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hidePivotFieldList="1"/>
  <mc:AlternateContent xmlns:mc="http://schemas.openxmlformats.org/markup-compatibility/2006">
    <mc:Choice Requires="x15">
      <x15ac:absPath xmlns:x15ac="http://schemas.microsoft.com/office/spreadsheetml/2010/11/ac" url="S:\008-01_BI_IR\Siege_Social\Enviro\SGE\04 Programme\Programmes Recyclage\RecyMedia\2018\"/>
    </mc:Choice>
  </mc:AlternateContent>
  <xr:revisionPtr revIDLastSave="0" documentId="13_ncr:1_{63E2F541-01F5-4E70-A8E8-3535B684C6B0}" xr6:coauthVersionLast="34" xr6:coauthVersionMax="34" xr10:uidLastSave="{00000000-0000-0000-0000-000000000000}"/>
  <bookViews>
    <workbookView xWindow="0" yWindow="0" windowWidth="20490" windowHeight="7155" activeTab="1" xr2:uid="{00000000-000D-0000-FFFF-FFFF00000000}"/>
  </bookViews>
  <sheets>
    <sheet name="Sommaire Global" sheetId="5" r:id="rId1"/>
    <sheet name="JLA" sheetId="15" r:id="rId2"/>
    <sheet name="Metro" sheetId="14" r:id="rId3"/>
    <sheet name="Sommaire" sheetId="16" r:id="rId4"/>
    <sheet name="Pivot" sheetId="17" r:id="rId5"/>
    <sheet name="Format" sheetId="18" r:id="rId6"/>
    <sheet name="Tonnage par Publication" sheetId="19" r:id="rId7"/>
  </sheets>
  <externalReferences>
    <externalReference r:id="rId8"/>
    <externalReference r:id="rId9"/>
    <externalReference r:id="rId10"/>
  </externalReferences>
  <definedNames>
    <definedName name="_xlnm._FilterDatabase" localSheetId="1" hidden="1">JLA!$A$1:$C$30</definedName>
    <definedName name="BU" localSheetId="5">#REF!</definedName>
    <definedName name="BU" localSheetId="4">#REF!</definedName>
    <definedName name="BU" localSheetId="3">#REF!</definedName>
    <definedName name="BU" localSheetId="6">#REF!</definedName>
    <definedName name="BU">#REF!</definedName>
    <definedName name="BU_IMP">'[1]Nouveau Modèle Pricing'!$B$16:$B$20</definedName>
    <definedName name="Formats">'[1]Nouveau Modèle Pricing'!$C$1:$C$13</definedName>
    <definedName name="LY">'[2]3 MOIS'!$A$3:$H$277</definedName>
    <definedName name="Papiers">'[1]Nouveau Modèle Pricing'!$I$4:$I$20</definedName>
    <definedName name="Période">[1]Données!$D$6:$D$58</definedName>
    <definedName name="Section">'[1]Nouveau Modèle Pricing'!$A$3:$A$7</definedName>
    <definedName name="Sommaire.accdb" localSheetId="3" hidden="1">Sommaire!$A$1:$CF$5262</definedName>
  </definedNames>
  <calcPr calcId="179017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4" l="1"/>
  <c r="H16" i="14"/>
  <c r="C11" i="5" l="1"/>
  <c r="M591" i="17"/>
  <c r="L591" i="17"/>
  <c r="N591" i="17" s="1"/>
  <c r="K591" i="17"/>
  <c r="M590" i="17"/>
  <c r="L590" i="17"/>
  <c r="K590" i="17"/>
  <c r="M589" i="17"/>
  <c r="L589" i="17"/>
  <c r="N589" i="17" s="1"/>
  <c r="K589" i="17"/>
  <c r="M588" i="17"/>
  <c r="L588" i="17"/>
  <c r="K588" i="17"/>
  <c r="M587" i="17"/>
  <c r="L587" i="17"/>
  <c r="N587" i="17" s="1"/>
  <c r="K587" i="17"/>
  <c r="M586" i="17"/>
  <c r="L586" i="17"/>
  <c r="K586" i="17"/>
  <c r="M585" i="17"/>
  <c r="L585" i="17"/>
  <c r="N585" i="17" s="1"/>
  <c r="K585" i="17"/>
  <c r="M584" i="17"/>
  <c r="L584" i="17"/>
  <c r="K584" i="17"/>
  <c r="M583" i="17"/>
  <c r="L583" i="17"/>
  <c r="N583" i="17" s="1"/>
  <c r="K583" i="17"/>
  <c r="M582" i="17"/>
  <c r="L582" i="17"/>
  <c r="K582" i="17"/>
  <c r="M581" i="17"/>
  <c r="L581" i="17"/>
  <c r="N581" i="17" s="1"/>
  <c r="K581" i="17"/>
  <c r="M580" i="17"/>
  <c r="L580" i="17"/>
  <c r="K580" i="17"/>
  <c r="M579" i="17"/>
  <c r="L579" i="17"/>
  <c r="N579" i="17" s="1"/>
  <c r="K579" i="17"/>
  <c r="M578" i="17"/>
  <c r="L578" i="17"/>
  <c r="K578" i="17"/>
  <c r="M577" i="17"/>
  <c r="L577" i="17"/>
  <c r="N577" i="17" s="1"/>
  <c r="K577" i="17"/>
  <c r="M576" i="17"/>
  <c r="L576" i="17"/>
  <c r="K576" i="17"/>
  <c r="M575" i="17"/>
  <c r="L575" i="17"/>
  <c r="N575" i="17" s="1"/>
  <c r="K575" i="17"/>
  <c r="M574" i="17"/>
  <c r="L574" i="17"/>
  <c r="K574" i="17"/>
  <c r="M573" i="17"/>
  <c r="L573" i="17"/>
  <c r="N573" i="17" s="1"/>
  <c r="K573" i="17"/>
  <c r="M572" i="17"/>
  <c r="L572" i="17"/>
  <c r="K572" i="17"/>
  <c r="M571" i="17"/>
  <c r="L571" i="17"/>
  <c r="N571" i="17" s="1"/>
  <c r="K571" i="17"/>
  <c r="M570" i="17"/>
  <c r="L570" i="17"/>
  <c r="K570" i="17"/>
  <c r="M569" i="17"/>
  <c r="L569" i="17"/>
  <c r="N569" i="17" s="1"/>
  <c r="K569" i="17"/>
  <c r="M568" i="17"/>
  <c r="L568" i="17"/>
  <c r="K568" i="17"/>
  <c r="M567" i="17"/>
  <c r="L567" i="17"/>
  <c r="N567" i="17" s="1"/>
  <c r="K567" i="17"/>
  <c r="M566" i="17"/>
  <c r="L566" i="17"/>
  <c r="K566" i="17"/>
  <c r="M565" i="17"/>
  <c r="L565" i="17"/>
  <c r="N565" i="17" s="1"/>
  <c r="K565" i="17"/>
  <c r="M564" i="17"/>
  <c r="L564" i="17"/>
  <c r="K564" i="17"/>
  <c r="M563" i="17"/>
  <c r="L563" i="17"/>
  <c r="N563" i="17" s="1"/>
  <c r="K563" i="17"/>
  <c r="M562" i="17"/>
  <c r="L562" i="17"/>
  <c r="K562" i="17"/>
  <c r="M561" i="17"/>
  <c r="L561" i="17"/>
  <c r="N561" i="17" s="1"/>
  <c r="K561" i="17"/>
  <c r="M560" i="17"/>
  <c r="L560" i="17"/>
  <c r="K560" i="17"/>
  <c r="M559" i="17"/>
  <c r="L559" i="17"/>
  <c r="N559" i="17" s="1"/>
  <c r="K559" i="17"/>
  <c r="M558" i="17"/>
  <c r="L558" i="17"/>
  <c r="N558" i="17" s="1"/>
  <c r="K558" i="17"/>
  <c r="M557" i="17"/>
  <c r="L557" i="17"/>
  <c r="N557" i="17" s="1"/>
  <c r="K557" i="17"/>
  <c r="M556" i="17"/>
  <c r="L556" i="17"/>
  <c r="K556" i="17"/>
  <c r="M555" i="17"/>
  <c r="L555" i="17"/>
  <c r="N555" i="17" s="1"/>
  <c r="K555" i="17"/>
  <c r="M554" i="17"/>
  <c r="L554" i="17"/>
  <c r="N554" i="17" s="1"/>
  <c r="K554" i="17"/>
  <c r="M553" i="17"/>
  <c r="L553" i="17"/>
  <c r="N553" i="17" s="1"/>
  <c r="K553" i="17"/>
  <c r="M552" i="17"/>
  <c r="L552" i="17"/>
  <c r="K552" i="17"/>
  <c r="M551" i="17"/>
  <c r="L551" i="17"/>
  <c r="N551" i="17" s="1"/>
  <c r="K551" i="17"/>
  <c r="M550" i="17"/>
  <c r="L550" i="17"/>
  <c r="N550" i="17" s="1"/>
  <c r="K550" i="17"/>
  <c r="M549" i="17"/>
  <c r="L549" i="17"/>
  <c r="N549" i="17" s="1"/>
  <c r="K549" i="17"/>
  <c r="M548" i="17"/>
  <c r="L548" i="17"/>
  <c r="K548" i="17"/>
  <c r="M547" i="17"/>
  <c r="L547" i="17"/>
  <c r="N547" i="17" s="1"/>
  <c r="K547" i="17"/>
  <c r="M546" i="17"/>
  <c r="L546" i="17"/>
  <c r="N546" i="17" s="1"/>
  <c r="K546" i="17"/>
  <c r="M545" i="17"/>
  <c r="L545" i="17"/>
  <c r="N545" i="17" s="1"/>
  <c r="K545" i="17"/>
  <c r="M544" i="17"/>
  <c r="L544" i="17"/>
  <c r="K544" i="17"/>
  <c r="M543" i="17"/>
  <c r="L543" i="17"/>
  <c r="N543" i="17" s="1"/>
  <c r="K543" i="17"/>
  <c r="M542" i="17"/>
  <c r="L542" i="17"/>
  <c r="N542" i="17" s="1"/>
  <c r="K542" i="17"/>
  <c r="M541" i="17"/>
  <c r="L541" i="17"/>
  <c r="N541" i="17" s="1"/>
  <c r="K541" i="17"/>
  <c r="M540" i="17"/>
  <c r="L540" i="17"/>
  <c r="K540" i="17"/>
  <c r="M539" i="17"/>
  <c r="L539" i="17"/>
  <c r="N539" i="17" s="1"/>
  <c r="K539" i="17"/>
  <c r="M538" i="17"/>
  <c r="L538" i="17"/>
  <c r="N538" i="17" s="1"/>
  <c r="K538" i="17"/>
  <c r="M537" i="17"/>
  <c r="L537" i="17"/>
  <c r="N537" i="17" s="1"/>
  <c r="K537" i="17"/>
  <c r="M536" i="17"/>
  <c r="L536" i="17"/>
  <c r="K536" i="17"/>
  <c r="M535" i="17"/>
  <c r="L535" i="17"/>
  <c r="N535" i="17" s="1"/>
  <c r="K535" i="17"/>
  <c r="M534" i="17"/>
  <c r="L534" i="17"/>
  <c r="N534" i="17" s="1"/>
  <c r="K534" i="17"/>
  <c r="M533" i="17"/>
  <c r="L533" i="17"/>
  <c r="N533" i="17" s="1"/>
  <c r="K533" i="17"/>
  <c r="M532" i="17"/>
  <c r="L532" i="17"/>
  <c r="K532" i="17"/>
  <c r="M531" i="17"/>
  <c r="L531" i="17"/>
  <c r="N531" i="17" s="1"/>
  <c r="K531" i="17"/>
  <c r="M530" i="17"/>
  <c r="L530" i="17"/>
  <c r="N530" i="17" s="1"/>
  <c r="K530" i="17"/>
  <c r="M529" i="17"/>
  <c r="L529" i="17"/>
  <c r="N529" i="17" s="1"/>
  <c r="K529" i="17"/>
  <c r="M528" i="17"/>
  <c r="L528" i="17"/>
  <c r="K528" i="17"/>
  <c r="M527" i="17"/>
  <c r="L527" i="17"/>
  <c r="N527" i="17" s="1"/>
  <c r="K527" i="17"/>
  <c r="M526" i="17"/>
  <c r="L526" i="17"/>
  <c r="N526" i="17" s="1"/>
  <c r="K526" i="17"/>
  <c r="M525" i="17"/>
  <c r="L525" i="17"/>
  <c r="N525" i="17" s="1"/>
  <c r="K525" i="17"/>
  <c r="M524" i="17"/>
  <c r="L524" i="17"/>
  <c r="K524" i="17"/>
  <c r="M523" i="17"/>
  <c r="L523" i="17"/>
  <c r="N523" i="17" s="1"/>
  <c r="K523" i="17"/>
  <c r="M522" i="17"/>
  <c r="L522" i="17"/>
  <c r="N522" i="17" s="1"/>
  <c r="K522" i="17"/>
  <c r="M521" i="17"/>
  <c r="L521" i="17"/>
  <c r="N521" i="17" s="1"/>
  <c r="K521" i="17"/>
  <c r="M520" i="17"/>
  <c r="L520" i="17"/>
  <c r="K520" i="17"/>
  <c r="M519" i="17"/>
  <c r="L519" i="17"/>
  <c r="N519" i="17" s="1"/>
  <c r="K519" i="17"/>
  <c r="M518" i="17"/>
  <c r="L518" i="17"/>
  <c r="N518" i="17" s="1"/>
  <c r="K518" i="17"/>
  <c r="M517" i="17"/>
  <c r="L517" i="17"/>
  <c r="N517" i="17" s="1"/>
  <c r="K517" i="17"/>
  <c r="M516" i="17"/>
  <c r="L516" i="17"/>
  <c r="K516" i="17"/>
  <c r="M515" i="17"/>
  <c r="L515" i="17"/>
  <c r="N515" i="17" s="1"/>
  <c r="K515" i="17"/>
  <c r="M514" i="17"/>
  <c r="L514" i="17"/>
  <c r="N514" i="17" s="1"/>
  <c r="K514" i="17"/>
  <c r="M513" i="17"/>
  <c r="L513" i="17"/>
  <c r="N513" i="17" s="1"/>
  <c r="K513" i="17"/>
  <c r="M512" i="17"/>
  <c r="L512" i="17"/>
  <c r="K512" i="17"/>
  <c r="M511" i="17"/>
  <c r="L511" i="17"/>
  <c r="N511" i="17" s="1"/>
  <c r="K511" i="17"/>
  <c r="M510" i="17"/>
  <c r="L510" i="17"/>
  <c r="N510" i="17" s="1"/>
  <c r="K510" i="17"/>
  <c r="M509" i="17"/>
  <c r="L509" i="17"/>
  <c r="N509" i="17" s="1"/>
  <c r="K509" i="17"/>
  <c r="M508" i="17"/>
  <c r="L508" i="17"/>
  <c r="K508" i="17"/>
  <c r="M507" i="17"/>
  <c r="L507" i="17"/>
  <c r="N507" i="17" s="1"/>
  <c r="K507" i="17"/>
  <c r="M506" i="17"/>
  <c r="L506" i="17"/>
  <c r="N506" i="17" s="1"/>
  <c r="K506" i="17"/>
  <c r="M505" i="17"/>
  <c r="L505" i="17"/>
  <c r="N505" i="17" s="1"/>
  <c r="K505" i="17"/>
  <c r="M504" i="17"/>
  <c r="L504" i="17"/>
  <c r="K504" i="17"/>
  <c r="M503" i="17"/>
  <c r="L503" i="17"/>
  <c r="N503" i="17" s="1"/>
  <c r="K503" i="17"/>
  <c r="M502" i="17"/>
  <c r="L502" i="17"/>
  <c r="N502" i="17" s="1"/>
  <c r="K502" i="17"/>
  <c r="M501" i="17"/>
  <c r="L501" i="17"/>
  <c r="N501" i="17" s="1"/>
  <c r="K501" i="17"/>
  <c r="M500" i="17"/>
  <c r="L500" i="17"/>
  <c r="K500" i="17"/>
  <c r="M499" i="17"/>
  <c r="L499" i="17"/>
  <c r="N499" i="17" s="1"/>
  <c r="K499" i="17"/>
  <c r="M498" i="17"/>
  <c r="L498" i="17"/>
  <c r="N498" i="17" s="1"/>
  <c r="K498" i="17"/>
  <c r="M497" i="17"/>
  <c r="L497" i="17"/>
  <c r="N497" i="17" s="1"/>
  <c r="K497" i="17"/>
  <c r="M496" i="17"/>
  <c r="L496" i="17"/>
  <c r="K496" i="17"/>
  <c r="M495" i="17"/>
  <c r="L495" i="17"/>
  <c r="N495" i="17" s="1"/>
  <c r="K495" i="17"/>
  <c r="M494" i="17"/>
  <c r="L494" i="17"/>
  <c r="N494" i="17" s="1"/>
  <c r="K494" i="17"/>
  <c r="M493" i="17"/>
  <c r="L493" i="17"/>
  <c r="N493" i="17" s="1"/>
  <c r="K493" i="17"/>
  <c r="M492" i="17"/>
  <c r="L492" i="17"/>
  <c r="N492" i="17" s="1"/>
  <c r="K492" i="17"/>
  <c r="M491" i="17"/>
  <c r="L491" i="17"/>
  <c r="N491" i="17" s="1"/>
  <c r="K491" i="17"/>
  <c r="M490" i="17"/>
  <c r="L490" i="17"/>
  <c r="N490" i="17" s="1"/>
  <c r="K490" i="17"/>
  <c r="M489" i="17"/>
  <c r="L489" i="17"/>
  <c r="K489" i="17"/>
  <c r="M488" i="17"/>
  <c r="L488" i="17"/>
  <c r="K488" i="17"/>
  <c r="M487" i="17"/>
  <c r="L487" i="17"/>
  <c r="N487" i="17" s="1"/>
  <c r="K487" i="17"/>
  <c r="M486" i="17"/>
  <c r="L486" i="17"/>
  <c r="N486" i="17" s="1"/>
  <c r="K486" i="17"/>
  <c r="M485" i="17"/>
  <c r="L485" i="17"/>
  <c r="K485" i="17"/>
  <c r="M484" i="17"/>
  <c r="L484" i="17"/>
  <c r="K484" i="17"/>
  <c r="M483" i="17"/>
  <c r="L483" i="17"/>
  <c r="N483" i="17" s="1"/>
  <c r="K483" i="17"/>
  <c r="M482" i="17"/>
  <c r="L482" i="17"/>
  <c r="N482" i="17" s="1"/>
  <c r="K482" i="17"/>
  <c r="M481" i="17"/>
  <c r="L481" i="17"/>
  <c r="K481" i="17"/>
  <c r="M480" i="17"/>
  <c r="L480" i="17"/>
  <c r="K480" i="17"/>
  <c r="M479" i="17"/>
  <c r="L479" i="17"/>
  <c r="N479" i="17" s="1"/>
  <c r="K479" i="17"/>
  <c r="M478" i="17"/>
  <c r="L478" i="17"/>
  <c r="N478" i="17" s="1"/>
  <c r="K478" i="17"/>
  <c r="M477" i="17"/>
  <c r="L477" i="17"/>
  <c r="K477" i="17"/>
  <c r="M476" i="17"/>
  <c r="L476" i="17"/>
  <c r="K476" i="17"/>
  <c r="M475" i="17"/>
  <c r="L475" i="17"/>
  <c r="N475" i="17" s="1"/>
  <c r="K475" i="17"/>
  <c r="M474" i="17"/>
  <c r="L474" i="17"/>
  <c r="N474" i="17" s="1"/>
  <c r="K474" i="17"/>
  <c r="M473" i="17"/>
  <c r="L473" i="17"/>
  <c r="K473" i="17"/>
  <c r="M472" i="17"/>
  <c r="L472" i="17"/>
  <c r="K472" i="17"/>
  <c r="M471" i="17"/>
  <c r="L471" i="17"/>
  <c r="N471" i="17" s="1"/>
  <c r="K471" i="17"/>
  <c r="M470" i="17"/>
  <c r="L470" i="17"/>
  <c r="N470" i="17" s="1"/>
  <c r="K470" i="17"/>
  <c r="M469" i="17"/>
  <c r="L469" i="17"/>
  <c r="K469" i="17"/>
  <c r="M468" i="17"/>
  <c r="L468" i="17"/>
  <c r="K468" i="17"/>
  <c r="M467" i="17"/>
  <c r="L467" i="17"/>
  <c r="N467" i="17" s="1"/>
  <c r="K467" i="17"/>
  <c r="M466" i="17"/>
  <c r="L466" i="17"/>
  <c r="N466" i="17" s="1"/>
  <c r="K466" i="17"/>
  <c r="M465" i="17"/>
  <c r="L465" i="17"/>
  <c r="K465" i="17"/>
  <c r="M464" i="17"/>
  <c r="L464" i="17"/>
  <c r="K464" i="17"/>
  <c r="M463" i="17"/>
  <c r="L463" i="17"/>
  <c r="N463" i="17" s="1"/>
  <c r="K463" i="17"/>
  <c r="M462" i="17"/>
  <c r="L462" i="17"/>
  <c r="N462" i="17" s="1"/>
  <c r="K462" i="17"/>
  <c r="M461" i="17"/>
  <c r="L461" i="17"/>
  <c r="K461" i="17"/>
  <c r="M460" i="17"/>
  <c r="L460" i="17"/>
  <c r="K460" i="17"/>
  <c r="M459" i="17"/>
  <c r="L459" i="17"/>
  <c r="N459" i="17" s="1"/>
  <c r="K459" i="17"/>
  <c r="M458" i="17"/>
  <c r="L458" i="17"/>
  <c r="N458" i="17" s="1"/>
  <c r="K458" i="17"/>
  <c r="M457" i="17"/>
  <c r="L457" i="17"/>
  <c r="K457" i="17"/>
  <c r="M456" i="17"/>
  <c r="L456" i="17"/>
  <c r="K456" i="17"/>
  <c r="M455" i="17"/>
  <c r="L455" i="17"/>
  <c r="N455" i="17" s="1"/>
  <c r="K455" i="17"/>
  <c r="M454" i="17"/>
  <c r="L454" i="17"/>
  <c r="N454" i="17" s="1"/>
  <c r="K454" i="17"/>
  <c r="M453" i="17"/>
  <c r="L453" i="17"/>
  <c r="K453" i="17"/>
  <c r="M452" i="17"/>
  <c r="L452" i="17"/>
  <c r="N452" i="17" s="1"/>
  <c r="K452" i="17"/>
  <c r="M451" i="17"/>
  <c r="L451" i="17"/>
  <c r="N451" i="17" s="1"/>
  <c r="K451" i="17"/>
  <c r="M450" i="17"/>
  <c r="L450" i="17"/>
  <c r="K450" i="17"/>
  <c r="M449" i="17"/>
  <c r="L449" i="17"/>
  <c r="K449" i="17"/>
  <c r="M448" i="17"/>
  <c r="L448" i="17"/>
  <c r="N448" i="17" s="1"/>
  <c r="K448" i="17"/>
  <c r="M447" i="17"/>
  <c r="L447" i="17"/>
  <c r="N447" i="17" s="1"/>
  <c r="K447" i="17"/>
  <c r="M446" i="17"/>
  <c r="L446" i="17"/>
  <c r="K446" i="17"/>
  <c r="M445" i="17"/>
  <c r="L445" i="17"/>
  <c r="K445" i="17"/>
  <c r="M444" i="17"/>
  <c r="L444" i="17"/>
  <c r="N444" i="17" s="1"/>
  <c r="K444" i="17"/>
  <c r="M443" i="17"/>
  <c r="L443" i="17"/>
  <c r="N443" i="17" s="1"/>
  <c r="K443" i="17"/>
  <c r="M442" i="17"/>
  <c r="L442" i="17"/>
  <c r="K442" i="17"/>
  <c r="M441" i="17"/>
  <c r="L441" i="17"/>
  <c r="K441" i="17"/>
  <c r="M440" i="17"/>
  <c r="L440" i="17"/>
  <c r="N440" i="17" s="1"/>
  <c r="K440" i="17"/>
  <c r="M439" i="17"/>
  <c r="L439" i="17"/>
  <c r="N439" i="17" s="1"/>
  <c r="K439" i="17"/>
  <c r="M438" i="17"/>
  <c r="L438" i="17"/>
  <c r="K438" i="17"/>
  <c r="M437" i="17"/>
  <c r="L437" i="17"/>
  <c r="K437" i="17"/>
  <c r="M436" i="17"/>
  <c r="L436" i="17"/>
  <c r="N436" i="17" s="1"/>
  <c r="K436" i="17"/>
  <c r="M435" i="17"/>
  <c r="L435" i="17"/>
  <c r="N435" i="17" s="1"/>
  <c r="K435" i="17"/>
  <c r="M434" i="17"/>
  <c r="L434" i="17"/>
  <c r="K434" i="17"/>
  <c r="M433" i="17"/>
  <c r="L433" i="17"/>
  <c r="K433" i="17"/>
  <c r="M432" i="17"/>
  <c r="L432" i="17"/>
  <c r="N432" i="17" s="1"/>
  <c r="K432" i="17"/>
  <c r="M431" i="17"/>
  <c r="L431" i="17"/>
  <c r="N431" i="17" s="1"/>
  <c r="K431" i="17"/>
  <c r="M430" i="17"/>
  <c r="L430" i="17"/>
  <c r="K430" i="17"/>
  <c r="M429" i="17"/>
  <c r="L429" i="17"/>
  <c r="K429" i="17"/>
  <c r="M428" i="17"/>
  <c r="L428" i="17"/>
  <c r="N428" i="17" s="1"/>
  <c r="K428" i="17"/>
  <c r="M427" i="17"/>
  <c r="L427" i="17"/>
  <c r="N427" i="17" s="1"/>
  <c r="K427" i="17"/>
  <c r="M426" i="17"/>
  <c r="L426" i="17"/>
  <c r="K426" i="17"/>
  <c r="M425" i="17"/>
  <c r="L425" i="17"/>
  <c r="K425" i="17"/>
  <c r="M424" i="17"/>
  <c r="L424" i="17"/>
  <c r="N424" i="17" s="1"/>
  <c r="K424" i="17"/>
  <c r="M423" i="17"/>
  <c r="L423" i="17"/>
  <c r="N423" i="17" s="1"/>
  <c r="K423" i="17"/>
  <c r="M422" i="17"/>
  <c r="L422" i="17"/>
  <c r="K422" i="17"/>
  <c r="M421" i="17"/>
  <c r="N421" i="17" s="1"/>
  <c r="L421" i="17"/>
  <c r="K421" i="17"/>
  <c r="M420" i="17"/>
  <c r="N420" i="17" s="1"/>
  <c r="L420" i="17"/>
  <c r="K420" i="17"/>
  <c r="M419" i="17"/>
  <c r="L419" i="17"/>
  <c r="N419" i="17" s="1"/>
  <c r="K419" i="17"/>
  <c r="M418" i="17"/>
  <c r="L418" i="17"/>
  <c r="K418" i="17"/>
  <c r="M417" i="17"/>
  <c r="L417" i="17"/>
  <c r="N417" i="17" s="1"/>
  <c r="K417" i="17"/>
  <c r="M416" i="17"/>
  <c r="L416" i="17"/>
  <c r="N416" i="17" s="1"/>
  <c r="K416" i="17"/>
  <c r="M415" i="17"/>
  <c r="L415" i="17"/>
  <c r="N415" i="17" s="1"/>
  <c r="K415" i="17"/>
  <c r="M414" i="17"/>
  <c r="L414" i="17"/>
  <c r="K414" i="17"/>
  <c r="M413" i="17"/>
  <c r="L413" i="17"/>
  <c r="N413" i="17" s="1"/>
  <c r="K413" i="17"/>
  <c r="M412" i="17"/>
  <c r="L412" i="17"/>
  <c r="N412" i="17" s="1"/>
  <c r="K412" i="17"/>
  <c r="M411" i="17"/>
  <c r="L411" i="17"/>
  <c r="N411" i="17" s="1"/>
  <c r="K411" i="17"/>
  <c r="M410" i="17"/>
  <c r="L410" i="17"/>
  <c r="K410" i="17"/>
  <c r="M409" i="17"/>
  <c r="L409" i="17"/>
  <c r="N409" i="17" s="1"/>
  <c r="K409" i="17"/>
  <c r="M408" i="17"/>
  <c r="L408" i="17"/>
  <c r="N408" i="17" s="1"/>
  <c r="K408" i="17"/>
  <c r="M407" i="17"/>
  <c r="L407" i="17"/>
  <c r="N407" i="17" s="1"/>
  <c r="K407" i="17"/>
  <c r="M406" i="17"/>
  <c r="L406" i="17"/>
  <c r="K406" i="17"/>
  <c r="M405" i="17"/>
  <c r="L405" i="17"/>
  <c r="N405" i="17" s="1"/>
  <c r="K405" i="17"/>
  <c r="M404" i="17"/>
  <c r="L404" i="17"/>
  <c r="N404" i="17" s="1"/>
  <c r="K404" i="17"/>
  <c r="M403" i="17"/>
  <c r="L403" i="17"/>
  <c r="N403" i="17" s="1"/>
  <c r="K403" i="17"/>
  <c r="M402" i="17"/>
  <c r="L402" i="17"/>
  <c r="K402" i="17"/>
  <c r="M401" i="17"/>
  <c r="L401" i="17"/>
  <c r="N401" i="17" s="1"/>
  <c r="K401" i="17"/>
  <c r="M400" i="17"/>
  <c r="L400" i="17"/>
  <c r="N400" i="17" s="1"/>
  <c r="K400" i="17"/>
  <c r="M399" i="17"/>
  <c r="L399" i="17"/>
  <c r="N399" i="17" s="1"/>
  <c r="K399" i="17"/>
  <c r="M398" i="17"/>
  <c r="L398" i="17"/>
  <c r="K398" i="17"/>
  <c r="M397" i="17"/>
  <c r="L397" i="17"/>
  <c r="N397" i="17" s="1"/>
  <c r="K397" i="17"/>
  <c r="M396" i="17"/>
  <c r="L396" i="17"/>
  <c r="N396" i="17" s="1"/>
  <c r="K396" i="17"/>
  <c r="M395" i="17"/>
  <c r="L395" i="17"/>
  <c r="N395" i="17" s="1"/>
  <c r="K395" i="17"/>
  <c r="M394" i="17"/>
  <c r="L394" i="17"/>
  <c r="K394" i="17"/>
  <c r="M393" i="17"/>
  <c r="L393" i="17"/>
  <c r="N393" i="17" s="1"/>
  <c r="K393" i="17"/>
  <c r="M392" i="17"/>
  <c r="L392" i="17"/>
  <c r="K392" i="17"/>
  <c r="M391" i="17"/>
  <c r="L391" i="17"/>
  <c r="N391" i="17" s="1"/>
  <c r="K391" i="17"/>
  <c r="M390" i="17"/>
  <c r="L390" i="17"/>
  <c r="K390" i="17"/>
  <c r="M389" i="17"/>
  <c r="L389" i="17"/>
  <c r="N389" i="17" s="1"/>
  <c r="K389" i="17"/>
  <c r="M388" i="17"/>
  <c r="L388" i="17"/>
  <c r="K388" i="17"/>
  <c r="M387" i="17"/>
  <c r="L387" i="17"/>
  <c r="N387" i="17" s="1"/>
  <c r="K387" i="17"/>
  <c r="M386" i="17"/>
  <c r="L386" i="17"/>
  <c r="K386" i="17"/>
  <c r="M385" i="17"/>
  <c r="L385" i="17"/>
  <c r="N385" i="17" s="1"/>
  <c r="K385" i="17"/>
  <c r="M384" i="17"/>
  <c r="L384" i="17"/>
  <c r="K384" i="17"/>
  <c r="M383" i="17"/>
  <c r="L383" i="17"/>
  <c r="N383" i="17" s="1"/>
  <c r="K383" i="17"/>
  <c r="M382" i="17"/>
  <c r="L382" i="17"/>
  <c r="K382" i="17"/>
  <c r="M381" i="17"/>
  <c r="L381" i="17"/>
  <c r="N381" i="17" s="1"/>
  <c r="K381" i="17"/>
  <c r="M380" i="17"/>
  <c r="L380" i="17"/>
  <c r="K380" i="17"/>
  <c r="M379" i="17"/>
  <c r="L379" i="17"/>
  <c r="N379" i="17" s="1"/>
  <c r="K379" i="17"/>
  <c r="M378" i="17"/>
  <c r="L378" i="17"/>
  <c r="K378" i="17"/>
  <c r="M377" i="17"/>
  <c r="L377" i="17"/>
  <c r="N377" i="17" s="1"/>
  <c r="K377" i="17"/>
  <c r="M376" i="17"/>
  <c r="L376" i="17"/>
  <c r="K376" i="17"/>
  <c r="M375" i="17"/>
  <c r="L375" i="17"/>
  <c r="N375" i="17" s="1"/>
  <c r="K375" i="17"/>
  <c r="M374" i="17"/>
  <c r="L374" i="17"/>
  <c r="K374" i="17"/>
  <c r="M373" i="17"/>
  <c r="L373" i="17"/>
  <c r="N373" i="17" s="1"/>
  <c r="K373" i="17"/>
  <c r="M372" i="17"/>
  <c r="L372" i="17"/>
  <c r="K372" i="17"/>
  <c r="M371" i="17"/>
  <c r="L371" i="17"/>
  <c r="N371" i="17" s="1"/>
  <c r="K371" i="17"/>
  <c r="M370" i="17"/>
  <c r="L370" i="17"/>
  <c r="K370" i="17"/>
  <c r="M369" i="17"/>
  <c r="L369" i="17"/>
  <c r="N369" i="17" s="1"/>
  <c r="K369" i="17"/>
  <c r="M368" i="17"/>
  <c r="L368" i="17"/>
  <c r="K368" i="17"/>
  <c r="M367" i="17"/>
  <c r="L367" i="17"/>
  <c r="N367" i="17" s="1"/>
  <c r="K367" i="17"/>
  <c r="M366" i="17"/>
  <c r="L366" i="17"/>
  <c r="K366" i="17"/>
  <c r="M365" i="17"/>
  <c r="L365" i="17"/>
  <c r="N365" i="17" s="1"/>
  <c r="K365" i="17"/>
  <c r="M364" i="17"/>
  <c r="L364" i="17"/>
  <c r="K364" i="17"/>
  <c r="M363" i="17"/>
  <c r="L363" i="17"/>
  <c r="N363" i="17" s="1"/>
  <c r="K363" i="17"/>
  <c r="M362" i="17"/>
  <c r="L362" i="17"/>
  <c r="K362" i="17"/>
  <c r="M361" i="17"/>
  <c r="L361" i="17"/>
  <c r="N361" i="17" s="1"/>
  <c r="K361" i="17"/>
  <c r="M360" i="17"/>
  <c r="L360" i="17"/>
  <c r="K360" i="17"/>
  <c r="M359" i="17"/>
  <c r="L359" i="17"/>
  <c r="N359" i="17" s="1"/>
  <c r="K359" i="17"/>
  <c r="M358" i="17"/>
  <c r="L358" i="17"/>
  <c r="K358" i="17"/>
  <c r="M357" i="17"/>
  <c r="L357" i="17"/>
  <c r="N357" i="17" s="1"/>
  <c r="K357" i="17"/>
  <c r="M356" i="17"/>
  <c r="L356" i="17"/>
  <c r="K356" i="17"/>
  <c r="M355" i="17"/>
  <c r="L355" i="17"/>
  <c r="N355" i="17" s="1"/>
  <c r="K355" i="17"/>
  <c r="M354" i="17"/>
  <c r="L354" i="17"/>
  <c r="K354" i="17"/>
  <c r="M353" i="17"/>
  <c r="L353" i="17"/>
  <c r="N353" i="17" s="1"/>
  <c r="K353" i="17"/>
  <c r="M352" i="17"/>
  <c r="L352" i="17"/>
  <c r="K352" i="17"/>
  <c r="M351" i="17"/>
  <c r="L351" i="17"/>
  <c r="N351" i="17" s="1"/>
  <c r="K351" i="17"/>
  <c r="M350" i="17"/>
  <c r="L350" i="17"/>
  <c r="K350" i="17"/>
  <c r="M349" i="17"/>
  <c r="L349" i="17"/>
  <c r="N349" i="17" s="1"/>
  <c r="K349" i="17"/>
  <c r="N348" i="17"/>
  <c r="M348" i="17"/>
  <c r="L348" i="17"/>
  <c r="K348" i="17"/>
  <c r="N347" i="17"/>
  <c r="M347" i="17"/>
  <c r="L347" i="17"/>
  <c r="K347" i="17"/>
  <c r="N346" i="17"/>
  <c r="M346" i="17"/>
  <c r="L346" i="17"/>
  <c r="K346" i="17"/>
  <c r="N345" i="17"/>
  <c r="M345" i="17"/>
  <c r="L345" i="17"/>
  <c r="K345" i="17"/>
  <c r="N344" i="17"/>
  <c r="M344" i="17"/>
  <c r="L344" i="17"/>
  <c r="K344" i="17"/>
  <c r="N343" i="17"/>
  <c r="M343" i="17"/>
  <c r="L343" i="17"/>
  <c r="K343" i="17"/>
  <c r="N342" i="17"/>
  <c r="M342" i="17"/>
  <c r="L342" i="17"/>
  <c r="K342" i="17"/>
  <c r="N341" i="17"/>
  <c r="M341" i="17"/>
  <c r="L341" i="17"/>
  <c r="K341" i="17"/>
  <c r="N340" i="17"/>
  <c r="M340" i="17"/>
  <c r="L340" i="17"/>
  <c r="K340" i="17"/>
  <c r="N339" i="17"/>
  <c r="M339" i="17"/>
  <c r="L339" i="17"/>
  <c r="K339" i="17"/>
  <c r="N338" i="17"/>
  <c r="M338" i="17"/>
  <c r="L338" i="17"/>
  <c r="K338" i="17"/>
  <c r="N337" i="17"/>
  <c r="M337" i="17"/>
  <c r="L337" i="17"/>
  <c r="K337" i="17"/>
  <c r="N336" i="17"/>
  <c r="M336" i="17"/>
  <c r="L336" i="17"/>
  <c r="K336" i="17"/>
  <c r="N335" i="17"/>
  <c r="M335" i="17"/>
  <c r="L335" i="17"/>
  <c r="K335" i="17"/>
  <c r="N334" i="17"/>
  <c r="M334" i="17"/>
  <c r="L334" i="17"/>
  <c r="K334" i="17"/>
  <c r="N333" i="17"/>
  <c r="M333" i="17"/>
  <c r="L333" i="17"/>
  <c r="K333" i="17"/>
  <c r="N332" i="17"/>
  <c r="M332" i="17"/>
  <c r="L332" i="17"/>
  <c r="K332" i="17"/>
  <c r="N331" i="17"/>
  <c r="M331" i="17"/>
  <c r="L331" i="17"/>
  <c r="K331" i="17"/>
  <c r="N330" i="17"/>
  <c r="M330" i="17"/>
  <c r="L330" i="17"/>
  <c r="K330" i="17"/>
  <c r="N329" i="17"/>
  <c r="M329" i="17"/>
  <c r="L329" i="17"/>
  <c r="K329" i="17"/>
  <c r="N328" i="17"/>
  <c r="M328" i="17"/>
  <c r="L328" i="17"/>
  <c r="K328" i="17"/>
  <c r="N327" i="17"/>
  <c r="M327" i="17"/>
  <c r="L327" i="17"/>
  <c r="K327" i="17"/>
  <c r="N326" i="17"/>
  <c r="M326" i="17"/>
  <c r="L326" i="17"/>
  <c r="K326" i="17"/>
  <c r="N325" i="17"/>
  <c r="M325" i="17"/>
  <c r="L325" i="17"/>
  <c r="K325" i="17"/>
  <c r="N324" i="17"/>
  <c r="M324" i="17"/>
  <c r="L324" i="17"/>
  <c r="K324" i="17"/>
  <c r="N323" i="17"/>
  <c r="M323" i="17"/>
  <c r="L323" i="17"/>
  <c r="K323" i="17"/>
  <c r="N322" i="17"/>
  <c r="M322" i="17"/>
  <c r="L322" i="17"/>
  <c r="K322" i="17"/>
  <c r="N321" i="17"/>
  <c r="M321" i="17"/>
  <c r="L321" i="17"/>
  <c r="K321" i="17"/>
  <c r="N320" i="17"/>
  <c r="M320" i="17"/>
  <c r="L320" i="17"/>
  <c r="K320" i="17"/>
  <c r="N319" i="17"/>
  <c r="M319" i="17"/>
  <c r="L319" i="17"/>
  <c r="K319" i="17"/>
  <c r="N318" i="17"/>
  <c r="M318" i="17"/>
  <c r="L318" i="17"/>
  <c r="K318" i="17"/>
  <c r="N317" i="17"/>
  <c r="M317" i="17"/>
  <c r="L317" i="17"/>
  <c r="K317" i="17"/>
  <c r="N316" i="17"/>
  <c r="M316" i="17"/>
  <c r="L316" i="17"/>
  <c r="K316" i="17"/>
  <c r="N315" i="17"/>
  <c r="M315" i="17"/>
  <c r="L315" i="17"/>
  <c r="K315" i="17"/>
  <c r="N314" i="17"/>
  <c r="M314" i="17"/>
  <c r="L314" i="17"/>
  <c r="K314" i="17"/>
  <c r="N313" i="17"/>
  <c r="M313" i="17"/>
  <c r="L313" i="17"/>
  <c r="K313" i="17"/>
  <c r="N312" i="17"/>
  <c r="M312" i="17"/>
  <c r="L312" i="17"/>
  <c r="K312" i="17"/>
  <c r="N311" i="17"/>
  <c r="M311" i="17"/>
  <c r="L311" i="17"/>
  <c r="K311" i="17"/>
  <c r="N310" i="17"/>
  <c r="M310" i="17"/>
  <c r="L310" i="17"/>
  <c r="K310" i="17"/>
  <c r="N309" i="17"/>
  <c r="M309" i="17"/>
  <c r="L309" i="17"/>
  <c r="K309" i="17"/>
  <c r="N308" i="17"/>
  <c r="M308" i="17"/>
  <c r="L308" i="17"/>
  <c r="K308" i="17"/>
  <c r="N307" i="17"/>
  <c r="M307" i="17"/>
  <c r="L307" i="17"/>
  <c r="K307" i="17"/>
  <c r="N306" i="17"/>
  <c r="M306" i="17"/>
  <c r="L306" i="17"/>
  <c r="K306" i="17"/>
  <c r="N305" i="17"/>
  <c r="M305" i="17"/>
  <c r="L305" i="17"/>
  <c r="K305" i="17"/>
  <c r="N304" i="17"/>
  <c r="M304" i="17"/>
  <c r="L304" i="17"/>
  <c r="K304" i="17"/>
  <c r="N303" i="17"/>
  <c r="M303" i="17"/>
  <c r="L303" i="17"/>
  <c r="K303" i="17"/>
  <c r="N302" i="17"/>
  <c r="M302" i="17"/>
  <c r="L302" i="17"/>
  <c r="K302" i="17"/>
  <c r="N301" i="17"/>
  <c r="M301" i="17"/>
  <c r="L301" i="17"/>
  <c r="K301" i="17"/>
  <c r="N300" i="17"/>
  <c r="M300" i="17"/>
  <c r="L300" i="17"/>
  <c r="K300" i="17"/>
  <c r="N299" i="17"/>
  <c r="M299" i="17"/>
  <c r="L299" i="17"/>
  <c r="K299" i="17"/>
  <c r="N298" i="17"/>
  <c r="M298" i="17"/>
  <c r="L298" i="17"/>
  <c r="K298" i="17"/>
  <c r="N297" i="17"/>
  <c r="M297" i="17"/>
  <c r="L297" i="17"/>
  <c r="K297" i="17"/>
  <c r="N296" i="17"/>
  <c r="M296" i="17"/>
  <c r="L296" i="17"/>
  <c r="K296" i="17"/>
  <c r="N295" i="17"/>
  <c r="M295" i="17"/>
  <c r="L295" i="17"/>
  <c r="K295" i="17"/>
  <c r="N294" i="17"/>
  <c r="M294" i="17"/>
  <c r="L294" i="17"/>
  <c r="K294" i="17"/>
  <c r="N293" i="17"/>
  <c r="M293" i="17"/>
  <c r="L293" i="17"/>
  <c r="K293" i="17"/>
  <c r="N292" i="17"/>
  <c r="M292" i="17"/>
  <c r="L292" i="17"/>
  <c r="K292" i="17"/>
  <c r="N291" i="17"/>
  <c r="M291" i="17"/>
  <c r="L291" i="17"/>
  <c r="K291" i="17"/>
  <c r="N290" i="17"/>
  <c r="M290" i="17"/>
  <c r="L290" i="17"/>
  <c r="K290" i="17"/>
  <c r="N289" i="17"/>
  <c r="M289" i="17"/>
  <c r="L289" i="17"/>
  <c r="K289" i="17"/>
  <c r="N288" i="17"/>
  <c r="M288" i="17"/>
  <c r="L288" i="17"/>
  <c r="K288" i="17"/>
  <c r="N287" i="17"/>
  <c r="M287" i="17"/>
  <c r="L287" i="17"/>
  <c r="K287" i="17"/>
  <c r="N286" i="17"/>
  <c r="M286" i="17"/>
  <c r="L286" i="17"/>
  <c r="K286" i="17"/>
  <c r="N285" i="17"/>
  <c r="M285" i="17"/>
  <c r="L285" i="17"/>
  <c r="K285" i="17"/>
  <c r="N284" i="17"/>
  <c r="M284" i="17"/>
  <c r="L284" i="17"/>
  <c r="K284" i="17"/>
  <c r="N283" i="17"/>
  <c r="M283" i="17"/>
  <c r="L283" i="17"/>
  <c r="K283" i="17"/>
  <c r="N282" i="17"/>
  <c r="M282" i="17"/>
  <c r="L282" i="17"/>
  <c r="K282" i="17"/>
  <c r="M281" i="17"/>
  <c r="L281" i="17"/>
  <c r="N281" i="17" s="1"/>
  <c r="K281" i="17"/>
  <c r="M280" i="17"/>
  <c r="L280" i="17"/>
  <c r="N280" i="17" s="1"/>
  <c r="K280" i="17"/>
  <c r="M279" i="17"/>
  <c r="L279" i="17"/>
  <c r="K279" i="17"/>
  <c r="M278" i="17"/>
  <c r="L278" i="17"/>
  <c r="N278" i="17" s="1"/>
  <c r="K278" i="17"/>
  <c r="M277" i="17"/>
  <c r="L277" i="17"/>
  <c r="N277" i="17" s="1"/>
  <c r="K277" i="17"/>
  <c r="M276" i="17"/>
  <c r="L276" i="17"/>
  <c r="N276" i="17" s="1"/>
  <c r="K276" i="17"/>
  <c r="M275" i="17"/>
  <c r="L275" i="17"/>
  <c r="K275" i="17"/>
  <c r="M274" i="17"/>
  <c r="L274" i="17"/>
  <c r="N274" i="17" s="1"/>
  <c r="K274" i="17"/>
  <c r="M273" i="17"/>
  <c r="L273" i="17"/>
  <c r="N273" i="17" s="1"/>
  <c r="K273" i="17"/>
  <c r="M272" i="17"/>
  <c r="L272" i="17"/>
  <c r="N272" i="17" s="1"/>
  <c r="K272" i="17"/>
  <c r="M271" i="17"/>
  <c r="L271" i="17"/>
  <c r="K271" i="17"/>
  <c r="M270" i="17"/>
  <c r="L270" i="17"/>
  <c r="N270" i="17" s="1"/>
  <c r="K270" i="17"/>
  <c r="M269" i="17"/>
  <c r="L269" i="17"/>
  <c r="N269" i="17" s="1"/>
  <c r="K269" i="17"/>
  <c r="M268" i="17"/>
  <c r="L268" i="17"/>
  <c r="N268" i="17" s="1"/>
  <c r="K268" i="17"/>
  <c r="M267" i="17"/>
  <c r="L267" i="17"/>
  <c r="K267" i="17"/>
  <c r="M266" i="17"/>
  <c r="L266" i="17"/>
  <c r="N266" i="17" s="1"/>
  <c r="K266" i="17"/>
  <c r="M265" i="17"/>
  <c r="L265" i="17"/>
  <c r="N265" i="17" s="1"/>
  <c r="K265" i="17"/>
  <c r="M264" i="17"/>
  <c r="L264" i="17"/>
  <c r="N264" i="17" s="1"/>
  <c r="K264" i="17"/>
  <c r="M263" i="17"/>
  <c r="L263" i="17"/>
  <c r="K263" i="17"/>
  <c r="M262" i="17"/>
  <c r="L262" i="17"/>
  <c r="N262" i="17" s="1"/>
  <c r="K262" i="17"/>
  <c r="M261" i="17"/>
  <c r="L261" i="17"/>
  <c r="N261" i="17" s="1"/>
  <c r="K261" i="17"/>
  <c r="M260" i="17"/>
  <c r="L260" i="17"/>
  <c r="N260" i="17" s="1"/>
  <c r="K260" i="17"/>
  <c r="M259" i="17"/>
  <c r="L259" i="17"/>
  <c r="K259" i="17"/>
  <c r="M258" i="17"/>
  <c r="L258" i="17"/>
  <c r="N258" i="17" s="1"/>
  <c r="K258" i="17"/>
  <c r="M257" i="17"/>
  <c r="L257" i="17"/>
  <c r="N257" i="17" s="1"/>
  <c r="K257" i="17"/>
  <c r="M256" i="17"/>
  <c r="L256" i="17"/>
  <c r="N256" i="17" s="1"/>
  <c r="K256" i="17"/>
  <c r="M255" i="17"/>
  <c r="L255" i="17"/>
  <c r="K255" i="17"/>
  <c r="M254" i="17"/>
  <c r="L254" i="17"/>
  <c r="N254" i="17" s="1"/>
  <c r="K254" i="17"/>
  <c r="M253" i="17"/>
  <c r="L253" i="17"/>
  <c r="N253" i="17" s="1"/>
  <c r="K253" i="17"/>
  <c r="M252" i="17"/>
  <c r="L252" i="17"/>
  <c r="N252" i="17" s="1"/>
  <c r="K252" i="17"/>
  <c r="M251" i="17"/>
  <c r="L251" i="17"/>
  <c r="K251" i="17"/>
  <c r="M250" i="17"/>
  <c r="L250" i="17"/>
  <c r="N250" i="17" s="1"/>
  <c r="K250" i="17"/>
  <c r="M249" i="17"/>
  <c r="L249" i="17"/>
  <c r="N249" i="17" s="1"/>
  <c r="K249" i="17"/>
  <c r="M248" i="17"/>
  <c r="L248" i="17"/>
  <c r="N248" i="17" s="1"/>
  <c r="K248" i="17"/>
  <c r="M247" i="17"/>
  <c r="L247" i="17"/>
  <c r="K247" i="17"/>
  <c r="M246" i="17"/>
  <c r="L246" i="17"/>
  <c r="N246" i="17" s="1"/>
  <c r="K246" i="17"/>
  <c r="M245" i="17"/>
  <c r="L245" i="17"/>
  <c r="N245" i="17" s="1"/>
  <c r="K245" i="17"/>
  <c r="M244" i="17"/>
  <c r="L244" i="17"/>
  <c r="N244" i="17" s="1"/>
  <c r="K244" i="17"/>
  <c r="M243" i="17"/>
  <c r="L243" i="17"/>
  <c r="K243" i="17"/>
  <c r="M242" i="17"/>
  <c r="L242" i="17"/>
  <c r="N242" i="17" s="1"/>
  <c r="K242" i="17"/>
  <c r="M241" i="17"/>
  <c r="L241" i="17"/>
  <c r="N241" i="17" s="1"/>
  <c r="K241" i="17"/>
  <c r="M240" i="17"/>
  <c r="L240" i="17"/>
  <c r="N240" i="17" s="1"/>
  <c r="K240" i="17"/>
  <c r="M239" i="17"/>
  <c r="L239" i="17"/>
  <c r="K239" i="17"/>
  <c r="M238" i="17"/>
  <c r="L238" i="17"/>
  <c r="N238" i="17" s="1"/>
  <c r="K238" i="17"/>
  <c r="M237" i="17"/>
  <c r="L237" i="17"/>
  <c r="N237" i="17" s="1"/>
  <c r="K237" i="17"/>
  <c r="M236" i="17"/>
  <c r="L236" i="17"/>
  <c r="N236" i="17" s="1"/>
  <c r="K236" i="17"/>
  <c r="M235" i="17"/>
  <c r="L235" i="17"/>
  <c r="K235" i="17"/>
  <c r="M234" i="17"/>
  <c r="L234" i="17"/>
  <c r="N234" i="17" s="1"/>
  <c r="K234" i="17"/>
  <c r="M233" i="17"/>
  <c r="L233" i="17"/>
  <c r="N233" i="17" s="1"/>
  <c r="K233" i="17"/>
  <c r="M232" i="17"/>
  <c r="L232" i="17"/>
  <c r="N232" i="17" s="1"/>
  <c r="K232" i="17"/>
  <c r="M231" i="17"/>
  <c r="L231" i="17"/>
  <c r="K231" i="17"/>
  <c r="M230" i="17"/>
  <c r="L230" i="17"/>
  <c r="N230" i="17" s="1"/>
  <c r="K230" i="17"/>
  <c r="M229" i="17"/>
  <c r="L229" i="17"/>
  <c r="N229" i="17" s="1"/>
  <c r="K229" i="17"/>
  <c r="M228" i="17"/>
  <c r="L228" i="17"/>
  <c r="N228" i="17" s="1"/>
  <c r="K228" i="17"/>
  <c r="M227" i="17"/>
  <c r="L227" i="17"/>
  <c r="K227" i="17"/>
  <c r="M226" i="17"/>
  <c r="L226" i="17"/>
  <c r="N226" i="17" s="1"/>
  <c r="K226" i="17"/>
  <c r="M225" i="17"/>
  <c r="L225" i="17"/>
  <c r="K225" i="17"/>
  <c r="M224" i="17"/>
  <c r="L224" i="17"/>
  <c r="N224" i="17" s="1"/>
  <c r="K224" i="17"/>
  <c r="M223" i="17"/>
  <c r="L223" i="17"/>
  <c r="K223" i="17"/>
  <c r="M222" i="17"/>
  <c r="L222" i="17"/>
  <c r="N222" i="17" s="1"/>
  <c r="K222" i="17"/>
  <c r="M221" i="17"/>
  <c r="L221" i="17"/>
  <c r="K221" i="17"/>
  <c r="M220" i="17"/>
  <c r="L220" i="17"/>
  <c r="N220" i="17" s="1"/>
  <c r="K220" i="17"/>
  <c r="M219" i="17"/>
  <c r="L219" i="17"/>
  <c r="K219" i="17"/>
  <c r="M218" i="17"/>
  <c r="L218" i="17"/>
  <c r="N218" i="17" s="1"/>
  <c r="K218" i="17"/>
  <c r="M217" i="17"/>
  <c r="L217" i="17"/>
  <c r="K217" i="17"/>
  <c r="M216" i="17"/>
  <c r="L216" i="17"/>
  <c r="N216" i="17" s="1"/>
  <c r="K216" i="17"/>
  <c r="M215" i="17"/>
  <c r="L215" i="17"/>
  <c r="K215" i="17"/>
  <c r="M214" i="17"/>
  <c r="N214" i="17" s="1"/>
  <c r="L214" i="17"/>
  <c r="K214" i="17"/>
  <c r="M213" i="17"/>
  <c r="N213" i="17" s="1"/>
  <c r="L213" i="17"/>
  <c r="K213" i="17"/>
  <c r="M212" i="17"/>
  <c r="N212" i="17" s="1"/>
  <c r="L212" i="17"/>
  <c r="K212" i="17"/>
  <c r="M211" i="17"/>
  <c r="N211" i="17" s="1"/>
  <c r="L211" i="17"/>
  <c r="K211" i="17"/>
  <c r="M210" i="17"/>
  <c r="N210" i="17" s="1"/>
  <c r="L210" i="17"/>
  <c r="K210" i="17"/>
  <c r="M209" i="17"/>
  <c r="L209" i="17"/>
  <c r="K209" i="17"/>
  <c r="M208" i="17"/>
  <c r="L208" i="17"/>
  <c r="N208" i="17" s="1"/>
  <c r="K208" i="17"/>
  <c r="M207" i="17"/>
  <c r="L207" i="17"/>
  <c r="K207" i="17"/>
  <c r="M206" i="17"/>
  <c r="L206" i="17"/>
  <c r="N206" i="17" s="1"/>
  <c r="K206" i="17"/>
  <c r="M205" i="17"/>
  <c r="L205" i="17"/>
  <c r="K205" i="17"/>
  <c r="M204" i="17"/>
  <c r="L204" i="17"/>
  <c r="N204" i="17" s="1"/>
  <c r="K204" i="17"/>
  <c r="M203" i="17"/>
  <c r="L203" i="17"/>
  <c r="K203" i="17"/>
  <c r="M202" i="17"/>
  <c r="L202" i="17"/>
  <c r="N202" i="17" s="1"/>
  <c r="K202" i="17"/>
  <c r="M201" i="17"/>
  <c r="L201" i="17"/>
  <c r="K201" i="17"/>
  <c r="M200" i="17"/>
  <c r="L200" i="17"/>
  <c r="N200" i="17" s="1"/>
  <c r="K200" i="17"/>
  <c r="M199" i="17"/>
  <c r="L199" i="17"/>
  <c r="K199" i="17"/>
  <c r="M198" i="17"/>
  <c r="L198" i="17"/>
  <c r="N198" i="17" s="1"/>
  <c r="K198" i="17"/>
  <c r="M197" i="17"/>
  <c r="L197" i="17"/>
  <c r="K197" i="17"/>
  <c r="M196" i="17"/>
  <c r="L196" i="17"/>
  <c r="N196" i="17" s="1"/>
  <c r="K196" i="17"/>
  <c r="M195" i="17"/>
  <c r="L195" i="17"/>
  <c r="K195" i="17"/>
  <c r="M194" i="17"/>
  <c r="L194" i="17"/>
  <c r="N194" i="17" s="1"/>
  <c r="K194" i="17"/>
  <c r="M193" i="17"/>
  <c r="L193" i="17"/>
  <c r="K193" i="17"/>
  <c r="M192" i="17"/>
  <c r="L192" i="17"/>
  <c r="N192" i="17" s="1"/>
  <c r="K192" i="17"/>
  <c r="M191" i="17"/>
  <c r="L191" i="17"/>
  <c r="K191" i="17"/>
  <c r="M190" i="17"/>
  <c r="L190" i="17"/>
  <c r="N190" i="17" s="1"/>
  <c r="K190" i="17"/>
  <c r="M189" i="17"/>
  <c r="L189" i="17"/>
  <c r="K189" i="17"/>
  <c r="M188" i="17"/>
  <c r="L188" i="17"/>
  <c r="K188" i="17"/>
  <c r="M187" i="17"/>
  <c r="L187" i="17"/>
  <c r="K187" i="17"/>
  <c r="M186" i="17"/>
  <c r="L186" i="17"/>
  <c r="N186" i="17" s="1"/>
  <c r="K186" i="17"/>
  <c r="M185" i="17"/>
  <c r="L185" i="17"/>
  <c r="K185" i="17"/>
  <c r="M184" i="17"/>
  <c r="L184" i="17"/>
  <c r="K184" i="17"/>
  <c r="M183" i="17"/>
  <c r="L183" i="17"/>
  <c r="K183" i="17"/>
  <c r="M182" i="17"/>
  <c r="L182" i="17"/>
  <c r="N182" i="17" s="1"/>
  <c r="K182" i="17"/>
  <c r="M181" i="17"/>
  <c r="L181" i="17"/>
  <c r="K181" i="17"/>
  <c r="M180" i="17"/>
  <c r="L180" i="17"/>
  <c r="N180" i="17" s="1"/>
  <c r="K180" i="17"/>
  <c r="M179" i="17"/>
  <c r="L179" i="17"/>
  <c r="K179" i="17"/>
  <c r="M178" i="17"/>
  <c r="L178" i="17"/>
  <c r="N178" i="17" s="1"/>
  <c r="K178" i="17"/>
  <c r="M177" i="17"/>
  <c r="L177" i="17"/>
  <c r="K177" i="17"/>
  <c r="M176" i="17"/>
  <c r="L176" i="17"/>
  <c r="N176" i="17" s="1"/>
  <c r="K176" i="17"/>
  <c r="M175" i="17"/>
  <c r="L175" i="17"/>
  <c r="K175" i="17"/>
  <c r="M174" i="17"/>
  <c r="L174" i="17"/>
  <c r="N174" i="17" s="1"/>
  <c r="K174" i="17"/>
  <c r="M173" i="17"/>
  <c r="L173" i="17"/>
  <c r="K173" i="17"/>
  <c r="M172" i="17"/>
  <c r="L172" i="17"/>
  <c r="N172" i="17" s="1"/>
  <c r="K172" i="17"/>
  <c r="M171" i="17"/>
  <c r="L171" i="17"/>
  <c r="K171" i="17"/>
  <c r="M170" i="17"/>
  <c r="L170" i="17"/>
  <c r="N170" i="17" s="1"/>
  <c r="K170" i="17"/>
  <c r="M169" i="17"/>
  <c r="L169" i="17"/>
  <c r="K169" i="17"/>
  <c r="M168" i="17"/>
  <c r="L168" i="17"/>
  <c r="N168" i="17" s="1"/>
  <c r="K168" i="17"/>
  <c r="M167" i="17"/>
  <c r="L167" i="17"/>
  <c r="K167" i="17"/>
  <c r="M166" i="17"/>
  <c r="L166" i="17"/>
  <c r="N166" i="17" s="1"/>
  <c r="K166" i="17"/>
  <c r="M165" i="17"/>
  <c r="L165" i="17"/>
  <c r="K165" i="17"/>
  <c r="M164" i="17"/>
  <c r="L164" i="17"/>
  <c r="N164" i="17" s="1"/>
  <c r="K164" i="17"/>
  <c r="M163" i="17"/>
  <c r="L163" i="17"/>
  <c r="K163" i="17"/>
  <c r="M162" i="17"/>
  <c r="L162" i="17"/>
  <c r="N162" i="17" s="1"/>
  <c r="K162" i="17"/>
  <c r="M161" i="17"/>
  <c r="L161" i="17"/>
  <c r="K161" i="17"/>
  <c r="M160" i="17"/>
  <c r="L160" i="17"/>
  <c r="N160" i="17" s="1"/>
  <c r="K160" i="17"/>
  <c r="M159" i="17"/>
  <c r="L159" i="17"/>
  <c r="K159" i="17"/>
  <c r="M158" i="17"/>
  <c r="L158" i="17"/>
  <c r="N158" i="17" s="1"/>
  <c r="K158" i="17"/>
  <c r="M157" i="17"/>
  <c r="L157" i="17"/>
  <c r="K157" i="17"/>
  <c r="M156" i="17"/>
  <c r="L156" i="17"/>
  <c r="N156" i="17" s="1"/>
  <c r="K156" i="17"/>
  <c r="M155" i="17"/>
  <c r="L155" i="17"/>
  <c r="K155" i="17"/>
  <c r="M154" i="17"/>
  <c r="L154" i="17"/>
  <c r="N154" i="17" s="1"/>
  <c r="K154" i="17"/>
  <c r="M153" i="17"/>
  <c r="L153" i="17"/>
  <c r="K153" i="17"/>
  <c r="M152" i="17"/>
  <c r="L152" i="17"/>
  <c r="N152" i="17" s="1"/>
  <c r="K152" i="17"/>
  <c r="M151" i="17"/>
  <c r="L151" i="17"/>
  <c r="K151" i="17"/>
  <c r="M150" i="17"/>
  <c r="L150" i="17"/>
  <c r="N150" i="17" s="1"/>
  <c r="K150" i="17"/>
  <c r="M149" i="17"/>
  <c r="L149" i="17"/>
  <c r="K149" i="17"/>
  <c r="M148" i="17"/>
  <c r="L148" i="17"/>
  <c r="N148" i="17" s="1"/>
  <c r="K148" i="17"/>
  <c r="M147" i="17"/>
  <c r="L147" i="17"/>
  <c r="K147" i="17"/>
  <c r="M146" i="17"/>
  <c r="L146" i="17"/>
  <c r="N146" i="17" s="1"/>
  <c r="K146" i="17"/>
  <c r="M145" i="17"/>
  <c r="L145" i="17"/>
  <c r="K145" i="17"/>
  <c r="M144" i="17"/>
  <c r="L144" i="17"/>
  <c r="N144" i="17" s="1"/>
  <c r="K144" i="17"/>
  <c r="M143" i="17"/>
  <c r="L143" i="17"/>
  <c r="K143" i="17"/>
  <c r="M142" i="17"/>
  <c r="L142" i="17"/>
  <c r="N142" i="17" s="1"/>
  <c r="K142" i="17"/>
  <c r="M141" i="17"/>
  <c r="L141" i="17"/>
  <c r="K141" i="17"/>
  <c r="M140" i="17"/>
  <c r="L140" i="17"/>
  <c r="N140" i="17" s="1"/>
  <c r="K140" i="17"/>
  <c r="M139" i="17"/>
  <c r="L139" i="17"/>
  <c r="K139" i="17"/>
  <c r="M138" i="17"/>
  <c r="L138" i="17"/>
  <c r="N138" i="17" s="1"/>
  <c r="K138" i="17"/>
  <c r="M137" i="17"/>
  <c r="L137" i="17"/>
  <c r="K137" i="17"/>
  <c r="M136" i="17"/>
  <c r="L136" i="17"/>
  <c r="N136" i="17" s="1"/>
  <c r="K136" i="17"/>
  <c r="M135" i="17"/>
  <c r="L135" i="17"/>
  <c r="K135" i="17"/>
  <c r="M134" i="17"/>
  <c r="L134" i="17"/>
  <c r="N134" i="17" s="1"/>
  <c r="K134" i="17"/>
  <c r="M133" i="17"/>
  <c r="L133" i="17"/>
  <c r="K133" i="17"/>
  <c r="M132" i="17"/>
  <c r="L132" i="17"/>
  <c r="N132" i="17" s="1"/>
  <c r="K132" i="17"/>
  <c r="M131" i="17"/>
  <c r="L131" i="17"/>
  <c r="K131" i="17"/>
  <c r="M130" i="17"/>
  <c r="L130" i="17"/>
  <c r="N130" i="17" s="1"/>
  <c r="K130" i="17"/>
  <c r="M129" i="17"/>
  <c r="L129" i="17"/>
  <c r="K129" i="17"/>
  <c r="M128" i="17"/>
  <c r="L128" i="17"/>
  <c r="N128" i="17" s="1"/>
  <c r="K128" i="17"/>
  <c r="M127" i="17"/>
  <c r="L127" i="17"/>
  <c r="K127" i="17"/>
  <c r="M126" i="17"/>
  <c r="L126" i="17"/>
  <c r="N126" i="17" s="1"/>
  <c r="K126" i="17"/>
  <c r="M125" i="17"/>
  <c r="L125" i="17"/>
  <c r="K125" i="17"/>
  <c r="M124" i="17"/>
  <c r="L124" i="17"/>
  <c r="N124" i="17" s="1"/>
  <c r="K124" i="17"/>
  <c r="M123" i="17"/>
  <c r="L123" i="17"/>
  <c r="K123" i="17"/>
  <c r="M122" i="17"/>
  <c r="L122" i="17"/>
  <c r="N122" i="17" s="1"/>
  <c r="K122" i="17"/>
  <c r="M121" i="17"/>
  <c r="L121" i="17"/>
  <c r="K121" i="17"/>
  <c r="M120" i="17"/>
  <c r="L120" i="17"/>
  <c r="N120" i="17" s="1"/>
  <c r="K120" i="17"/>
  <c r="M119" i="17"/>
  <c r="L119" i="17"/>
  <c r="K119" i="17"/>
  <c r="M118" i="17"/>
  <c r="L118" i="17"/>
  <c r="N118" i="17" s="1"/>
  <c r="K118" i="17"/>
  <c r="M117" i="17"/>
  <c r="L117" i="17"/>
  <c r="K117" i="17"/>
  <c r="M116" i="17"/>
  <c r="L116" i="17"/>
  <c r="N116" i="17" s="1"/>
  <c r="K116" i="17"/>
  <c r="M115" i="17"/>
  <c r="L115" i="17"/>
  <c r="K115" i="17"/>
  <c r="M114" i="17"/>
  <c r="L114" i="17"/>
  <c r="N114" i="17" s="1"/>
  <c r="K114" i="17"/>
  <c r="M113" i="17"/>
  <c r="L113" i="17"/>
  <c r="K113" i="17"/>
  <c r="M112" i="17"/>
  <c r="L112" i="17"/>
  <c r="N112" i="17" s="1"/>
  <c r="K112" i="17"/>
  <c r="M111" i="17"/>
  <c r="L111" i="17"/>
  <c r="K111" i="17"/>
  <c r="M110" i="17"/>
  <c r="L110" i="17"/>
  <c r="N110" i="17" s="1"/>
  <c r="K110" i="17"/>
  <c r="M109" i="17"/>
  <c r="L109" i="17"/>
  <c r="K109" i="17"/>
  <c r="M108" i="17"/>
  <c r="L108" i="17"/>
  <c r="N108" i="17" s="1"/>
  <c r="K108" i="17"/>
  <c r="M107" i="17"/>
  <c r="L107" i="17"/>
  <c r="K107" i="17"/>
  <c r="M106" i="17"/>
  <c r="L106" i="17"/>
  <c r="N106" i="17" s="1"/>
  <c r="K106" i="17"/>
  <c r="M105" i="17"/>
  <c r="L105" i="17"/>
  <c r="K105" i="17"/>
  <c r="M104" i="17"/>
  <c r="L104" i="17"/>
  <c r="N104" i="17" s="1"/>
  <c r="K104" i="17"/>
  <c r="M103" i="17"/>
  <c r="L103" i="17"/>
  <c r="K103" i="17"/>
  <c r="M102" i="17"/>
  <c r="L102" i="17"/>
  <c r="N102" i="17" s="1"/>
  <c r="K102" i="17"/>
  <c r="M101" i="17"/>
  <c r="L101" i="17"/>
  <c r="K101" i="17"/>
  <c r="M100" i="17"/>
  <c r="L100" i="17"/>
  <c r="N100" i="17" s="1"/>
  <c r="K100" i="17"/>
  <c r="M99" i="17"/>
  <c r="L99" i="17"/>
  <c r="K99" i="17"/>
  <c r="M98" i="17"/>
  <c r="L98" i="17"/>
  <c r="N98" i="17" s="1"/>
  <c r="K98" i="17"/>
  <c r="M97" i="17"/>
  <c r="L97" i="17"/>
  <c r="K97" i="17"/>
  <c r="M96" i="17"/>
  <c r="L96" i="17"/>
  <c r="N96" i="17" s="1"/>
  <c r="K96" i="17"/>
  <c r="M95" i="17"/>
  <c r="L95" i="17"/>
  <c r="K95" i="17"/>
  <c r="M94" i="17"/>
  <c r="L94" i="17"/>
  <c r="N94" i="17" s="1"/>
  <c r="K94" i="17"/>
  <c r="M93" i="17"/>
  <c r="L93" i="17"/>
  <c r="K93" i="17"/>
  <c r="M92" i="17"/>
  <c r="L92" i="17"/>
  <c r="N92" i="17" s="1"/>
  <c r="K92" i="17"/>
  <c r="M91" i="17"/>
  <c r="L91" i="17"/>
  <c r="K91" i="17"/>
  <c r="M90" i="17"/>
  <c r="L90" i="17"/>
  <c r="N90" i="17" s="1"/>
  <c r="K90" i="17"/>
  <c r="M89" i="17"/>
  <c r="L89" i="17"/>
  <c r="K89" i="17"/>
  <c r="M88" i="17"/>
  <c r="L88" i="17"/>
  <c r="N88" i="17" s="1"/>
  <c r="K88" i="17"/>
  <c r="M87" i="17"/>
  <c r="L87" i="17"/>
  <c r="K87" i="17"/>
  <c r="M86" i="17"/>
  <c r="L86" i="17"/>
  <c r="N86" i="17" s="1"/>
  <c r="K86" i="17"/>
  <c r="M85" i="17"/>
  <c r="L85" i="17"/>
  <c r="K85" i="17"/>
  <c r="M84" i="17"/>
  <c r="L84" i="17"/>
  <c r="N84" i="17" s="1"/>
  <c r="K84" i="17"/>
  <c r="M83" i="17"/>
  <c r="L83" i="17"/>
  <c r="K83" i="17"/>
  <c r="M82" i="17"/>
  <c r="L82" i="17"/>
  <c r="N82" i="17" s="1"/>
  <c r="K82" i="17"/>
  <c r="M81" i="17"/>
  <c r="L81" i="17"/>
  <c r="K81" i="17"/>
  <c r="M80" i="17"/>
  <c r="L80" i="17"/>
  <c r="N80" i="17" s="1"/>
  <c r="K80" i="17"/>
  <c r="M79" i="17"/>
  <c r="L79" i="17"/>
  <c r="K79" i="17"/>
  <c r="M78" i="17"/>
  <c r="L78" i="17"/>
  <c r="N78" i="17" s="1"/>
  <c r="K78" i="17"/>
  <c r="M77" i="17"/>
  <c r="L77" i="17"/>
  <c r="K77" i="17"/>
  <c r="M76" i="17"/>
  <c r="L76" i="17"/>
  <c r="N76" i="17" s="1"/>
  <c r="K76" i="17"/>
  <c r="M75" i="17"/>
  <c r="L75" i="17"/>
  <c r="K75" i="17"/>
  <c r="M74" i="17"/>
  <c r="L74" i="17"/>
  <c r="N74" i="17" s="1"/>
  <c r="K74" i="17"/>
  <c r="M73" i="17"/>
  <c r="L73" i="17"/>
  <c r="K73" i="17"/>
  <c r="M72" i="17"/>
  <c r="L72" i="17"/>
  <c r="N72" i="17" s="1"/>
  <c r="K72" i="17"/>
  <c r="M71" i="17"/>
  <c r="L71" i="17"/>
  <c r="K71" i="17"/>
  <c r="M70" i="17"/>
  <c r="L70" i="17"/>
  <c r="N70" i="17" s="1"/>
  <c r="K70" i="17"/>
  <c r="M69" i="17"/>
  <c r="L69" i="17"/>
  <c r="K69" i="17"/>
  <c r="M68" i="17"/>
  <c r="L68" i="17"/>
  <c r="N68" i="17" s="1"/>
  <c r="K68" i="17"/>
  <c r="M67" i="17"/>
  <c r="L67" i="17"/>
  <c r="K67" i="17"/>
  <c r="M66" i="17"/>
  <c r="L66" i="17"/>
  <c r="N66" i="17" s="1"/>
  <c r="K66" i="17"/>
  <c r="M65" i="17"/>
  <c r="L65" i="17"/>
  <c r="K65" i="17"/>
  <c r="M64" i="17"/>
  <c r="L64" i="17"/>
  <c r="N64" i="17" s="1"/>
  <c r="K64" i="17"/>
  <c r="M63" i="17"/>
  <c r="L63" i="17"/>
  <c r="K63" i="17"/>
  <c r="M62" i="17"/>
  <c r="L62" i="17"/>
  <c r="N62" i="17" s="1"/>
  <c r="K62" i="17"/>
  <c r="M61" i="17"/>
  <c r="L61" i="17"/>
  <c r="K61" i="17"/>
  <c r="M60" i="17"/>
  <c r="L60" i="17"/>
  <c r="N60" i="17" s="1"/>
  <c r="K60" i="17"/>
  <c r="M59" i="17"/>
  <c r="L59" i="17"/>
  <c r="K59" i="17"/>
  <c r="M58" i="17"/>
  <c r="L58" i="17"/>
  <c r="N58" i="17" s="1"/>
  <c r="K58" i="17"/>
  <c r="M57" i="17"/>
  <c r="L57" i="17"/>
  <c r="K57" i="17"/>
  <c r="M56" i="17"/>
  <c r="L56" i="17"/>
  <c r="N56" i="17" s="1"/>
  <c r="K56" i="17"/>
  <c r="M55" i="17"/>
  <c r="L55" i="17"/>
  <c r="K55" i="17"/>
  <c r="M54" i="17"/>
  <c r="L54" i="17"/>
  <c r="N54" i="17" s="1"/>
  <c r="K54" i="17"/>
  <c r="M53" i="17"/>
  <c r="L53" i="17"/>
  <c r="K53" i="17"/>
  <c r="M52" i="17"/>
  <c r="L52" i="17"/>
  <c r="N52" i="17" s="1"/>
  <c r="K52" i="17"/>
  <c r="M51" i="17"/>
  <c r="L51" i="17"/>
  <c r="K51" i="17"/>
  <c r="M50" i="17"/>
  <c r="L50" i="17"/>
  <c r="N50" i="17" s="1"/>
  <c r="K50" i="17"/>
  <c r="M49" i="17"/>
  <c r="L49" i="17"/>
  <c r="K49" i="17"/>
  <c r="M48" i="17"/>
  <c r="L48" i="17"/>
  <c r="N48" i="17" s="1"/>
  <c r="K48" i="17"/>
  <c r="M47" i="17"/>
  <c r="L47" i="17"/>
  <c r="N47" i="17" s="1"/>
  <c r="K47" i="17"/>
  <c r="M46" i="17"/>
  <c r="L46" i="17"/>
  <c r="N46" i="17" s="1"/>
  <c r="K46" i="17"/>
  <c r="M45" i="17"/>
  <c r="L45" i="17"/>
  <c r="N45" i="17" s="1"/>
  <c r="K45" i="17"/>
  <c r="M44" i="17"/>
  <c r="L44" i="17"/>
  <c r="N44" i="17" s="1"/>
  <c r="K44" i="17"/>
  <c r="M43" i="17"/>
  <c r="L43" i="17"/>
  <c r="N43" i="17" s="1"/>
  <c r="K43" i="17"/>
  <c r="M42" i="17"/>
  <c r="L42" i="17"/>
  <c r="N42" i="17" s="1"/>
  <c r="K42" i="17"/>
  <c r="M41" i="17"/>
  <c r="L41" i="17"/>
  <c r="N41" i="17" s="1"/>
  <c r="K41" i="17"/>
  <c r="M40" i="17"/>
  <c r="L40" i="17"/>
  <c r="N40" i="17" s="1"/>
  <c r="K40" i="17"/>
  <c r="M39" i="17"/>
  <c r="L39" i="17"/>
  <c r="N39" i="17" s="1"/>
  <c r="K39" i="17"/>
  <c r="M38" i="17"/>
  <c r="L38" i="17"/>
  <c r="N38" i="17" s="1"/>
  <c r="K38" i="17"/>
  <c r="M37" i="17"/>
  <c r="L37" i="17"/>
  <c r="N37" i="17" s="1"/>
  <c r="K37" i="17"/>
  <c r="M36" i="17"/>
  <c r="L36" i="17"/>
  <c r="N36" i="17" s="1"/>
  <c r="K36" i="17"/>
  <c r="M35" i="17"/>
  <c r="L35" i="17"/>
  <c r="N35" i="17" s="1"/>
  <c r="K35" i="17"/>
  <c r="M34" i="17"/>
  <c r="L34" i="17"/>
  <c r="N34" i="17" s="1"/>
  <c r="K34" i="17"/>
  <c r="M33" i="17"/>
  <c r="L33" i="17"/>
  <c r="N33" i="17" s="1"/>
  <c r="K33" i="17"/>
  <c r="M32" i="17"/>
  <c r="L32" i="17"/>
  <c r="N32" i="17" s="1"/>
  <c r="K32" i="17"/>
  <c r="M31" i="17"/>
  <c r="L31" i="17"/>
  <c r="N31" i="17" s="1"/>
  <c r="K31" i="17"/>
  <c r="M30" i="17"/>
  <c r="L30" i="17"/>
  <c r="N30" i="17" s="1"/>
  <c r="K30" i="17"/>
  <c r="M29" i="17"/>
  <c r="L29" i="17"/>
  <c r="N29" i="17" s="1"/>
  <c r="K29" i="17"/>
  <c r="M28" i="17"/>
  <c r="L28" i="17"/>
  <c r="N28" i="17" s="1"/>
  <c r="K28" i="17"/>
  <c r="M27" i="17"/>
  <c r="L27" i="17"/>
  <c r="N27" i="17" s="1"/>
  <c r="K27" i="17"/>
  <c r="M26" i="17"/>
  <c r="L26" i="17"/>
  <c r="N26" i="17" s="1"/>
  <c r="K26" i="17"/>
  <c r="M25" i="17"/>
  <c r="L25" i="17"/>
  <c r="N25" i="17" s="1"/>
  <c r="K25" i="17"/>
  <c r="M24" i="17"/>
  <c r="L24" i="17"/>
  <c r="N24" i="17" s="1"/>
  <c r="K24" i="17"/>
  <c r="M23" i="17"/>
  <c r="L23" i="17"/>
  <c r="N23" i="17" s="1"/>
  <c r="K23" i="17"/>
  <c r="M22" i="17"/>
  <c r="L22" i="17"/>
  <c r="N22" i="17" s="1"/>
  <c r="K22" i="17"/>
  <c r="M21" i="17"/>
  <c r="L21" i="17"/>
  <c r="N21" i="17" s="1"/>
  <c r="K21" i="17"/>
  <c r="M20" i="17"/>
  <c r="L20" i="17"/>
  <c r="N20" i="17" s="1"/>
  <c r="K20" i="17"/>
  <c r="M19" i="17"/>
  <c r="L19" i="17"/>
  <c r="N19" i="17" s="1"/>
  <c r="K19" i="17"/>
  <c r="M18" i="17"/>
  <c r="L18" i="17"/>
  <c r="N18" i="17" s="1"/>
  <c r="K18" i="17"/>
  <c r="M17" i="17"/>
  <c r="L17" i="17"/>
  <c r="N17" i="17" s="1"/>
  <c r="K17" i="17"/>
  <c r="M16" i="17"/>
  <c r="L16" i="17"/>
  <c r="N16" i="17" s="1"/>
  <c r="K16" i="17"/>
  <c r="M15" i="17"/>
  <c r="L15" i="17"/>
  <c r="N15" i="17" s="1"/>
  <c r="K15" i="17"/>
  <c r="M14" i="17"/>
  <c r="L14" i="17"/>
  <c r="N14" i="17" s="1"/>
  <c r="K14" i="17"/>
  <c r="M13" i="17"/>
  <c r="L13" i="17"/>
  <c r="N13" i="17" s="1"/>
  <c r="K13" i="17"/>
  <c r="M12" i="17"/>
  <c r="L12" i="17"/>
  <c r="N12" i="17" s="1"/>
  <c r="K12" i="17"/>
  <c r="M11" i="17"/>
  <c r="L11" i="17"/>
  <c r="N11" i="17" s="1"/>
  <c r="K11" i="17"/>
  <c r="M10" i="17"/>
  <c r="L10" i="17"/>
  <c r="N10" i="17" s="1"/>
  <c r="K10" i="17"/>
  <c r="M9" i="17"/>
  <c r="L9" i="17"/>
  <c r="N9" i="17" s="1"/>
  <c r="K9" i="17"/>
  <c r="M8" i="17"/>
  <c r="L8" i="17"/>
  <c r="N8" i="17" s="1"/>
  <c r="K8" i="17"/>
  <c r="M7" i="17"/>
  <c r="L7" i="17"/>
  <c r="N7" i="17" s="1"/>
  <c r="K7" i="17"/>
  <c r="M6" i="17"/>
  <c r="L6" i="17"/>
  <c r="N6" i="17" s="1"/>
  <c r="K6" i="17"/>
  <c r="M5" i="17"/>
  <c r="L5" i="17"/>
  <c r="N5" i="17" s="1"/>
  <c r="K5" i="17"/>
  <c r="BX5263" i="16"/>
  <c r="BS5263" i="16"/>
  <c r="N49" i="17" l="1"/>
  <c r="N592" i="17" s="1"/>
  <c r="N53" i="17"/>
  <c r="N57" i="17"/>
  <c r="N61" i="17"/>
  <c r="N65" i="17"/>
  <c r="N69" i="17"/>
  <c r="N73" i="17"/>
  <c r="N77" i="17"/>
  <c r="N81" i="17"/>
  <c r="N85" i="17"/>
  <c r="N89" i="17"/>
  <c r="N93" i="17"/>
  <c r="N97" i="17"/>
  <c r="N101" i="17"/>
  <c r="N105" i="17"/>
  <c r="N109" i="17"/>
  <c r="N113" i="17"/>
  <c r="N117" i="17"/>
  <c r="N121" i="17"/>
  <c r="N125" i="17"/>
  <c r="N129" i="17"/>
  <c r="N133" i="17"/>
  <c r="N137" i="17"/>
  <c r="N141" i="17"/>
  <c r="N145" i="17"/>
  <c r="N149" i="17"/>
  <c r="N153" i="17"/>
  <c r="N157" i="17"/>
  <c r="N161" i="17"/>
  <c r="N165" i="17"/>
  <c r="N169" i="17"/>
  <c r="N173" i="17"/>
  <c r="N177" i="17"/>
  <c r="N181" i="17"/>
  <c r="N185" i="17"/>
  <c r="N189" i="17"/>
  <c r="N193" i="17"/>
  <c r="N197" i="17"/>
  <c r="N201" i="17"/>
  <c r="N205" i="17"/>
  <c r="N209" i="17"/>
  <c r="N184" i="17"/>
  <c r="N188" i="17"/>
  <c r="N51" i="17"/>
  <c r="N55" i="17"/>
  <c r="N59" i="17"/>
  <c r="N63" i="17"/>
  <c r="N67" i="17"/>
  <c r="N71" i="17"/>
  <c r="N75" i="17"/>
  <c r="N79" i="17"/>
  <c r="N83" i="17"/>
  <c r="N87" i="17"/>
  <c r="N91" i="17"/>
  <c r="N95" i="17"/>
  <c r="N99" i="17"/>
  <c r="N103" i="17"/>
  <c r="N107" i="17"/>
  <c r="N111" i="17"/>
  <c r="N115" i="17"/>
  <c r="N119" i="17"/>
  <c r="N123" i="17"/>
  <c r="N127" i="17"/>
  <c r="N131" i="17"/>
  <c r="N135" i="17"/>
  <c r="N139" i="17"/>
  <c r="N143" i="17"/>
  <c r="N147" i="17"/>
  <c r="N151" i="17"/>
  <c r="N155" i="17"/>
  <c r="N159" i="17"/>
  <c r="N163" i="17"/>
  <c r="N167" i="17"/>
  <c r="N171" i="17"/>
  <c r="N175" i="17"/>
  <c r="N179" i="17"/>
  <c r="N183" i="17"/>
  <c r="N187" i="17"/>
  <c r="N191" i="17"/>
  <c r="N195" i="17"/>
  <c r="N199" i="17"/>
  <c r="N203" i="17"/>
  <c r="N207" i="17"/>
  <c r="N217" i="17"/>
  <c r="N221" i="17"/>
  <c r="N225" i="17"/>
  <c r="N215" i="17"/>
  <c r="N219" i="17"/>
  <c r="N223" i="17"/>
  <c r="N227" i="17"/>
  <c r="N231" i="17"/>
  <c r="N235" i="17"/>
  <c r="N239" i="17"/>
  <c r="N243" i="17"/>
  <c r="N247" i="17"/>
  <c r="N251" i="17"/>
  <c r="N255" i="17"/>
  <c r="N259" i="17"/>
  <c r="N263" i="17"/>
  <c r="N267" i="17"/>
  <c r="N271" i="17"/>
  <c r="N275" i="17"/>
  <c r="N279" i="17"/>
  <c r="N352" i="17"/>
  <c r="N356" i="17"/>
  <c r="N360" i="17"/>
  <c r="N364" i="17"/>
  <c r="N368" i="17"/>
  <c r="N372" i="17"/>
  <c r="N376" i="17"/>
  <c r="N380" i="17"/>
  <c r="N384" i="17"/>
  <c r="N388" i="17"/>
  <c r="N392" i="17"/>
  <c r="N350" i="17"/>
  <c r="N354" i="17"/>
  <c r="N358" i="17"/>
  <c r="N362" i="17"/>
  <c r="N366" i="17"/>
  <c r="N370" i="17"/>
  <c r="N374" i="17"/>
  <c r="N378" i="17"/>
  <c r="N382" i="17"/>
  <c r="N386" i="17"/>
  <c r="N390" i="17"/>
  <c r="N394" i="17"/>
  <c r="N398" i="17"/>
  <c r="N402" i="17"/>
  <c r="N406" i="17"/>
  <c r="N410" i="17"/>
  <c r="N414" i="17"/>
  <c r="N418" i="17"/>
  <c r="N425" i="17"/>
  <c r="N429" i="17"/>
  <c r="N433" i="17"/>
  <c r="N437" i="17"/>
  <c r="N441" i="17"/>
  <c r="N445" i="17"/>
  <c r="N449" i="17"/>
  <c r="N453" i="17"/>
  <c r="N457" i="17"/>
  <c r="N461" i="17"/>
  <c r="N465" i="17"/>
  <c r="N469" i="17"/>
  <c r="N473" i="17"/>
  <c r="N477" i="17"/>
  <c r="N481" i="17"/>
  <c r="N485" i="17"/>
  <c r="N489" i="17"/>
  <c r="N456" i="17"/>
  <c r="N460" i="17"/>
  <c r="N464" i="17"/>
  <c r="N468" i="17"/>
  <c r="N472" i="17"/>
  <c r="N476" i="17"/>
  <c r="N480" i="17"/>
  <c r="N484" i="17"/>
  <c r="N488" i="17"/>
  <c r="N496" i="17"/>
  <c r="N500" i="17"/>
  <c r="N504" i="17"/>
  <c r="N422" i="17"/>
  <c r="N426" i="17"/>
  <c r="N430" i="17"/>
  <c r="N434" i="17"/>
  <c r="N438" i="17"/>
  <c r="N442" i="17"/>
  <c r="N446" i="17"/>
  <c r="N450" i="17"/>
  <c r="N508" i="17"/>
  <c r="N512" i="17"/>
  <c r="N516" i="17"/>
  <c r="N520" i="17"/>
  <c r="N524" i="17"/>
  <c r="N528" i="17"/>
  <c r="N532" i="17"/>
  <c r="N536" i="17"/>
  <c r="N540" i="17"/>
  <c r="N544" i="17"/>
  <c r="N548" i="17"/>
  <c r="N552" i="17"/>
  <c r="N556" i="17"/>
  <c r="N560" i="17"/>
  <c r="N564" i="17"/>
  <c r="N568" i="17"/>
  <c r="N572" i="17"/>
  <c r="N576" i="17"/>
  <c r="N580" i="17"/>
  <c r="N584" i="17"/>
  <c r="N588" i="17"/>
  <c r="N562" i="17"/>
  <c r="N566" i="17"/>
  <c r="N570" i="17"/>
  <c r="N574" i="17"/>
  <c r="N578" i="17"/>
  <c r="N582" i="17"/>
  <c r="N586" i="17"/>
  <c r="N590" i="17"/>
  <c r="D28" i="15" l="1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30" i="15" s="1"/>
  <c r="D32" i="15" s="1"/>
  <c r="D33" i="15" s="1"/>
  <c r="G9" i="14" l="1"/>
  <c r="D8" i="5" l="1"/>
  <c r="D11" i="5" s="1"/>
  <c r="E8" i="5" l="1"/>
  <c r="E11" i="5" s="1"/>
  <c r="G11" i="5" l="1"/>
  <c r="H11" i="5"/>
  <c r="F1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Z:\NOV16-OCT17\Sommaire.accdb" keepAlive="1" name="Sommaire" type="5" refreshedVersion="4" background="1" saveData="1">
    <dbPr connection="Provider=Microsoft.ACE.OLEDB.12.0;User ID=Admin;Data Source=Z:\NOV16-OCT17\Sommaire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tblFacturation" commandType="3"/>
  </connection>
</connections>
</file>

<file path=xl/sharedStrings.xml><?xml version="1.0" encoding="utf-8"?>
<sst xmlns="http://schemas.openxmlformats.org/spreadsheetml/2006/main" count="15609" uniqueCount="504">
  <si>
    <t>Usager</t>
  </si>
  <si>
    <t>No</t>
  </si>
  <si>
    <t>OuImpression</t>
  </si>
  <si>
    <t>Periode</t>
  </si>
  <si>
    <t>NoJob</t>
  </si>
  <si>
    <t>BUtc</t>
  </si>
  <si>
    <t>Product</t>
  </si>
  <si>
    <t>Region</t>
  </si>
  <si>
    <t>JobTracking</t>
  </si>
  <si>
    <t>Description</t>
  </si>
  <si>
    <t>Type</t>
  </si>
  <si>
    <t>Format</t>
  </si>
  <si>
    <t>Quantité</t>
  </si>
  <si>
    <t>Version</t>
  </si>
  <si>
    <t>NombreDePagesNews</t>
  </si>
  <si>
    <t>Specialite</t>
  </si>
  <si>
    <t>NombreDePagesSpecialite</t>
  </si>
  <si>
    <t>NombreDePagesPullOut</t>
  </si>
  <si>
    <t>NombreDePagesPullIn</t>
  </si>
  <si>
    <t>NombreDePagesUV</t>
  </si>
  <si>
    <t>Rabat</t>
  </si>
  <si>
    <t>Brochage</t>
  </si>
  <si>
    <t>QuantiteEncartage</t>
  </si>
  <si>
    <t>QuantiteDePliManuel</t>
  </si>
  <si>
    <t>QuantiteDePliSurPresse</t>
  </si>
  <si>
    <t>QuantiteAttachage</t>
  </si>
  <si>
    <t>PostIt</t>
  </si>
  <si>
    <t>TotalNbPages</t>
  </si>
  <si>
    <t>TotalProduction</t>
  </si>
  <si>
    <t>TotalPapier</t>
  </si>
  <si>
    <t>TotalSpecialite</t>
  </si>
  <si>
    <t>TotalPullOut</t>
  </si>
  <si>
    <t>TotalPullIn</t>
  </si>
  <si>
    <t>TotalCouleur</t>
  </si>
  <si>
    <t>TotalUV</t>
  </si>
  <si>
    <t>TotalEncartage</t>
  </si>
  <si>
    <t>TotalBrochage</t>
  </si>
  <si>
    <t>Total¼dePli</t>
  </si>
  <si>
    <t>TotalAttachage</t>
  </si>
  <si>
    <t>TotalPostIt</t>
  </si>
  <si>
    <t>TotalChVersion</t>
  </si>
  <si>
    <t>TotalRabat</t>
  </si>
  <si>
    <t>TotalTransport</t>
  </si>
  <si>
    <t>TransportSpecial</t>
  </si>
  <si>
    <t>Mailing</t>
  </si>
  <si>
    <t>Autres</t>
  </si>
  <si>
    <t>GrandTotal</t>
  </si>
  <si>
    <t>CreditAndRebill</t>
  </si>
  <si>
    <t>NoFacture</t>
  </si>
  <si>
    <t>DateDeLivraison</t>
  </si>
  <si>
    <t>DateDePublication</t>
  </si>
  <si>
    <t>DateDeFacturation</t>
  </si>
  <si>
    <t>NoDeSoumission</t>
  </si>
  <si>
    <t>MultiplicateurCR</t>
  </si>
  <si>
    <t>CommentairesIMP</t>
  </si>
  <si>
    <t>CommentairesMedias</t>
  </si>
  <si>
    <t>Semaine</t>
  </si>
  <si>
    <t>MaintenanceARDone</t>
  </si>
  <si>
    <t>Approbation1</t>
  </si>
  <si>
    <t>Approbation2</t>
  </si>
  <si>
    <t>BUMedia</t>
  </si>
  <si>
    <t>OUMedia</t>
  </si>
  <si>
    <t>ProductMedia</t>
  </si>
  <si>
    <t>SubAffiliateMedia</t>
  </si>
  <si>
    <t>430001</t>
  </si>
  <si>
    <t>430011</t>
  </si>
  <si>
    <t>430031</t>
  </si>
  <si>
    <t>430101</t>
  </si>
  <si>
    <t>440041</t>
  </si>
  <si>
    <t>430111</t>
  </si>
  <si>
    <t>Total</t>
  </si>
  <si>
    <t>Proof</t>
  </si>
  <si>
    <t>AffiliateMedia</t>
  </si>
  <si>
    <t>OUprint</t>
  </si>
  <si>
    <t>214100</t>
  </si>
  <si>
    <t>Discount</t>
  </si>
  <si>
    <t>Representant</t>
  </si>
  <si>
    <t>Net</t>
  </si>
  <si>
    <t>Closed</t>
  </si>
  <si>
    <t>NoUsine</t>
  </si>
  <si>
    <t>FSC</t>
  </si>
  <si>
    <t>FSC_Print</t>
  </si>
  <si>
    <t>FSCR</t>
  </si>
  <si>
    <t>PEFC</t>
  </si>
  <si>
    <t>poulinla</t>
  </si>
  <si>
    <t>TCTRANSMAG-1016</t>
  </si>
  <si>
    <t>22346 - L'Avant-Poste</t>
  </si>
  <si>
    <t>TCAVAPOS</t>
  </si>
  <si>
    <t>Est</t>
  </si>
  <si>
    <t>AVANPOS</t>
  </si>
  <si>
    <t>Régulière/Regular</t>
  </si>
  <si>
    <t>11,0000 x 13,5000</t>
  </si>
  <si>
    <t>N/A</t>
  </si>
  <si>
    <t>.</t>
  </si>
  <si>
    <t>10009</t>
  </si>
  <si>
    <t>1040</t>
  </si>
  <si>
    <t>22346</t>
  </si>
  <si>
    <t>1016</t>
  </si>
  <si>
    <t>07</t>
  </si>
  <si>
    <t>Imprimé/Printed on FSC Mix / Certifcate: RA-COC-000952</t>
  </si>
  <si>
    <t>SAM/SWP</t>
  </si>
  <si>
    <t>GAUTHAN</t>
  </si>
  <si>
    <t>Ouest</t>
  </si>
  <si>
    <t>1043</t>
  </si>
  <si>
    <t>Mtl</t>
  </si>
  <si>
    <t>1041</t>
  </si>
  <si>
    <t>Alternative Offset 13.5</t>
  </si>
  <si>
    <t>22240 - Charlesbourg Express</t>
  </si>
  <si>
    <t>TCCHAEXP</t>
  </si>
  <si>
    <t>CHAREXP</t>
  </si>
  <si>
    <t>Charlesbourg Express</t>
  </si>
  <si>
    <t>22240</t>
  </si>
  <si>
    <t>22205 - L Avantage Gaspesien</t>
  </si>
  <si>
    <t>TCAVAGAS</t>
  </si>
  <si>
    <t>AVANGAS</t>
  </si>
  <si>
    <t>L Avantage Gaspesien</t>
  </si>
  <si>
    <t>22205</t>
  </si>
  <si>
    <t>22200 - L Avantage Votre Journal</t>
  </si>
  <si>
    <t>TCAVAJOU</t>
  </si>
  <si>
    <t>AVANTAGE1</t>
  </si>
  <si>
    <t>L Avantage Votre Journal</t>
  </si>
  <si>
    <t>22200</t>
  </si>
  <si>
    <t>bourdagl</t>
  </si>
  <si>
    <t>TCMETROP-1030</t>
  </si>
  <si>
    <t>1030</t>
  </si>
  <si>
    <t>51</t>
  </si>
  <si>
    <t>22235 - L Appel</t>
  </si>
  <si>
    <t>TCAPPEL</t>
  </si>
  <si>
    <t>APPEL</t>
  </si>
  <si>
    <t>L Appel</t>
  </si>
  <si>
    <t>22235</t>
  </si>
  <si>
    <t>TCCAPITA-1022</t>
  </si>
  <si>
    <t>1022</t>
  </si>
  <si>
    <t>49</t>
  </si>
  <si>
    <t>22100 - Le Messager Lachine</t>
  </si>
  <si>
    <t>TCMESLAC</t>
  </si>
  <si>
    <t>Le Messager Lachine</t>
  </si>
  <si>
    <t>AUTRES</t>
  </si>
  <si>
    <t>22100</t>
  </si>
  <si>
    <t>22055 - Courrier Bordeaux Cartierville</t>
  </si>
  <si>
    <t>TCCOUBOR</t>
  </si>
  <si>
    <t>COURBOR</t>
  </si>
  <si>
    <t>Courrier Bordeaux Cartierville</t>
  </si>
  <si>
    <t>22055</t>
  </si>
  <si>
    <t>22040 - Courrier Ahuntsic</t>
  </si>
  <si>
    <t>TCCOUAHU</t>
  </si>
  <si>
    <t>COURAHU</t>
  </si>
  <si>
    <t>Courrier Ahuntsic</t>
  </si>
  <si>
    <t>22040</t>
  </si>
  <si>
    <t>22080 - L Informateur de RDP</t>
  </si>
  <si>
    <t>TCINFRDP</t>
  </si>
  <si>
    <t>RIVIPRA</t>
  </si>
  <si>
    <t>L Informateur de RDP</t>
  </si>
  <si>
    <t>22080</t>
  </si>
  <si>
    <t>22060 - Progres St Leonard</t>
  </si>
  <si>
    <t>TCPROSTL</t>
  </si>
  <si>
    <t>PROGSTLEO</t>
  </si>
  <si>
    <t>Progres St Leonard</t>
  </si>
  <si>
    <t>22060</t>
  </si>
  <si>
    <t>22065 - Le Guide de Montreal Nord</t>
  </si>
  <si>
    <t>TCGUIMON</t>
  </si>
  <si>
    <t>GUIDMONNOR</t>
  </si>
  <si>
    <t>Le Guide de Montreal Nord</t>
  </si>
  <si>
    <t>22065</t>
  </si>
  <si>
    <t>22050 - Les Nouvelles Saint Laurent</t>
  </si>
  <si>
    <t>TCNOUSAI</t>
  </si>
  <si>
    <t>STLAUNEW</t>
  </si>
  <si>
    <t>Les Nouvelles Saint Laurent</t>
  </si>
  <si>
    <t>22050</t>
  </si>
  <si>
    <t>Spéciale/Special</t>
  </si>
  <si>
    <t>22025 - Journal Rosemont La Petite-Patrie</t>
  </si>
  <si>
    <t>TCJOUROS</t>
  </si>
  <si>
    <t>ROSEPETPAT</t>
  </si>
  <si>
    <t>Journal Rosemont La Petite-Patrie</t>
  </si>
  <si>
    <t>22025</t>
  </si>
  <si>
    <t>22075 - Nouv Hochelaga Maisonneuve</t>
  </si>
  <si>
    <t>TCNOUHOC</t>
  </si>
  <si>
    <t>NOUVHOCMA</t>
  </si>
  <si>
    <t>Nouv Hochelaga Maisonneuve</t>
  </si>
  <si>
    <t>22075</t>
  </si>
  <si>
    <t>22255 - Le Jacques Cartier</t>
  </si>
  <si>
    <t>TCJACCAR</t>
  </si>
  <si>
    <t>JACQCAR</t>
  </si>
  <si>
    <t>Le Jacques Cartier</t>
  </si>
  <si>
    <t>22255</t>
  </si>
  <si>
    <t>22245 - L Actuel</t>
  </si>
  <si>
    <t>TCACTUEL</t>
  </si>
  <si>
    <t>ACTUEL</t>
  </si>
  <si>
    <t>L Actuel</t>
  </si>
  <si>
    <t>22245</t>
  </si>
  <si>
    <t>22260 - Beauport Express</t>
  </si>
  <si>
    <t>TCBEAEXP</t>
  </si>
  <si>
    <t>BEAUEXP</t>
  </si>
  <si>
    <t>Beauport Express</t>
  </si>
  <si>
    <t>22260</t>
  </si>
  <si>
    <t>22095 - Le Messager Lasalle-Dorval</t>
  </si>
  <si>
    <t>TCMESLAS</t>
  </si>
  <si>
    <t>MESSLAS</t>
  </si>
  <si>
    <t>Le Messager Lasalle-Dorval</t>
  </si>
  <si>
    <t>22095</t>
  </si>
  <si>
    <t>22070 - Flambeau Mercier/Anjou</t>
  </si>
  <si>
    <t>TCFLAMBE</t>
  </si>
  <si>
    <t>FLAMEST_S</t>
  </si>
  <si>
    <t>Flambeau Mercier/Anjou</t>
  </si>
  <si>
    <t>11,0000 x 16,8750</t>
  </si>
  <si>
    <t>22070</t>
  </si>
  <si>
    <t>22115 - Cites Nouvelles</t>
  </si>
  <si>
    <t>TCCITNOU</t>
  </si>
  <si>
    <t>CITENOU</t>
  </si>
  <si>
    <t>Cites Nouvelles</t>
  </si>
  <si>
    <t>22115</t>
  </si>
  <si>
    <t>ok mn</t>
  </si>
  <si>
    <t>22045 - L Express d Outremont</t>
  </si>
  <si>
    <t>TCEXPOUT</t>
  </si>
  <si>
    <t>EXPROUT_S</t>
  </si>
  <si>
    <t>L Express d Outremont</t>
  </si>
  <si>
    <t>Alternative Offset 16.875</t>
  </si>
  <si>
    <t>22045</t>
  </si>
  <si>
    <t>CITENOU_S</t>
  </si>
  <si>
    <t>11,3750 x 15,0000</t>
  </si>
  <si>
    <t>22270 - L Autre Voix</t>
  </si>
  <si>
    <t>TCAUTVOI</t>
  </si>
  <si>
    <t>AUTRVOI</t>
  </si>
  <si>
    <t>L Autre Voix</t>
  </si>
  <si>
    <t>22270</t>
  </si>
  <si>
    <t>11,0000 x 15,0000</t>
  </si>
  <si>
    <t>22540 - Seaway News</t>
  </si>
  <si>
    <t>TCSEANEW</t>
  </si>
  <si>
    <t>SEAWNEW</t>
  </si>
  <si>
    <t>Seaway News</t>
  </si>
  <si>
    <t>22540</t>
  </si>
  <si>
    <t>LANTELA</t>
  </si>
  <si>
    <t>22250 - Quebec Express</t>
  </si>
  <si>
    <t>TCQUEEXP</t>
  </si>
  <si>
    <t>QUEBEXP</t>
  </si>
  <si>
    <t>Quebec Express</t>
  </si>
  <si>
    <t>22250</t>
  </si>
  <si>
    <t>22105 - La Voix Populaire</t>
  </si>
  <si>
    <t>TCVOIPOP</t>
  </si>
  <si>
    <t>VOIXPOP</t>
  </si>
  <si>
    <t>La Voix Populaire</t>
  </si>
  <si>
    <t>22105</t>
  </si>
  <si>
    <t>22090 - Le Messager Verdun</t>
  </si>
  <si>
    <t>TCMESVER</t>
  </si>
  <si>
    <t>MESSVER</t>
  </si>
  <si>
    <t>Le Messager Verdun</t>
  </si>
  <si>
    <t>22090</t>
  </si>
  <si>
    <t>MESSLAC</t>
  </si>
  <si>
    <t>EXPROUT</t>
  </si>
  <si>
    <t>Pelletim</t>
  </si>
  <si>
    <t>TCQUALIM-1029</t>
  </si>
  <si>
    <t>11,3750 x 13,5000</t>
  </si>
  <si>
    <t>1029</t>
  </si>
  <si>
    <t>46</t>
  </si>
  <si>
    <t>FLAMEST</t>
  </si>
  <si>
    <t>Alternative Offset 15</t>
  </si>
  <si>
    <t>22085 - Avenir de l'Est</t>
  </si>
  <si>
    <t>TCAVENIR</t>
  </si>
  <si>
    <t>AVENEST</t>
  </si>
  <si>
    <t>Avenir de l'Est</t>
  </si>
  <si>
    <t>22085</t>
  </si>
  <si>
    <t>22110 - Magazine de L Ile des Sœurs</t>
  </si>
  <si>
    <t>TCMAGILE</t>
  </si>
  <si>
    <t>MAGAILESOE</t>
  </si>
  <si>
    <t>Magazine de L Ile des Sœurs</t>
  </si>
  <si>
    <t>22110</t>
  </si>
  <si>
    <t>22005 - Corriere Italiano</t>
  </si>
  <si>
    <t>TCCORITA</t>
  </si>
  <si>
    <t>CORRITA</t>
  </si>
  <si>
    <t>Corriere Italiano</t>
  </si>
  <si>
    <t>11,3750 x 17,0000</t>
  </si>
  <si>
    <t>Alternative Offset 17</t>
  </si>
  <si>
    <t>22005</t>
  </si>
  <si>
    <t>VOIXPOP_S</t>
  </si>
  <si>
    <t>RENDEZ-VOUS</t>
  </si>
  <si>
    <t>MESSLAS_S</t>
  </si>
  <si>
    <t>22130 - Rendez-vous / Ambiance</t>
  </si>
  <si>
    <t>TCRVAMB</t>
  </si>
  <si>
    <t>RENDVOU _S</t>
  </si>
  <si>
    <t>Cahier Rendez-vous &amp; Ambiance</t>
  </si>
  <si>
    <t>22130</t>
  </si>
  <si>
    <t>Régulière (2ième)/Regular (2nd)</t>
  </si>
  <si>
    <t>11,0000 x 11,2500</t>
  </si>
  <si>
    <t>11,3750 x 11,5000</t>
  </si>
  <si>
    <t>LE GUIDE DE L'AUTO</t>
  </si>
  <si>
    <t>RENDEZ-VOUS DE L'EST</t>
  </si>
  <si>
    <t>11,0000 x 11,0000</t>
  </si>
  <si>
    <t>11,0000 x 16,5000</t>
  </si>
  <si>
    <t>Rendez-vous</t>
  </si>
  <si>
    <t>SEM 39</t>
  </si>
  <si>
    <t>SEM 38</t>
  </si>
  <si>
    <t>BourdagL</t>
  </si>
  <si>
    <t>SEM 36</t>
  </si>
  <si>
    <t>SEM 37</t>
  </si>
  <si>
    <t>SEM 35</t>
  </si>
  <si>
    <t>SEM 34</t>
  </si>
  <si>
    <t>SEM 32</t>
  </si>
  <si>
    <t>SEM 33</t>
  </si>
  <si>
    <t>OK MN</t>
  </si>
  <si>
    <t>SEM 31</t>
  </si>
  <si>
    <t>STLAUNEW_S</t>
  </si>
  <si>
    <t>SEM 30</t>
  </si>
  <si>
    <t>SEM 28</t>
  </si>
  <si>
    <t>SEM 29</t>
  </si>
  <si>
    <t>SEM 27</t>
  </si>
  <si>
    <t>SEM 25</t>
  </si>
  <si>
    <t>SEM 23</t>
  </si>
  <si>
    <t>SEM 26</t>
  </si>
  <si>
    <t>SEM 19</t>
  </si>
  <si>
    <t>SEM 20</t>
  </si>
  <si>
    <t>SEM 24</t>
  </si>
  <si>
    <t>SUD-OUEST AFFAIRES</t>
  </si>
  <si>
    <t>SEM 22</t>
  </si>
  <si>
    <t>SEM 21</t>
  </si>
  <si>
    <t>11,0000 x 16,7500</t>
  </si>
  <si>
    <t>SEM 14</t>
  </si>
  <si>
    <t>SEM 18</t>
  </si>
  <si>
    <t>SEM 17</t>
  </si>
  <si>
    <t>SEM 15</t>
  </si>
  <si>
    <t>SEM 16</t>
  </si>
  <si>
    <t>SEM 12</t>
  </si>
  <si>
    <t>SEM 11</t>
  </si>
  <si>
    <t>SEM 10</t>
  </si>
  <si>
    <t>SEM 13</t>
  </si>
  <si>
    <t>SEM 08</t>
  </si>
  <si>
    <t>SEM 09</t>
  </si>
  <si>
    <t>11,3750 x 12,0000</t>
  </si>
  <si>
    <t>FORMAT</t>
  </si>
  <si>
    <t>SPÉCIALITÉ</t>
  </si>
  <si>
    <t>Abibow Select 35lbs (11")</t>
  </si>
  <si>
    <t>Alternative Offset 35lbs (11")</t>
  </si>
  <si>
    <t>Abibow Select 35lbs (11,25")</t>
  </si>
  <si>
    <t>Alternative Offset 35lbs (11,25")</t>
  </si>
  <si>
    <t>SCB + 35lbs (11,25")</t>
  </si>
  <si>
    <t>Abibow Select 35lbs (13,5")</t>
  </si>
  <si>
    <t>Alternative Offset 35lbs (13,5")</t>
  </si>
  <si>
    <t>SCB + 35lbs (13,5")</t>
  </si>
  <si>
    <t>Abibow Select 35lbs (15")</t>
  </si>
  <si>
    <t>Alternative Offset 35lbs (15")</t>
  </si>
  <si>
    <t>SCB + 35lbs (15")</t>
  </si>
  <si>
    <t>Abibow Select 35lbs (16,875")</t>
  </si>
  <si>
    <t>Alternative Offset 35lbs (16,875")</t>
  </si>
  <si>
    <t>SCB + 35lbs (16,875")</t>
  </si>
  <si>
    <t>Abibow Select 35lbs (17")</t>
  </si>
  <si>
    <t>Alternative Offset 35lbs (17")</t>
  </si>
  <si>
    <t>Total News</t>
  </si>
  <si>
    <t>Total Spécialité</t>
  </si>
  <si>
    <t>Nouveau Total</t>
  </si>
  <si>
    <t>(Plusieurs éléments)</t>
  </si>
  <si>
    <t>L'Avant-Poste</t>
  </si>
  <si>
    <t>Janvier</t>
  </si>
  <si>
    <t>Février</t>
  </si>
  <si>
    <t>Mars</t>
  </si>
  <si>
    <t>Avril</t>
  </si>
  <si>
    <t>gr/page</t>
  </si>
  <si>
    <t>kg</t>
  </si>
  <si>
    <t>tonne</t>
  </si>
  <si>
    <t>Hebdos Quebec</t>
  </si>
  <si>
    <t>Les Affaires</t>
  </si>
  <si>
    <t>Métro</t>
  </si>
  <si>
    <t>Hebdos Ontario (pour Stewardship Ontario)</t>
  </si>
  <si>
    <t>Total (tonnes)</t>
  </si>
  <si>
    <t>11,0000 x 12,5000</t>
  </si>
  <si>
    <t>ok dd</t>
  </si>
  <si>
    <t>NOUVHOCM_S</t>
  </si>
  <si>
    <t>RENDEZ-VOUS CENTRE</t>
  </si>
  <si>
    <t>Rendez-vous Est</t>
  </si>
  <si>
    <t>Total général</t>
  </si>
  <si>
    <t>Étiquettes de lignes</t>
  </si>
  <si>
    <t>Total total en T.M.</t>
  </si>
  <si>
    <t>Date vendu</t>
  </si>
  <si>
    <t>EDITION</t>
  </si>
  <si>
    <t>PAGES</t>
  </si>
  <si>
    <t>QTE</t>
  </si>
  <si>
    <t># pages avg</t>
  </si>
  <si>
    <t>Draw avg</t>
  </si>
  <si>
    <t>Net avg</t>
  </si>
  <si>
    <t xml:space="preserve"># pages </t>
  </si>
  <si>
    <t># tons</t>
  </si>
  <si>
    <t>201803</t>
  </si>
  <si>
    <t>encart Buon Natale</t>
  </si>
  <si>
    <t>LV 22-01-2018</t>
  </si>
  <si>
    <t>REF # 14820</t>
  </si>
  <si>
    <t>Cahier Parlons mort</t>
  </si>
  <si>
    <t>REF # 14822</t>
  </si>
  <si>
    <t>REF # 14824</t>
  </si>
  <si>
    <t>REF # 14826</t>
  </si>
  <si>
    <t>Royal Lepage</t>
  </si>
  <si>
    <t>Cahier Rendez-Vous</t>
  </si>
  <si>
    <t>Cahier Rendez-vous de l'Est</t>
  </si>
  <si>
    <t>Cellule autres: Impression de 37,000 Post-It Couche Tard</t>
  </si>
  <si>
    <t>REF # 14876</t>
  </si>
  <si>
    <t>REF # 14886</t>
  </si>
  <si>
    <t>REF # 14888</t>
  </si>
  <si>
    <t>REF # 14890</t>
  </si>
  <si>
    <t>RENDEZ VOUS CENTRE</t>
  </si>
  <si>
    <t>Cahier Rendez-vous Centre</t>
  </si>
  <si>
    <t>LV 26-01-2018</t>
  </si>
  <si>
    <t>RENDEZ-VOUS / 1,00$/m X 8 pages pour la couleur</t>
  </si>
  <si>
    <t>att: sem 14 en p3 au lieu de p4</t>
  </si>
  <si>
    <t>RENDEZ-VOUS OUEST</t>
  </si>
  <si>
    <t>Rendez-vous Ouest de l'île</t>
  </si>
  <si>
    <t>Rendez-vous St-Laurent</t>
  </si>
  <si>
    <t>201804</t>
  </si>
  <si>
    <t>LV 14-02-2018</t>
  </si>
  <si>
    <t>AMBIANCE /1$/m X 8 pages pour la couleurs</t>
  </si>
  <si>
    <t>Ambiance</t>
  </si>
  <si>
    <t>Rendez-vous Centre</t>
  </si>
  <si>
    <t>Rendez-vous Outremont</t>
  </si>
  <si>
    <t>Rendez-vous Sud Ouest</t>
  </si>
  <si>
    <t>11p REGU_x000D_
5p Habitation</t>
  </si>
  <si>
    <t>Habitation</t>
  </si>
  <si>
    <t>LV 05-02-2018</t>
  </si>
  <si>
    <t>5P BOWLING 2018</t>
  </si>
  <si>
    <t>réf # 14986</t>
  </si>
  <si>
    <t>REF # 14988</t>
  </si>
  <si>
    <t>REF #14996</t>
  </si>
  <si>
    <t>LV 23-02-2018</t>
  </si>
  <si>
    <t>EXPRESS BARDAGI</t>
  </si>
  <si>
    <t>Remax du cartier GB</t>
  </si>
  <si>
    <t>4P SEAWAY SPORT NEWS</t>
  </si>
  <si>
    <t>4P CHAMBER 30YEARS</t>
  </si>
  <si>
    <t>pour hebdos = P5 reloc ff</t>
  </si>
  <si>
    <t>201805</t>
  </si>
  <si>
    <t>RENDEZ-VOUS- 1$/m X 8 pages pour la couleur</t>
  </si>
  <si>
    <t>pour hebdos sem 22 = p6 reloc FF</t>
  </si>
  <si>
    <t>LV 23-03-2018</t>
  </si>
  <si>
    <t>REF #15179</t>
  </si>
  <si>
    <t>4P SSPN</t>
  </si>
  <si>
    <t>RENDEZ VOUS / 1$/m X 8 pages pour la couleur</t>
  </si>
  <si>
    <t>16p REGU_x000D_
4P jaquette Jacques Hubert/Remax</t>
  </si>
  <si>
    <t>LV 05-03-2018</t>
  </si>
  <si>
    <t>REF # 15080</t>
  </si>
  <si>
    <t>REF # 15082</t>
  </si>
  <si>
    <t>REF # 15084</t>
  </si>
  <si>
    <t>DESENCARTAGE 4 PAGES JAQUETTE</t>
  </si>
  <si>
    <t>8p REGU_x000D_
4p Jaquette Promenade Fleury Ouest</t>
  </si>
  <si>
    <t>ref # 15090</t>
  </si>
  <si>
    <t>12p REGU_x000D_
4P Jaquette Promenade Fleury Ouest</t>
  </si>
  <si>
    <t>ref 15092</t>
  </si>
  <si>
    <t>12p REGU_x000D_
8p Femmes d'inspiration 2018</t>
  </si>
  <si>
    <t>LV 15-03-2018</t>
  </si>
  <si>
    <t>Guide auto Sud Ouest</t>
  </si>
  <si>
    <t>LV 16-03-2018</t>
  </si>
  <si>
    <t>AMBIANCE /  1$/m X 8p pour la couleur</t>
  </si>
  <si>
    <t>REF # 15153</t>
  </si>
  <si>
    <t>REF # 15155</t>
  </si>
  <si>
    <t>REF # 15159</t>
  </si>
  <si>
    <t>201806</t>
  </si>
  <si>
    <t>REF # 15182</t>
  </si>
  <si>
    <t>4p Royal Lepage_x000D_
6p Habitation</t>
  </si>
  <si>
    <t>LV 04-04-2018</t>
  </si>
  <si>
    <t>8p REGU_x000D_
8p Offres saisonnières</t>
  </si>
  <si>
    <t>12p REGU_x000D_
8p Jaquette Offres saisonnière</t>
  </si>
  <si>
    <t>RÉF # 15188</t>
  </si>
  <si>
    <t>6p habitation</t>
  </si>
  <si>
    <t>Rendez-vous Outremont-Ville-Marie</t>
  </si>
  <si>
    <t>16p REGU_x000D_
4p Mayrand_x000D_
4p Inter-marché Lagoria</t>
  </si>
  <si>
    <t>8p REGU_x000D_
4p Mayrand</t>
  </si>
  <si>
    <t>REF # 15194</t>
  </si>
  <si>
    <t>16p REGU_x000D_
4p Mayrand</t>
  </si>
  <si>
    <t>12p REGU_x000D_
4p Jaquette Mayrand</t>
  </si>
  <si>
    <t>12p REGU_x000D_
8p Offres saisonnières</t>
  </si>
  <si>
    <t>REF # 15227</t>
  </si>
  <si>
    <t>Marque page (die cut) sans frais  (150$)</t>
  </si>
  <si>
    <t>12p REGU_x000D_
40p cahier 60e</t>
  </si>
  <si>
    <t>LV 06-04-2017</t>
  </si>
  <si>
    <t>REF #15281</t>
  </si>
  <si>
    <t>Rendez-vous Ouest</t>
  </si>
  <si>
    <t>LV 18-04-2018</t>
  </si>
  <si>
    <t>4P CHAMBER SHOW</t>
  </si>
  <si>
    <t>REF #15279</t>
  </si>
  <si>
    <t>REF 15286</t>
  </si>
  <si>
    <t>AMBIANCE - 1$/M X 12 PAGES POUR LA COULEUR</t>
  </si>
  <si>
    <t>4P HONE RENOVATION</t>
  </si>
  <si>
    <t>LV 20-04-2018</t>
  </si>
  <si>
    <t>16p REGU_x000D_
4p Jaquette Promenade Fleury</t>
  </si>
  <si>
    <t>12p REGU_x000D_
4p Jaquette Sélection Ile des Sœurs</t>
  </si>
  <si>
    <t>Cellule autres: Crédit 4 pages cause problème technique survenu 2 semaines consécutives</t>
  </si>
  <si>
    <t>LV 27-04-2018</t>
  </si>
  <si>
    <t>RENDEZ-VOUS 1$/m x 8 pages pour la couleur</t>
  </si>
  <si>
    <t>201807</t>
  </si>
  <si>
    <t>Cellule autres: Rabat au centre du journal</t>
  </si>
  <si>
    <t>56p inclus 4p concours</t>
  </si>
  <si>
    <t>Cellule autres: Frais pour Rabat central</t>
  </si>
  <si>
    <t>48 reg et 4p divers</t>
  </si>
  <si>
    <t>ok MN</t>
  </si>
  <si>
    <t>201808</t>
  </si>
  <si>
    <t>Cellule autres: Rabat centrale</t>
  </si>
  <si>
    <t>44 reg 4 concours achat</t>
  </si>
  <si>
    <t>RABAT 4 pages= 12,00$/m_x000D_
525$ minimum</t>
  </si>
  <si>
    <t>48 reg 4 p autre</t>
  </si>
  <si>
    <t>201809</t>
  </si>
  <si>
    <t>34p REGU_x000D_
6p Félicitations/Graduation</t>
  </si>
  <si>
    <t>Pull Out</t>
  </si>
  <si>
    <t>Sera vendu sous peu</t>
  </si>
  <si>
    <t>(Seaway News, jusqu’à juillet uniquement)</t>
  </si>
  <si>
    <t xml:space="preserve">Estimé 73 stations en 2013: </t>
  </si>
  <si>
    <t>tonnes</t>
  </si>
  <si>
    <t>Tonnage 2013</t>
  </si>
  <si>
    <t>% ramassé dans stations</t>
  </si>
  <si>
    <t>%</t>
  </si>
  <si>
    <t>Tonnage total 2017</t>
  </si>
  <si>
    <t>Tonnage ramassé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</si>
</sst>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\ _$_-;\-* #,##0\ _$_-;_-* &quot;-&quot;??\ _$_-;_-@_-"/>
    <numFmt numFmtId="165" formatCode="_ * #,##0_)\ _$_ ;_ * \(#,##0\)\ _$_ ;_ * &quot;-&quot;??_)\ _$_ ;_ @_ "/>
    <numFmt numFmtId="166" formatCode="_ * #,##0.000000_)\ _$_ ;_ * \(#,##0.000000\)\ _$_ ;_ * &quot;-&quot;??_)\ _$_ ;_ @_ "/>
    <numFmt numFmtId="167" formatCode="_(&quot;$&quot;* #,##0.00_);_(&quot;$&quot;* \(#,##0.00\);_(&quot;$&quot;* &quot;-&quot;??_);_(@_)"/>
    <numFmt numFmtId="168" formatCode="[$-F800]dddd\,\ mmmm\ dd\,\ yyyy"/>
    <numFmt numFmtId="169" formatCode="_(* #,##0_);_(* \(#,##0\);_(* &quot;-&quot;??_);_(@_)"/>
    <numFmt numFmtId="170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0"/>
      <name val="Comic Sans MS"/>
      <family val="4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12" fillId="0" borderId="0" applyNumberFormat="0" applyFont="0" applyFill="0" applyBorder="0" applyAlignment="0" applyProtection="0">
      <alignment horizontal="left"/>
    </xf>
    <xf numFmtId="0" fontId="13" fillId="0" borderId="7">
      <alignment horizontal="center"/>
    </xf>
    <xf numFmtId="0" fontId="1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4" xfId="0" applyFont="1" applyFill="1" applyBorder="1"/>
    <xf numFmtId="43" fontId="0" fillId="4" borderId="5" xfId="1" applyFont="1" applyFill="1" applyBorder="1"/>
    <xf numFmtId="43" fontId="0" fillId="6" borderId="0" xfId="0" applyNumberFormat="1" applyFill="1"/>
    <xf numFmtId="15" fontId="8" fillId="0" borderId="0" xfId="3" applyNumberFormat="1" applyFont="1" applyFill="1" applyBorder="1"/>
    <xf numFmtId="164" fontId="9" fillId="0" borderId="0" xfId="1" applyNumberFormat="1" applyFont="1" applyFill="1" applyBorder="1"/>
    <xf numFmtId="165" fontId="0" fillId="0" borderId="0" xfId="1" applyNumberFormat="1" applyFont="1" applyFill="1" applyBorder="1"/>
    <xf numFmtId="0" fontId="0" fillId="0" borderId="0" xfId="0" applyFill="1" applyBorder="1"/>
    <xf numFmtId="166" fontId="0" fillId="0" borderId="0" xfId="1" applyNumberFormat="1" applyFont="1"/>
    <xf numFmtId="165" fontId="0" fillId="6" borderId="0" xfId="1" applyNumberFormat="1" applyFont="1" applyFill="1" applyBorder="1"/>
    <xf numFmtId="0" fontId="0" fillId="0" borderId="6" xfId="0" applyBorder="1"/>
    <xf numFmtId="0" fontId="6" fillId="7" borderId="6" xfId="0" applyFont="1" applyFill="1" applyBorder="1"/>
    <xf numFmtId="0" fontId="6" fillId="4" borderId="5" xfId="0" applyFont="1" applyFill="1" applyBorder="1"/>
    <xf numFmtId="167" fontId="0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68" fontId="2" fillId="5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168" fontId="0" fillId="4" borderId="5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/>
    <xf numFmtId="169" fontId="0" fillId="0" borderId="0" xfId="1" applyNumberFormat="1" applyFont="1" applyFill="1"/>
    <xf numFmtId="15" fontId="1" fillId="0" borderId="0" xfId="13" applyNumberFormat="1" applyFill="1" applyBorder="1"/>
    <xf numFmtId="15" fontId="10" fillId="0" borderId="0" xfId="13" applyNumberFormat="1" applyFont="1" applyFill="1" applyBorder="1"/>
    <xf numFmtId="0" fontId="7" fillId="0" borderId="8" xfId="2" applyNumberFormat="1" applyFont="1" applyFill="1" applyBorder="1" applyAlignment="1" applyProtection="1">
      <alignment horizontal="center" wrapText="1"/>
      <protection hidden="1"/>
    </xf>
    <xf numFmtId="37" fontId="7" fillId="0" borderId="8" xfId="2" applyNumberFormat="1" applyFont="1" applyFill="1" applyBorder="1" applyAlignment="1" applyProtection="1">
      <alignment horizontal="center"/>
      <protection hidden="1"/>
    </xf>
    <xf numFmtId="37" fontId="7" fillId="0" borderId="8" xfId="2" applyNumberFormat="1" applyFont="1" applyFill="1" applyBorder="1" applyAlignment="1" applyProtection="1">
      <alignment horizontal="center" wrapText="1"/>
      <protection hidden="1"/>
    </xf>
    <xf numFmtId="0" fontId="7" fillId="0" borderId="0" xfId="2" applyNumberFormat="1" applyFont="1" applyFill="1" applyBorder="1" applyAlignment="1" applyProtection="1">
      <alignment horizontal="left"/>
      <protection hidden="1"/>
    </xf>
    <xf numFmtId="170" fontId="0" fillId="0" borderId="0" xfId="0" applyNumberFormat="1"/>
    <xf numFmtId="1" fontId="0" fillId="0" borderId="0" xfId="0" applyNumberFormat="1"/>
    <xf numFmtId="0" fontId="7" fillId="0" borderId="0" xfId="2" applyNumberFormat="1" applyFont="1" applyFill="1" applyBorder="1" applyAlignment="1" applyProtection="1">
      <alignment horizontal="center" wrapText="1"/>
      <protection hidden="1"/>
    </xf>
    <xf numFmtId="39" fontId="14" fillId="0" borderId="0" xfId="4" applyNumberFormat="1" applyFont="1" applyFill="1" applyBorder="1" applyAlignment="1" applyProtection="1">
      <alignment horizontal="center"/>
      <protection hidden="1"/>
    </xf>
    <xf numFmtId="168" fontId="0" fillId="8" borderId="5" xfId="0" applyNumberFormat="1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</cellXfs>
  <cellStyles count="17">
    <cellStyle name="%" xfId="2" xr:uid="{00000000-0005-0000-0000-000000000000}"/>
    <cellStyle name="% 2" xfId="14" xr:uid="{00000000-0005-0000-0000-000001000000}"/>
    <cellStyle name="Currency 2" xfId="6" xr:uid="{00000000-0005-0000-0000-000002000000}"/>
    <cellStyle name="Milliers" xfId="1" builtinId="3"/>
    <cellStyle name="Milliers 2" xfId="7" xr:uid="{00000000-0005-0000-0000-000004000000}"/>
    <cellStyle name="Milliers 2 2" xfId="8" xr:uid="{00000000-0005-0000-0000-000005000000}"/>
    <cellStyle name="Monétaire" xfId="4" builtinId="4"/>
    <cellStyle name="Monétaire 2" xfId="5" xr:uid="{00000000-0005-0000-0000-000007000000}"/>
    <cellStyle name="Normal" xfId="0" builtinId="0"/>
    <cellStyle name="Normal 2" xfId="9" xr:uid="{00000000-0005-0000-0000-000009000000}"/>
    <cellStyle name="Normal 2 2" xfId="13" xr:uid="{00000000-0005-0000-0000-00000A000000}"/>
    <cellStyle name="Normal 3" xfId="10" xr:uid="{00000000-0005-0000-0000-00000B000000}"/>
    <cellStyle name="Normal 82" xfId="15" xr:uid="{00000000-0005-0000-0000-00000C000000}"/>
    <cellStyle name="Normal 83" xfId="16" xr:uid="{00000000-0005-0000-0000-00000D000000}"/>
    <cellStyle name="Normal_IMPRESSION 10-11" xfId="3" xr:uid="{00000000-0005-0000-0000-00000E000000}"/>
    <cellStyle name="PSChar" xfId="11" xr:uid="{00000000-0005-0000-0000-00000F000000}"/>
    <cellStyle name="PSHeading" xfId="12" xr:uid="{00000000-0005-0000-0000-000010000000}"/>
  </cellStyles>
  <dxfs count="172">
    <dxf>
      <alignment horizontal="right"/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"/>
      <alignment horizontal="center" vertical="center" textRotation="0" wrapText="0" indent="0" justifyLastLine="0" shrinkToFit="0" readingOrder="0"/>
    </dxf>
    <dxf>
      <numFmt numFmtId="19" formatCode="dd/mm/yy"/>
      <alignment horizontal="center" vertical="center" textRotation="0" wrapText="0" indent="0" justifyLastLine="0" shrinkToFit="0" readingOrder="0"/>
    </dxf>
    <dxf>
      <numFmt numFmtId="19" formatCode="dd/mm/yy"/>
      <alignment horizontal="center" vertical="center" textRotation="0" wrapText="0" indent="0" justifyLastLine="0" shrinkToFit="0" readingOrder="0"/>
    </dxf>
    <dxf>
      <numFmt numFmtId="19" formatCode="dd/mm/yy"/>
      <alignment horizontal="center" vertical="center" textRotation="0" wrapText="0" indent="0" justifyLastLine="0" shrinkToFit="0" readingOrder="0"/>
    </dxf>
    <dxf>
      <numFmt numFmtId="19" formatCode="dd/mm/yy"/>
      <alignment horizontal="center" vertical="center" textRotation="0" wrapText="0" indent="0" justifyLastLine="0" shrinkToFit="0" readingOrder="0"/>
    </dxf>
    <dxf>
      <numFmt numFmtId="19" formatCode="dd/mm/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riaum\AppData\Local\Microsoft\Windows\Temporary%20Internet%20Files\Content.Outlook\NCVD96HV\Fichier%20de%20facturation%209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mgadm02\Departement$\Ventes\Newspaper%20Group\Qu&#233;bec\HEBTRA\Liste%20de%20prix%20(Hebdos%20Transcontinental)-Factuation%20couleur%2015%20nov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iech\AppData\Local\Microsoft\Windows\INetCache\Content.Outlook\QEQII3FN\Recycle%20Qc%202018%20Janvier%20&#224;%20Juil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Mars 2011"/>
      <sheetName val="Données"/>
      <sheetName val="Facture"/>
      <sheetName val="Nouveau Modèle Pricing"/>
      <sheetName val="29 octobre 2012 FR"/>
      <sheetName val="1er Juillet 2011 EN"/>
      <sheetName val="Papier"/>
      <sheetName val="Couleur &amp; Transport"/>
    </sheetNames>
    <sheetDataSet>
      <sheetData sheetId="0"/>
      <sheetData sheetId="1">
        <row r="6">
          <cell r="D6" t="str">
            <v>Période</v>
          </cell>
        </row>
        <row r="7">
          <cell r="D7" t="str">
            <v>-</v>
          </cell>
        </row>
        <row r="8">
          <cell r="D8" t="str">
            <v>-</v>
          </cell>
        </row>
        <row r="9">
          <cell r="D9" t="str">
            <v>-</v>
          </cell>
        </row>
        <row r="10">
          <cell r="D10" t="str">
            <v>-</v>
          </cell>
        </row>
        <row r="11">
          <cell r="D11" t="str">
            <v>-</v>
          </cell>
        </row>
        <row r="12">
          <cell r="D12" t="str">
            <v>-</v>
          </cell>
        </row>
        <row r="13">
          <cell r="D13" t="str">
            <v>-</v>
          </cell>
        </row>
        <row r="14">
          <cell r="D14" t="str">
            <v>-</v>
          </cell>
        </row>
        <row r="15">
          <cell r="D15" t="str">
            <v>-</v>
          </cell>
        </row>
        <row r="16">
          <cell r="D16" t="str">
            <v>-</v>
          </cell>
        </row>
        <row r="17">
          <cell r="D17" t="str">
            <v>-</v>
          </cell>
        </row>
        <row r="18">
          <cell r="D18" t="str">
            <v>-</v>
          </cell>
        </row>
      </sheetData>
      <sheetData sheetId="2"/>
      <sheetData sheetId="3">
        <row r="1">
          <cell r="C1" t="str">
            <v>FORMAT</v>
          </cell>
        </row>
        <row r="2">
          <cell r="C2" t="str">
            <v>AUTRES</v>
          </cell>
        </row>
        <row r="3">
          <cell r="A3" t="str">
            <v>RÉGULIÈRE</v>
          </cell>
          <cell r="C3" t="str">
            <v>11,0000 x 11,0000</v>
          </cell>
        </row>
        <row r="4">
          <cell r="A4" t="str">
            <v>RÉGULIÈRE (2ième)</v>
          </cell>
          <cell r="C4" t="str">
            <v>11,0000 x 11,2500</v>
          </cell>
          <cell r="I4" t="str">
            <v>SPÉCIALITÉ</v>
          </cell>
        </row>
        <row r="5">
          <cell r="A5" t="str">
            <v>SPÉCIALE</v>
          </cell>
          <cell r="C5" t="str">
            <v>11,0000 x 13,5000</v>
          </cell>
          <cell r="I5" t="str">
            <v>Abibow Select 35lbs (11")</v>
          </cell>
        </row>
        <row r="6">
          <cell r="A6" t="str">
            <v>SPÉCIALE_À_MÊME</v>
          </cell>
          <cell r="C6" t="str">
            <v>11,0000 x 15,0000</v>
          </cell>
          <cell r="I6" t="str">
            <v>Alternative Offset 35lbs (11")</v>
          </cell>
        </row>
        <row r="7">
          <cell r="A7" t="str">
            <v>SOUMISSION</v>
          </cell>
          <cell r="C7" t="str">
            <v>11,0000 x 16,5000</v>
          </cell>
          <cell r="I7" t="str">
            <v>Abibow Select 35lbs (11,25")</v>
          </cell>
        </row>
        <row r="8">
          <cell r="C8" t="str">
            <v>11,0000 x 16,7500</v>
          </cell>
          <cell r="I8" t="str">
            <v>Alternative Offset 35lbs (11,25")</v>
          </cell>
        </row>
        <row r="9">
          <cell r="C9" t="str">
            <v>11,0000 x 16,8750</v>
          </cell>
          <cell r="I9" t="str">
            <v>SCB + 35lbs (11,25")</v>
          </cell>
        </row>
        <row r="10">
          <cell r="C10" t="str">
            <v>11,3750 x 12,0000</v>
          </cell>
          <cell r="I10" t="str">
            <v>Abibow Select 35lbs (13,5")</v>
          </cell>
        </row>
        <row r="11">
          <cell r="C11" t="str">
            <v>11,3750 x 13,5000</v>
          </cell>
          <cell r="I11" t="str">
            <v>Alternative Offset 35lbs (13,5")</v>
          </cell>
        </row>
        <row r="12">
          <cell r="C12" t="str">
            <v>11,3750 x 15,0000</v>
          </cell>
          <cell r="I12" t="str">
            <v>SCB + 35lbs (13,5")</v>
          </cell>
        </row>
        <row r="13">
          <cell r="C13" t="str">
            <v>11,3750 x 17,0000</v>
          </cell>
          <cell r="I13" t="str">
            <v>Abibow Select 35lbs (15")</v>
          </cell>
        </row>
        <row r="14">
          <cell r="I14" t="str">
            <v>Alternative Offset 35lbs (15")</v>
          </cell>
        </row>
        <row r="15">
          <cell r="I15" t="str">
            <v>SCB + 35lbs (15")</v>
          </cell>
        </row>
        <row r="16">
          <cell r="B16" t="str">
            <v>BU impression</v>
          </cell>
          <cell r="I16" t="str">
            <v>Abibow Select 35lbs (16,875")</v>
          </cell>
        </row>
        <row r="17">
          <cell r="B17" t="str">
            <v>TCCAPITA-1022</v>
          </cell>
          <cell r="I17" t="str">
            <v>Alternative Offset 35lbs (16,875")</v>
          </cell>
        </row>
        <row r="18">
          <cell r="B18" t="str">
            <v>TCMETROP-1030</v>
          </cell>
          <cell r="I18" t="str">
            <v>SCB + 35lbs (16,875")</v>
          </cell>
        </row>
        <row r="19">
          <cell r="B19" t="str">
            <v>TCQUALIM-1029</v>
          </cell>
          <cell r="I19" t="str">
            <v>Abibow Select 35lbs (17")</v>
          </cell>
        </row>
        <row r="20">
          <cell r="B20" t="str">
            <v>TCTRANSMAG-1016</v>
          </cell>
          <cell r="I20" t="str">
            <v>Alternative Offset 35lbs (17")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MOIS"/>
      <sheetName val="9 MOIS"/>
      <sheetName val="TOTAL"/>
    </sheetNames>
    <sheetDataSet>
      <sheetData sheetId="0">
        <row r="3">
          <cell r="A3" t="str">
            <v>2013</v>
          </cell>
          <cell r="B3" t="str">
            <v>Corriere Italiano</v>
          </cell>
          <cell r="C3" t="str">
            <v>430030</v>
          </cell>
          <cell r="D3" t="str">
            <v>180100</v>
          </cell>
          <cell r="E3">
            <v>0</v>
          </cell>
          <cell r="F3">
            <v>0</v>
          </cell>
          <cell r="G3" t="str">
            <v>CAD</v>
          </cell>
          <cell r="H3">
            <v>-464</v>
          </cell>
        </row>
        <row r="4">
          <cell r="A4" t="str">
            <v>2013</v>
          </cell>
          <cell r="B4" t="str">
            <v>Corriere Italiano</v>
          </cell>
          <cell r="C4" t="str">
            <v>430030</v>
          </cell>
          <cell r="D4" t="str">
            <v>180100</v>
          </cell>
          <cell r="E4">
            <v>0</v>
          </cell>
          <cell r="F4">
            <v>0</v>
          </cell>
          <cell r="G4" t="str">
            <v>CAD</v>
          </cell>
          <cell r="H4">
            <v>1106</v>
          </cell>
        </row>
        <row r="5">
          <cell r="A5" t="str">
            <v>2013</v>
          </cell>
          <cell r="B5" t="str">
            <v>Corriere Italiano</v>
          </cell>
          <cell r="C5" t="str">
            <v>430030</v>
          </cell>
          <cell r="D5" t="str">
            <v>180100</v>
          </cell>
          <cell r="E5">
            <v>0</v>
          </cell>
          <cell r="F5">
            <v>0</v>
          </cell>
          <cell r="G5" t="str">
            <v>CAD</v>
          </cell>
          <cell r="H5">
            <v>2562</v>
          </cell>
        </row>
        <row r="6">
          <cell r="A6" t="str">
            <v>Total 2013</v>
          </cell>
          <cell r="H6">
            <v>3204</v>
          </cell>
        </row>
        <row r="7">
          <cell r="A7" t="str">
            <v>2233</v>
          </cell>
          <cell r="B7" t="str">
            <v>Le journal de l'Habitation</v>
          </cell>
          <cell r="C7" t="str">
            <v>430030</v>
          </cell>
          <cell r="D7" t="str">
            <v>180100</v>
          </cell>
          <cell r="E7">
            <v>0</v>
          </cell>
          <cell r="F7">
            <v>0</v>
          </cell>
          <cell r="G7" t="str">
            <v>CAD</v>
          </cell>
          <cell r="H7">
            <v>3292.46</v>
          </cell>
        </row>
        <row r="8">
          <cell r="A8" t="str">
            <v>2233</v>
          </cell>
          <cell r="B8" t="str">
            <v>Le journal de l'Habitation</v>
          </cell>
          <cell r="C8" t="str">
            <v>430030</v>
          </cell>
          <cell r="D8" t="str">
            <v>180100</v>
          </cell>
          <cell r="E8">
            <v>0</v>
          </cell>
          <cell r="F8">
            <v>0</v>
          </cell>
          <cell r="G8" t="str">
            <v>CAD</v>
          </cell>
          <cell r="H8">
            <v>3699.55</v>
          </cell>
        </row>
        <row r="9">
          <cell r="A9" t="str">
            <v>2233</v>
          </cell>
          <cell r="B9" t="str">
            <v>Le journal de l'Habitation</v>
          </cell>
          <cell r="C9" t="str">
            <v>430030</v>
          </cell>
          <cell r="D9" t="str">
            <v>180100</v>
          </cell>
          <cell r="E9">
            <v>0</v>
          </cell>
          <cell r="F9">
            <v>0</v>
          </cell>
          <cell r="G9" t="str">
            <v>CAD</v>
          </cell>
          <cell r="H9">
            <v>4793.92</v>
          </cell>
        </row>
        <row r="10">
          <cell r="A10" t="str">
            <v>Total 2233</v>
          </cell>
          <cell r="H10">
            <v>11785.93</v>
          </cell>
        </row>
        <row r="11">
          <cell r="A11" t="str">
            <v>2234</v>
          </cell>
          <cell r="B11" t="str">
            <v>La Voix du Sud</v>
          </cell>
          <cell r="C11" t="str">
            <v>430030</v>
          </cell>
          <cell r="D11" t="str">
            <v>180100</v>
          </cell>
          <cell r="E11">
            <v>0</v>
          </cell>
          <cell r="F11">
            <v>0</v>
          </cell>
          <cell r="G11" t="str">
            <v>CAD</v>
          </cell>
          <cell r="H11">
            <v>6225.53</v>
          </cell>
        </row>
        <row r="12">
          <cell r="A12" t="str">
            <v>2234</v>
          </cell>
          <cell r="B12" t="str">
            <v>La Voix du Sud</v>
          </cell>
          <cell r="C12" t="str">
            <v>430030</v>
          </cell>
          <cell r="D12" t="str">
            <v>180100</v>
          </cell>
          <cell r="E12">
            <v>0</v>
          </cell>
          <cell r="F12">
            <v>0</v>
          </cell>
          <cell r="G12" t="str">
            <v>CAD</v>
          </cell>
          <cell r="H12">
            <v>8300.7099999999991</v>
          </cell>
        </row>
        <row r="13">
          <cell r="A13" t="str">
            <v>2234</v>
          </cell>
          <cell r="B13" t="str">
            <v>La Voix du Sud</v>
          </cell>
          <cell r="C13" t="str">
            <v>430030</v>
          </cell>
          <cell r="D13" t="str">
            <v>180100</v>
          </cell>
          <cell r="E13">
            <v>0</v>
          </cell>
          <cell r="F13">
            <v>0</v>
          </cell>
          <cell r="G13" t="str">
            <v>CAD</v>
          </cell>
          <cell r="H13">
            <v>12976.51</v>
          </cell>
        </row>
        <row r="14">
          <cell r="A14" t="str">
            <v>Total 2234</v>
          </cell>
          <cell r="H14">
            <v>27502.75</v>
          </cell>
        </row>
        <row r="15">
          <cell r="A15" t="str">
            <v>2235</v>
          </cell>
          <cell r="B15" t="str">
            <v>L'Appel</v>
          </cell>
          <cell r="C15" t="str">
            <v>430030</v>
          </cell>
          <cell r="D15" t="str">
            <v>180100</v>
          </cell>
          <cell r="E15">
            <v>0</v>
          </cell>
          <cell r="F15">
            <v>0</v>
          </cell>
          <cell r="G15" t="str">
            <v>CAD</v>
          </cell>
          <cell r="H15">
            <v>5422.1</v>
          </cell>
        </row>
        <row r="16">
          <cell r="A16" t="str">
            <v>2235</v>
          </cell>
          <cell r="B16" t="str">
            <v>L'Appel</v>
          </cell>
          <cell r="C16" t="str">
            <v>430030</v>
          </cell>
          <cell r="D16" t="str">
            <v>180100</v>
          </cell>
          <cell r="E16">
            <v>0</v>
          </cell>
          <cell r="F16">
            <v>0</v>
          </cell>
          <cell r="G16" t="str">
            <v>CAD</v>
          </cell>
          <cell r="H16">
            <v>6495.41</v>
          </cell>
        </row>
        <row r="17">
          <cell r="A17" t="str">
            <v>2235</v>
          </cell>
          <cell r="B17" t="str">
            <v>L'Appel</v>
          </cell>
          <cell r="C17" t="str">
            <v>430030</v>
          </cell>
          <cell r="D17" t="str">
            <v>180100</v>
          </cell>
          <cell r="E17">
            <v>0</v>
          </cell>
          <cell r="F17">
            <v>0</v>
          </cell>
          <cell r="G17" t="str">
            <v>CAD</v>
          </cell>
          <cell r="H17">
            <v>14465.23</v>
          </cell>
        </row>
        <row r="18">
          <cell r="A18" t="str">
            <v>Total 2235</v>
          </cell>
          <cell r="H18">
            <v>26382.739999999998</v>
          </cell>
        </row>
        <row r="19">
          <cell r="A19" t="str">
            <v>2236</v>
          </cell>
          <cell r="B19" t="str">
            <v>Charlesbourg Express</v>
          </cell>
          <cell r="C19" t="str">
            <v>430030</v>
          </cell>
          <cell r="D19" t="str">
            <v>180100</v>
          </cell>
          <cell r="E19">
            <v>0</v>
          </cell>
          <cell r="F19">
            <v>0</v>
          </cell>
          <cell r="G19" t="str">
            <v>CAD</v>
          </cell>
          <cell r="H19">
            <v>3898.98</v>
          </cell>
        </row>
        <row r="20">
          <cell r="A20" t="str">
            <v>2236</v>
          </cell>
          <cell r="B20" t="str">
            <v>Charlesbourg Express</v>
          </cell>
          <cell r="C20" t="str">
            <v>430030</v>
          </cell>
          <cell r="D20" t="str">
            <v>180100</v>
          </cell>
          <cell r="E20">
            <v>0</v>
          </cell>
          <cell r="F20">
            <v>0</v>
          </cell>
          <cell r="G20" t="str">
            <v>CAD</v>
          </cell>
          <cell r="H20">
            <v>4996.6000000000004</v>
          </cell>
        </row>
        <row r="21">
          <cell r="A21" t="str">
            <v>2236</v>
          </cell>
          <cell r="B21" t="str">
            <v>Charlesbourg Express</v>
          </cell>
          <cell r="C21" t="str">
            <v>430030</v>
          </cell>
          <cell r="D21" t="str">
            <v>180100</v>
          </cell>
          <cell r="E21">
            <v>0</v>
          </cell>
          <cell r="F21">
            <v>0</v>
          </cell>
          <cell r="G21" t="str">
            <v>CAD</v>
          </cell>
          <cell r="H21">
            <v>9675.24</v>
          </cell>
        </row>
        <row r="22">
          <cell r="A22" t="str">
            <v>Total 2236</v>
          </cell>
          <cell r="H22">
            <v>18570.82</v>
          </cell>
        </row>
        <row r="23">
          <cell r="A23" t="str">
            <v>2237</v>
          </cell>
          <cell r="B23" t="str">
            <v>L'Actuel</v>
          </cell>
          <cell r="C23" t="str">
            <v>430030</v>
          </cell>
          <cell r="D23" t="str">
            <v>180100</v>
          </cell>
          <cell r="E23">
            <v>0</v>
          </cell>
          <cell r="F23">
            <v>0</v>
          </cell>
          <cell r="G23" t="str">
            <v>CAD</v>
          </cell>
          <cell r="H23">
            <v>2261.77</v>
          </cell>
        </row>
        <row r="24">
          <cell r="A24" t="str">
            <v>2237</v>
          </cell>
          <cell r="B24" t="str">
            <v>L'Actuel</v>
          </cell>
          <cell r="C24" t="str">
            <v>430030</v>
          </cell>
          <cell r="D24" t="str">
            <v>180100</v>
          </cell>
          <cell r="E24">
            <v>0</v>
          </cell>
          <cell r="F24">
            <v>0</v>
          </cell>
          <cell r="G24" t="str">
            <v>CAD</v>
          </cell>
          <cell r="H24">
            <v>7433.98</v>
          </cell>
        </row>
        <row r="25">
          <cell r="A25" t="str">
            <v>2237</v>
          </cell>
          <cell r="B25" t="str">
            <v>L'Actuel</v>
          </cell>
          <cell r="C25" t="str">
            <v>430030</v>
          </cell>
          <cell r="D25" t="str">
            <v>180100</v>
          </cell>
          <cell r="E25">
            <v>0</v>
          </cell>
          <cell r="F25">
            <v>0</v>
          </cell>
          <cell r="G25" t="str">
            <v>CAD</v>
          </cell>
          <cell r="H25">
            <v>7558.6</v>
          </cell>
        </row>
        <row r="26">
          <cell r="A26" t="str">
            <v>Total 2237</v>
          </cell>
          <cell r="H26">
            <v>17254.349999999999</v>
          </cell>
        </row>
        <row r="27">
          <cell r="A27" t="str">
            <v>2238</v>
          </cell>
          <cell r="B27" t="str">
            <v>Québec Express</v>
          </cell>
          <cell r="C27" t="str">
            <v>430030</v>
          </cell>
          <cell r="D27" t="str">
            <v>180100</v>
          </cell>
          <cell r="E27">
            <v>0</v>
          </cell>
          <cell r="F27">
            <v>0</v>
          </cell>
          <cell r="G27" t="str">
            <v>CAD</v>
          </cell>
          <cell r="H27">
            <v>3010.75</v>
          </cell>
        </row>
        <row r="28">
          <cell r="A28" t="str">
            <v>2238</v>
          </cell>
          <cell r="B28" t="str">
            <v>Québec Express</v>
          </cell>
          <cell r="C28" t="str">
            <v>430030</v>
          </cell>
          <cell r="D28" t="str">
            <v>180100</v>
          </cell>
          <cell r="E28">
            <v>0</v>
          </cell>
          <cell r="F28">
            <v>0</v>
          </cell>
          <cell r="G28" t="str">
            <v>CAD</v>
          </cell>
          <cell r="H28">
            <v>3508.9</v>
          </cell>
        </row>
        <row r="29">
          <cell r="A29" t="str">
            <v>2238</v>
          </cell>
          <cell r="B29" t="str">
            <v>Québec Express</v>
          </cell>
          <cell r="C29" t="str">
            <v>430030</v>
          </cell>
          <cell r="D29" t="str">
            <v>180100</v>
          </cell>
          <cell r="E29">
            <v>0</v>
          </cell>
          <cell r="F29">
            <v>0</v>
          </cell>
          <cell r="G29" t="str">
            <v>CAD</v>
          </cell>
          <cell r="H29">
            <v>7732.24</v>
          </cell>
        </row>
        <row r="30">
          <cell r="A30" t="str">
            <v>Total 2238</v>
          </cell>
          <cell r="H30">
            <v>14251.89</v>
          </cell>
        </row>
        <row r="31">
          <cell r="A31" t="str">
            <v>2245</v>
          </cell>
          <cell r="B31" t="str">
            <v>Le Jacques-Cartier</v>
          </cell>
          <cell r="C31" t="str">
            <v>430030</v>
          </cell>
          <cell r="D31" t="str">
            <v>180100</v>
          </cell>
          <cell r="E31">
            <v>0</v>
          </cell>
          <cell r="F31">
            <v>0</v>
          </cell>
          <cell r="G31" t="str">
            <v>CAD</v>
          </cell>
          <cell r="H31">
            <v>733.87</v>
          </cell>
        </row>
        <row r="32">
          <cell r="A32" t="str">
            <v>2245</v>
          </cell>
          <cell r="B32" t="str">
            <v>Le Jacques-Cartier</v>
          </cell>
          <cell r="C32" t="str">
            <v>430030</v>
          </cell>
          <cell r="D32" t="str">
            <v>180100</v>
          </cell>
          <cell r="E32">
            <v>0</v>
          </cell>
          <cell r="F32">
            <v>0</v>
          </cell>
          <cell r="G32" t="str">
            <v>CAD</v>
          </cell>
          <cell r="H32">
            <v>993.87</v>
          </cell>
        </row>
        <row r="33">
          <cell r="A33" t="str">
            <v>2245</v>
          </cell>
          <cell r="B33" t="str">
            <v>Le Jacques-Cartier</v>
          </cell>
          <cell r="C33" t="str">
            <v>430030</v>
          </cell>
          <cell r="D33" t="str">
            <v>180100</v>
          </cell>
          <cell r="E33">
            <v>0</v>
          </cell>
          <cell r="F33">
            <v>0</v>
          </cell>
          <cell r="G33" t="str">
            <v>CAD</v>
          </cell>
          <cell r="H33">
            <v>1987.74</v>
          </cell>
        </row>
        <row r="34">
          <cell r="A34" t="str">
            <v>Total 2245</v>
          </cell>
          <cell r="H34">
            <v>3715.48</v>
          </cell>
        </row>
        <row r="35">
          <cell r="A35" t="str">
            <v>2246</v>
          </cell>
          <cell r="B35" t="str">
            <v>Beauport Express</v>
          </cell>
          <cell r="C35" t="str">
            <v>430030</v>
          </cell>
          <cell r="D35" t="str">
            <v>180100</v>
          </cell>
          <cell r="E35">
            <v>0</v>
          </cell>
          <cell r="F35">
            <v>0</v>
          </cell>
          <cell r="G35" t="str">
            <v>CAD</v>
          </cell>
          <cell r="H35">
            <v>3118.67</v>
          </cell>
        </row>
        <row r="36">
          <cell r="A36" t="str">
            <v>2246</v>
          </cell>
          <cell r="B36" t="str">
            <v>Beauport Express</v>
          </cell>
          <cell r="C36" t="str">
            <v>430030</v>
          </cell>
          <cell r="D36" t="str">
            <v>180100</v>
          </cell>
          <cell r="E36">
            <v>0</v>
          </cell>
          <cell r="F36">
            <v>0</v>
          </cell>
          <cell r="G36" t="str">
            <v>CAD</v>
          </cell>
          <cell r="H36">
            <v>3777.86</v>
          </cell>
        </row>
        <row r="37">
          <cell r="A37" t="str">
            <v>2246</v>
          </cell>
          <cell r="B37" t="str">
            <v>Beauport Express</v>
          </cell>
          <cell r="C37" t="str">
            <v>430030</v>
          </cell>
          <cell r="D37" t="str">
            <v>180100</v>
          </cell>
          <cell r="E37">
            <v>0</v>
          </cell>
          <cell r="F37">
            <v>0</v>
          </cell>
          <cell r="G37" t="str">
            <v>CAD</v>
          </cell>
          <cell r="H37">
            <v>9000.64</v>
          </cell>
        </row>
        <row r="38">
          <cell r="A38" t="str">
            <v>Total 2246</v>
          </cell>
          <cell r="H38">
            <v>15897.17</v>
          </cell>
        </row>
        <row r="39">
          <cell r="A39" t="str">
            <v>2248</v>
          </cell>
          <cell r="B39" t="str">
            <v>L'Autre Voix</v>
          </cell>
          <cell r="C39" t="str">
            <v>430030</v>
          </cell>
          <cell r="D39" t="str">
            <v>180100</v>
          </cell>
          <cell r="E39">
            <v>0</v>
          </cell>
          <cell r="F39">
            <v>0</v>
          </cell>
          <cell r="G39" t="str">
            <v>CAD</v>
          </cell>
          <cell r="H39">
            <v>3962.93</v>
          </cell>
        </row>
        <row r="40">
          <cell r="A40" t="str">
            <v>2248</v>
          </cell>
          <cell r="B40" t="str">
            <v>L'Autre Voix</v>
          </cell>
          <cell r="C40" t="str">
            <v>430030</v>
          </cell>
          <cell r="D40" t="str">
            <v>180100</v>
          </cell>
          <cell r="E40">
            <v>0</v>
          </cell>
          <cell r="F40">
            <v>0</v>
          </cell>
          <cell r="G40" t="str">
            <v>CAD</v>
          </cell>
          <cell r="H40">
            <v>3962.94</v>
          </cell>
        </row>
        <row r="41">
          <cell r="A41" t="str">
            <v>2248</v>
          </cell>
          <cell r="B41" t="str">
            <v>L'Autre Voix</v>
          </cell>
          <cell r="C41" t="str">
            <v>430030</v>
          </cell>
          <cell r="D41" t="str">
            <v>180100</v>
          </cell>
          <cell r="E41">
            <v>0</v>
          </cell>
          <cell r="F41">
            <v>0</v>
          </cell>
          <cell r="G41" t="str">
            <v>CAD</v>
          </cell>
          <cell r="H41">
            <v>5626.12</v>
          </cell>
        </row>
        <row r="42">
          <cell r="A42" t="str">
            <v>Total 2248</v>
          </cell>
          <cell r="H42">
            <v>13551.99</v>
          </cell>
        </row>
        <row r="43">
          <cell r="A43" t="str">
            <v>2283</v>
          </cell>
          <cell r="B43" t="str">
            <v>L'Hebdo Journal</v>
          </cell>
          <cell r="C43" t="str">
            <v>430030</v>
          </cell>
          <cell r="D43" t="str">
            <v>180100</v>
          </cell>
          <cell r="E43">
            <v>0</v>
          </cell>
          <cell r="F43">
            <v>0</v>
          </cell>
          <cell r="G43" t="str">
            <v>CAD</v>
          </cell>
          <cell r="H43">
            <v>5222.96</v>
          </cell>
        </row>
        <row r="44">
          <cell r="A44" t="str">
            <v>2283</v>
          </cell>
          <cell r="B44" t="str">
            <v>L'Hebdo Journal</v>
          </cell>
          <cell r="C44" t="str">
            <v>430030</v>
          </cell>
          <cell r="D44" t="str">
            <v>180100</v>
          </cell>
          <cell r="E44">
            <v>0</v>
          </cell>
          <cell r="F44">
            <v>0</v>
          </cell>
          <cell r="G44" t="str">
            <v>CAD</v>
          </cell>
          <cell r="H44">
            <v>5388</v>
          </cell>
        </row>
        <row r="45">
          <cell r="A45" t="str">
            <v>2283</v>
          </cell>
          <cell r="B45" t="str">
            <v>L'Hebdo Journal</v>
          </cell>
          <cell r="C45" t="str">
            <v>430030</v>
          </cell>
          <cell r="D45" t="str">
            <v>180100</v>
          </cell>
          <cell r="E45">
            <v>0</v>
          </cell>
          <cell r="F45">
            <v>0</v>
          </cell>
          <cell r="G45" t="str">
            <v>CAD</v>
          </cell>
          <cell r="H45">
            <v>9515.84</v>
          </cell>
        </row>
        <row r="46">
          <cell r="A46" t="str">
            <v>Total 2283</v>
          </cell>
          <cell r="H46">
            <v>20126.8</v>
          </cell>
        </row>
        <row r="47">
          <cell r="A47" t="str">
            <v>2284</v>
          </cell>
          <cell r="B47" t="str">
            <v>L'Hebdo du St-Maurice</v>
          </cell>
          <cell r="C47" t="str">
            <v>430030</v>
          </cell>
          <cell r="D47" t="str">
            <v>180100</v>
          </cell>
          <cell r="E47">
            <v>0</v>
          </cell>
          <cell r="F47">
            <v>0</v>
          </cell>
          <cell r="G47" t="str">
            <v>CAD</v>
          </cell>
          <cell r="H47">
            <v>5464.14</v>
          </cell>
        </row>
        <row r="48">
          <cell r="A48" t="str">
            <v>2284</v>
          </cell>
          <cell r="B48" t="str">
            <v>L'Hebdo du St-Maurice</v>
          </cell>
          <cell r="C48" t="str">
            <v>430030</v>
          </cell>
          <cell r="D48" t="str">
            <v>180100</v>
          </cell>
          <cell r="E48">
            <v>0</v>
          </cell>
          <cell r="F48">
            <v>0</v>
          </cell>
          <cell r="G48" t="str">
            <v>CAD</v>
          </cell>
          <cell r="H48">
            <v>9666</v>
          </cell>
        </row>
        <row r="49">
          <cell r="A49" t="str">
            <v>2284</v>
          </cell>
          <cell r="B49" t="str">
            <v>L'Hebdo du St-Maurice</v>
          </cell>
          <cell r="C49" t="str">
            <v>430030</v>
          </cell>
          <cell r="D49" t="str">
            <v>180100</v>
          </cell>
          <cell r="E49">
            <v>0</v>
          </cell>
          <cell r="F49">
            <v>0</v>
          </cell>
          <cell r="G49" t="str">
            <v>CAD</v>
          </cell>
          <cell r="H49">
            <v>10875.84</v>
          </cell>
        </row>
        <row r="50">
          <cell r="A50" t="str">
            <v>Total 2284</v>
          </cell>
          <cell r="H50">
            <v>26005.98</v>
          </cell>
        </row>
        <row r="51">
          <cell r="A51" t="str">
            <v>2285</v>
          </cell>
          <cell r="B51" t="str">
            <v>Le Courrier du Sud</v>
          </cell>
          <cell r="C51" t="str">
            <v>430030</v>
          </cell>
          <cell r="D51" t="str">
            <v>180100</v>
          </cell>
          <cell r="E51">
            <v>0</v>
          </cell>
          <cell r="F51">
            <v>0</v>
          </cell>
          <cell r="G51" t="str">
            <v>CAD</v>
          </cell>
          <cell r="H51">
            <v>6052.32</v>
          </cell>
        </row>
        <row r="52">
          <cell r="A52" t="str">
            <v>2285</v>
          </cell>
          <cell r="B52" t="str">
            <v>Le Courrier du Sud</v>
          </cell>
          <cell r="C52" t="str">
            <v>430030</v>
          </cell>
          <cell r="D52" t="str">
            <v>180100</v>
          </cell>
          <cell r="E52">
            <v>0</v>
          </cell>
          <cell r="F52">
            <v>0</v>
          </cell>
          <cell r="G52" t="str">
            <v>CAD</v>
          </cell>
          <cell r="H52">
            <v>6086.58</v>
          </cell>
        </row>
        <row r="53">
          <cell r="A53" t="str">
            <v>2285</v>
          </cell>
          <cell r="B53" t="str">
            <v>Le Courrier du Sud</v>
          </cell>
          <cell r="C53" t="str">
            <v>430030</v>
          </cell>
          <cell r="D53" t="str">
            <v>180100</v>
          </cell>
          <cell r="E53">
            <v>0</v>
          </cell>
          <cell r="F53">
            <v>0</v>
          </cell>
          <cell r="G53" t="str">
            <v>CAD</v>
          </cell>
          <cell r="H53">
            <v>8103.48</v>
          </cell>
        </row>
        <row r="54">
          <cell r="A54" t="str">
            <v>Total 2285</v>
          </cell>
          <cell r="H54">
            <v>20242.379999999997</v>
          </cell>
        </row>
        <row r="55">
          <cell r="A55" t="str">
            <v>2286</v>
          </cell>
          <cell r="B55" t="str">
            <v>L'Hebdo Mékinac Des Chenaux</v>
          </cell>
          <cell r="C55" t="str">
            <v>430030</v>
          </cell>
          <cell r="D55" t="str">
            <v>180100</v>
          </cell>
          <cell r="E55">
            <v>0</v>
          </cell>
          <cell r="F55">
            <v>0</v>
          </cell>
          <cell r="G55" t="str">
            <v>CAD</v>
          </cell>
          <cell r="H55">
            <v>4308.04</v>
          </cell>
        </row>
        <row r="56">
          <cell r="A56" t="str">
            <v>2286</v>
          </cell>
          <cell r="B56" t="str">
            <v>L'Hebdo Mékinac Des Chenaux</v>
          </cell>
          <cell r="C56" t="str">
            <v>430030</v>
          </cell>
          <cell r="D56" t="str">
            <v>180100</v>
          </cell>
          <cell r="E56">
            <v>0</v>
          </cell>
          <cell r="F56">
            <v>0</v>
          </cell>
          <cell r="G56" t="str">
            <v>CAD</v>
          </cell>
          <cell r="H56">
            <v>5063.16</v>
          </cell>
        </row>
        <row r="57">
          <cell r="A57" t="str">
            <v>2286</v>
          </cell>
          <cell r="B57" t="str">
            <v>L'Hebdo Mékinac Des Chenaux</v>
          </cell>
          <cell r="C57" t="str">
            <v>430030</v>
          </cell>
          <cell r="D57" t="str">
            <v>180100</v>
          </cell>
          <cell r="E57">
            <v>0</v>
          </cell>
          <cell r="F57">
            <v>0</v>
          </cell>
          <cell r="G57" t="str">
            <v>CAD</v>
          </cell>
          <cell r="H57">
            <v>6053.4</v>
          </cell>
        </row>
        <row r="58">
          <cell r="A58" t="str">
            <v>Total 2286</v>
          </cell>
          <cell r="H58">
            <v>15424.6</v>
          </cell>
        </row>
        <row r="59">
          <cell r="A59" t="str">
            <v>2287</v>
          </cell>
          <cell r="B59" t="str">
            <v>L'Echo de La Tuque</v>
          </cell>
          <cell r="C59" t="str">
            <v>430030</v>
          </cell>
          <cell r="D59" t="str">
            <v>180100</v>
          </cell>
          <cell r="E59">
            <v>0</v>
          </cell>
          <cell r="F59">
            <v>0</v>
          </cell>
          <cell r="G59" t="str">
            <v>CAD</v>
          </cell>
          <cell r="H59">
            <v>4063.97</v>
          </cell>
        </row>
        <row r="60">
          <cell r="A60" t="str">
            <v>2287</v>
          </cell>
          <cell r="B60" t="str">
            <v>L'Echo de La Tuque</v>
          </cell>
          <cell r="C60" t="str">
            <v>430030</v>
          </cell>
          <cell r="D60" t="str">
            <v>180100</v>
          </cell>
          <cell r="E60">
            <v>0</v>
          </cell>
          <cell r="F60">
            <v>0</v>
          </cell>
          <cell r="G60" t="str">
            <v>CAD</v>
          </cell>
          <cell r="H60">
            <v>5612.04</v>
          </cell>
        </row>
        <row r="61">
          <cell r="A61" t="str">
            <v>2287</v>
          </cell>
          <cell r="B61" t="str">
            <v>L'Echo de La Tuque</v>
          </cell>
          <cell r="C61" t="str">
            <v>430030</v>
          </cell>
          <cell r="D61" t="str">
            <v>180100</v>
          </cell>
          <cell r="E61">
            <v>0</v>
          </cell>
          <cell r="F61">
            <v>0</v>
          </cell>
          <cell r="G61" t="str">
            <v>CAD</v>
          </cell>
          <cell r="H61">
            <v>6353.26</v>
          </cell>
        </row>
        <row r="62">
          <cell r="A62" t="str">
            <v>Total 2287</v>
          </cell>
          <cell r="H62">
            <v>16029.27</v>
          </cell>
        </row>
        <row r="63">
          <cell r="A63" t="str">
            <v>2288</v>
          </cell>
          <cell r="B63" t="str">
            <v>L'Echo de Maskinongé</v>
          </cell>
          <cell r="C63" t="str">
            <v>430030</v>
          </cell>
          <cell r="D63" t="str">
            <v>180100</v>
          </cell>
          <cell r="E63">
            <v>0</v>
          </cell>
          <cell r="F63">
            <v>0</v>
          </cell>
          <cell r="G63" t="str">
            <v>CAD</v>
          </cell>
          <cell r="H63">
            <v>3098.08</v>
          </cell>
        </row>
        <row r="64">
          <cell r="A64" t="str">
            <v>2288</v>
          </cell>
          <cell r="B64" t="str">
            <v>L'Echo de Maskinongé</v>
          </cell>
          <cell r="C64" t="str">
            <v>430030</v>
          </cell>
          <cell r="D64" t="str">
            <v>180100</v>
          </cell>
          <cell r="E64">
            <v>0</v>
          </cell>
          <cell r="F64">
            <v>0</v>
          </cell>
          <cell r="G64" t="str">
            <v>CAD</v>
          </cell>
          <cell r="H64">
            <v>3333.56</v>
          </cell>
        </row>
        <row r="65">
          <cell r="A65" t="str">
            <v>2288</v>
          </cell>
          <cell r="B65" t="str">
            <v>L'Echo de Maskinongé</v>
          </cell>
          <cell r="C65" t="str">
            <v>430030</v>
          </cell>
          <cell r="D65" t="str">
            <v>180100</v>
          </cell>
          <cell r="E65">
            <v>0</v>
          </cell>
          <cell r="F65">
            <v>0</v>
          </cell>
          <cell r="G65" t="str">
            <v>CAD</v>
          </cell>
          <cell r="H65">
            <v>7877.9</v>
          </cell>
        </row>
        <row r="66">
          <cell r="A66" t="str">
            <v>Total 2288</v>
          </cell>
          <cell r="H66">
            <v>14309.539999999999</v>
          </cell>
        </row>
        <row r="67">
          <cell r="A67" t="str">
            <v>2304</v>
          </cell>
          <cell r="B67" t="str">
            <v>Nouvelle Union (Ed. Weekend)</v>
          </cell>
          <cell r="C67" t="str">
            <v>430030</v>
          </cell>
          <cell r="D67" t="str">
            <v>180100</v>
          </cell>
          <cell r="E67">
            <v>0</v>
          </cell>
          <cell r="F67">
            <v>0</v>
          </cell>
          <cell r="G67" t="str">
            <v>CAD</v>
          </cell>
          <cell r="H67">
            <v>14443.21</v>
          </cell>
        </row>
        <row r="68">
          <cell r="A68" t="str">
            <v>2304</v>
          </cell>
          <cell r="B68" t="str">
            <v>Nouvelle Union (Ed. Weekend)</v>
          </cell>
          <cell r="C68" t="str">
            <v>430030</v>
          </cell>
          <cell r="D68" t="str">
            <v>180100</v>
          </cell>
          <cell r="E68">
            <v>0</v>
          </cell>
          <cell r="F68">
            <v>0</v>
          </cell>
          <cell r="G68" t="str">
            <v>CAD</v>
          </cell>
          <cell r="H68">
            <v>17393.28</v>
          </cell>
        </row>
        <row r="69">
          <cell r="A69" t="str">
            <v>2304</v>
          </cell>
          <cell r="B69" t="str">
            <v>Nouvelle Union (Ed. Weekend)</v>
          </cell>
          <cell r="C69" t="str">
            <v>430030</v>
          </cell>
          <cell r="D69" t="str">
            <v>180100</v>
          </cell>
          <cell r="E69">
            <v>0</v>
          </cell>
          <cell r="F69">
            <v>0</v>
          </cell>
          <cell r="G69" t="str">
            <v>CAD</v>
          </cell>
          <cell r="H69">
            <v>25064.65</v>
          </cell>
        </row>
        <row r="70">
          <cell r="A70" t="str">
            <v>Total 2304</v>
          </cell>
          <cell r="H70">
            <v>56901.14</v>
          </cell>
        </row>
        <row r="71">
          <cell r="A71" t="str">
            <v>2305</v>
          </cell>
          <cell r="B71" t="str">
            <v>L'Avenir de l'Érable</v>
          </cell>
          <cell r="C71" t="str">
            <v>430030</v>
          </cell>
          <cell r="D71" t="str">
            <v>180100</v>
          </cell>
          <cell r="E71">
            <v>0</v>
          </cell>
          <cell r="F71">
            <v>0</v>
          </cell>
          <cell r="G71" t="str">
            <v>CAD</v>
          </cell>
          <cell r="H71">
            <v>2787.28</v>
          </cell>
        </row>
        <row r="72">
          <cell r="A72" t="str">
            <v>2305</v>
          </cell>
          <cell r="B72" t="str">
            <v>L'Avenir de l'Érable</v>
          </cell>
          <cell r="C72" t="str">
            <v>430030</v>
          </cell>
          <cell r="D72" t="str">
            <v>180100</v>
          </cell>
          <cell r="E72">
            <v>0</v>
          </cell>
          <cell r="F72">
            <v>0</v>
          </cell>
          <cell r="G72" t="str">
            <v>CAD</v>
          </cell>
          <cell r="H72">
            <v>3157.82</v>
          </cell>
        </row>
        <row r="73">
          <cell r="A73" t="str">
            <v>2305</v>
          </cell>
          <cell r="B73" t="str">
            <v>L'Avenir de l'Érable</v>
          </cell>
          <cell r="C73" t="str">
            <v>430030</v>
          </cell>
          <cell r="D73" t="str">
            <v>180100</v>
          </cell>
          <cell r="E73">
            <v>0</v>
          </cell>
          <cell r="F73">
            <v>0</v>
          </cell>
          <cell r="G73" t="str">
            <v>CAD</v>
          </cell>
          <cell r="H73">
            <v>4829.08</v>
          </cell>
        </row>
        <row r="74">
          <cell r="A74" t="str">
            <v>Total 2305</v>
          </cell>
          <cell r="H74">
            <v>10774.18</v>
          </cell>
        </row>
        <row r="75">
          <cell r="A75" t="str">
            <v>2306</v>
          </cell>
          <cell r="B75" t="str">
            <v>Le Reflet du Lac</v>
          </cell>
          <cell r="C75" t="str">
            <v>430030</v>
          </cell>
          <cell r="D75" t="str">
            <v>180100</v>
          </cell>
          <cell r="E75">
            <v>0</v>
          </cell>
          <cell r="F75">
            <v>0</v>
          </cell>
          <cell r="G75" t="str">
            <v>CAD</v>
          </cell>
          <cell r="H75">
            <v>8879.0400000000009</v>
          </cell>
        </row>
        <row r="76">
          <cell r="A76" t="str">
            <v>2306</v>
          </cell>
          <cell r="B76" t="str">
            <v>Le Reflet du Lac</v>
          </cell>
          <cell r="C76" t="str">
            <v>430030</v>
          </cell>
          <cell r="D76" t="str">
            <v>180100</v>
          </cell>
          <cell r="E76">
            <v>0</v>
          </cell>
          <cell r="F76">
            <v>0</v>
          </cell>
          <cell r="G76" t="str">
            <v>CAD</v>
          </cell>
          <cell r="H76">
            <v>8879.0400000000009</v>
          </cell>
        </row>
        <row r="77">
          <cell r="A77" t="str">
            <v>2306</v>
          </cell>
          <cell r="B77" t="str">
            <v>Le Reflet du Lac</v>
          </cell>
          <cell r="C77" t="str">
            <v>430030</v>
          </cell>
          <cell r="D77" t="str">
            <v>180100</v>
          </cell>
          <cell r="E77">
            <v>0</v>
          </cell>
          <cell r="F77">
            <v>0</v>
          </cell>
          <cell r="G77" t="str">
            <v>CAD</v>
          </cell>
          <cell r="H77">
            <v>15538.32</v>
          </cell>
        </row>
        <row r="78">
          <cell r="A78" t="str">
            <v>Total 2306</v>
          </cell>
          <cell r="H78">
            <v>33296.400000000001</v>
          </cell>
        </row>
        <row r="79">
          <cell r="A79" t="str">
            <v>2307</v>
          </cell>
          <cell r="B79" t="str">
            <v>La Nouvelle Union</v>
          </cell>
          <cell r="C79" t="str">
            <v>430030</v>
          </cell>
          <cell r="D79" t="str">
            <v>180100</v>
          </cell>
          <cell r="E79">
            <v>0</v>
          </cell>
          <cell r="F79">
            <v>0</v>
          </cell>
          <cell r="G79" t="str">
            <v>CAD</v>
          </cell>
          <cell r="H79">
            <v>5814.89</v>
          </cell>
        </row>
        <row r="80">
          <cell r="A80" t="str">
            <v>2307</v>
          </cell>
          <cell r="B80" t="str">
            <v>La Nouvelle Union</v>
          </cell>
          <cell r="C80" t="str">
            <v>430030</v>
          </cell>
          <cell r="D80" t="str">
            <v>180100</v>
          </cell>
          <cell r="E80">
            <v>0</v>
          </cell>
          <cell r="F80">
            <v>0</v>
          </cell>
          <cell r="G80" t="str">
            <v>CAD</v>
          </cell>
          <cell r="H80">
            <v>8135.48</v>
          </cell>
        </row>
        <row r="81">
          <cell r="A81" t="str">
            <v>2307</v>
          </cell>
          <cell r="B81" t="str">
            <v>La Nouvelle Union</v>
          </cell>
          <cell r="C81" t="str">
            <v>430030</v>
          </cell>
          <cell r="D81" t="str">
            <v>180100</v>
          </cell>
          <cell r="E81">
            <v>0</v>
          </cell>
          <cell r="F81">
            <v>0</v>
          </cell>
          <cell r="G81" t="str">
            <v>CAD</v>
          </cell>
          <cell r="H81">
            <v>10322.42</v>
          </cell>
        </row>
        <row r="82">
          <cell r="A82" t="str">
            <v>Total 2307</v>
          </cell>
          <cell r="H82">
            <v>24272.79</v>
          </cell>
        </row>
        <row r="83">
          <cell r="A83" t="str">
            <v>2308</v>
          </cell>
          <cell r="B83" t="str">
            <v>L'Express (Ed. du mercredi)</v>
          </cell>
          <cell r="C83" t="str">
            <v>430030</v>
          </cell>
          <cell r="D83" t="str">
            <v>180100</v>
          </cell>
          <cell r="E83">
            <v>0</v>
          </cell>
          <cell r="F83">
            <v>0</v>
          </cell>
          <cell r="G83" t="str">
            <v>CAD</v>
          </cell>
          <cell r="H83">
            <v>8022.45</v>
          </cell>
        </row>
        <row r="84">
          <cell r="A84" t="str">
            <v>2308</v>
          </cell>
          <cell r="B84" t="str">
            <v>L'Express (Ed. du mercredi)</v>
          </cell>
          <cell r="C84" t="str">
            <v>430030</v>
          </cell>
          <cell r="D84" t="str">
            <v>180100</v>
          </cell>
          <cell r="E84">
            <v>0</v>
          </cell>
          <cell r="F84">
            <v>0</v>
          </cell>
          <cell r="G84" t="str">
            <v>CAD</v>
          </cell>
          <cell r="H84">
            <v>8199.7099999999991</v>
          </cell>
        </row>
        <row r="85">
          <cell r="A85" t="str">
            <v>2308</v>
          </cell>
          <cell r="B85" t="str">
            <v>L'Express (Ed. du mercredi)</v>
          </cell>
          <cell r="C85" t="str">
            <v>430030</v>
          </cell>
          <cell r="D85" t="str">
            <v>180100</v>
          </cell>
          <cell r="E85">
            <v>0</v>
          </cell>
          <cell r="F85">
            <v>0</v>
          </cell>
          <cell r="G85" t="str">
            <v>CAD</v>
          </cell>
          <cell r="H85">
            <v>10311.94</v>
          </cell>
        </row>
        <row r="86">
          <cell r="A86" t="str">
            <v>Total 2308</v>
          </cell>
          <cell r="H86">
            <v>26534.1</v>
          </cell>
        </row>
        <row r="87">
          <cell r="A87" t="str">
            <v>2309</v>
          </cell>
          <cell r="B87" t="str">
            <v>L'Express (Ed. du dimanche)</v>
          </cell>
          <cell r="C87" t="str">
            <v>430030</v>
          </cell>
          <cell r="D87" t="str">
            <v>180100</v>
          </cell>
          <cell r="E87">
            <v>0</v>
          </cell>
          <cell r="F87">
            <v>0</v>
          </cell>
          <cell r="G87" t="str">
            <v>CAD</v>
          </cell>
          <cell r="H87">
            <v>8627.91</v>
          </cell>
        </row>
        <row r="88">
          <cell r="A88" t="str">
            <v>2309</v>
          </cell>
          <cell r="B88" t="str">
            <v>L'Express (Ed. du dimanche)</v>
          </cell>
          <cell r="C88" t="str">
            <v>430030</v>
          </cell>
          <cell r="D88" t="str">
            <v>180100</v>
          </cell>
          <cell r="E88">
            <v>0</v>
          </cell>
          <cell r="F88">
            <v>0</v>
          </cell>
          <cell r="G88" t="str">
            <v>CAD</v>
          </cell>
          <cell r="H88">
            <v>10210.02</v>
          </cell>
        </row>
        <row r="89">
          <cell r="A89" t="str">
            <v>2309</v>
          </cell>
          <cell r="B89" t="str">
            <v>L'Express (Ed. du dimanche)</v>
          </cell>
          <cell r="C89" t="str">
            <v>430030</v>
          </cell>
          <cell r="D89" t="str">
            <v>180100</v>
          </cell>
          <cell r="E89">
            <v>0</v>
          </cell>
          <cell r="F89">
            <v>0</v>
          </cell>
          <cell r="G89" t="str">
            <v>CAD</v>
          </cell>
          <cell r="H89">
            <v>18032.099999999999</v>
          </cell>
        </row>
        <row r="90">
          <cell r="A90" t="str">
            <v>Total 2309</v>
          </cell>
          <cell r="H90">
            <v>36870.03</v>
          </cell>
        </row>
        <row r="91">
          <cell r="A91" t="str">
            <v>2311</v>
          </cell>
          <cell r="B91" t="str">
            <v>Le Progrès de Coaticook</v>
          </cell>
          <cell r="C91" t="str">
            <v>430030</v>
          </cell>
          <cell r="D91" t="str">
            <v>180100</v>
          </cell>
          <cell r="E91">
            <v>0</v>
          </cell>
          <cell r="F91">
            <v>0</v>
          </cell>
          <cell r="G91" t="str">
            <v>CAD</v>
          </cell>
          <cell r="H91">
            <v>2542.15</v>
          </cell>
        </row>
        <row r="92">
          <cell r="A92" t="str">
            <v>2311</v>
          </cell>
          <cell r="B92" t="str">
            <v>Le Progrès de Coaticook</v>
          </cell>
          <cell r="C92" t="str">
            <v>430030</v>
          </cell>
          <cell r="D92" t="str">
            <v>180100</v>
          </cell>
          <cell r="E92">
            <v>0</v>
          </cell>
          <cell r="F92">
            <v>0</v>
          </cell>
          <cell r="G92" t="str">
            <v>CAD</v>
          </cell>
          <cell r="H92">
            <v>2629.72</v>
          </cell>
        </row>
        <row r="93">
          <cell r="A93" t="str">
            <v>2311</v>
          </cell>
          <cell r="B93" t="str">
            <v>Le Progrès de Coaticook</v>
          </cell>
          <cell r="C93" t="str">
            <v>430030</v>
          </cell>
          <cell r="D93" t="str">
            <v>180100</v>
          </cell>
          <cell r="E93">
            <v>0</v>
          </cell>
          <cell r="F93">
            <v>0</v>
          </cell>
          <cell r="G93" t="str">
            <v>CAD</v>
          </cell>
          <cell r="H93">
            <v>3994.81</v>
          </cell>
        </row>
        <row r="94">
          <cell r="A94" t="str">
            <v>Total 2311</v>
          </cell>
          <cell r="H94">
            <v>9166.68</v>
          </cell>
        </row>
        <row r="95">
          <cell r="A95" t="str">
            <v>2353</v>
          </cell>
          <cell r="B95" t="str">
            <v>Courrier Laval (Ed. du jeudi)</v>
          </cell>
          <cell r="C95" t="str">
            <v>430030</v>
          </cell>
          <cell r="D95" t="str">
            <v>180100</v>
          </cell>
          <cell r="E95">
            <v>0</v>
          </cell>
          <cell r="F95">
            <v>0</v>
          </cell>
          <cell r="G95" t="str">
            <v>CAD</v>
          </cell>
          <cell r="H95">
            <v>6537.92</v>
          </cell>
        </row>
        <row r="96">
          <cell r="A96" t="str">
            <v>2353</v>
          </cell>
          <cell r="B96" t="str">
            <v>Courrier Laval (Ed. du jeudi)</v>
          </cell>
          <cell r="C96" t="str">
            <v>430030</v>
          </cell>
          <cell r="D96" t="str">
            <v>180100</v>
          </cell>
          <cell r="E96">
            <v>0</v>
          </cell>
          <cell r="F96">
            <v>0</v>
          </cell>
          <cell r="G96" t="str">
            <v>CAD</v>
          </cell>
          <cell r="H96">
            <v>8713.39</v>
          </cell>
        </row>
        <row r="97">
          <cell r="A97" t="str">
            <v>2353</v>
          </cell>
          <cell r="B97" t="str">
            <v>Courrier Laval (Ed. du jeudi)</v>
          </cell>
          <cell r="C97" t="str">
            <v>430030</v>
          </cell>
          <cell r="D97" t="str">
            <v>180100</v>
          </cell>
          <cell r="E97">
            <v>0</v>
          </cell>
          <cell r="F97">
            <v>0</v>
          </cell>
          <cell r="G97" t="str">
            <v>CAD</v>
          </cell>
          <cell r="H97">
            <v>17332.78</v>
          </cell>
        </row>
        <row r="98">
          <cell r="A98" t="str">
            <v>Total 2353</v>
          </cell>
          <cell r="H98">
            <v>32584.089999999997</v>
          </cell>
        </row>
        <row r="99">
          <cell r="A99" t="str">
            <v>2354</v>
          </cell>
          <cell r="B99" t="str">
            <v>Courrier Laval (Ed. dimanche)</v>
          </cell>
          <cell r="C99" t="str">
            <v>430030</v>
          </cell>
          <cell r="D99" t="str">
            <v>180100</v>
          </cell>
          <cell r="E99">
            <v>0</v>
          </cell>
          <cell r="F99">
            <v>0</v>
          </cell>
          <cell r="G99" t="str">
            <v>CAD</v>
          </cell>
          <cell r="H99">
            <v>14884.33</v>
          </cell>
        </row>
        <row r="100">
          <cell r="A100" t="str">
            <v>2354</v>
          </cell>
          <cell r="B100" t="str">
            <v>Courrier Laval (Ed. dimanche)</v>
          </cell>
          <cell r="C100" t="str">
            <v>430030</v>
          </cell>
          <cell r="D100" t="str">
            <v>180100</v>
          </cell>
          <cell r="E100">
            <v>0</v>
          </cell>
          <cell r="F100">
            <v>0</v>
          </cell>
          <cell r="G100" t="str">
            <v>CAD</v>
          </cell>
          <cell r="H100">
            <v>20015.27</v>
          </cell>
        </row>
        <row r="101">
          <cell r="A101" t="str">
            <v>2354</v>
          </cell>
          <cell r="B101" t="str">
            <v>Courrier Laval (Ed. dimanche)</v>
          </cell>
          <cell r="C101" t="str">
            <v>430030</v>
          </cell>
          <cell r="D101" t="str">
            <v>180100</v>
          </cell>
          <cell r="E101">
            <v>0</v>
          </cell>
          <cell r="F101">
            <v>0</v>
          </cell>
          <cell r="G101" t="str">
            <v>CAD</v>
          </cell>
          <cell r="H101">
            <v>24259.23</v>
          </cell>
        </row>
        <row r="102">
          <cell r="A102" t="str">
            <v>Total 2354</v>
          </cell>
          <cell r="H102">
            <v>59158.83</v>
          </cell>
        </row>
        <row r="103">
          <cell r="A103" t="str">
            <v>2356</v>
          </cell>
          <cell r="B103" t="str">
            <v>Ed. Quartier Sud-Est de Laval</v>
          </cell>
          <cell r="C103" t="str">
            <v>430030</v>
          </cell>
          <cell r="D103" t="str">
            <v>180100</v>
          </cell>
          <cell r="E103">
            <v>0</v>
          </cell>
          <cell r="F103">
            <v>0</v>
          </cell>
          <cell r="G103" t="str">
            <v>CAD</v>
          </cell>
          <cell r="H103">
            <v>806.7</v>
          </cell>
        </row>
        <row r="104">
          <cell r="A104" t="str">
            <v>2356</v>
          </cell>
          <cell r="B104" t="str">
            <v>Ed. Quartier Sud-Est de Laval</v>
          </cell>
          <cell r="C104" t="str">
            <v>430030</v>
          </cell>
          <cell r="D104" t="str">
            <v>180100</v>
          </cell>
          <cell r="E104">
            <v>0</v>
          </cell>
          <cell r="F104">
            <v>0</v>
          </cell>
          <cell r="G104" t="str">
            <v>CAD</v>
          </cell>
          <cell r="H104">
            <v>1210.05</v>
          </cell>
        </row>
        <row r="105">
          <cell r="A105" t="str">
            <v>2356</v>
          </cell>
          <cell r="B105" t="str">
            <v>Ed. Quartier Sud-Est de Laval</v>
          </cell>
          <cell r="C105" t="str">
            <v>430030</v>
          </cell>
          <cell r="D105" t="str">
            <v>180100</v>
          </cell>
          <cell r="E105">
            <v>0</v>
          </cell>
          <cell r="F105">
            <v>0</v>
          </cell>
          <cell r="G105" t="str">
            <v>CAD</v>
          </cell>
          <cell r="H105">
            <v>1210.05</v>
          </cell>
        </row>
        <row r="106">
          <cell r="A106" t="str">
            <v>Total 2356</v>
          </cell>
          <cell r="H106">
            <v>3226.8</v>
          </cell>
        </row>
        <row r="107">
          <cell r="A107" t="str">
            <v>2357</v>
          </cell>
          <cell r="B107" t="str">
            <v>Ed. Quartier Vimont / Auteuil</v>
          </cell>
          <cell r="C107" t="str">
            <v>430030</v>
          </cell>
          <cell r="D107" t="str">
            <v>180100</v>
          </cell>
          <cell r="E107">
            <v>0</v>
          </cell>
          <cell r="F107">
            <v>0</v>
          </cell>
          <cell r="G107" t="str">
            <v>CAD</v>
          </cell>
          <cell r="H107">
            <v>1205.67</v>
          </cell>
        </row>
        <row r="108">
          <cell r="A108" t="str">
            <v>2357</v>
          </cell>
          <cell r="B108" t="str">
            <v>Ed. Quartier Vimont / Auteuil</v>
          </cell>
          <cell r="C108" t="str">
            <v>430030</v>
          </cell>
          <cell r="D108" t="str">
            <v>180100</v>
          </cell>
          <cell r="E108">
            <v>0</v>
          </cell>
          <cell r="F108">
            <v>0</v>
          </cell>
          <cell r="G108" t="str">
            <v>CAD</v>
          </cell>
          <cell r="H108">
            <v>1205.67</v>
          </cell>
        </row>
        <row r="109">
          <cell r="A109" t="str">
            <v>2357</v>
          </cell>
          <cell r="B109" t="str">
            <v>Ed. Quartier Vimont / Auteuil</v>
          </cell>
          <cell r="C109" t="str">
            <v>430030</v>
          </cell>
          <cell r="D109" t="str">
            <v>180100</v>
          </cell>
          <cell r="E109">
            <v>0</v>
          </cell>
          <cell r="F109">
            <v>0</v>
          </cell>
          <cell r="G109" t="str">
            <v>CAD</v>
          </cell>
          <cell r="H109">
            <v>1607.56</v>
          </cell>
        </row>
        <row r="110">
          <cell r="A110" t="str">
            <v>Total 2357</v>
          </cell>
          <cell r="H110">
            <v>4018.9</v>
          </cell>
        </row>
        <row r="111">
          <cell r="A111" t="str">
            <v>2358</v>
          </cell>
          <cell r="B111" t="str">
            <v>Pont-Viau / Laval-des-rapides</v>
          </cell>
          <cell r="C111" t="str">
            <v>430030</v>
          </cell>
          <cell r="D111" t="str">
            <v>180100</v>
          </cell>
          <cell r="E111">
            <v>0</v>
          </cell>
          <cell r="F111">
            <v>0</v>
          </cell>
          <cell r="G111" t="str">
            <v>CAD</v>
          </cell>
          <cell r="H111">
            <v>845.63</v>
          </cell>
        </row>
        <row r="112">
          <cell r="A112" t="str">
            <v>2358</v>
          </cell>
          <cell r="B112" t="str">
            <v>Pont-Viau / Laval-des-rapides</v>
          </cell>
          <cell r="C112" t="str">
            <v>430030</v>
          </cell>
          <cell r="D112" t="str">
            <v>180100</v>
          </cell>
          <cell r="E112">
            <v>0</v>
          </cell>
          <cell r="F112">
            <v>0</v>
          </cell>
          <cell r="G112" t="str">
            <v>CAD</v>
          </cell>
          <cell r="H112">
            <v>1691.26</v>
          </cell>
        </row>
        <row r="113">
          <cell r="A113" t="str">
            <v>2358</v>
          </cell>
          <cell r="B113" t="str">
            <v>Pont-Viau / Laval-des-rapides</v>
          </cell>
          <cell r="C113" t="str">
            <v>430030</v>
          </cell>
          <cell r="D113" t="str">
            <v>180100</v>
          </cell>
          <cell r="E113">
            <v>0</v>
          </cell>
          <cell r="F113">
            <v>0</v>
          </cell>
          <cell r="G113" t="str">
            <v>CAD</v>
          </cell>
          <cell r="H113">
            <v>1691.26</v>
          </cell>
        </row>
        <row r="114">
          <cell r="A114" t="str">
            <v>Total 2358</v>
          </cell>
          <cell r="H114">
            <v>4228.1499999999996</v>
          </cell>
        </row>
        <row r="115">
          <cell r="A115" t="str">
            <v>2363</v>
          </cell>
          <cell r="B115" t="str">
            <v>L'Ed. Quartier Ste-Dorothée</v>
          </cell>
          <cell r="C115" t="str">
            <v>430030</v>
          </cell>
          <cell r="D115" t="str">
            <v>180100</v>
          </cell>
          <cell r="E115">
            <v>0</v>
          </cell>
          <cell r="F115">
            <v>0</v>
          </cell>
          <cell r="G115" t="str">
            <v>CAD</v>
          </cell>
          <cell r="H115">
            <v>2084.02</v>
          </cell>
        </row>
        <row r="116">
          <cell r="A116" t="str">
            <v>2363</v>
          </cell>
          <cell r="B116" t="str">
            <v>L'Ed. Quartier Ste-Dorothée</v>
          </cell>
          <cell r="C116" t="str">
            <v>430030</v>
          </cell>
          <cell r="D116" t="str">
            <v>180100</v>
          </cell>
          <cell r="E116">
            <v>0</v>
          </cell>
          <cell r="F116">
            <v>0</v>
          </cell>
          <cell r="G116" t="str">
            <v>CAD</v>
          </cell>
          <cell r="H116">
            <v>3334.43</v>
          </cell>
        </row>
        <row r="117">
          <cell r="A117" t="str">
            <v>2363</v>
          </cell>
          <cell r="B117" t="str">
            <v>L'Ed. Quartier Ste-Dorothée</v>
          </cell>
          <cell r="C117" t="str">
            <v>430030</v>
          </cell>
          <cell r="D117" t="str">
            <v>180100</v>
          </cell>
          <cell r="E117">
            <v>0</v>
          </cell>
          <cell r="F117">
            <v>0</v>
          </cell>
          <cell r="G117" t="str">
            <v>CAD</v>
          </cell>
          <cell r="H117">
            <v>5418.45</v>
          </cell>
        </row>
        <row r="118">
          <cell r="A118" t="str">
            <v>Total 2363</v>
          </cell>
          <cell r="H118">
            <v>10836.9</v>
          </cell>
        </row>
        <row r="119">
          <cell r="A119" t="str">
            <v>2364</v>
          </cell>
          <cell r="B119" t="str">
            <v>Ed.Quartier St-Rose/Fabreville</v>
          </cell>
          <cell r="C119" t="str">
            <v>430030</v>
          </cell>
          <cell r="D119" t="str">
            <v>180100</v>
          </cell>
          <cell r="E119">
            <v>0</v>
          </cell>
          <cell r="F119">
            <v>0</v>
          </cell>
          <cell r="G119" t="str">
            <v>CAD</v>
          </cell>
          <cell r="H119">
            <v>834.42</v>
          </cell>
        </row>
        <row r="120">
          <cell r="A120" t="str">
            <v>2364</v>
          </cell>
          <cell r="B120" t="str">
            <v>Ed.Quartier St-Rose/Fabreville</v>
          </cell>
          <cell r="C120" t="str">
            <v>430030</v>
          </cell>
          <cell r="D120" t="str">
            <v>180100</v>
          </cell>
          <cell r="E120">
            <v>0</v>
          </cell>
          <cell r="F120">
            <v>0</v>
          </cell>
          <cell r="G120" t="str">
            <v>CAD</v>
          </cell>
          <cell r="H120">
            <v>1668.82</v>
          </cell>
        </row>
        <row r="121">
          <cell r="A121" t="str">
            <v>2364</v>
          </cell>
          <cell r="B121" t="str">
            <v>Ed.Quartier St-Rose/Fabreville</v>
          </cell>
          <cell r="C121" t="str">
            <v>430030</v>
          </cell>
          <cell r="D121" t="str">
            <v>180100</v>
          </cell>
          <cell r="E121">
            <v>0</v>
          </cell>
          <cell r="F121">
            <v>0</v>
          </cell>
          <cell r="G121" t="str">
            <v>CAD</v>
          </cell>
          <cell r="H121">
            <v>1668.82</v>
          </cell>
        </row>
        <row r="122">
          <cell r="A122" t="str">
            <v>Total 2364</v>
          </cell>
          <cell r="H122">
            <v>4172.0599999999995</v>
          </cell>
        </row>
        <row r="123">
          <cell r="A123" t="str">
            <v>2365</v>
          </cell>
          <cell r="B123" t="str">
            <v>Courrier Laval Weekly News</v>
          </cell>
          <cell r="C123" t="str">
            <v>430030</v>
          </cell>
          <cell r="D123" t="str">
            <v>180100</v>
          </cell>
          <cell r="E123">
            <v>0</v>
          </cell>
          <cell r="F123">
            <v>0</v>
          </cell>
          <cell r="G123" t="str">
            <v>CAD</v>
          </cell>
          <cell r="H123">
            <v>3575.91</v>
          </cell>
        </row>
        <row r="124">
          <cell r="A124" t="str">
            <v>2365</v>
          </cell>
          <cell r="B124" t="str">
            <v>Courrier Laval Weekly News</v>
          </cell>
          <cell r="C124" t="str">
            <v>430030</v>
          </cell>
          <cell r="D124" t="str">
            <v>180100</v>
          </cell>
          <cell r="E124">
            <v>0</v>
          </cell>
          <cell r="F124">
            <v>0</v>
          </cell>
          <cell r="G124" t="str">
            <v>CAD</v>
          </cell>
          <cell r="H124">
            <v>4574.04</v>
          </cell>
        </row>
        <row r="125">
          <cell r="A125" t="str">
            <v>2365</v>
          </cell>
          <cell r="B125" t="str">
            <v>Courrier Laval Weekly News</v>
          </cell>
          <cell r="C125" t="str">
            <v>430030</v>
          </cell>
          <cell r="D125" t="str">
            <v>180100</v>
          </cell>
          <cell r="E125">
            <v>0</v>
          </cell>
          <cell r="F125">
            <v>0</v>
          </cell>
          <cell r="G125" t="str">
            <v>CAD</v>
          </cell>
          <cell r="H125">
            <v>5108.45</v>
          </cell>
        </row>
        <row r="126">
          <cell r="A126" t="str">
            <v>Total 2365</v>
          </cell>
          <cell r="H126">
            <v>13258.4</v>
          </cell>
        </row>
        <row r="127">
          <cell r="A127" t="str">
            <v>2366</v>
          </cell>
          <cell r="B127" t="str">
            <v>Journal Le Courrier</v>
          </cell>
          <cell r="C127" t="str">
            <v>430030</v>
          </cell>
          <cell r="D127" t="str">
            <v>180100</v>
          </cell>
          <cell r="E127">
            <v>0</v>
          </cell>
          <cell r="F127">
            <v>0</v>
          </cell>
          <cell r="G127" t="str">
            <v>CAD</v>
          </cell>
          <cell r="H127">
            <v>9905.2000000000007</v>
          </cell>
        </row>
        <row r="128">
          <cell r="A128" t="str">
            <v>2366</v>
          </cell>
          <cell r="B128" t="str">
            <v>Journal Le Courrier</v>
          </cell>
          <cell r="C128" t="str">
            <v>430030</v>
          </cell>
          <cell r="D128" t="str">
            <v>180100</v>
          </cell>
          <cell r="E128">
            <v>0</v>
          </cell>
          <cell r="F128">
            <v>0</v>
          </cell>
          <cell r="G128" t="str">
            <v>CAD</v>
          </cell>
          <cell r="H128">
            <v>13193.99</v>
          </cell>
        </row>
        <row r="129">
          <cell r="A129" t="str">
            <v>2366</v>
          </cell>
          <cell r="B129" t="str">
            <v>Journal Le Courrier</v>
          </cell>
          <cell r="C129" t="str">
            <v>430030</v>
          </cell>
          <cell r="D129" t="str">
            <v>180100</v>
          </cell>
          <cell r="E129">
            <v>0</v>
          </cell>
          <cell r="F129">
            <v>0</v>
          </cell>
          <cell r="G129" t="str">
            <v>CAD</v>
          </cell>
          <cell r="H129">
            <v>19790.98</v>
          </cell>
        </row>
        <row r="130">
          <cell r="A130" t="str">
            <v>Total 2366</v>
          </cell>
          <cell r="H130">
            <v>42890.17</v>
          </cell>
        </row>
        <row r="131">
          <cell r="A131" t="str">
            <v>2368</v>
          </cell>
          <cell r="B131" t="str">
            <v>Trait d'Union</v>
          </cell>
          <cell r="C131" t="str">
            <v>430030</v>
          </cell>
          <cell r="D131" t="str">
            <v>180100</v>
          </cell>
          <cell r="E131">
            <v>0</v>
          </cell>
          <cell r="F131">
            <v>0</v>
          </cell>
          <cell r="G131" t="str">
            <v>CAD</v>
          </cell>
          <cell r="H131">
            <v>17291.2</v>
          </cell>
        </row>
        <row r="132">
          <cell r="A132" t="str">
            <v>2368</v>
          </cell>
          <cell r="B132" t="str">
            <v>Trait d'Union</v>
          </cell>
          <cell r="C132" t="str">
            <v>430030</v>
          </cell>
          <cell r="D132" t="str">
            <v>180100</v>
          </cell>
          <cell r="E132">
            <v>0</v>
          </cell>
          <cell r="F132">
            <v>0</v>
          </cell>
          <cell r="G132" t="str">
            <v>CAD</v>
          </cell>
          <cell r="H132">
            <v>19445.91</v>
          </cell>
        </row>
        <row r="133">
          <cell r="A133" t="str">
            <v>2368</v>
          </cell>
          <cell r="B133" t="str">
            <v>Trait d'Union</v>
          </cell>
          <cell r="C133" t="str">
            <v>430030</v>
          </cell>
          <cell r="D133" t="str">
            <v>180100</v>
          </cell>
          <cell r="E133">
            <v>0</v>
          </cell>
          <cell r="F133">
            <v>0</v>
          </cell>
          <cell r="G133" t="str">
            <v>CAD</v>
          </cell>
          <cell r="H133">
            <v>24313.83</v>
          </cell>
        </row>
        <row r="134">
          <cell r="A134" t="str">
            <v>Total 2368</v>
          </cell>
          <cell r="H134">
            <v>61050.94</v>
          </cell>
        </row>
        <row r="135">
          <cell r="A135" t="str">
            <v>2373</v>
          </cell>
          <cell r="B135" t="str">
            <v>Trait d'Union (Ed. mercredi)</v>
          </cell>
          <cell r="C135" t="str">
            <v>430030</v>
          </cell>
          <cell r="D135" t="str">
            <v>180100</v>
          </cell>
          <cell r="E135">
            <v>0</v>
          </cell>
          <cell r="F135">
            <v>0</v>
          </cell>
          <cell r="G135" t="str">
            <v>CAD</v>
          </cell>
          <cell r="H135">
            <v>9852.94</v>
          </cell>
        </row>
        <row r="136">
          <cell r="A136" t="str">
            <v>2373</v>
          </cell>
          <cell r="B136" t="str">
            <v>Trait d'Union (Ed. mercredi)</v>
          </cell>
          <cell r="C136" t="str">
            <v>430030</v>
          </cell>
          <cell r="D136" t="str">
            <v>180100</v>
          </cell>
          <cell r="E136">
            <v>0</v>
          </cell>
          <cell r="F136">
            <v>0</v>
          </cell>
          <cell r="G136" t="str">
            <v>CAD</v>
          </cell>
          <cell r="H136">
            <v>11172.24</v>
          </cell>
        </row>
        <row r="137">
          <cell r="A137" t="str">
            <v>Total 2373</v>
          </cell>
          <cell r="H137">
            <v>21025.18</v>
          </cell>
        </row>
        <row r="138">
          <cell r="A138" t="str">
            <v>2383</v>
          </cell>
          <cell r="B138" t="str">
            <v>Hebdo Rive-Nord (Ed. mercredi)</v>
          </cell>
          <cell r="C138" t="str">
            <v>430030</v>
          </cell>
          <cell r="D138" t="str">
            <v>180100</v>
          </cell>
          <cell r="E138">
            <v>0</v>
          </cell>
          <cell r="F138">
            <v>0</v>
          </cell>
          <cell r="G138" t="str">
            <v>CAD</v>
          </cell>
          <cell r="H138">
            <v>7478.38</v>
          </cell>
        </row>
        <row r="139">
          <cell r="A139" t="str">
            <v>2383</v>
          </cell>
          <cell r="B139" t="str">
            <v>Hebdo Rive-Nord (Ed. mercredi)</v>
          </cell>
          <cell r="C139" t="str">
            <v>430030</v>
          </cell>
          <cell r="D139" t="str">
            <v>180100</v>
          </cell>
          <cell r="E139">
            <v>0</v>
          </cell>
          <cell r="F139">
            <v>0</v>
          </cell>
          <cell r="G139" t="str">
            <v>CAD</v>
          </cell>
          <cell r="H139">
            <v>9765.36</v>
          </cell>
        </row>
        <row r="140">
          <cell r="A140" t="str">
            <v>2383</v>
          </cell>
          <cell r="B140" t="str">
            <v>Hebdo Rive-Nord (Ed. mercredi)</v>
          </cell>
          <cell r="C140" t="str">
            <v>430030</v>
          </cell>
          <cell r="D140" t="str">
            <v>180100</v>
          </cell>
          <cell r="E140">
            <v>0</v>
          </cell>
          <cell r="F140">
            <v>0</v>
          </cell>
          <cell r="G140" t="str">
            <v>CAD</v>
          </cell>
          <cell r="H140">
            <v>12817.04</v>
          </cell>
        </row>
        <row r="141">
          <cell r="A141" t="str">
            <v>Total 2383</v>
          </cell>
          <cell r="H141">
            <v>30060.780000000002</v>
          </cell>
        </row>
        <row r="142">
          <cell r="A142" t="str">
            <v>2384</v>
          </cell>
          <cell r="B142" t="str">
            <v>Hebdo Rive-Nord (Ed. samedi)</v>
          </cell>
          <cell r="C142" t="str">
            <v>430030</v>
          </cell>
          <cell r="D142" t="str">
            <v>180100</v>
          </cell>
          <cell r="E142">
            <v>0</v>
          </cell>
          <cell r="F142">
            <v>0</v>
          </cell>
          <cell r="G142" t="str">
            <v>CAD</v>
          </cell>
          <cell r="H142">
            <v>10199.27</v>
          </cell>
        </row>
        <row r="143">
          <cell r="A143" t="str">
            <v>2384</v>
          </cell>
          <cell r="B143" t="str">
            <v>Hebdo Rive-Nord (Ed. samedi)</v>
          </cell>
          <cell r="C143" t="str">
            <v>430030</v>
          </cell>
          <cell r="D143" t="str">
            <v>180100</v>
          </cell>
          <cell r="E143">
            <v>0</v>
          </cell>
          <cell r="F143">
            <v>0</v>
          </cell>
          <cell r="G143" t="str">
            <v>CAD</v>
          </cell>
          <cell r="H143">
            <v>12743.15</v>
          </cell>
        </row>
        <row r="144">
          <cell r="A144" t="str">
            <v>2384</v>
          </cell>
          <cell r="B144" t="str">
            <v>Hebdo Rive-Nord (Ed. samedi)</v>
          </cell>
          <cell r="C144" t="str">
            <v>430030</v>
          </cell>
          <cell r="D144" t="str">
            <v>180100</v>
          </cell>
          <cell r="E144">
            <v>0</v>
          </cell>
          <cell r="F144">
            <v>0</v>
          </cell>
          <cell r="G144" t="str">
            <v>CAD</v>
          </cell>
          <cell r="H144">
            <v>18470.53</v>
          </cell>
        </row>
        <row r="145">
          <cell r="A145" t="str">
            <v>Total 2384</v>
          </cell>
          <cell r="H145">
            <v>41412.949999999997</v>
          </cell>
        </row>
        <row r="146">
          <cell r="A146" t="str">
            <v>2393</v>
          </cell>
          <cell r="B146" t="str">
            <v>L'Action</v>
          </cell>
          <cell r="C146" t="str">
            <v>430030</v>
          </cell>
          <cell r="D146" t="str">
            <v>180100</v>
          </cell>
          <cell r="E146">
            <v>0</v>
          </cell>
          <cell r="F146">
            <v>0</v>
          </cell>
          <cell r="G146" t="str">
            <v>CAD</v>
          </cell>
          <cell r="H146">
            <v>12153.85</v>
          </cell>
        </row>
        <row r="147">
          <cell r="A147" t="str">
            <v>2393</v>
          </cell>
          <cell r="B147" t="str">
            <v>L'Action</v>
          </cell>
          <cell r="C147" t="str">
            <v>430030</v>
          </cell>
          <cell r="D147" t="str">
            <v>180100</v>
          </cell>
          <cell r="E147">
            <v>0</v>
          </cell>
          <cell r="F147">
            <v>0</v>
          </cell>
          <cell r="G147" t="str">
            <v>CAD</v>
          </cell>
          <cell r="H147">
            <v>17419.740000000002</v>
          </cell>
        </row>
        <row r="148">
          <cell r="A148" t="str">
            <v>2393</v>
          </cell>
          <cell r="B148" t="str">
            <v>L'Action</v>
          </cell>
          <cell r="C148" t="str">
            <v>430030</v>
          </cell>
          <cell r="D148" t="str">
            <v>180100</v>
          </cell>
          <cell r="E148">
            <v>0</v>
          </cell>
          <cell r="F148">
            <v>0</v>
          </cell>
          <cell r="G148" t="str">
            <v>CAD</v>
          </cell>
          <cell r="H148">
            <v>21868.67</v>
          </cell>
        </row>
        <row r="149">
          <cell r="A149" t="str">
            <v>Total 2393</v>
          </cell>
          <cell r="H149">
            <v>51442.26</v>
          </cell>
        </row>
        <row r="150">
          <cell r="A150" t="str">
            <v>2394</v>
          </cell>
          <cell r="B150" t="str">
            <v>L'Action (Ed. mercredi)</v>
          </cell>
          <cell r="C150" t="str">
            <v>430030</v>
          </cell>
          <cell r="D150" t="str">
            <v>180100</v>
          </cell>
          <cell r="E150">
            <v>0</v>
          </cell>
          <cell r="F150">
            <v>0</v>
          </cell>
          <cell r="G150" t="str">
            <v>CAD</v>
          </cell>
          <cell r="H150">
            <v>8435.86</v>
          </cell>
        </row>
        <row r="151">
          <cell r="A151" t="str">
            <v>2394</v>
          </cell>
          <cell r="B151" t="str">
            <v>L'Action (Ed. mercredi)</v>
          </cell>
          <cell r="C151" t="str">
            <v>430030</v>
          </cell>
          <cell r="D151" t="str">
            <v>180100</v>
          </cell>
          <cell r="E151">
            <v>0</v>
          </cell>
          <cell r="F151">
            <v>0</v>
          </cell>
          <cell r="G151" t="str">
            <v>CAD</v>
          </cell>
          <cell r="H151">
            <v>10235.27</v>
          </cell>
        </row>
        <row r="152">
          <cell r="A152" t="str">
            <v>2394</v>
          </cell>
          <cell r="B152" t="str">
            <v>L'Action (Ed. mercredi)</v>
          </cell>
          <cell r="C152" t="str">
            <v>430030</v>
          </cell>
          <cell r="D152" t="str">
            <v>180100</v>
          </cell>
          <cell r="E152">
            <v>0</v>
          </cell>
          <cell r="F152">
            <v>0</v>
          </cell>
          <cell r="G152" t="str">
            <v>CAD</v>
          </cell>
          <cell r="H152">
            <v>16632.310000000001</v>
          </cell>
        </row>
        <row r="153">
          <cell r="A153" t="str">
            <v>Total 2394</v>
          </cell>
          <cell r="H153">
            <v>35303.440000000002</v>
          </cell>
        </row>
        <row r="154">
          <cell r="A154" t="str">
            <v>2396</v>
          </cell>
          <cell r="B154" t="str">
            <v>L'Action d'Autray</v>
          </cell>
          <cell r="C154" t="str">
            <v>430030</v>
          </cell>
          <cell r="D154" t="str">
            <v>180100</v>
          </cell>
          <cell r="E154">
            <v>0</v>
          </cell>
          <cell r="F154">
            <v>0</v>
          </cell>
          <cell r="G154" t="str">
            <v>CAD</v>
          </cell>
          <cell r="H154">
            <v>4086.8</v>
          </cell>
        </row>
        <row r="155">
          <cell r="A155" t="str">
            <v>2396</v>
          </cell>
          <cell r="B155" t="str">
            <v>L'Action d'Autray</v>
          </cell>
          <cell r="C155" t="str">
            <v>430030</v>
          </cell>
          <cell r="D155" t="str">
            <v>180100</v>
          </cell>
          <cell r="E155">
            <v>0</v>
          </cell>
          <cell r="F155">
            <v>0</v>
          </cell>
          <cell r="G155" t="str">
            <v>CAD</v>
          </cell>
          <cell r="H155">
            <v>4223.1099999999997</v>
          </cell>
        </row>
        <row r="156">
          <cell r="A156" t="str">
            <v>2396</v>
          </cell>
          <cell r="B156" t="str">
            <v>L'Action d'Autray</v>
          </cell>
          <cell r="C156" t="str">
            <v>430030</v>
          </cell>
          <cell r="D156" t="str">
            <v>180100</v>
          </cell>
          <cell r="E156">
            <v>0</v>
          </cell>
          <cell r="F156">
            <v>0</v>
          </cell>
          <cell r="G156" t="str">
            <v>CAD</v>
          </cell>
          <cell r="H156">
            <v>8569.93</v>
          </cell>
        </row>
        <row r="157">
          <cell r="A157" t="str">
            <v>Total 2396</v>
          </cell>
          <cell r="H157">
            <v>16879.84</v>
          </cell>
        </row>
        <row r="158">
          <cell r="A158" t="str">
            <v>2397</v>
          </cell>
          <cell r="B158" t="str">
            <v>Express Montcalm</v>
          </cell>
          <cell r="C158" t="str">
            <v>430030</v>
          </cell>
          <cell r="D158" t="str">
            <v>180100</v>
          </cell>
          <cell r="E158">
            <v>0</v>
          </cell>
          <cell r="F158">
            <v>0</v>
          </cell>
          <cell r="G158" t="str">
            <v>CAD</v>
          </cell>
          <cell r="H158">
            <v>5571.8</v>
          </cell>
        </row>
        <row r="159">
          <cell r="A159" t="str">
            <v>2397</v>
          </cell>
          <cell r="B159" t="str">
            <v>Express Montcalm</v>
          </cell>
          <cell r="C159" t="str">
            <v>430030</v>
          </cell>
          <cell r="D159" t="str">
            <v>180100</v>
          </cell>
          <cell r="E159">
            <v>0</v>
          </cell>
          <cell r="F159">
            <v>0</v>
          </cell>
          <cell r="G159" t="str">
            <v>CAD</v>
          </cell>
          <cell r="H159">
            <v>7063.76</v>
          </cell>
        </row>
        <row r="160">
          <cell r="A160" t="str">
            <v>2397</v>
          </cell>
          <cell r="B160" t="str">
            <v>Express Montcalm</v>
          </cell>
          <cell r="C160" t="str">
            <v>430030</v>
          </cell>
          <cell r="D160" t="str">
            <v>180100</v>
          </cell>
          <cell r="E160">
            <v>0</v>
          </cell>
          <cell r="F160">
            <v>0</v>
          </cell>
          <cell r="G160" t="str">
            <v>CAD</v>
          </cell>
          <cell r="H160">
            <v>8716.7099999999991</v>
          </cell>
        </row>
        <row r="161">
          <cell r="A161" t="str">
            <v>Total 2397</v>
          </cell>
          <cell r="H161">
            <v>21352.27</v>
          </cell>
        </row>
        <row r="162">
          <cell r="A162" t="str">
            <v>2403</v>
          </cell>
          <cell r="B162" t="str">
            <v>Journal de Rosemont</v>
          </cell>
          <cell r="C162" t="str">
            <v>430030</v>
          </cell>
          <cell r="D162" t="str">
            <v>180100</v>
          </cell>
          <cell r="E162">
            <v>0</v>
          </cell>
          <cell r="F162">
            <v>0</v>
          </cell>
          <cell r="G162" t="str">
            <v>CAD</v>
          </cell>
          <cell r="H162">
            <v>3847.13</v>
          </cell>
        </row>
        <row r="163">
          <cell r="A163" t="str">
            <v>2403</v>
          </cell>
          <cell r="B163" t="str">
            <v>Journal de Rosemont</v>
          </cell>
          <cell r="C163" t="str">
            <v>430030</v>
          </cell>
          <cell r="D163" t="str">
            <v>180100</v>
          </cell>
          <cell r="E163">
            <v>0</v>
          </cell>
          <cell r="F163">
            <v>0</v>
          </cell>
          <cell r="G163" t="str">
            <v>CAD</v>
          </cell>
          <cell r="H163">
            <v>4974.49</v>
          </cell>
        </row>
        <row r="164">
          <cell r="A164" t="str">
            <v>2403</v>
          </cell>
          <cell r="B164" t="str">
            <v>Journal de Rosemont</v>
          </cell>
          <cell r="C164" t="str">
            <v>430030</v>
          </cell>
          <cell r="D164" t="str">
            <v>180100</v>
          </cell>
          <cell r="E164">
            <v>0</v>
          </cell>
          <cell r="F164">
            <v>0</v>
          </cell>
          <cell r="G164" t="str">
            <v>CAD</v>
          </cell>
          <cell r="H164">
            <v>6117.72</v>
          </cell>
        </row>
        <row r="165">
          <cell r="A165" t="str">
            <v>Total 2403</v>
          </cell>
          <cell r="H165">
            <v>14939.34</v>
          </cell>
        </row>
        <row r="166">
          <cell r="A166" t="str">
            <v>2405</v>
          </cell>
          <cell r="B166" t="str">
            <v>Le Progrès de Villeray</v>
          </cell>
          <cell r="C166" t="str">
            <v>430030</v>
          </cell>
          <cell r="D166" t="str">
            <v>180100</v>
          </cell>
          <cell r="E166">
            <v>0</v>
          </cell>
          <cell r="F166">
            <v>0</v>
          </cell>
          <cell r="G166" t="str">
            <v>CAD</v>
          </cell>
          <cell r="H166">
            <v>1260.8800000000001</v>
          </cell>
        </row>
        <row r="167">
          <cell r="A167" t="str">
            <v>2405</v>
          </cell>
          <cell r="B167" t="str">
            <v>Le Progrès de Villeray</v>
          </cell>
          <cell r="C167" t="str">
            <v>430030</v>
          </cell>
          <cell r="D167" t="str">
            <v>180100</v>
          </cell>
          <cell r="E167">
            <v>0</v>
          </cell>
          <cell r="F167">
            <v>0</v>
          </cell>
          <cell r="G167" t="str">
            <v>CAD</v>
          </cell>
          <cell r="H167">
            <v>2100.39</v>
          </cell>
        </row>
        <row r="168">
          <cell r="A168" t="str">
            <v>2405</v>
          </cell>
          <cell r="B168" t="str">
            <v>Le Progrès de Villeray</v>
          </cell>
          <cell r="C168" t="str">
            <v>430030</v>
          </cell>
          <cell r="D168" t="str">
            <v>180100</v>
          </cell>
          <cell r="E168">
            <v>0</v>
          </cell>
          <cell r="F168">
            <v>0</v>
          </cell>
          <cell r="G168" t="str">
            <v>CAD</v>
          </cell>
          <cell r="H168">
            <v>3505.63</v>
          </cell>
        </row>
        <row r="169">
          <cell r="A169" t="str">
            <v>Total 2405</v>
          </cell>
          <cell r="H169">
            <v>6866.9</v>
          </cell>
        </row>
        <row r="170">
          <cell r="A170" t="str">
            <v>2406</v>
          </cell>
          <cell r="B170" t="str">
            <v>Le Plateau VM</v>
          </cell>
          <cell r="C170" t="str">
            <v>430030</v>
          </cell>
          <cell r="D170" t="str">
            <v>180100</v>
          </cell>
          <cell r="E170">
            <v>0</v>
          </cell>
          <cell r="F170">
            <v>0</v>
          </cell>
          <cell r="G170" t="str">
            <v>CAD</v>
          </cell>
          <cell r="H170">
            <v>3182.36</v>
          </cell>
        </row>
        <row r="171">
          <cell r="A171" t="str">
            <v>2406</v>
          </cell>
          <cell r="B171" t="str">
            <v>Le Plateau VM</v>
          </cell>
          <cell r="C171" t="str">
            <v>430030</v>
          </cell>
          <cell r="D171" t="str">
            <v>180100</v>
          </cell>
          <cell r="E171">
            <v>0</v>
          </cell>
          <cell r="F171">
            <v>0</v>
          </cell>
          <cell r="G171" t="str">
            <v>CAD</v>
          </cell>
          <cell r="H171">
            <v>4712.16</v>
          </cell>
        </row>
        <row r="172">
          <cell r="A172" t="str">
            <v>2406</v>
          </cell>
          <cell r="B172" t="str">
            <v>Le Plateau VM</v>
          </cell>
          <cell r="C172" t="str">
            <v>430030</v>
          </cell>
          <cell r="D172" t="str">
            <v>180100</v>
          </cell>
          <cell r="E172">
            <v>0</v>
          </cell>
          <cell r="F172">
            <v>0</v>
          </cell>
          <cell r="G172" t="str">
            <v>CAD</v>
          </cell>
          <cell r="H172">
            <v>5705.13</v>
          </cell>
        </row>
        <row r="173">
          <cell r="A173" t="str">
            <v>Total 2406</v>
          </cell>
          <cell r="H173">
            <v>13599.650000000001</v>
          </cell>
        </row>
        <row r="174">
          <cell r="A174" t="str">
            <v>2407</v>
          </cell>
          <cell r="B174" t="str">
            <v>Courrier Ahuntsic</v>
          </cell>
          <cell r="C174" t="str">
            <v>430030</v>
          </cell>
          <cell r="D174" t="str">
            <v>180100</v>
          </cell>
          <cell r="E174">
            <v>0</v>
          </cell>
          <cell r="F174">
            <v>0</v>
          </cell>
          <cell r="G174" t="str">
            <v>CAD</v>
          </cell>
          <cell r="H174">
            <v>4137.5200000000004</v>
          </cell>
        </row>
        <row r="175">
          <cell r="A175" t="str">
            <v>2407</v>
          </cell>
          <cell r="B175" t="str">
            <v>Courrier Ahuntsic</v>
          </cell>
          <cell r="C175" t="str">
            <v>430030</v>
          </cell>
          <cell r="D175" t="str">
            <v>180100</v>
          </cell>
          <cell r="E175">
            <v>0</v>
          </cell>
          <cell r="F175">
            <v>0</v>
          </cell>
          <cell r="G175" t="str">
            <v>CAD</v>
          </cell>
          <cell r="H175">
            <v>5234.09</v>
          </cell>
        </row>
        <row r="176">
          <cell r="A176" t="str">
            <v>2407</v>
          </cell>
          <cell r="B176" t="str">
            <v>Courrier Ahuntsic</v>
          </cell>
          <cell r="C176" t="str">
            <v>430030</v>
          </cell>
          <cell r="D176" t="str">
            <v>180100</v>
          </cell>
          <cell r="E176">
            <v>0</v>
          </cell>
          <cell r="F176">
            <v>0</v>
          </cell>
          <cell r="G176" t="str">
            <v>CAD</v>
          </cell>
          <cell r="H176">
            <v>7947.24</v>
          </cell>
        </row>
        <row r="177">
          <cell r="A177" t="str">
            <v>Total 2407</v>
          </cell>
          <cell r="H177">
            <v>17318.849999999999</v>
          </cell>
        </row>
        <row r="178">
          <cell r="A178" t="str">
            <v>2413</v>
          </cell>
          <cell r="B178" t="str">
            <v>L'Express d'Outremont</v>
          </cell>
          <cell r="C178" t="str">
            <v>430030</v>
          </cell>
          <cell r="D178" t="str">
            <v>180100</v>
          </cell>
          <cell r="E178">
            <v>0</v>
          </cell>
          <cell r="F178">
            <v>0</v>
          </cell>
          <cell r="G178" t="str">
            <v>CAD</v>
          </cell>
          <cell r="H178">
            <v>2486.79</v>
          </cell>
        </row>
        <row r="179">
          <cell r="A179" t="str">
            <v>2413</v>
          </cell>
          <cell r="B179" t="str">
            <v>L'Express d'Outremont</v>
          </cell>
          <cell r="C179" t="str">
            <v>430030</v>
          </cell>
          <cell r="D179" t="str">
            <v>180100</v>
          </cell>
          <cell r="E179">
            <v>0</v>
          </cell>
          <cell r="F179">
            <v>0</v>
          </cell>
          <cell r="G179" t="str">
            <v>CAD</v>
          </cell>
          <cell r="H179">
            <v>3814.03</v>
          </cell>
        </row>
        <row r="180">
          <cell r="A180" t="str">
            <v>2413</v>
          </cell>
          <cell r="B180" t="str">
            <v>L'Express d'Outremont</v>
          </cell>
          <cell r="C180" t="str">
            <v>430030</v>
          </cell>
          <cell r="D180" t="str">
            <v>180100</v>
          </cell>
          <cell r="E180">
            <v>0</v>
          </cell>
          <cell r="F180">
            <v>0</v>
          </cell>
          <cell r="G180" t="str">
            <v>CAD</v>
          </cell>
          <cell r="H180">
            <v>4710.68</v>
          </cell>
        </row>
        <row r="181">
          <cell r="A181" t="str">
            <v>Total 2413</v>
          </cell>
          <cell r="H181">
            <v>11011.5</v>
          </cell>
        </row>
        <row r="182">
          <cell r="A182" t="str">
            <v>2415</v>
          </cell>
          <cell r="B182" t="str">
            <v>Les Nouvelles Saint-Laurent</v>
          </cell>
          <cell r="C182" t="str">
            <v>430030</v>
          </cell>
          <cell r="D182" t="str">
            <v>180100</v>
          </cell>
          <cell r="E182">
            <v>0</v>
          </cell>
          <cell r="F182">
            <v>0</v>
          </cell>
          <cell r="G182" t="str">
            <v>CAD</v>
          </cell>
          <cell r="H182">
            <v>4790.9399999999996</v>
          </cell>
        </row>
        <row r="183">
          <cell r="A183" t="str">
            <v>2415</v>
          </cell>
          <cell r="B183" t="str">
            <v>Les Nouvelles Saint-Laurent</v>
          </cell>
          <cell r="C183" t="str">
            <v>430030</v>
          </cell>
          <cell r="D183" t="str">
            <v>180100</v>
          </cell>
          <cell r="E183">
            <v>0</v>
          </cell>
          <cell r="F183">
            <v>0</v>
          </cell>
          <cell r="G183" t="str">
            <v>CAD</v>
          </cell>
          <cell r="H183">
            <v>5440.94</v>
          </cell>
        </row>
        <row r="184">
          <cell r="A184" t="str">
            <v>2415</v>
          </cell>
          <cell r="B184" t="str">
            <v>Les Nouvelles Saint-Laurent</v>
          </cell>
          <cell r="C184" t="str">
            <v>430030</v>
          </cell>
          <cell r="D184" t="str">
            <v>180100</v>
          </cell>
          <cell r="E184">
            <v>0</v>
          </cell>
          <cell r="F184">
            <v>0</v>
          </cell>
          <cell r="G184" t="str">
            <v>CAD</v>
          </cell>
          <cell r="H184">
            <v>6999.41</v>
          </cell>
        </row>
        <row r="185">
          <cell r="A185" t="str">
            <v>Total 2415</v>
          </cell>
          <cell r="H185">
            <v>17231.29</v>
          </cell>
        </row>
        <row r="186">
          <cell r="A186" t="str">
            <v>2416</v>
          </cell>
          <cell r="B186" t="str">
            <v>Courrier Bordeaux-Cartierville</v>
          </cell>
          <cell r="C186" t="str">
            <v>430030</v>
          </cell>
          <cell r="D186" t="str">
            <v>180100</v>
          </cell>
          <cell r="E186">
            <v>0</v>
          </cell>
          <cell r="F186">
            <v>0</v>
          </cell>
          <cell r="G186" t="str">
            <v>CAD</v>
          </cell>
          <cell r="H186">
            <v>3018.07</v>
          </cell>
        </row>
        <row r="187">
          <cell r="A187" t="str">
            <v>2416</v>
          </cell>
          <cell r="B187" t="str">
            <v>Courrier Bordeaux-Cartierville</v>
          </cell>
          <cell r="C187" t="str">
            <v>430030</v>
          </cell>
          <cell r="D187" t="str">
            <v>180100</v>
          </cell>
          <cell r="E187">
            <v>0</v>
          </cell>
          <cell r="F187">
            <v>0</v>
          </cell>
          <cell r="G187" t="str">
            <v>CAD</v>
          </cell>
          <cell r="H187">
            <v>3277.35</v>
          </cell>
        </row>
        <row r="188">
          <cell r="A188" t="str">
            <v>2416</v>
          </cell>
          <cell r="B188" t="str">
            <v>Courrier Bordeaux-Cartierville</v>
          </cell>
          <cell r="C188" t="str">
            <v>430030</v>
          </cell>
          <cell r="D188" t="str">
            <v>180100</v>
          </cell>
          <cell r="E188">
            <v>0</v>
          </cell>
          <cell r="F188">
            <v>0</v>
          </cell>
          <cell r="G188" t="str">
            <v>CAD</v>
          </cell>
          <cell r="H188">
            <v>5382.1</v>
          </cell>
        </row>
        <row r="189">
          <cell r="A189" t="str">
            <v>Total 2416</v>
          </cell>
          <cell r="H189">
            <v>11677.52</v>
          </cell>
        </row>
        <row r="190">
          <cell r="A190" t="str">
            <v>2423</v>
          </cell>
          <cell r="B190" t="str">
            <v>Progrès St-Léonard</v>
          </cell>
          <cell r="C190" t="str">
            <v>430030</v>
          </cell>
          <cell r="D190" t="str">
            <v>180100</v>
          </cell>
          <cell r="E190">
            <v>0</v>
          </cell>
          <cell r="F190">
            <v>0</v>
          </cell>
          <cell r="G190" t="str">
            <v>CAD</v>
          </cell>
          <cell r="H190">
            <v>2167.71</v>
          </cell>
        </row>
        <row r="191">
          <cell r="A191" t="str">
            <v>2423</v>
          </cell>
          <cell r="B191" t="str">
            <v>Progrès St-Léonard</v>
          </cell>
          <cell r="C191" t="str">
            <v>430030</v>
          </cell>
          <cell r="D191" t="str">
            <v>180100</v>
          </cell>
          <cell r="E191">
            <v>0</v>
          </cell>
          <cell r="F191">
            <v>0</v>
          </cell>
          <cell r="G191" t="str">
            <v>CAD</v>
          </cell>
          <cell r="H191">
            <v>5691.66</v>
          </cell>
        </row>
        <row r="192">
          <cell r="A192" t="str">
            <v>2423</v>
          </cell>
          <cell r="B192" t="str">
            <v>Progrès St-Léonard</v>
          </cell>
          <cell r="C192" t="str">
            <v>430030</v>
          </cell>
          <cell r="D192" t="str">
            <v>180100</v>
          </cell>
          <cell r="E192">
            <v>0</v>
          </cell>
          <cell r="F192">
            <v>0</v>
          </cell>
          <cell r="G192" t="str">
            <v>CAD</v>
          </cell>
          <cell r="H192">
            <v>5909.36</v>
          </cell>
        </row>
        <row r="193">
          <cell r="A193" t="str">
            <v>Total 2423</v>
          </cell>
          <cell r="H193">
            <v>13768.73</v>
          </cell>
        </row>
        <row r="194">
          <cell r="A194" t="str">
            <v>2424</v>
          </cell>
          <cell r="B194" t="str">
            <v>Le Guide de Montréal Nord</v>
          </cell>
          <cell r="C194" t="str">
            <v>430030</v>
          </cell>
          <cell r="D194" t="str">
            <v>180100</v>
          </cell>
          <cell r="E194">
            <v>0</v>
          </cell>
          <cell r="F194">
            <v>0</v>
          </cell>
          <cell r="G194" t="str">
            <v>CAD</v>
          </cell>
          <cell r="H194">
            <v>4950.42</v>
          </cell>
        </row>
        <row r="195">
          <cell r="A195" t="str">
            <v>2424</v>
          </cell>
          <cell r="B195" t="str">
            <v>Le Guide de Montréal Nord</v>
          </cell>
          <cell r="C195" t="str">
            <v>430030</v>
          </cell>
          <cell r="D195" t="str">
            <v>180100</v>
          </cell>
          <cell r="E195">
            <v>0</v>
          </cell>
          <cell r="F195">
            <v>0</v>
          </cell>
          <cell r="G195" t="str">
            <v>CAD</v>
          </cell>
          <cell r="H195">
            <v>5547.04</v>
          </cell>
        </row>
        <row r="196">
          <cell r="A196" t="str">
            <v>2424</v>
          </cell>
          <cell r="B196" t="str">
            <v>Le Guide de Montréal Nord</v>
          </cell>
          <cell r="C196" t="str">
            <v>430030</v>
          </cell>
          <cell r="D196" t="str">
            <v>180100</v>
          </cell>
          <cell r="E196">
            <v>0</v>
          </cell>
          <cell r="F196">
            <v>0</v>
          </cell>
          <cell r="G196" t="str">
            <v>CAD</v>
          </cell>
          <cell r="H196">
            <v>7467.46</v>
          </cell>
        </row>
        <row r="197">
          <cell r="A197" t="str">
            <v>Total 2424</v>
          </cell>
          <cell r="H197">
            <v>17964.919999999998</v>
          </cell>
        </row>
        <row r="198">
          <cell r="A198" t="str">
            <v>2425</v>
          </cell>
          <cell r="B198" t="str">
            <v>Flambeau</v>
          </cell>
          <cell r="C198" t="str">
            <v>430030</v>
          </cell>
          <cell r="D198" t="str">
            <v>180100</v>
          </cell>
          <cell r="E198">
            <v>0</v>
          </cell>
          <cell r="F198">
            <v>0</v>
          </cell>
          <cell r="G198" t="str">
            <v>CAD</v>
          </cell>
          <cell r="H198">
            <v>6088.06</v>
          </cell>
        </row>
        <row r="199">
          <cell r="A199" t="str">
            <v>2425</v>
          </cell>
          <cell r="B199" t="str">
            <v>Flambeau</v>
          </cell>
          <cell r="C199" t="str">
            <v>430030</v>
          </cell>
          <cell r="D199" t="str">
            <v>180100</v>
          </cell>
          <cell r="E199">
            <v>0</v>
          </cell>
          <cell r="F199">
            <v>0</v>
          </cell>
          <cell r="G199" t="str">
            <v>CAD</v>
          </cell>
          <cell r="H199">
            <v>8917.65</v>
          </cell>
        </row>
        <row r="200">
          <cell r="A200" t="str">
            <v>2425</v>
          </cell>
          <cell r="B200" t="str">
            <v>Flambeau</v>
          </cell>
          <cell r="C200" t="str">
            <v>430030</v>
          </cell>
          <cell r="D200" t="str">
            <v>180100</v>
          </cell>
          <cell r="E200">
            <v>0</v>
          </cell>
          <cell r="F200">
            <v>0</v>
          </cell>
          <cell r="G200" t="str">
            <v>CAD</v>
          </cell>
          <cell r="H200">
            <v>9716.14</v>
          </cell>
        </row>
        <row r="201">
          <cell r="A201" t="str">
            <v>Total 2425</v>
          </cell>
          <cell r="H201">
            <v>24721.85</v>
          </cell>
        </row>
        <row r="202">
          <cell r="A202" t="str">
            <v>2433</v>
          </cell>
          <cell r="B202" t="str">
            <v>L'Informateur de R.D.P.</v>
          </cell>
          <cell r="C202" t="str">
            <v>430030</v>
          </cell>
          <cell r="D202" t="str">
            <v>180100</v>
          </cell>
          <cell r="E202">
            <v>0</v>
          </cell>
          <cell r="F202">
            <v>0</v>
          </cell>
          <cell r="G202" t="str">
            <v>CAD</v>
          </cell>
          <cell r="H202">
            <v>4527.7700000000004</v>
          </cell>
        </row>
        <row r="203">
          <cell r="A203" t="str">
            <v>2433</v>
          </cell>
          <cell r="B203" t="str">
            <v>L'Informateur de R.D.P.</v>
          </cell>
          <cell r="C203" t="str">
            <v>430030</v>
          </cell>
          <cell r="D203" t="str">
            <v>180100</v>
          </cell>
          <cell r="E203">
            <v>0</v>
          </cell>
          <cell r="F203">
            <v>0</v>
          </cell>
          <cell r="G203" t="str">
            <v>CAD</v>
          </cell>
          <cell r="H203">
            <v>4841.6499999999996</v>
          </cell>
        </row>
        <row r="204">
          <cell r="A204" t="str">
            <v>2433</v>
          </cell>
          <cell r="B204" t="str">
            <v>L'Informateur de R.D.P.</v>
          </cell>
          <cell r="C204" t="str">
            <v>430030</v>
          </cell>
          <cell r="D204" t="str">
            <v>180100</v>
          </cell>
          <cell r="E204">
            <v>0</v>
          </cell>
          <cell r="F204">
            <v>0</v>
          </cell>
          <cell r="G204" t="str">
            <v>CAD</v>
          </cell>
          <cell r="H204">
            <v>4958.1899999999996</v>
          </cell>
        </row>
        <row r="205">
          <cell r="A205" t="str">
            <v>Total 2433</v>
          </cell>
          <cell r="H205">
            <v>14327.61</v>
          </cell>
        </row>
        <row r="206">
          <cell r="A206" t="str">
            <v>2434</v>
          </cell>
          <cell r="B206" t="str">
            <v>Avenir</v>
          </cell>
          <cell r="C206" t="str">
            <v>430030</v>
          </cell>
          <cell r="D206" t="str">
            <v>180100</v>
          </cell>
          <cell r="E206">
            <v>0</v>
          </cell>
          <cell r="F206">
            <v>0</v>
          </cell>
          <cell r="G206" t="str">
            <v>CAD</v>
          </cell>
          <cell r="H206">
            <v>7376.03</v>
          </cell>
        </row>
        <row r="207">
          <cell r="A207" t="str">
            <v>2434</v>
          </cell>
          <cell r="B207" t="str">
            <v>Avenir</v>
          </cell>
          <cell r="C207" t="str">
            <v>430030</v>
          </cell>
          <cell r="D207" t="str">
            <v>180100</v>
          </cell>
          <cell r="E207">
            <v>0</v>
          </cell>
          <cell r="F207">
            <v>0</v>
          </cell>
          <cell r="G207" t="str">
            <v>CAD</v>
          </cell>
          <cell r="H207">
            <v>8101.42</v>
          </cell>
        </row>
        <row r="208">
          <cell r="A208" t="str">
            <v>2434</v>
          </cell>
          <cell r="B208" t="str">
            <v>Avenir</v>
          </cell>
          <cell r="C208" t="str">
            <v>430030</v>
          </cell>
          <cell r="D208" t="str">
            <v>180100</v>
          </cell>
          <cell r="E208">
            <v>0</v>
          </cell>
          <cell r="F208">
            <v>0</v>
          </cell>
          <cell r="G208" t="str">
            <v>CAD</v>
          </cell>
          <cell r="H208">
            <v>11900.36</v>
          </cell>
        </row>
        <row r="209">
          <cell r="A209" t="str">
            <v>Total 2434</v>
          </cell>
          <cell r="H209">
            <v>27377.81</v>
          </cell>
        </row>
        <row r="210">
          <cell r="A210" t="str">
            <v>2443</v>
          </cell>
          <cell r="B210" t="str">
            <v>Le Messager Verdun</v>
          </cell>
          <cell r="C210" t="str">
            <v>430030</v>
          </cell>
          <cell r="D210" t="str">
            <v>180100</v>
          </cell>
          <cell r="E210">
            <v>0</v>
          </cell>
          <cell r="F210">
            <v>0</v>
          </cell>
          <cell r="G210" t="str">
            <v>CAD</v>
          </cell>
          <cell r="H210">
            <v>3399.71</v>
          </cell>
        </row>
        <row r="211">
          <cell r="A211" t="str">
            <v>2443</v>
          </cell>
          <cell r="B211" t="str">
            <v>Le Messager Verdun</v>
          </cell>
          <cell r="C211" t="str">
            <v>430030</v>
          </cell>
          <cell r="D211" t="str">
            <v>180100</v>
          </cell>
          <cell r="E211">
            <v>0</v>
          </cell>
          <cell r="F211">
            <v>0</v>
          </cell>
          <cell r="G211" t="str">
            <v>CAD</v>
          </cell>
          <cell r="H211">
            <v>4509.6400000000003</v>
          </cell>
        </row>
        <row r="212">
          <cell r="A212" t="str">
            <v>2443</v>
          </cell>
          <cell r="B212" t="str">
            <v>Le Messager Verdun</v>
          </cell>
          <cell r="C212" t="str">
            <v>430030</v>
          </cell>
          <cell r="D212" t="str">
            <v>180100</v>
          </cell>
          <cell r="E212">
            <v>0</v>
          </cell>
          <cell r="F212">
            <v>0</v>
          </cell>
          <cell r="G212" t="str">
            <v>CAD</v>
          </cell>
          <cell r="H212">
            <v>5524.36</v>
          </cell>
        </row>
        <row r="213">
          <cell r="A213" t="str">
            <v>Total 2443</v>
          </cell>
          <cell r="H213">
            <v>13433.71</v>
          </cell>
        </row>
        <row r="214">
          <cell r="A214" t="str">
            <v>2444</v>
          </cell>
          <cell r="B214" t="str">
            <v>Le Messager Lasalle</v>
          </cell>
          <cell r="C214" t="str">
            <v>430030</v>
          </cell>
          <cell r="D214" t="str">
            <v>180100</v>
          </cell>
          <cell r="E214">
            <v>0</v>
          </cell>
          <cell r="F214">
            <v>0</v>
          </cell>
          <cell r="G214" t="str">
            <v>CAD</v>
          </cell>
          <cell r="H214">
            <v>5911.95</v>
          </cell>
        </row>
        <row r="215">
          <cell r="A215" t="str">
            <v>2444</v>
          </cell>
          <cell r="B215" t="str">
            <v>Le Messager Lasalle</v>
          </cell>
          <cell r="C215" t="str">
            <v>430030</v>
          </cell>
          <cell r="D215" t="str">
            <v>180100</v>
          </cell>
          <cell r="E215">
            <v>0</v>
          </cell>
          <cell r="F215">
            <v>0</v>
          </cell>
          <cell r="G215" t="str">
            <v>CAD</v>
          </cell>
          <cell r="H215">
            <v>7146.72</v>
          </cell>
        </row>
        <row r="216">
          <cell r="A216" t="str">
            <v>2444</v>
          </cell>
          <cell r="B216" t="str">
            <v>Le Messager Lasalle</v>
          </cell>
          <cell r="C216" t="str">
            <v>430030</v>
          </cell>
          <cell r="D216" t="str">
            <v>180100</v>
          </cell>
          <cell r="E216">
            <v>0</v>
          </cell>
          <cell r="F216">
            <v>0</v>
          </cell>
          <cell r="G216" t="str">
            <v>CAD</v>
          </cell>
          <cell r="H216">
            <v>8251.8799999999992</v>
          </cell>
        </row>
        <row r="217">
          <cell r="A217" t="str">
            <v>Total 2444</v>
          </cell>
          <cell r="H217">
            <v>21310.55</v>
          </cell>
        </row>
        <row r="218">
          <cell r="A218" t="str">
            <v>2445</v>
          </cell>
          <cell r="B218" t="str">
            <v>Le Messager Lachine</v>
          </cell>
          <cell r="C218" t="str">
            <v>430030</v>
          </cell>
          <cell r="D218" t="str">
            <v>180100</v>
          </cell>
          <cell r="E218">
            <v>0</v>
          </cell>
          <cell r="F218">
            <v>0</v>
          </cell>
          <cell r="G218" t="str">
            <v>CAD</v>
          </cell>
          <cell r="H218">
            <v>2777.86</v>
          </cell>
        </row>
        <row r="219">
          <cell r="A219" t="str">
            <v>2445</v>
          </cell>
          <cell r="B219" t="str">
            <v>Le Messager Lachine</v>
          </cell>
          <cell r="C219" t="str">
            <v>430030</v>
          </cell>
          <cell r="D219" t="str">
            <v>180100</v>
          </cell>
          <cell r="E219">
            <v>0</v>
          </cell>
          <cell r="F219">
            <v>0</v>
          </cell>
          <cell r="G219" t="str">
            <v>CAD</v>
          </cell>
          <cell r="H219">
            <v>4613.9399999999996</v>
          </cell>
        </row>
        <row r="220">
          <cell r="A220" t="str">
            <v>2445</v>
          </cell>
          <cell r="B220" t="str">
            <v>Le Messager Lachine</v>
          </cell>
          <cell r="C220" t="str">
            <v>430030</v>
          </cell>
          <cell r="D220" t="str">
            <v>180100</v>
          </cell>
          <cell r="E220">
            <v>0</v>
          </cell>
          <cell r="F220">
            <v>0</v>
          </cell>
          <cell r="G220" t="str">
            <v>CAD</v>
          </cell>
          <cell r="H220">
            <v>8383.52</v>
          </cell>
        </row>
        <row r="221">
          <cell r="A221" t="str">
            <v>Total 2445</v>
          </cell>
          <cell r="H221">
            <v>15775.32</v>
          </cell>
        </row>
        <row r="222">
          <cell r="A222" t="str">
            <v>2446</v>
          </cell>
          <cell r="B222" t="str">
            <v>La Voix Populaire</v>
          </cell>
          <cell r="C222" t="str">
            <v>430030</v>
          </cell>
          <cell r="D222" t="str">
            <v>180100</v>
          </cell>
          <cell r="E222">
            <v>0</v>
          </cell>
          <cell r="F222">
            <v>0</v>
          </cell>
          <cell r="G222" t="str">
            <v>CAD</v>
          </cell>
          <cell r="H222">
            <v>3579.96</v>
          </cell>
        </row>
        <row r="223">
          <cell r="A223" t="str">
            <v>2446</v>
          </cell>
          <cell r="B223" t="str">
            <v>La Voix Populaire</v>
          </cell>
          <cell r="C223" t="str">
            <v>430030</v>
          </cell>
          <cell r="D223" t="str">
            <v>180100</v>
          </cell>
          <cell r="E223">
            <v>0</v>
          </cell>
          <cell r="F223">
            <v>0</v>
          </cell>
          <cell r="G223" t="str">
            <v>CAD</v>
          </cell>
          <cell r="H223">
            <v>4474.96</v>
          </cell>
        </row>
        <row r="224">
          <cell r="A224" t="str">
            <v>2446</v>
          </cell>
          <cell r="B224" t="str">
            <v>La Voix Populaire</v>
          </cell>
          <cell r="C224" t="str">
            <v>430030</v>
          </cell>
          <cell r="D224" t="str">
            <v>180100</v>
          </cell>
          <cell r="E224">
            <v>0</v>
          </cell>
          <cell r="F224">
            <v>0</v>
          </cell>
          <cell r="G224" t="str">
            <v>CAD</v>
          </cell>
          <cell r="H224">
            <v>4922.45</v>
          </cell>
        </row>
        <row r="225">
          <cell r="A225" t="str">
            <v>Total 2446</v>
          </cell>
          <cell r="H225">
            <v>12977.369999999999</v>
          </cell>
        </row>
        <row r="226">
          <cell r="A226" t="str">
            <v>2454</v>
          </cell>
          <cell r="B226" t="str">
            <v>Magazine de L'Ile-des-Soeurs</v>
          </cell>
          <cell r="C226" t="str">
            <v>430030</v>
          </cell>
          <cell r="D226" t="str">
            <v>180100</v>
          </cell>
          <cell r="E226">
            <v>0</v>
          </cell>
          <cell r="F226">
            <v>0</v>
          </cell>
          <cell r="G226" t="str">
            <v>CAD</v>
          </cell>
          <cell r="H226">
            <v>2562</v>
          </cell>
        </row>
        <row r="227">
          <cell r="A227" t="str">
            <v>2454</v>
          </cell>
          <cell r="B227" t="str">
            <v>Magazine de L'Ile-des-Soeurs</v>
          </cell>
          <cell r="C227" t="str">
            <v>430030</v>
          </cell>
          <cell r="D227" t="str">
            <v>180100</v>
          </cell>
          <cell r="E227">
            <v>0</v>
          </cell>
          <cell r="F227">
            <v>0</v>
          </cell>
          <cell r="G227" t="str">
            <v>CAD</v>
          </cell>
          <cell r="H227">
            <v>3254</v>
          </cell>
        </row>
        <row r="228">
          <cell r="A228" t="str">
            <v>2454</v>
          </cell>
          <cell r="B228" t="str">
            <v>Magazine de L'Ile-des-Soeurs</v>
          </cell>
          <cell r="C228" t="str">
            <v>430030</v>
          </cell>
          <cell r="D228" t="str">
            <v>180100</v>
          </cell>
          <cell r="E228">
            <v>0</v>
          </cell>
          <cell r="F228">
            <v>0</v>
          </cell>
          <cell r="G228" t="str">
            <v>CAD</v>
          </cell>
          <cell r="H228">
            <v>6498.32</v>
          </cell>
        </row>
        <row r="229">
          <cell r="A229" t="str">
            <v>Total 2454</v>
          </cell>
          <cell r="H229">
            <v>12314.32</v>
          </cell>
        </row>
        <row r="230">
          <cell r="A230" t="str">
            <v>2463</v>
          </cell>
          <cell r="B230" t="str">
            <v>Cités Nouvelles</v>
          </cell>
          <cell r="C230" t="str">
            <v>430030</v>
          </cell>
          <cell r="D230" t="str">
            <v>180100</v>
          </cell>
          <cell r="E230">
            <v>0</v>
          </cell>
          <cell r="F230">
            <v>0</v>
          </cell>
          <cell r="G230" t="str">
            <v>CAD</v>
          </cell>
          <cell r="H230">
            <v>9180</v>
          </cell>
        </row>
        <row r="231">
          <cell r="A231" t="str">
            <v>2463</v>
          </cell>
          <cell r="B231" t="str">
            <v>Cités Nouvelles</v>
          </cell>
          <cell r="C231" t="str">
            <v>430030</v>
          </cell>
          <cell r="D231" t="str">
            <v>180100</v>
          </cell>
          <cell r="E231">
            <v>0</v>
          </cell>
          <cell r="F231">
            <v>0</v>
          </cell>
          <cell r="G231" t="str">
            <v>CAD</v>
          </cell>
          <cell r="H231">
            <v>11423.2</v>
          </cell>
        </row>
        <row r="232">
          <cell r="A232" t="str">
            <v>2463</v>
          </cell>
          <cell r="B232" t="str">
            <v>Cités Nouvelles</v>
          </cell>
          <cell r="C232" t="str">
            <v>430030</v>
          </cell>
          <cell r="D232" t="str">
            <v>180100</v>
          </cell>
          <cell r="E232">
            <v>0</v>
          </cell>
          <cell r="F232">
            <v>0</v>
          </cell>
          <cell r="G232" t="str">
            <v>CAD</v>
          </cell>
          <cell r="H232">
            <v>16310</v>
          </cell>
        </row>
        <row r="233">
          <cell r="A233" t="str">
            <v>Total 2463</v>
          </cell>
          <cell r="H233">
            <v>36913.199999999997</v>
          </cell>
        </row>
        <row r="234">
          <cell r="A234" t="str">
            <v>2464</v>
          </cell>
          <cell r="B234" t="str">
            <v>The Chronicle</v>
          </cell>
          <cell r="C234" t="str">
            <v>430030</v>
          </cell>
          <cell r="D234" t="str">
            <v>180100</v>
          </cell>
          <cell r="E234">
            <v>0</v>
          </cell>
          <cell r="F234">
            <v>0</v>
          </cell>
          <cell r="G234" t="str">
            <v>CAD</v>
          </cell>
          <cell r="H234">
            <v>3094.6</v>
          </cell>
        </row>
        <row r="235">
          <cell r="A235" t="str">
            <v>2464</v>
          </cell>
          <cell r="B235" t="str">
            <v>The Chronicle</v>
          </cell>
          <cell r="C235" t="str">
            <v>430030</v>
          </cell>
          <cell r="D235" t="str">
            <v>180100</v>
          </cell>
          <cell r="E235">
            <v>0</v>
          </cell>
          <cell r="F235">
            <v>0</v>
          </cell>
          <cell r="G235" t="str">
            <v>CAD</v>
          </cell>
          <cell r="H235">
            <v>3556.76</v>
          </cell>
        </row>
        <row r="236">
          <cell r="A236" t="str">
            <v>2464</v>
          </cell>
          <cell r="B236" t="str">
            <v>The Chronicle</v>
          </cell>
          <cell r="C236" t="str">
            <v>430030</v>
          </cell>
          <cell r="D236" t="str">
            <v>180100</v>
          </cell>
          <cell r="E236">
            <v>0</v>
          </cell>
          <cell r="F236">
            <v>0</v>
          </cell>
          <cell r="G236" t="str">
            <v>CAD</v>
          </cell>
          <cell r="H236">
            <v>8993.26</v>
          </cell>
        </row>
        <row r="237">
          <cell r="A237" t="str">
            <v>Total 2464</v>
          </cell>
          <cell r="H237">
            <v>15644.62</v>
          </cell>
        </row>
        <row r="238">
          <cell r="A238" t="str">
            <v>2466</v>
          </cell>
          <cell r="B238" t="str">
            <v>The Westmount Examiner</v>
          </cell>
          <cell r="C238" t="str">
            <v>430030</v>
          </cell>
          <cell r="D238" t="str">
            <v>180100</v>
          </cell>
          <cell r="E238">
            <v>0</v>
          </cell>
          <cell r="F238">
            <v>0</v>
          </cell>
          <cell r="G238" t="str">
            <v>CAD</v>
          </cell>
          <cell r="H238">
            <v>3688.8</v>
          </cell>
        </row>
        <row r="239">
          <cell r="A239" t="str">
            <v>2466</v>
          </cell>
          <cell r="B239" t="str">
            <v>The Westmount Examiner</v>
          </cell>
          <cell r="C239" t="str">
            <v>430030</v>
          </cell>
          <cell r="D239" t="str">
            <v>180100</v>
          </cell>
          <cell r="E239">
            <v>0</v>
          </cell>
          <cell r="F239">
            <v>0</v>
          </cell>
          <cell r="G239" t="str">
            <v>CAD</v>
          </cell>
          <cell r="H239">
            <v>6475.44</v>
          </cell>
        </row>
        <row r="240">
          <cell r="A240" t="str">
            <v>2466</v>
          </cell>
          <cell r="B240" t="str">
            <v>The Westmount Examiner</v>
          </cell>
          <cell r="C240" t="str">
            <v>430030</v>
          </cell>
          <cell r="D240" t="str">
            <v>180100</v>
          </cell>
          <cell r="E240">
            <v>0</v>
          </cell>
          <cell r="F240">
            <v>0</v>
          </cell>
          <cell r="G240" t="str">
            <v>CAD</v>
          </cell>
          <cell r="H240">
            <v>7229.76</v>
          </cell>
        </row>
        <row r="241">
          <cell r="A241" t="str">
            <v>Total 2466</v>
          </cell>
          <cell r="H241">
            <v>17394</v>
          </cell>
        </row>
        <row r="242">
          <cell r="A242" t="str">
            <v>2474</v>
          </cell>
          <cell r="B242" t="str">
            <v>La Revue (Ed. du mercredi)</v>
          </cell>
          <cell r="C242" t="str">
            <v>430030</v>
          </cell>
          <cell r="D242" t="str">
            <v>180100</v>
          </cell>
          <cell r="E242">
            <v>0</v>
          </cell>
          <cell r="F242">
            <v>0</v>
          </cell>
          <cell r="G242" t="str">
            <v>CAD</v>
          </cell>
          <cell r="H242">
            <v>6302</v>
          </cell>
        </row>
        <row r="243">
          <cell r="A243" t="str">
            <v>2474</v>
          </cell>
          <cell r="B243" t="str">
            <v>La Revue (Ed. du mercredi)</v>
          </cell>
          <cell r="C243" t="str">
            <v>430030</v>
          </cell>
          <cell r="D243" t="str">
            <v>180100</v>
          </cell>
          <cell r="E243">
            <v>0</v>
          </cell>
          <cell r="F243">
            <v>0</v>
          </cell>
          <cell r="G243" t="str">
            <v>CAD</v>
          </cell>
          <cell r="H243">
            <v>6408</v>
          </cell>
        </row>
        <row r="244">
          <cell r="A244" t="str">
            <v>2474</v>
          </cell>
          <cell r="B244" t="str">
            <v>La Revue (Ed. du mercredi)</v>
          </cell>
          <cell r="C244" t="str">
            <v>430030</v>
          </cell>
          <cell r="D244" t="str">
            <v>180100</v>
          </cell>
          <cell r="E244">
            <v>0</v>
          </cell>
          <cell r="F244">
            <v>0</v>
          </cell>
          <cell r="G244" t="str">
            <v>CAD</v>
          </cell>
          <cell r="H244">
            <v>8394</v>
          </cell>
        </row>
        <row r="245">
          <cell r="A245" t="str">
            <v>Total 2474</v>
          </cell>
          <cell r="H245">
            <v>21104</v>
          </cell>
        </row>
        <row r="246">
          <cell r="A246" t="str">
            <v>2475</v>
          </cell>
          <cell r="B246" t="str">
            <v>Le Bulletin</v>
          </cell>
          <cell r="C246" t="str">
            <v>430030</v>
          </cell>
          <cell r="D246" t="str">
            <v>180100</v>
          </cell>
          <cell r="E246">
            <v>0</v>
          </cell>
          <cell r="F246">
            <v>0</v>
          </cell>
          <cell r="G246" t="str">
            <v>CAD</v>
          </cell>
          <cell r="H246">
            <v>2679.42</v>
          </cell>
        </row>
        <row r="247">
          <cell r="A247" t="str">
            <v>2475</v>
          </cell>
          <cell r="B247" t="str">
            <v>Le Bulletin</v>
          </cell>
          <cell r="C247" t="str">
            <v>430030</v>
          </cell>
          <cell r="D247" t="str">
            <v>180100</v>
          </cell>
          <cell r="E247">
            <v>0</v>
          </cell>
          <cell r="F247">
            <v>0</v>
          </cell>
          <cell r="G247" t="str">
            <v>CAD</v>
          </cell>
          <cell r="H247">
            <v>3775.06</v>
          </cell>
        </row>
        <row r="248">
          <cell r="A248" t="str">
            <v>2475</v>
          </cell>
          <cell r="B248" t="str">
            <v>Le Bulletin</v>
          </cell>
          <cell r="C248" t="str">
            <v>430030</v>
          </cell>
          <cell r="D248" t="str">
            <v>180100</v>
          </cell>
          <cell r="E248">
            <v>0</v>
          </cell>
          <cell r="F248">
            <v>0</v>
          </cell>
          <cell r="G248" t="str">
            <v>CAD</v>
          </cell>
          <cell r="H248">
            <v>3804.83</v>
          </cell>
        </row>
        <row r="249">
          <cell r="A249" t="str">
            <v>Total 2475</v>
          </cell>
          <cell r="H249">
            <v>10259.31</v>
          </cell>
        </row>
        <row r="250">
          <cell r="A250" t="str">
            <v>2476</v>
          </cell>
          <cell r="B250" t="str">
            <v>La Petite Nation</v>
          </cell>
          <cell r="C250" t="str">
            <v>430030</v>
          </cell>
          <cell r="D250" t="str">
            <v>180100</v>
          </cell>
          <cell r="E250">
            <v>0</v>
          </cell>
          <cell r="F250">
            <v>0</v>
          </cell>
          <cell r="G250" t="str">
            <v>CAD</v>
          </cell>
          <cell r="H250">
            <v>2845.25</v>
          </cell>
        </row>
        <row r="251">
          <cell r="A251" t="str">
            <v>2476</v>
          </cell>
          <cell r="B251" t="str">
            <v>La Petite Nation</v>
          </cell>
          <cell r="C251" t="str">
            <v>430030</v>
          </cell>
          <cell r="D251" t="str">
            <v>180100</v>
          </cell>
          <cell r="E251">
            <v>0</v>
          </cell>
          <cell r="F251">
            <v>0</v>
          </cell>
          <cell r="G251" t="str">
            <v>CAD</v>
          </cell>
          <cell r="H251">
            <v>3661.62</v>
          </cell>
        </row>
        <row r="252">
          <cell r="A252" t="str">
            <v>2476</v>
          </cell>
          <cell r="B252" t="str">
            <v>La Petite Nation</v>
          </cell>
          <cell r="C252" t="str">
            <v>430030</v>
          </cell>
          <cell r="D252" t="str">
            <v>180100</v>
          </cell>
          <cell r="E252">
            <v>0</v>
          </cell>
          <cell r="F252">
            <v>0</v>
          </cell>
          <cell r="G252" t="str">
            <v>CAD</v>
          </cell>
          <cell r="H252">
            <v>4081.28</v>
          </cell>
        </row>
        <row r="253">
          <cell r="A253" t="str">
            <v>Total 2476</v>
          </cell>
          <cell r="H253">
            <v>10588.15</v>
          </cell>
        </row>
        <row r="254">
          <cell r="A254" t="str">
            <v>2477</v>
          </cell>
          <cell r="B254" t="str">
            <v>La Revue (Ed. du samedi)</v>
          </cell>
          <cell r="C254" t="str">
            <v>430030</v>
          </cell>
          <cell r="D254" t="str">
            <v>180100</v>
          </cell>
          <cell r="E254">
            <v>0</v>
          </cell>
          <cell r="F254">
            <v>0</v>
          </cell>
          <cell r="G254" t="str">
            <v>CAD</v>
          </cell>
          <cell r="H254">
            <v>5676</v>
          </cell>
        </row>
        <row r="255">
          <cell r="A255" t="str">
            <v>2477</v>
          </cell>
          <cell r="B255" t="str">
            <v>La Revue (Ed. du samedi)</v>
          </cell>
          <cell r="C255" t="str">
            <v>430030</v>
          </cell>
          <cell r="D255" t="str">
            <v>180100</v>
          </cell>
          <cell r="E255">
            <v>0</v>
          </cell>
          <cell r="F255">
            <v>0</v>
          </cell>
          <cell r="G255" t="str">
            <v>CAD</v>
          </cell>
          <cell r="H255">
            <v>5832</v>
          </cell>
        </row>
        <row r="256">
          <cell r="A256" t="str">
            <v>2477</v>
          </cell>
          <cell r="B256" t="str">
            <v>La Revue (Ed. du samedi)</v>
          </cell>
          <cell r="C256" t="str">
            <v>430030</v>
          </cell>
          <cell r="D256" t="str">
            <v>180100</v>
          </cell>
          <cell r="E256">
            <v>0</v>
          </cell>
          <cell r="F256">
            <v>0</v>
          </cell>
          <cell r="G256" t="str">
            <v>CAD</v>
          </cell>
          <cell r="H256">
            <v>7658</v>
          </cell>
        </row>
        <row r="257">
          <cell r="A257" t="str">
            <v>Total 2477</v>
          </cell>
          <cell r="H257">
            <v>19166</v>
          </cell>
        </row>
        <row r="258">
          <cell r="A258" t="str">
            <v>2503</v>
          </cell>
          <cell r="B258" t="str">
            <v>Orleans Star</v>
          </cell>
          <cell r="C258" t="str">
            <v>430030</v>
          </cell>
          <cell r="D258" t="str">
            <v>180100</v>
          </cell>
          <cell r="E258">
            <v>0</v>
          </cell>
          <cell r="F258">
            <v>0</v>
          </cell>
          <cell r="G258" t="str">
            <v>CAD</v>
          </cell>
          <cell r="H258">
            <v>2259.4</v>
          </cell>
        </row>
        <row r="259">
          <cell r="A259" t="str">
            <v>2503</v>
          </cell>
          <cell r="B259" t="str">
            <v>Orleans Star</v>
          </cell>
          <cell r="C259" t="str">
            <v>430030</v>
          </cell>
          <cell r="D259" t="str">
            <v>180100</v>
          </cell>
          <cell r="E259">
            <v>0</v>
          </cell>
          <cell r="F259">
            <v>0</v>
          </cell>
          <cell r="G259" t="str">
            <v>CAD</v>
          </cell>
          <cell r="H259">
            <v>3617.91</v>
          </cell>
        </row>
        <row r="260">
          <cell r="A260" t="str">
            <v>2503</v>
          </cell>
          <cell r="B260" t="str">
            <v>Orleans Star</v>
          </cell>
          <cell r="C260" t="str">
            <v>430030</v>
          </cell>
          <cell r="D260" t="str">
            <v>180100</v>
          </cell>
          <cell r="E260">
            <v>0</v>
          </cell>
          <cell r="F260">
            <v>0</v>
          </cell>
          <cell r="G260" t="str">
            <v>CAD</v>
          </cell>
          <cell r="H260">
            <v>4649.53</v>
          </cell>
        </row>
        <row r="261">
          <cell r="A261" t="str">
            <v>Total 2503</v>
          </cell>
          <cell r="H261">
            <v>10526.84</v>
          </cell>
        </row>
        <row r="262">
          <cell r="A262" t="str">
            <v>2504</v>
          </cell>
          <cell r="B262" t="str">
            <v>L'Express</v>
          </cell>
          <cell r="C262" t="str">
            <v>430030</v>
          </cell>
          <cell r="D262" t="str">
            <v>180100</v>
          </cell>
          <cell r="E262">
            <v>0</v>
          </cell>
          <cell r="F262">
            <v>0</v>
          </cell>
          <cell r="G262" t="str">
            <v>CAD</v>
          </cell>
          <cell r="H262">
            <v>1866</v>
          </cell>
        </row>
        <row r="263">
          <cell r="A263" t="str">
            <v>2504</v>
          </cell>
          <cell r="B263" t="str">
            <v>L'Express</v>
          </cell>
          <cell r="C263" t="str">
            <v>430030</v>
          </cell>
          <cell r="D263" t="str">
            <v>180100</v>
          </cell>
          <cell r="E263">
            <v>0</v>
          </cell>
          <cell r="F263">
            <v>0</v>
          </cell>
          <cell r="G263" t="str">
            <v>CAD</v>
          </cell>
          <cell r="H263">
            <v>1866</v>
          </cell>
        </row>
        <row r="264">
          <cell r="A264" t="str">
            <v>2504</v>
          </cell>
          <cell r="B264" t="str">
            <v>L'Express</v>
          </cell>
          <cell r="C264" t="str">
            <v>430030</v>
          </cell>
          <cell r="D264" t="str">
            <v>180100</v>
          </cell>
          <cell r="E264">
            <v>0</v>
          </cell>
          <cell r="F264">
            <v>0</v>
          </cell>
          <cell r="G264" t="str">
            <v>CAD</v>
          </cell>
          <cell r="H264">
            <v>1866</v>
          </cell>
        </row>
        <row r="265">
          <cell r="A265" t="str">
            <v>Total 2504</v>
          </cell>
          <cell r="H265">
            <v>5598</v>
          </cell>
        </row>
        <row r="266">
          <cell r="A266" t="str">
            <v>2505</v>
          </cell>
          <cell r="B266" t="str">
            <v>East Ottawa Star</v>
          </cell>
          <cell r="C266" t="str">
            <v>430030</v>
          </cell>
          <cell r="D266" t="str">
            <v>180100</v>
          </cell>
          <cell r="E266">
            <v>0</v>
          </cell>
          <cell r="F266">
            <v>0</v>
          </cell>
          <cell r="G266" t="str">
            <v>CAD</v>
          </cell>
          <cell r="H266">
            <v>3110.4</v>
          </cell>
        </row>
        <row r="267">
          <cell r="A267" t="str">
            <v>2505</v>
          </cell>
          <cell r="B267" t="str">
            <v>East Ottawa Star</v>
          </cell>
          <cell r="C267" t="str">
            <v>430030</v>
          </cell>
          <cell r="D267" t="str">
            <v>180100</v>
          </cell>
          <cell r="E267">
            <v>0</v>
          </cell>
          <cell r="F267">
            <v>0</v>
          </cell>
          <cell r="G267" t="str">
            <v>CAD</v>
          </cell>
          <cell r="H267">
            <v>3781.41</v>
          </cell>
        </row>
        <row r="268">
          <cell r="A268" t="str">
            <v>2505</v>
          </cell>
          <cell r="B268" t="str">
            <v>East Ottawa Star</v>
          </cell>
          <cell r="C268" t="str">
            <v>430030</v>
          </cell>
          <cell r="D268" t="str">
            <v>180100</v>
          </cell>
          <cell r="E268">
            <v>0</v>
          </cell>
          <cell r="F268">
            <v>0</v>
          </cell>
          <cell r="G268" t="str">
            <v>CAD</v>
          </cell>
          <cell r="H268">
            <v>5701.8</v>
          </cell>
        </row>
        <row r="269">
          <cell r="A269" t="str">
            <v>Total 2505</v>
          </cell>
          <cell r="H269">
            <v>12593.61</v>
          </cell>
        </row>
        <row r="270">
          <cell r="A270" t="str">
            <v>2506</v>
          </cell>
          <cell r="B270" t="str">
            <v>Ottawa Business Journal</v>
          </cell>
          <cell r="C270" t="str">
            <v>430030</v>
          </cell>
          <cell r="D270" t="str">
            <v>180100</v>
          </cell>
          <cell r="E270">
            <v>0</v>
          </cell>
          <cell r="F270">
            <v>0</v>
          </cell>
          <cell r="G270" t="str">
            <v>CAD</v>
          </cell>
          <cell r="H270">
            <v>1680</v>
          </cell>
        </row>
        <row r="271">
          <cell r="A271" t="str">
            <v>2506</v>
          </cell>
          <cell r="B271" t="str">
            <v>Ottawa Business Journal</v>
          </cell>
          <cell r="C271" t="str">
            <v>430030</v>
          </cell>
          <cell r="D271" t="str">
            <v>180100</v>
          </cell>
          <cell r="E271">
            <v>0</v>
          </cell>
          <cell r="F271">
            <v>0</v>
          </cell>
          <cell r="G271" t="str">
            <v>CAD</v>
          </cell>
          <cell r="H271">
            <v>3476.4</v>
          </cell>
        </row>
        <row r="272">
          <cell r="A272" t="str">
            <v>2506</v>
          </cell>
          <cell r="B272" t="str">
            <v>Ottawa Business Journal</v>
          </cell>
          <cell r="C272" t="str">
            <v>430030</v>
          </cell>
          <cell r="D272" t="str">
            <v>180100</v>
          </cell>
          <cell r="E272">
            <v>0</v>
          </cell>
          <cell r="F272">
            <v>0</v>
          </cell>
          <cell r="G272" t="str">
            <v>CAD</v>
          </cell>
          <cell r="H272">
            <v>5296.7</v>
          </cell>
        </row>
        <row r="273">
          <cell r="A273" t="str">
            <v>Total 2506</v>
          </cell>
          <cell r="H273">
            <v>10453.099999999999</v>
          </cell>
        </row>
        <row r="274">
          <cell r="A274" t="str">
            <v>2603</v>
          </cell>
          <cell r="B274" t="str">
            <v>Seaway News</v>
          </cell>
          <cell r="C274" t="str">
            <v>430030</v>
          </cell>
          <cell r="D274" t="str">
            <v>180100</v>
          </cell>
          <cell r="E274">
            <v>0</v>
          </cell>
          <cell r="F274">
            <v>0</v>
          </cell>
          <cell r="G274" t="str">
            <v>CAD</v>
          </cell>
          <cell r="H274">
            <v>3298.64</v>
          </cell>
        </row>
        <row r="275">
          <cell r="A275" t="str">
            <v>2603</v>
          </cell>
          <cell r="B275" t="str">
            <v>Seaway News</v>
          </cell>
          <cell r="C275" t="str">
            <v>430030</v>
          </cell>
          <cell r="D275" t="str">
            <v>180100</v>
          </cell>
          <cell r="E275">
            <v>0</v>
          </cell>
          <cell r="F275">
            <v>0</v>
          </cell>
          <cell r="G275" t="str">
            <v>CAD</v>
          </cell>
          <cell r="H275">
            <v>3409.14</v>
          </cell>
        </row>
        <row r="276">
          <cell r="A276" t="str">
            <v>2603</v>
          </cell>
          <cell r="B276" t="str">
            <v>Seaway News</v>
          </cell>
          <cell r="C276" t="str">
            <v>430030</v>
          </cell>
          <cell r="D276" t="str">
            <v>180100</v>
          </cell>
          <cell r="E276">
            <v>0</v>
          </cell>
          <cell r="F276">
            <v>0</v>
          </cell>
          <cell r="G276" t="str">
            <v>CAD</v>
          </cell>
          <cell r="H276">
            <v>4722.21</v>
          </cell>
        </row>
        <row r="277">
          <cell r="A277" t="str">
            <v>Total 2603</v>
          </cell>
          <cell r="H277">
            <v>11429.99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Pivot"/>
      <sheetName val="Format"/>
      <sheetName val="Tonnage par Publication"/>
      <sheetName val="Template JE upload Cdt format"/>
      <sheetName val="QMI 12.5&quot;_Media"/>
      <sheetName val="QMI 12.5&quot;_Print"/>
    </sheetNames>
    <sheetDataSet>
      <sheetData sheetId="0"/>
      <sheetData sheetId="1"/>
      <sheetData sheetId="2">
        <row r="2">
          <cell r="A2" t="str">
            <v>AUTRES</v>
          </cell>
          <cell r="B2">
            <v>0</v>
          </cell>
          <cell r="C2">
            <v>0</v>
          </cell>
        </row>
        <row r="3">
          <cell r="A3" t="str">
            <v>11,0000 x 11,0000</v>
          </cell>
          <cell r="B3">
            <v>11</v>
          </cell>
          <cell r="C3">
            <v>11</v>
          </cell>
        </row>
        <row r="4">
          <cell r="A4" t="str">
            <v>11,0000 x 11,2500</v>
          </cell>
          <cell r="B4">
            <v>11</v>
          </cell>
          <cell r="C4">
            <v>11.25</v>
          </cell>
        </row>
        <row r="5">
          <cell r="A5" t="str">
            <v>11,0000 x 12,5000</v>
          </cell>
          <cell r="B5">
            <v>11</v>
          </cell>
          <cell r="C5">
            <v>12.5</v>
          </cell>
        </row>
        <row r="6">
          <cell r="A6" t="str">
            <v>11,0000 x 13,5000</v>
          </cell>
          <cell r="B6">
            <v>11</v>
          </cell>
          <cell r="C6">
            <v>13.5</v>
          </cell>
        </row>
        <row r="7">
          <cell r="A7" t="str">
            <v>11,0000 x 15,0000</v>
          </cell>
          <cell r="B7">
            <v>11</v>
          </cell>
          <cell r="C7">
            <v>15</v>
          </cell>
        </row>
        <row r="8">
          <cell r="A8" t="str">
            <v>11,0000 x 16,5000</v>
          </cell>
          <cell r="B8">
            <v>11</v>
          </cell>
          <cell r="C8">
            <v>16.5</v>
          </cell>
        </row>
        <row r="9">
          <cell r="A9" t="str">
            <v>11,0000 x 16,7500</v>
          </cell>
          <cell r="B9">
            <v>11</v>
          </cell>
          <cell r="C9">
            <v>16.75</v>
          </cell>
        </row>
        <row r="10">
          <cell r="A10" t="str">
            <v>11,0000 x 16,8750</v>
          </cell>
          <cell r="B10">
            <v>11</v>
          </cell>
          <cell r="C10">
            <v>16.875</v>
          </cell>
        </row>
        <row r="11">
          <cell r="A11" t="str">
            <v>11,3750 x 11,5000</v>
          </cell>
          <cell r="B11">
            <v>11.375</v>
          </cell>
          <cell r="C11">
            <v>11.5</v>
          </cell>
        </row>
        <row r="12">
          <cell r="A12" t="str">
            <v>11,3750 x 12,0000</v>
          </cell>
          <cell r="B12">
            <v>11.375</v>
          </cell>
          <cell r="C12">
            <v>12</v>
          </cell>
        </row>
        <row r="13">
          <cell r="A13" t="str">
            <v>11,3750 x 13,5000</v>
          </cell>
          <cell r="B13">
            <v>11.375</v>
          </cell>
          <cell r="C13">
            <v>13.5</v>
          </cell>
        </row>
        <row r="14">
          <cell r="A14" t="str">
            <v>11,3750 x 15,0000</v>
          </cell>
          <cell r="B14">
            <v>11.375</v>
          </cell>
          <cell r="C14">
            <v>15</v>
          </cell>
        </row>
        <row r="15">
          <cell r="A15" t="str">
            <v>11,3750 x 17,0000</v>
          </cell>
          <cell r="B15">
            <v>11.375</v>
          </cell>
          <cell r="C15">
            <v>17</v>
          </cell>
        </row>
      </sheetData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thiech\AppData\Local\Microsoft\Windows\INetCache\Content.Outlook\QEQII3FN\Recycle%20Qc%202018%20Janvier%20&#224;%20Juille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thiech\AppData\Local\Microsoft\Windows\INetCache\Content.Outlook\QEQII3FN\Recycle%20Qc%202018%20Janvier%20&#224;%20Juillet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ériault, Marc" refreshedDate="43333.547865162036" createdVersion="6" refreshedVersion="6" minRefreshableVersion="3" recordCount="5265" xr:uid="{0CEDC507-7505-444A-873C-44502666B9E0}">
  <cacheSource type="worksheet">
    <worksheetSource ref="A1:BB1048576" sheet="Sommaire" r:id="rId2"/>
  </cacheSource>
  <cacheFields count="54">
    <cacheField name="Usager" numFmtId="167">
      <sharedItems containsBlank="1"/>
    </cacheField>
    <cacheField name="No" numFmtId="0">
      <sharedItems containsString="0" containsBlank="1" containsNumber="1" containsInteger="1" minValue="14783" maxValue="15378"/>
    </cacheField>
    <cacheField name="OuImpression" numFmtId="0">
      <sharedItems containsBlank="1"/>
    </cacheField>
    <cacheField name="Periode" numFmtId="0">
      <sharedItems containsBlank="1" count="22">
        <s v="201803"/>
        <s v="201804"/>
        <s v="201805"/>
        <s v="201806"/>
        <s v="201807"/>
        <s v="201808"/>
        <s v="201809"/>
        <m/>
        <s v="201706" u="1"/>
        <s v="201707" u="1"/>
        <s v="201708" u="1"/>
        <s v="201709" u="1"/>
        <s v="201710" u="1"/>
        <s v="201711" u="1"/>
        <s v="201712" u="1"/>
        <s v="201801" u="1"/>
        <s v="201802" u="1"/>
        <s v="201701" u="1"/>
        <s v="201702" u="1"/>
        <s v="201703" u="1"/>
        <s v="201704" u="1"/>
        <s v="201705" u="1"/>
      </sharedItems>
    </cacheField>
    <cacheField name="NoJob" numFmtId="0">
      <sharedItems containsString="0" containsBlank="1" containsNumber="1" containsInteger="1" minValue="19247" maxValue="132736" count="6273">
        <n v="129121"/>
        <n v="129113"/>
        <n v="128232"/>
        <n v="128241"/>
        <n v="128259"/>
        <n v="128286"/>
        <n v="128277"/>
        <n v="127800"/>
        <n v="25430"/>
        <n v="24134"/>
        <n v="24143"/>
        <n v="129070"/>
        <n v="127899"/>
        <n v="128969"/>
        <n v="128929"/>
        <n v="128919"/>
        <n v="128924"/>
        <n v="128889"/>
        <n v="128904"/>
        <n v="129046"/>
        <n v="129102"/>
        <n v="129030"/>
        <n v="129062"/>
        <n v="129022"/>
        <n v="128899"/>
        <n v="129094"/>
        <n v="129038"/>
        <n v="129054"/>
        <n v="129110"/>
        <n v="129078"/>
        <n v="129086"/>
        <n v="129118"/>
        <n v="24176"/>
        <n v="24177"/>
        <n v="24182"/>
        <n v="24184"/>
        <n v="24222"/>
        <n v="128930"/>
        <n v="128925"/>
        <n v="128920"/>
        <n v="128426"/>
        <n v="129095"/>
        <n v="129023"/>
        <n v="129103"/>
        <n v="128900"/>
        <n v="129039"/>
        <n v="129031"/>
        <n v="129055"/>
        <n v="129063"/>
        <n v="129047"/>
        <n v="128890"/>
        <n v="128905"/>
        <n v="24230"/>
        <n v="24232"/>
        <n v="20174"/>
        <n v="129079"/>
        <n v="129119"/>
        <n v="128970"/>
        <n v="129071"/>
        <n v="129087"/>
        <n v="129111"/>
        <n v="129541"/>
        <n v="20161"/>
        <n v="25489"/>
        <n v="128931"/>
        <n v="128921"/>
        <n v="128926"/>
        <n v="129064"/>
        <n v="129048"/>
        <n v="129104"/>
        <n v="129096"/>
        <n v="129024"/>
        <n v="129608"/>
        <n v="129379"/>
        <n v="129040"/>
        <n v="129032"/>
        <n v="129056"/>
        <n v="129378"/>
        <n v="128891"/>
        <n v="128901"/>
        <n v="128906"/>
        <n v="129072"/>
        <n v="25521"/>
        <n v="24249"/>
        <n v="24251"/>
        <n v="20175"/>
        <n v="20176"/>
        <n v="128971"/>
        <n v="129542"/>
        <n v="129112"/>
        <n v="129080"/>
        <n v="129088"/>
        <n v="129120"/>
        <n v="129049"/>
        <n v="129025"/>
        <n v="129065"/>
        <n v="128927"/>
        <n v="128932"/>
        <n v="128922"/>
        <n v="129380"/>
        <n v="20178"/>
        <n v="129629"/>
        <n v="129668"/>
        <n v="129105"/>
        <n v="129097"/>
        <n v="129041"/>
        <n v="129057"/>
        <n v="129033"/>
        <n v="128902"/>
        <n v="128907"/>
        <n v="25552"/>
        <n v="129674"/>
        <n v="129073"/>
        <n v="128892"/>
        <n v="20203"/>
        <n v="20206"/>
        <n v="25562"/>
        <n v="20202"/>
        <n v="129543"/>
        <n v="129089"/>
        <n v="129081"/>
        <n v="129632"/>
        <n v="129630"/>
        <n v="129631"/>
        <n v="25612"/>
        <n v="25623"/>
        <n v="130010"/>
        <n v="130007"/>
        <n v="130008"/>
        <n v="129818"/>
        <n v="129633"/>
        <n v="129634"/>
        <n v="129034"/>
        <n v="129042"/>
        <n v="129058"/>
        <n v="129050"/>
        <n v="129066"/>
        <n v="128933"/>
        <n v="128928"/>
        <n v="128923"/>
        <n v="129381"/>
        <n v="129098"/>
        <n v="129026"/>
        <n v="129669"/>
        <n v="129106"/>
        <n v="128903"/>
        <n v="20229"/>
        <n v="25583"/>
        <n v="20225"/>
        <n v="20226"/>
        <n v="129090"/>
        <n v="129114"/>
        <n v="129544"/>
        <n v="129082"/>
        <n v="129676"/>
        <n v="128893"/>
        <n v="129074"/>
        <n v="128908"/>
        <n v="129122"/>
        <n v="25592"/>
        <n v="129825"/>
        <n v="129817"/>
        <n v="128427"/>
        <n v="129051"/>
        <n v="129067"/>
        <n v="129099"/>
        <n v="129027"/>
        <n v="129809"/>
        <n v="129035"/>
        <n v="129043"/>
        <n v="129059"/>
        <n v="129880"/>
        <n v="129107"/>
        <n v="20252"/>
        <n v="20253"/>
        <n v="20256"/>
        <n v="20251"/>
        <n v="129083"/>
        <n v="129091"/>
        <n v="129545"/>
        <n v="129123"/>
        <n v="129115"/>
        <n v="129678"/>
        <n v="129075"/>
        <n v="129670"/>
        <n v="129777"/>
        <n v="129793"/>
        <n v="129810"/>
        <n v="129052"/>
        <n v="129068"/>
        <n v="129881"/>
        <n v="129108"/>
        <n v="129671"/>
        <n v="129028"/>
        <n v="129826"/>
        <n v="129100"/>
        <n v="129044"/>
        <n v="129060"/>
        <n v="129036"/>
        <n v="20280"/>
        <n v="20276"/>
        <n v="129680"/>
        <n v="129124"/>
        <n v="129076"/>
        <n v="130671"/>
        <n v="129778"/>
        <n v="129084"/>
        <n v="129794"/>
        <n v="129546"/>
        <n v="129092"/>
        <n v="129116"/>
        <n v="25650"/>
        <n v="25660"/>
        <n v="129069"/>
        <n v="129029"/>
        <n v="129101"/>
        <n v="129053"/>
        <n v="129819"/>
        <n v="129827"/>
        <n v="129811"/>
        <n v="129882"/>
        <n v="129852"/>
        <n v="129795"/>
        <n v="129037"/>
        <n v="129045"/>
        <n v="129061"/>
        <n v="129672"/>
        <n v="20301"/>
        <n v="20305"/>
        <n v="20277"/>
        <n v="20302"/>
        <n v="129682"/>
        <n v="129077"/>
        <n v="129109"/>
        <n v="129779"/>
        <n v="129547"/>
        <n v="129117"/>
        <n v="129085"/>
        <n v="25684"/>
        <n v="25692"/>
        <n v="20307"/>
        <n v="129125"/>
        <n v="129093"/>
        <n v="130011"/>
        <n v="20400"/>
        <n v="130539"/>
        <n v="130568"/>
        <n v="130628"/>
        <n v="131062"/>
        <n v="25819"/>
        <n v="130549"/>
        <n v="129783"/>
        <n v="130521"/>
        <n v="130598"/>
        <n v="130588"/>
        <n v="130578"/>
        <n v="25812"/>
        <n v="20398"/>
        <n v="20395"/>
        <n v="20394"/>
        <n v="129883"/>
        <n v="130976"/>
        <n v="130518"/>
        <n v="130615"/>
        <n v="129673"/>
        <n v="130508"/>
        <n v="130488"/>
        <n v="130478"/>
        <n v="129820"/>
        <n v="129828"/>
        <n v="129812"/>
        <n v="130605"/>
        <n v="130468"/>
        <n v="130498"/>
        <n v="20325"/>
        <n v="130978"/>
        <n v="20326"/>
        <n v="20327"/>
        <n v="130546"/>
        <n v="129780"/>
        <n v="129796"/>
        <n v="25708"/>
        <n v="129684"/>
        <n v="20331"/>
        <n v="25715"/>
        <n v="130585"/>
        <n v="130565"/>
        <n v="130595"/>
        <n v="130575"/>
        <n v="130625"/>
        <n v="129813"/>
        <n v="129821"/>
        <n v="129829"/>
        <n v="128428"/>
        <n v="130519"/>
        <n v="130499"/>
        <n v="130528"/>
        <n v="130606"/>
        <n v="130469"/>
        <n v="20348"/>
        <n v="20349"/>
        <n v="20352"/>
        <n v="130489"/>
        <n v="130479"/>
        <n v="130616"/>
        <n v="130556"/>
        <n v="130509"/>
        <n v="25744"/>
        <n v="130537"/>
        <n v="130576"/>
        <n v="130566"/>
        <n v="130596"/>
        <n v="130547"/>
        <n v="129781"/>
        <n v="129797"/>
        <n v="130586"/>
        <n v="130980"/>
        <n v="130626"/>
        <n v="25751"/>
        <n v="20356"/>
        <n v="130607"/>
        <n v="130470"/>
        <n v="131056"/>
        <n v="129822"/>
        <n v="129830"/>
        <n v="129814"/>
        <n v="130557"/>
        <n v="130617"/>
        <n v="130520"/>
        <n v="130490"/>
        <n v="130500"/>
        <n v="130480"/>
        <n v="130529"/>
        <n v="130510"/>
        <n v="25785"/>
        <n v="20377"/>
        <n v="20368"/>
        <n v="20365"/>
        <n v="20380"/>
        <n v="131059"/>
        <n v="25793"/>
        <n v="131058"/>
        <n v="130627"/>
        <n v="130548"/>
        <n v="129798"/>
        <n v="129782"/>
        <n v="130538"/>
        <n v="130597"/>
        <n v="130567"/>
        <n v="130577"/>
        <n v="130587"/>
        <n v="130608"/>
        <n v="130501"/>
        <n v="130471"/>
        <n v="131496"/>
        <n v="130530"/>
        <n v="129823"/>
        <n v="129831"/>
        <n v="129815"/>
        <n v="130618"/>
        <n v="131060"/>
        <n v="130558"/>
        <n v="130511"/>
        <n v="130491"/>
        <n v="130481"/>
        <n v="129799"/>
        <n v="129824"/>
        <n v="25860"/>
        <n v="131061"/>
        <n v="130609"/>
        <n v="20424"/>
        <n v="130472"/>
        <n v="129832"/>
        <n v="130599"/>
        <n v="131063"/>
        <n v="130620"/>
        <n v="130482"/>
        <n v="130512"/>
        <n v="130493"/>
        <n v="130502"/>
        <n v="130559"/>
        <n v="130483"/>
        <n v="129816"/>
        <n v="130503"/>
        <n v="130522"/>
        <n v="130531"/>
        <n v="130610"/>
        <n v="130492"/>
        <n v="130619"/>
        <n v="130523"/>
        <n v="20416"/>
        <n v="20417"/>
        <n v="130473"/>
        <n v="20420"/>
        <n v="130513"/>
        <n v="25853"/>
        <n v="131176"/>
        <n v="130589"/>
        <n v="130579"/>
        <n v="131194"/>
        <n v="130569"/>
        <n v="130540"/>
        <n v="128429"/>
        <n v="130550"/>
        <n v="129784"/>
        <n v="129800"/>
        <n v="130629"/>
        <n v="131185"/>
        <n v="131912"/>
        <n v="20462"/>
        <n v="25864"/>
        <n v="131693"/>
        <n v="20463"/>
        <n v="20465"/>
        <n v="25916"/>
        <n v="131177"/>
        <n v="131195"/>
        <n v="131186"/>
        <n v="130621"/>
        <n v="130561"/>
        <n v="130494"/>
        <n v="130533"/>
        <n v="131149"/>
        <n v="25883"/>
        <n v="131158"/>
        <n v="130611"/>
        <n v="130514"/>
        <n v="130551"/>
        <n v="20436"/>
        <n v="131178"/>
        <n v="130560"/>
        <n v="20437"/>
        <n v="130524"/>
        <n v="130474"/>
        <n v="130504"/>
        <n v="130484"/>
        <n v="131150"/>
        <n v="131159"/>
        <n v="130571"/>
        <n v="130581"/>
        <n v="130542"/>
        <n v="130552"/>
        <n v="130591"/>
        <n v="130601"/>
        <n v="130631"/>
        <n v="131914"/>
        <n v="20467"/>
        <n v="25923"/>
        <n v="131187"/>
        <n v="131913"/>
        <n v="131915"/>
        <n v="130622"/>
        <n v="131196"/>
        <n v="130475"/>
        <n v="130612"/>
        <n v="130505"/>
        <n v="130562"/>
        <n v="130485"/>
        <n v="130525"/>
        <n v="130495"/>
        <n v="130515"/>
        <n v="130532"/>
        <n v="130534"/>
        <n v="20482"/>
        <n v="20483"/>
        <n v="20487"/>
        <n v="25944"/>
        <n v="130553"/>
        <n v="131151"/>
        <n v="131923"/>
        <n v="20490"/>
        <n v="25951"/>
        <n v="130572"/>
        <n v="130541"/>
        <n v="20442"/>
        <n v="130580"/>
        <n v="130590"/>
        <n v="130600"/>
        <n v="130632"/>
        <n v="130602"/>
        <n v="131160"/>
        <n v="130592"/>
        <n v="130582"/>
        <n v="130543"/>
        <n v="130563"/>
        <n v="130623"/>
        <n v="130516"/>
        <n v="130486"/>
        <n v="130496"/>
        <n v="130535"/>
        <n v="130613"/>
        <n v="130526"/>
        <n v="130506"/>
        <n v="130476"/>
        <n v="131179"/>
        <n v="131197"/>
        <n v="131188"/>
        <n v="20504"/>
        <n v="20505"/>
        <n v="20509"/>
        <n v="131152"/>
        <n v="130554"/>
        <n v="131161"/>
        <n v="25979"/>
        <n v="130583"/>
        <n v="130593"/>
        <n v="130603"/>
        <n v="130573"/>
        <n v="130630"/>
        <n v="20445"/>
        <n v="130570"/>
        <n v="25986"/>
        <n v="20512"/>
        <n v="130633"/>
        <n v="130544"/>
        <n v="26084"/>
        <n v="20578"/>
        <n v="131164"/>
        <n v="131155"/>
        <n v="26116"/>
        <n v="20597"/>
        <n v="131156"/>
        <n v="131165"/>
        <n v="131162"/>
        <n v="131153"/>
        <n v="26020"/>
        <n v="20532"/>
        <n v="131154"/>
        <n v="131163"/>
        <n v="20552"/>
        <n v="26054"/>
        <n v="131157"/>
        <n v="131166"/>
        <n v="26148"/>
        <n v="20616"/>
        <n v="132736"/>
        <n v="132727"/>
        <n v="20636"/>
        <n v="26179"/>
        <n v="26212"/>
        <n v="26245"/>
        <n v="26341"/>
        <n v="26371"/>
        <n v="26278"/>
        <n v="26308"/>
        <n v="26398"/>
        <m/>
        <n v="23435" u="1"/>
        <n v="119994" u="1"/>
        <n v="126045" u="1"/>
        <n v="22395" u="1"/>
        <n v="125919" u="1"/>
        <n v="25389" u="1"/>
        <n v="121759" u="1"/>
        <n v="127810" u="1"/>
        <n v="117599" u="1"/>
        <n v="119616" u="1"/>
        <n v="125667" u="1"/>
        <n v="19275" u="1"/>
        <n v="119490" u="1"/>
        <n v="22269" u="1"/>
        <n v="70956" u="1"/>
        <n v="72973" u="1"/>
        <n v="119364" u="1"/>
        <n v="121381" u="1"/>
        <n v="125415" u="1"/>
        <n v="23246" u="1"/>
        <n v="22206" u="1"/>
        <n v="125163" u="1"/>
        <n v="118986" u="1"/>
        <n v="125037" u="1"/>
        <n v="22143" u="1"/>
        <n v="24160" u="1"/>
        <n v="118860" u="1"/>
        <n v="120877" u="1"/>
        <n v="118734" u="1"/>
        <n v="126802" u="1"/>
        <n v="120625" u="1"/>
        <n v="120499" u="1"/>
        <n v="22017" u="1"/>
        <n v="65788" u="1"/>
        <n v="118230" u="1"/>
        <n v="128315" u="1"/>
        <n v="126172" u="1"/>
        <n v="128189" u="1"/>
        <n v="22931" u="1"/>
        <n v="119995" u="1"/>
        <n v="126046" u="1"/>
        <n v="125920" u="1"/>
        <n v="121760" u="1"/>
        <n v="127811" u="1"/>
        <n v="21828" u="1"/>
        <n v="23845" u="1"/>
        <n v="117600" u="1"/>
        <n v="119617" u="1"/>
        <n v="119491" u="1"/>
        <n v="127559" u="1"/>
        <n v="19748" u="1"/>
        <n v="21765" u="1"/>
        <n v="72974" u="1"/>
        <n v="119365" u="1"/>
        <n v="125416" u="1"/>
        <n v="22742" u="1"/>
        <n v="19685" u="1"/>
        <n v="21702" u="1"/>
        <n v="121130" u="1"/>
        <n v="118987" u="1"/>
        <n v="125038" u="1"/>
        <n v="118861" u="1"/>
        <n v="120878" u="1"/>
        <n v="22616" u="1"/>
        <n v="66293" u="1"/>
        <n v="118735" u="1"/>
        <n v="126803" u="1"/>
        <n v="120626" u="1"/>
        <n v="66041" u="1"/>
        <n v="120500" u="1"/>
        <n v="23530" u="1"/>
        <n v="22490" u="1"/>
        <n v="65789" u="1"/>
        <n v="118231" u="1"/>
        <n v="128316" u="1"/>
        <n v="126173" u="1"/>
        <n v="71588" u="1"/>
        <n v="119996" u="1"/>
        <n v="126047" u="1"/>
        <n v="21387" u="1"/>
        <n v="23404" u="1"/>
        <n v="125921" u="1"/>
        <n v="22364" u="1"/>
        <n v="24381" u="1"/>
        <n v="117727" u="1"/>
        <n v="127812" u="1"/>
        <n v="21324" u="1"/>
        <n v="23341" u="1"/>
        <n v="117601" u="1"/>
        <n v="119618" u="1"/>
        <n v="22301" u="1"/>
        <n v="73101" u="1"/>
        <n v="119492" u="1"/>
        <n v="25295" u="1"/>
        <n v="70958" u="1"/>
        <n v="72975" u="1"/>
        <n v="119366" u="1"/>
        <n v="125417" u="1"/>
        <n v="24255" u="1"/>
        <n v="23215" u="1"/>
        <n v="25232" u="1"/>
        <n v="121131" u="1"/>
        <n v="118988" u="1"/>
        <n v="125039" u="1"/>
        <n v="23152" u="1"/>
        <n v="118862" u="1"/>
        <n v="120879" u="1"/>
        <n v="24129" u="1"/>
        <n v="66294" u="1"/>
        <n v="118736" u="1"/>
        <n v="120753" u="1"/>
        <n v="126804" u="1"/>
        <n v="23089" u="1"/>
        <n v="66168" u="1"/>
        <n v="22049" u="1"/>
        <n v="66042" u="1"/>
        <n v="120501" u="1"/>
        <n v="23026" u="1"/>
        <n v="126426" u="1"/>
        <n v="19969" u="1"/>
        <n v="65790" u="1"/>
        <n v="118232" u="1"/>
        <n v="128317" u="1"/>
        <n v="22963" u="1"/>
        <n v="126174" u="1"/>
        <n v="23940" u="1"/>
        <n v="119997" u="1"/>
        <n v="126048" u="1"/>
        <n v="22900" u="1"/>
        <n v="125922" u="1"/>
        <n v="21860" u="1"/>
        <n v="117728" u="1"/>
        <n v="127813" u="1"/>
        <n v="22837" u="1"/>
        <n v="119619" u="1"/>
        <n v="23814" u="1"/>
        <n v="73102" u="1"/>
        <n v="119493" u="1"/>
        <n v="22774" u="1"/>
        <n v="70959" u="1"/>
        <n v="72976" u="1"/>
        <n v="119367" u="1"/>
        <n v="121384" u="1"/>
        <n v="125418" u="1"/>
        <n v="19717" u="1"/>
        <n v="22711" u="1"/>
        <n v="121132" u="1"/>
        <n v="125040" u="1"/>
        <n v="22648" u="1"/>
        <n v="24665" u="1"/>
        <n v="120880" u="1"/>
        <n v="21608" u="1"/>
        <n v="23625" u="1"/>
        <n v="66295" u="1"/>
        <n v="118737" u="1"/>
        <n v="120754" u="1"/>
        <n v="126805" u="1"/>
        <n v="22585" u="1"/>
        <n v="66169" u="1"/>
        <n v="21545" u="1"/>
        <n v="66043" u="1"/>
        <n v="120502" u="1"/>
        <n v="24539" u="1"/>
        <n v="120376" u="1"/>
        <n v="126427" u="1"/>
        <n v="128444" u="1"/>
        <n v="21482" u="1"/>
        <n v="118233" u="1"/>
        <n v="128318" u="1"/>
        <n v="22459" u="1"/>
        <n v="126175" u="1"/>
        <n v="23436" u="1"/>
        <n v="119998" u="1"/>
        <n v="126049" u="1"/>
        <n v="22396" u="1"/>
        <n v="125923" u="1"/>
        <n v="23373" u="1"/>
        <n v="117729" u="1"/>
        <n v="125797" u="1"/>
        <n v="127814" u="1"/>
        <n v="119620" u="1"/>
        <n v="19276" u="1"/>
        <n v="119494" u="1"/>
        <n v="125545" u="1"/>
        <n v="22270" u="1"/>
        <n v="70960" u="1"/>
        <n v="72977" u="1"/>
        <n v="119368" u="1"/>
        <n v="121385" u="1"/>
        <n v="125419" u="1"/>
        <n v="23247" u="1"/>
        <n v="121133" u="1"/>
        <n v="25201" u="1"/>
        <n v="125041" u="1"/>
        <n v="127058" u="1"/>
        <n v="22144" u="1"/>
        <n v="24161" u="1"/>
        <n v="120881" u="1"/>
        <n v="66296" u="1"/>
        <n v="118738" u="1"/>
        <n v="120755" u="1"/>
        <n v="126806" u="1"/>
        <n v="66170" u="1"/>
        <n v="23058" u="1"/>
        <n v="120503" u="1"/>
        <n v="22018" u="1"/>
        <n v="24035" u="1"/>
        <n v="65918" u="1"/>
        <n v="126428" u="1"/>
        <n v="65792" u="1"/>
        <n v="118234" u="1"/>
        <n v="128319" u="1"/>
        <n v="21955" u="1"/>
        <n v="23972" u="1"/>
        <n v="126176" u="1"/>
        <n v="22932" u="1"/>
        <n v="119999" u="1"/>
        <n v="126050" u="1"/>
        <n v="125924" u="1"/>
        <n v="117730" u="1"/>
        <n v="127815" u="1"/>
        <n v="21829" u="1"/>
        <n v="23846" u="1"/>
        <n v="119621" u="1"/>
        <n v="119495" u="1"/>
        <n v="125546" u="1"/>
        <n v="72978" u="1"/>
        <n v="119369" u="1"/>
        <n v="121386" u="1"/>
        <n v="125420" u="1"/>
        <n v="22743" u="1"/>
        <n v="19686" u="1"/>
        <n v="21703" u="1"/>
        <n v="23720" u="1"/>
        <n v="121134" u="1"/>
        <n v="22680" u="1"/>
        <n v="70583" u="1"/>
        <n v="121008" u="1"/>
        <n v="125042" u="1"/>
        <n v="21640" u="1"/>
        <n v="118865" u="1"/>
        <n v="120882" u="1"/>
        <n v="22617" u="1"/>
        <n v="118739" u="1"/>
        <n v="120756" u="1"/>
        <n v="126807" u="1"/>
        <n v="66171" u="1"/>
        <n v="22554" u="1"/>
        <n v="120504" u="1"/>
        <n v="23531" u="1"/>
        <n v="65919" u="1"/>
        <n v="126429" u="1"/>
        <n v="22491" u="1"/>
        <n v="65793" u="1"/>
        <n v="118235" u="1"/>
        <n v="120252" u="1"/>
        <n v="128320" u="1"/>
        <n v="21451" u="1"/>
        <n v="65667" u="1"/>
        <n v="126177" u="1"/>
        <n v="65541" u="1"/>
        <n v="120000" u="1"/>
        <n v="126051" u="1"/>
        <n v="19371" u="1"/>
        <n v="21388" u="1"/>
        <n v="125925" u="1"/>
        <n v="24382" u="1"/>
        <n v="117731" u="1"/>
        <n v="125799" u="1"/>
        <n v="127816" u="1"/>
        <n v="23342" u="1"/>
        <n v="119622" u="1"/>
        <n v="22302" u="1"/>
        <n v="73105" u="1"/>
        <n v="119496" u="1"/>
        <n v="127564" u="1"/>
        <n v="23279" u="1"/>
        <n v="119370" u="1"/>
        <n v="125421" u="1"/>
        <n v="24256" u="1"/>
        <n v="23216" u="1"/>
        <n v="25233" u="1"/>
        <n v="121135" u="1"/>
        <n v="125043" u="1"/>
        <n v="127060" u="1"/>
        <n v="23153" u="1"/>
        <n v="118866" u="1"/>
        <n v="120883" u="1"/>
        <n v="24130" u="1"/>
        <n v="118740" u="1"/>
        <n v="120757" u="1"/>
        <n v="126808" u="1"/>
        <n v="23090" u="1"/>
        <n v="22050" u="1"/>
        <n v="120505" u="1"/>
        <n v="23027" u="1"/>
        <n v="65920" u="1"/>
        <n v="126430" u="1"/>
        <n v="128447" u="1"/>
        <n v="118236" u="1"/>
        <n v="128321" u="1"/>
        <n v="22964" u="1"/>
        <n v="65668" u="1"/>
        <n v="126178" u="1"/>
        <n v="23941" u="1"/>
        <n v="65542" u="1"/>
        <n v="120001" u="1"/>
        <n v="126052" u="1"/>
        <n v="22901" u="1"/>
        <n v="125926" u="1"/>
        <n v="125800" u="1"/>
        <n v="127817" u="1"/>
        <n v="22838" u="1"/>
        <n v="119623" u="1"/>
        <n v="23815" u="1"/>
        <n v="119497" u="1"/>
        <n v="22775" u="1"/>
        <n v="24792" u="1"/>
        <n v="72980" u="1"/>
        <n v="119371" u="1"/>
        <n v="125422" u="1"/>
        <n v="19718" u="1"/>
        <n v="21735" u="1"/>
        <n v="127313" u="1"/>
        <n v="22712" u="1"/>
        <n v="127187" u="1"/>
        <n v="125044" u="1"/>
        <n v="127061" u="1"/>
        <n v="118867" u="1"/>
        <n v="120884" u="1"/>
        <n v="126935" u="1"/>
        <n v="21609" u="1"/>
        <n v="118741" u="1"/>
        <n v="120758" u="1"/>
        <n v="126809" u="1"/>
        <n v="22586" u="1"/>
        <n v="120632" u="1"/>
        <n v="66047" u="1"/>
        <n v="74115" u="1"/>
        <n v="120506" u="1"/>
        <n v="22523" u="1"/>
        <n v="24540" u="1"/>
        <n v="118363" u="1"/>
        <n v="126431" u="1"/>
        <n v="128448" u="1"/>
        <n v="65795" u="1"/>
        <n v="118237" u="1"/>
        <n v="126305" u="1"/>
        <n v="22460" u="1"/>
        <n v="65669" u="1"/>
        <n v="65543" u="1"/>
        <n v="120002" u="1"/>
        <n v="126053" u="1"/>
        <n v="22397" u="1"/>
        <n v="21357" u="1"/>
        <n v="23374" u="1"/>
        <n v="125801" u="1"/>
        <n v="119624" u="1"/>
        <n v="19277" u="1"/>
        <n v="69073" u="1"/>
        <n v="119498" u="1"/>
        <n v="125549" u="1"/>
        <n v="72981" u="1"/>
        <n v="119372" u="1"/>
        <n v="121389" u="1"/>
        <n v="125423" u="1"/>
        <n v="25265" u="1"/>
        <n v="22208" u="1"/>
        <n v="121137" u="1"/>
        <n v="25202" u="1"/>
        <n v="125045" u="1"/>
        <n v="127062" u="1"/>
        <n v="20128" u="1"/>
        <n v="24162" u="1"/>
        <n v="118868" u="1"/>
        <n v="120885" u="1"/>
        <n v="126936" u="1"/>
        <n v="23122" u="1"/>
        <n v="118742" u="1"/>
        <n v="120759" u="1"/>
        <n v="126810" u="1"/>
        <n v="20065" u="1"/>
        <n v="66174" u="1"/>
        <n v="120633" u="1"/>
        <n v="23059" u="1"/>
        <n v="66048" u="1"/>
        <n v="74116" u="1"/>
        <n v="120507" u="1"/>
        <n v="24036" u="1"/>
        <n v="118364" u="1"/>
        <n v="126432" u="1"/>
        <n v="128449" u="1"/>
        <n v="65796" u="1"/>
        <n v="118238" u="1"/>
        <n v="120255" u="1"/>
        <n v="126306" u="1"/>
        <n v="128323" u="1"/>
        <n v="21956" u="1"/>
        <n v="126180" u="1"/>
        <n v="22933" u="1"/>
        <n v="65544" u="1"/>
        <n v="120003" u="1"/>
        <n v="126054" u="1"/>
        <n v="128071" u="1"/>
        <n v="22870" u="1"/>
        <n v="125802" u="1"/>
        <n v="127819" u="1"/>
        <n v="21830" u="1"/>
        <n v="23847" u="1"/>
        <n v="119625" u="1"/>
        <n v="73108" u="1"/>
        <n v="119499" u="1"/>
        <n v="72982" u="1"/>
        <n v="119373" u="1"/>
        <n v="121390" u="1"/>
        <n v="125424" u="1"/>
        <n v="22744" u="1"/>
        <n v="127315" u="1"/>
        <n v="19687" u="1"/>
        <n v="21704" u="1"/>
        <n v="121138" u="1"/>
        <n v="125046" u="1"/>
        <n v="127063" u="1"/>
        <n v="21641" u="1"/>
        <n v="118869" u="1"/>
        <n v="120886" u="1"/>
        <n v="126937" u="1"/>
        <n v="66301" u="1"/>
        <n v="118743" u="1"/>
        <n v="120760" u="1"/>
        <n v="126811" u="1"/>
        <n v="21578" u="1"/>
        <n v="66175" u="1"/>
        <n v="22555" u="1"/>
        <n v="66049" u="1"/>
        <n v="74117" u="1"/>
        <n v="120508" u="1"/>
        <n v="23532" u="1"/>
        <n v="118365" u="1"/>
        <n v="126433" u="1"/>
        <n v="128450" u="1"/>
        <n v="65797" u="1"/>
        <n v="118239" u="1"/>
        <n v="126307" u="1"/>
        <n v="128324" u="1"/>
        <n v="23469" u="1"/>
        <n v="126181" u="1"/>
        <n v="65545" u="1"/>
        <n v="120004" u="1"/>
        <n v="126055" u="1"/>
        <n v="19372" u="1"/>
        <n v="21389" u="1"/>
        <n v="22366" u="1"/>
        <n v="125803" u="1"/>
        <n v="127820" u="1"/>
        <n v="21326" u="1"/>
        <n v="23343" u="1"/>
        <n v="119626" u="1"/>
        <n v="22303" u="1"/>
        <n v="119500" u="1"/>
        <n v="23280" u="1"/>
        <n v="72983" u="1"/>
        <n v="119374" u="1"/>
        <n v="121391" u="1"/>
        <n v="125425" u="1"/>
        <n v="22240" u="1"/>
        <n v="24257" u="1"/>
        <n v="125299" u="1"/>
        <n v="127316" u="1"/>
        <n v="23217" u="1"/>
        <n v="25234" u="1"/>
        <n v="121139" u="1"/>
        <n v="125047" u="1"/>
        <n v="127064" u="1"/>
        <n v="23154" u="1"/>
        <n v="118870" u="1"/>
        <n v="120887" u="1"/>
        <n v="126938" u="1"/>
        <n v="22114" u="1"/>
        <n v="24131" u="1"/>
        <n v="66302" u="1"/>
        <n v="118744" u="1"/>
        <n v="120761" u="1"/>
        <n v="126812" u="1"/>
        <n v="66176" u="1"/>
        <n v="20034" u="1"/>
        <n v="22051" u="1"/>
        <n v="66050" u="1"/>
        <n v="74118" u="1"/>
        <n v="120509" u="1"/>
        <n v="23028" u="1"/>
        <n v="65924" u="1"/>
        <n v="118366" u="1"/>
        <n v="126434" u="1"/>
        <n v="128451" u="1"/>
        <n v="65798" u="1"/>
        <n v="118240" u="1"/>
        <n v="120257" u="1"/>
        <n v="126308" u="1"/>
        <n v="128325" u="1"/>
        <n v="22965" u="1"/>
        <n v="126182" u="1"/>
        <n v="23942" u="1"/>
        <n v="65546" u="1"/>
        <n v="120005" u="1"/>
        <n v="125930" u="1"/>
        <n v="21862" u="1"/>
        <n v="125804" u="1"/>
        <n v="127821" u="1"/>
        <n v="22839" u="1"/>
        <n v="119627" u="1"/>
        <n v="73110" u="1"/>
        <n v="119501" u="1"/>
        <n v="22776" u="1"/>
        <n v="24793" u="1"/>
        <n v="72984" u="1"/>
        <n v="119375" u="1"/>
        <n v="125426" u="1"/>
        <n v="19719" u="1"/>
        <n v="23753" u="1"/>
        <n v="125300" u="1"/>
        <n v="22713" u="1"/>
        <n v="121140" u="1"/>
        <n v="127191" u="1"/>
        <n v="125048" u="1"/>
        <n v="127065" u="1"/>
        <n v="120888" u="1"/>
        <n v="126939" u="1"/>
        <n v="118745" u="1"/>
        <n v="120762" u="1"/>
        <n v="126813" u="1"/>
        <n v="22587" u="1"/>
        <n v="66177" u="1"/>
        <n v="21547" u="1"/>
        <n v="66051" u="1"/>
        <n v="74119" u="1"/>
        <n v="120510" u="1"/>
        <n v="22524" u="1"/>
        <n v="24541" u="1"/>
        <n v="65925" u="1"/>
        <n v="118367" u="1"/>
        <n v="126435" u="1"/>
        <n v="21484" u="1"/>
        <n v="65799" u="1"/>
        <n v="118241" u="1"/>
        <n v="120258" u="1"/>
        <n v="128326" u="1"/>
        <n v="22461" u="1"/>
        <n v="126183" u="1"/>
        <n v="19404" u="1"/>
        <n v="23438" u="1"/>
        <n v="120006" u="1"/>
        <n v="22398" u="1"/>
        <n v="125931" u="1"/>
        <n v="23375" u="1"/>
        <n v="117737" u="1"/>
        <n v="125805" u="1"/>
        <n v="127822" u="1"/>
        <n v="119628" u="1"/>
        <n v="19278" u="1"/>
        <n v="119502" u="1"/>
        <n v="125553" u="1"/>
        <n v="72985" u="1"/>
        <n v="119376" u="1"/>
        <n v="125427" u="1"/>
        <n v="23249" u="1"/>
        <n v="125301" u="1"/>
        <n v="22209" u="1"/>
        <n v="121141" u="1"/>
        <n v="127192" u="1"/>
        <n v="25203" u="1"/>
        <n v="125049" u="1"/>
        <n v="127066" u="1"/>
        <n v="20129" u="1"/>
        <n v="22146" u="1"/>
        <n v="24163" u="1"/>
        <n v="118872" u="1"/>
        <n v="120889" u="1"/>
        <n v="126940" u="1"/>
        <n v="23123" u="1"/>
        <n v="118746" u="1"/>
        <n v="120763" u="1"/>
        <n v="126814" u="1"/>
        <n v="23060" u="1"/>
        <n v="74120" u="1"/>
        <n v="120511" u="1"/>
        <n v="65926" u="1"/>
        <n v="118368" u="1"/>
        <n v="120385" u="1"/>
        <n v="126436" u="1"/>
        <n v="65800" u="1"/>
        <n v="118242" u="1"/>
        <n v="120259" u="1"/>
        <n v="128327" u="1"/>
        <n v="21957" u="1"/>
        <n v="23974" u="1"/>
        <n v="65674" u="1"/>
        <n v="126184" u="1"/>
        <n v="22934" u="1"/>
        <n v="65548" u="1"/>
        <n v="120007" u="1"/>
        <n v="125932" u="1"/>
        <n v="117738" u="1"/>
        <n v="125806" u="1"/>
        <n v="127823" u="1"/>
        <n v="23848" u="1"/>
        <n v="119629" u="1"/>
        <n v="119503" u="1"/>
        <n v="19751" u="1"/>
        <n v="72986" u="1"/>
        <n v="119377" u="1"/>
        <n v="125428" u="1"/>
        <n v="22745" u="1"/>
        <n v="125302" u="1"/>
        <n v="19688" u="1"/>
        <n v="21705" u="1"/>
        <n v="23722" u="1"/>
        <n v="22682" u="1"/>
        <n v="125050" u="1"/>
        <n v="127067" u="1"/>
        <n v="19625" u="1"/>
        <n v="21642" u="1"/>
        <n v="118873" u="1"/>
        <n v="120890" u="1"/>
        <n v="126941" u="1"/>
        <n v="22619" u="1"/>
        <n v="118747" u="1"/>
        <n v="120764" u="1"/>
        <n v="126815" u="1"/>
        <n v="21579" u="1"/>
        <n v="22556" u="1"/>
        <n v="66053" u="1"/>
        <n v="74121" u="1"/>
        <n v="120512" u="1"/>
        <n v="23533" u="1"/>
        <n v="65927" u="1"/>
        <n v="118369" u="1"/>
        <n v="126437" u="1"/>
        <n v="22493" u="1"/>
        <n v="24510" u="1"/>
        <n v="118243" u="1"/>
        <n v="120260" u="1"/>
        <n v="128328" u="1"/>
        <n v="21453" u="1"/>
        <n v="23470" u="1"/>
        <n v="65675" u="1"/>
        <n v="126185" u="1"/>
        <n v="71600" u="1"/>
        <n v="120008" u="1"/>
        <n v="125933" u="1"/>
        <n v="22367" u="1"/>
        <n v="24384" u="1"/>
        <n v="117739" u="1"/>
        <n v="125807" u="1"/>
        <n v="127824" u="1"/>
        <n v="21327" u="1"/>
        <n v="23344" u="1"/>
        <n v="119630" u="1"/>
        <n v="22304" u="1"/>
        <n v="73113" u="1"/>
        <n v="119504" u="1"/>
        <n v="19247" u="1"/>
        <n v="23281" u="1"/>
        <n v="72987" u="1"/>
        <n v="119378" u="1"/>
        <n v="125429" u="1"/>
        <n v="24258" u="1"/>
        <n v="125303" u="1"/>
        <n v="23218" u="1"/>
        <n v="25235" u="1"/>
        <n v="125051" u="1"/>
        <n v="127068" u="1"/>
        <n v="23155" u="1"/>
        <n v="118874" u="1"/>
        <n v="120891" u="1"/>
        <n v="126942" u="1"/>
        <n v="22115" u="1"/>
        <n v="24132" u="1"/>
        <n v="118748" u="1"/>
        <n v="120765" u="1"/>
        <n v="126816" u="1"/>
        <n v="120639" u="1"/>
        <n v="66054" u="1"/>
        <n v="74122" u="1"/>
        <n v="120513" u="1"/>
        <n v="23029" u="1"/>
        <n v="65928" u="1"/>
        <n v="118370" u="1"/>
        <n v="126438" u="1"/>
        <n v="118244" u="1"/>
        <n v="120261" u="1"/>
        <n v="128329" u="1"/>
        <n v="22966" u="1"/>
        <n v="65676" u="1"/>
        <n v="126186" u="1"/>
        <n v="19909" u="1"/>
        <n v="21926" u="1"/>
        <n v="23943" u="1"/>
        <n v="65550" u="1"/>
        <n v="120009" u="1"/>
        <n v="125934" u="1"/>
        <n v="21863" u="1"/>
        <n v="117740" u="1"/>
        <n v="119757" u="1"/>
        <n v="125808" u="1"/>
        <n v="127825" u="1"/>
        <n v="22840" u="1"/>
        <n v="119631" u="1"/>
        <n v="73114" u="1"/>
        <n v="119505" u="1"/>
        <n v="22777" u="1"/>
        <n v="119379" u="1"/>
        <n v="125430" u="1"/>
        <n v="23754" u="1"/>
        <n v="22714" u="1"/>
        <n v="72736" u="1"/>
        <n v="121144" u="1"/>
        <n v="125052" u="1"/>
        <n v="127069" u="1"/>
        <n v="118875" u="1"/>
        <n v="120892" u="1"/>
        <n v="126943" u="1"/>
        <n v="23628" u="1"/>
        <n v="118749" u="1"/>
        <n v="120766" u="1"/>
        <n v="126817" u="1"/>
        <n v="22588" u="1"/>
        <n v="21548" u="1"/>
        <n v="66055" u="1"/>
        <n v="74123" u="1"/>
        <n v="120514" u="1"/>
        <n v="22525" u="1"/>
        <n v="24542" u="1"/>
        <n v="118371" u="1"/>
        <n v="126439" u="1"/>
        <n v="128456" u="1"/>
        <n v="21485" u="1"/>
        <n v="118245" u="1"/>
        <n v="120262" u="1"/>
        <n v="128330" u="1"/>
        <n v="22462" u="1"/>
        <n v="65677" u="1"/>
        <n v="126187" u="1"/>
        <n v="19405" u="1"/>
        <n v="23439" u="1"/>
        <n v="65551" u="1"/>
        <n v="120010" u="1"/>
        <n v="22399" u="1"/>
        <n v="125935" u="1"/>
        <n v="21359" u="1"/>
        <n v="23376" u="1"/>
        <n v="117741" u="1"/>
        <n v="119758" u="1"/>
        <n v="125809" u="1"/>
        <n v="127826" u="1"/>
        <n v="119632" u="1"/>
        <n v="73115" u="1"/>
        <n v="22273" u="1"/>
        <n v="125431" u="1"/>
        <n v="23250" u="1"/>
        <n v="121271" u="1"/>
        <n v="125305" u="1"/>
        <n v="22210" u="1"/>
        <n v="72737" u="1"/>
        <n v="121145" u="1"/>
        <n v="25204" u="1"/>
        <n v="121019" u="1"/>
        <n v="125053" u="1"/>
        <n v="127070" u="1"/>
        <n v="22147" u="1"/>
        <n v="24164" u="1"/>
        <n v="118876" u="1"/>
        <n v="120893" u="1"/>
        <n v="126944" u="1"/>
        <n v="23124" u="1"/>
        <n v="118750" u="1"/>
        <n v="120767" u="1"/>
        <n v="126818" u="1"/>
        <n v="23061" u="1"/>
        <n v="66056" u="1"/>
        <n v="74124" u="1"/>
        <n v="120515" u="1"/>
        <n v="22021" u="1"/>
        <n v="24038" u="1"/>
        <n v="65930" u="1"/>
        <n v="118372" u="1"/>
        <n v="126440" u="1"/>
        <n v="65804" u="1"/>
        <n v="118246" u="1"/>
        <n v="120263" u="1"/>
        <n v="126314" u="1"/>
        <n v="21958" u="1"/>
        <n v="23975" u="1"/>
        <n v="65678" u="1"/>
        <n v="120137" u="1"/>
        <n v="126188" u="1"/>
        <n v="22935" u="1"/>
        <n v="120011" u="1"/>
        <n v="23912" u="1"/>
        <n v="125936" u="1"/>
        <n v="22872" u="1"/>
        <n v="119759" u="1"/>
        <n v="125810" u="1"/>
        <n v="23849" u="1"/>
        <n v="119633" u="1"/>
        <n v="73116" u="1"/>
        <n v="127575" u="1"/>
        <n v="19752" u="1"/>
        <n v="125432" u="1"/>
        <n v="22746" u="1"/>
        <n v="24763" u="1"/>
        <n v="121272" u="1"/>
        <n v="125306" u="1"/>
        <n v="23723" u="1"/>
        <n v="72738" u="1"/>
        <n v="121146" u="1"/>
        <n v="22683" u="1"/>
        <n v="121020" u="1"/>
        <n v="125054" u="1"/>
        <n v="127071" u="1"/>
        <n v="21643" u="1"/>
        <n v="118877" u="1"/>
        <n v="120894" u="1"/>
        <n v="126945" u="1"/>
        <n v="22620" u="1"/>
        <n v="120768" u="1"/>
        <n v="126819" u="1"/>
        <n v="21580" u="1"/>
        <n v="66183" u="1"/>
        <n v="74125" u="1"/>
        <n v="120516" u="1"/>
        <n v="23534" u="1"/>
        <n v="65931" u="1"/>
        <n v="118373" u="1"/>
        <n v="126441" u="1"/>
        <n v="22494" u="1"/>
        <n v="118247" u="1"/>
        <n v="120264" u="1"/>
        <n v="126315" u="1"/>
        <n v="120138" u="1"/>
        <n v="65553" u="1"/>
        <n v="120012" u="1"/>
        <n v="21391" u="1"/>
        <n v="23408" u="1"/>
        <n v="125937" u="1"/>
        <n v="24385" u="1"/>
        <n v="119760" u="1"/>
        <n v="125811" u="1"/>
        <n v="21328" u="1"/>
        <n v="23345" u="1"/>
        <n v="117617" u="1"/>
        <n v="119634" u="1"/>
        <n v="73117" u="1"/>
        <n v="19248" u="1"/>
        <n v="23282" u="1"/>
        <n v="125433" u="1"/>
        <n v="24259" u="1"/>
        <n v="121273" u="1"/>
        <n v="125307" u="1"/>
        <n v="23219" u="1"/>
        <n v="72739" u="1"/>
        <n v="121147" u="1"/>
        <n v="125055" u="1"/>
        <n v="127072" u="1"/>
        <n v="23156" u="1"/>
        <n v="118878" u="1"/>
        <n v="120895" u="1"/>
        <n v="126946" u="1"/>
        <n v="20099" u="1"/>
        <n v="22116" u="1"/>
        <n v="24133" u="1"/>
        <n v="66310" u="1"/>
        <n v="118752" u="1"/>
        <n v="120769" u="1"/>
        <n v="126820" u="1"/>
        <n v="66184" u="1"/>
        <n v="22053" u="1"/>
        <n v="120517" u="1"/>
        <n v="23030" u="1"/>
        <n v="118374" u="1"/>
        <n v="126442" u="1"/>
        <n v="118248" u="1"/>
        <n v="120265" u="1"/>
        <n v="21927" u="1"/>
        <n v="23944" u="1"/>
        <n v="65554" u="1"/>
        <n v="120013" u="1"/>
        <n v="22904" u="1"/>
        <n v="65482" u="1"/>
        <n v="125938" u="1"/>
        <n v="21864" u="1"/>
        <n v="119761" u="1"/>
        <n v="125812" u="1"/>
        <n v="22841" u="1"/>
        <n v="117618" u="1"/>
        <n v="119635" u="1"/>
        <n v="73118" u="1"/>
        <n v="22778" u="1"/>
        <n v="121400" u="1"/>
        <n v="125434" u="1"/>
        <n v="21738" u="1"/>
        <n v="23755" u="1"/>
        <n v="121274" u="1"/>
        <n v="125308" u="1"/>
        <n v="127325" u="1"/>
        <n v="22715" u="1"/>
        <n v="72740" u="1"/>
        <n v="121148" u="1"/>
        <n v="125056" u="1"/>
        <n v="127073" u="1"/>
        <n v="118879" u="1"/>
        <n v="120896" u="1"/>
        <n v="126947" u="1"/>
        <n v="21612" u="1"/>
        <n v="23629" u="1"/>
        <n v="66311" u="1"/>
        <n v="118753" u="1"/>
        <n v="120770" u="1"/>
        <n v="126821" u="1"/>
        <n v="22589" u="1"/>
        <n v="21549" u="1"/>
        <n v="120518" u="1"/>
        <n v="24543" u="1"/>
        <n v="65933" u="1"/>
        <n v="118375" u="1"/>
        <n v="126443" u="1"/>
        <n v="21486" u="1"/>
        <n v="65807" u="1"/>
        <n v="118249" u="1"/>
        <n v="120266" u="1"/>
        <n v="22463" u="1"/>
        <n v="65681" u="1"/>
        <n v="120140" u="1"/>
        <n v="23440" u="1"/>
        <n v="120014" u="1"/>
        <n v="128082" u="1"/>
        <n v="22400" u="1"/>
        <n v="125939" u="1"/>
        <n v="21360" u="1"/>
        <n v="23377" u="1"/>
        <n v="119762" u="1"/>
        <n v="125813" u="1"/>
        <n v="117619" u="1"/>
        <n v="119636" u="1"/>
        <n v="73119" u="1"/>
        <n v="121401" u="1"/>
        <n v="23251" u="1"/>
        <n v="72867" u="1"/>
        <n v="121275" u="1"/>
        <n v="125309" u="1"/>
        <n v="22211" u="1"/>
        <n v="72741" u="1"/>
        <n v="23188" u="1"/>
        <n v="125057" u="1"/>
        <n v="127074" u="1"/>
        <n v="22148" u="1"/>
        <n v="118880" u="1"/>
        <n v="120897" u="1"/>
        <n v="126948" u="1"/>
        <n v="23125" u="1"/>
        <n v="66312" u="1"/>
        <n v="118754" u="1"/>
        <n v="120771" u="1"/>
        <n v="126822" u="1"/>
        <n v="23062" u="1"/>
        <n v="120519" u="1"/>
        <n v="22022" u="1"/>
        <n v="24039" u="1"/>
        <n v="65934" u="1"/>
        <n v="118376" u="1"/>
        <n v="126444" u="1"/>
        <n v="65808" u="1"/>
        <n v="118250" u="1"/>
        <n v="120267" u="1"/>
        <n v="21959" u="1"/>
        <n v="65682" u="1"/>
        <n v="22936" u="1"/>
        <n v="120015" u="1"/>
        <n v="19879" u="1"/>
        <n v="23913" u="1"/>
        <n v="65483" u="1"/>
        <n v="125940" u="1"/>
        <n v="22873" u="1"/>
        <n v="24890" u="1"/>
        <n v="119763" u="1"/>
        <n v="125814" u="1"/>
        <n v="23850" u="1"/>
        <n v="117620" u="1"/>
        <n v="119637" u="1"/>
        <n v="73120" u="1"/>
        <n v="121402" u="1"/>
        <n v="22747" u="1"/>
        <n v="24764" u="1"/>
        <n v="72868" u="1"/>
        <n v="121276" u="1"/>
        <n v="125310" u="1"/>
        <n v="23724" u="1"/>
        <n v="72742" u="1"/>
        <n v="22684" u="1"/>
        <n v="125058" u="1"/>
        <n v="127075" u="1"/>
        <n v="19627" u="1"/>
        <n v="118881" u="1"/>
        <n v="120898" u="1"/>
        <n v="126949" u="1"/>
        <n v="22621" u="1"/>
        <n v="66313" u="1"/>
        <n v="120772" u="1"/>
        <n v="126823" u="1"/>
        <n v="21581" u="1"/>
        <n v="120520" u="1"/>
        <n v="23535" u="1"/>
        <n v="118377" u="1"/>
        <n v="126445" u="1"/>
        <n v="22495" u="1"/>
        <n v="65809" u="1"/>
        <n v="118251" u="1"/>
        <n v="120268" u="1"/>
        <n v="128336" u="1"/>
        <n v="65683" u="1"/>
        <n v="22432" u="1"/>
        <n v="65557" u="1"/>
        <n v="120016" u="1"/>
        <n v="19375" u="1"/>
        <n v="21392" u="1"/>
        <n v="23409" u="1"/>
        <n v="125941" u="1"/>
        <n v="22369" u="1"/>
        <n v="24386" u="1"/>
        <n v="117747" u="1"/>
        <n v="119764" u="1"/>
        <n v="125815" u="1"/>
        <n v="21329" u="1"/>
        <n v="23346" u="1"/>
        <n v="117621" u="1"/>
        <n v="119638" u="1"/>
        <n v="121655" u="1"/>
        <n v="73121" u="1"/>
        <n v="121529" u="1"/>
        <n v="19249" u="1"/>
        <n v="23283" u="1"/>
        <n v="121403" u="1"/>
        <n v="125437" u="1"/>
        <n v="22243" u="1"/>
        <n v="24260" u="1"/>
        <n v="72869" u="1"/>
        <n v="125311" u="1"/>
        <n v="23220" u="1"/>
        <n v="72743" u="1"/>
        <n v="121151" u="1"/>
        <n v="125059" u="1"/>
        <n v="127076" u="1"/>
        <n v="23157" u="1"/>
        <n v="118882" u="1"/>
        <n v="120899" u="1"/>
        <n v="126950" u="1"/>
        <n v="22117" u="1"/>
        <n v="118756" u="1"/>
        <n v="120773" u="1"/>
        <n v="126824" u="1"/>
        <n v="23094" u="1"/>
        <n v="25111" u="1"/>
        <n v="66188" u="1"/>
        <n v="22054" u="1"/>
        <n v="66062" u="1"/>
        <n v="120521" u="1"/>
        <n v="23031" u="1"/>
        <n v="118378" u="1"/>
        <n v="126446" u="1"/>
        <n v="19974" u="1"/>
        <n v="65810" u="1"/>
        <n v="118252" u="1"/>
        <n v="120269" u="1"/>
        <n v="65684" u="1"/>
        <n v="126194" u="1"/>
        <n v="21928" u="1"/>
        <n v="23945" u="1"/>
        <n v="65558" u="1"/>
        <n v="120017" u="1"/>
        <n v="125942" u="1"/>
        <n v="127959" u="1"/>
        <n v="21865" u="1"/>
        <n v="117748" u="1"/>
        <n v="119765" u="1"/>
        <n v="125816" u="1"/>
        <n v="22842" u="1"/>
        <n v="119639" u="1"/>
        <n v="19785" u="1"/>
        <n v="23819" u="1"/>
        <n v="73122" u="1"/>
        <n v="121530" u="1"/>
        <n v="22779" u="1"/>
        <n v="125438" u="1"/>
        <n v="21739" u="1"/>
        <n v="23756" u="1"/>
        <n v="72870" u="1"/>
        <n v="125312" u="1"/>
        <n v="24733" u="1"/>
        <n v="72744" u="1"/>
        <n v="121152" u="1"/>
        <n v="125060" u="1"/>
        <n v="127077" u="1"/>
        <n v="118883" u="1"/>
        <n v="120900" u="1"/>
        <n v="126951" u="1"/>
        <n v="19596" u="1"/>
        <n v="21613" u="1"/>
        <n v="23630" u="1"/>
        <n v="118757" u="1"/>
        <n v="120774" u="1"/>
        <n v="126825" u="1"/>
        <n v="66189" u="1"/>
        <n v="21550" u="1"/>
        <n v="66063" u="1"/>
        <n v="120522" u="1"/>
        <n v="22527" u="1"/>
        <n v="24544" u="1"/>
        <n v="118379" u="1"/>
        <n v="126447" u="1"/>
        <n v="21487" u="1"/>
        <n v="65811" u="1"/>
        <n v="118253" u="1"/>
        <n v="120270" u="1"/>
        <n v="22464" u="1"/>
        <n v="126195" u="1"/>
        <n v="23441" u="1"/>
        <n v="120018" u="1"/>
        <n v="22401" u="1"/>
        <n v="125943" u="1"/>
        <n v="23378" u="1"/>
        <n v="117749" u="1"/>
        <n v="119766" u="1"/>
        <n v="125817" u="1"/>
        <n v="119640" u="1"/>
        <n v="121405" u="1"/>
        <n v="125439" u="1"/>
        <n v="23252" u="1"/>
        <n v="72871" u="1"/>
        <n v="125313" u="1"/>
        <n v="127330" u="1"/>
        <n v="72745" u="1"/>
        <n v="121153" u="1"/>
        <n v="125061" u="1"/>
        <n v="127078" u="1"/>
        <n v="22149" u="1"/>
        <n v="118884" u="1"/>
        <n v="120901" u="1"/>
        <n v="126952" u="1"/>
        <n v="118758" u="1"/>
        <n v="120775" u="1"/>
        <n v="126826" u="1"/>
        <n v="23063" u="1"/>
        <n v="22023" u="1"/>
        <n v="118380" u="1"/>
        <n v="126448" u="1"/>
        <n v="65812" u="1"/>
        <n v="118254" u="1"/>
        <n v="120271" u="1"/>
        <n v="21960" u="1"/>
        <n v="23977" u="1"/>
        <n v="126196" u="1"/>
        <n v="120019" u="1"/>
        <n v="23914" u="1"/>
        <n v="125944" u="1"/>
        <n v="22874" u="1"/>
        <n v="117750" u="1"/>
        <n v="119767" u="1"/>
        <n v="125818" u="1"/>
        <n v="21834" u="1"/>
        <n v="119641" u="1"/>
        <n v="121532" u="1"/>
        <n v="121406" u="1"/>
        <n v="125440" u="1"/>
        <n v="22748" u="1"/>
        <n v="24765" u="1"/>
        <n v="72872" u="1"/>
        <n v="125314" u="1"/>
        <n v="21708" u="1"/>
        <n v="23725" u="1"/>
        <n v="72746" u="1"/>
        <n v="121154" u="1"/>
        <n v="22685" u="1"/>
        <n v="125062" u="1"/>
        <n v="127079" u="1"/>
        <n v="19628" u="1"/>
        <n v="21645" u="1"/>
        <n v="118885" u="1"/>
        <n v="120902" u="1"/>
        <n v="126953" u="1"/>
        <n v="22622" u="1"/>
        <n v="118759" u="1"/>
        <n v="120776" u="1"/>
        <n v="126827" u="1"/>
        <n v="19565" u="1"/>
        <n v="21582" u="1"/>
        <n v="23536" u="1"/>
        <n v="118381" u="1"/>
        <n v="126449" u="1"/>
        <n v="118255" u="1"/>
        <n v="120272" u="1"/>
        <n v="126323" u="1"/>
        <n v="126197" u="1"/>
        <n v="22433" u="1"/>
        <n v="65561" u="1"/>
        <n v="120020" u="1"/>
        <n v="21393" u="1"/>
        <n v="23410" u="1"/>
        <n v="22370" u="1"/>
        <n v="24387" u="1"/>
        <n v="117751" u="1"/>
        <n v="119768" u="1"/>
        <n v="125819" u="1"/>
        <n v="21330" u="1"/>
        <n v="119642" u="1"/>
        <n v="22307" u="1"/>
        <n v="121533" u="1"/>
        <n v="19250" u="1"/>
        <n v="23284" u="1"/>
        <n v="121407" u="1"/>
        <n v="125441" u="1"/>
        <n v="22244" u="1"/>
        <n v="24261" u="1"/>
        <n v="72873" u="1"/>
        <n v="125315" u="1"/>
        <n v="72747" u="1"/>
        <n v="121155" u="1"/>
        <n v="125063" u="1"/>
        <n v="127080" u="1"/>
        <n v="23158" u="1"/>
        <n v="118886" u="1"/>
        <n v="120903" u="1"/>
        <n v="126954" u="1"/>
        <n v="22118" u="1"/>
        <n v="118760" u="1"/>
        <n v="120777" u="1"/>
        <n v="126828" u="1"/>
        <n v="22055" u="1"/>
        <n v="72117" u="1"/>
        <n v="118508" u="1"/>
        <n v="65940" u="1"/>
        <n v="118382" u="1"/>
        <n v="118256" u="1"/>
        <n v="120273" u="1"/>
        <n v="22969" u="1"/>
        <n v="126198" u="1"/>
        <n v="128215" u="1"/>
        <n v="21929" u="1"/>
        <n v="23946" u="1"/>
        <n v="120021" u="1"/>
        <n v="127963" u="1"/>
        <n v="21866" u="1"/>
        <n v="119769" u="1"/>
        <n v="127837" u="1"/>
        <n v="119643" u="1"/>
        <n v="19786" u="1"/>
        <n v="21803" u="1"/>
        <n v="23820" u="1"/>
        <n v="22780" u="1"/>
        <n v="121408" u="1"/>
        <n v="21740" u="1"/>
        <n v="23757" u="1"/>
        <n v="72874" u="1"/>
        <n v="125316" u="1"/>
        <n v="24734" u="1"/>
        <n v="125064" u="1"/>
        <n v="118887" u="1"/>
        <n v="120904" u="1"/>
        <n v="126955" u="1"/>
        <n v="19597" u="1"/>
        <n v="118761" u="1"/>
        <n v="120778" u="1"/>
        <n v="126829" u="1"/>
        <n v="66193" u="1"/>
        <n v="19534" u="1"/>
        <n v="21551" u="1"/>
        <n v="66067" u="1"/>
        <n v="72118" u="1"/>
        <n v="22528" u="1"/>
        <n v="24545" u="1"/>
        <n v="65941" u="1"/>
        <n v="118383" u="1"/>
        <n v="126451" u="1"/>
        <n v="21488" u="1"/>
        <n v="118257" u="1"/>
        <n v="120274" u="1"/>
        <n v="22465" u="1"/>
        <n v="126199" u="1"/>
        <n v="128216" u="1"/>
        <n v="120022" u="1"/>
        <n v="22402" u="1"/>
        <n v="125947" u="1"/>
        <n v="21362" u="1"/>
        <n v="119770" u="1"/>
        <n v="127838" u="1"/>
        <n v="22339" u="1"/>
        <n v="117627" u="1"/>
        <n v="119644" u="1"/>
        <n v="23253" u="1"/>
        <n v="72875" u="1"/>
        <n v="121283" u="1"/>
        <n v="125317" u="1"/>
        <n v="125065" u="1"/>
        <n v="22150" u="1"/>
        <n v="118888" u="1"/>
        <n v="120905" u="1"/>
        <n v="126956" u="1"/>
        <n v="23127" u="1"/>
        <n v="66320" u="1"/>
        <n v="118762" u="1"/>
        <n v="120779" u="1"/>
        <n v="126830" u="1"/>
        <n v="66194" u="1"/>
        <n v="66068" u="1"/>
        <n v="72119" u="1"/>
        <n v="22024" u="1"/>
        <n v="65942" u="1"/>
        <n v="118384" u="1"/>
        <n v="126452" u="1"/>
        <n v="65816" u="1"/>
        <n v="118258" u="1"/>
        <n v="128343" u="1"/>
        <n v="21961" u="1"/>
        <n v="23978" u="1"/>
        <n v="65690" u="1"/>
        <n v="126200" u="1"/>
        <n v="128217" u="1"/>
        <n v="22938" u="1"/>
        <n v="120023" u="1"/>
        <n v="23915" u="1"/>
        <n v="125948" u="1"/>
        <n v="22875" u="1"/>
        <n v="119771" u="1"/>
        <n v="125822" u="1"/>
        <n v="21835" u="1"/>
        <n v="23852" u="1"/>
        <n v="117628" u="1"/>
        <n v="119645" u="1"/>
        <n v="121662" u="1"/>
        <n v="121410" u="1"/>
        <n v="22749" u="1"/>
        <n v="24766" u="1"/>
        <n v="125318" u="1"/>
        <n v="21709" u="1"/>
        <n v="121158" u="1"/>
        <n v="22686" u="1"/>
        <n v="125066" u="1"/>
        <n v="19629" u="1"/>
        <n v="21646" u="1"/>
        <n v="118889" u="1"/>
        <n v="120906" u="1"/>
        <n v="126957" u="1"/>
        <n v="118763" u="1"/>
        <n v="120780" u="1"/>
        <n v="126831" u="1"/>
        <n v="19566" u="1"/>
        <n v="21583" u="1"/>
        <n v="66069" u="1"/>
        <n v="72120" u="1"/>
        <n v="118385" u="1"/>
        <n v="126453" u="1"/>
        <n v="65817" u="1"/>
        <n v="118259" u="1"/>
        <n v="120276" u="1"/>
        <n v="21457" u="1"/>
        <n v="65691" u="1"/>
        <n v="126201" u="1"/>
        <n v="128218" u="1"/>
        <n v="22434" u="1"/>
        <n v="65565" u="1"/>
        <n v="120024" u="1"/>
        <n v="21394" u="1"/>
        <n v="23411" u="1"/>
        <n v="125949" u="1"/>
        <n v="22371" u="1"/>
        <n v="24388" u="1"/>
        <n v="119772" u="1"/>
        <n v="125823" u="1"/>
        <n v="19314" u="1"/>
        <n v="23348" u="1"/>
        <n v="117629" u="1"/>
        <n v="119646" u="1"/>
        <n v="22308" u="1"/>
        <n v="19251" u="1"/>
        <n v="121411" u="1"/>
        <n v="22245" u="1"/>
        <n v="24262" u="1"/>
        <n v="72877" u="1"/>
        <n v="121285" u="1"/>
        <n v="125319" u="1"/>
        <n v="121159" u="1"/>
        <n v="125067" u="1"/>
        <n v="23159" u="1"/>
        <n v="118890" u="1"/>
        <n v="120907" u="1"/>
        <n v="126958" u="1"/>
        <n v="66322" u="1"/>
        <n v="118764" u="1"/>
        <n v="120781" u="1"/>
        <n v="126832" u="1"/>
        <n v="20039" u="1"/>
        <n v="22056" u="1"/>
        <n v="72121" u="1"/>
        <n v="23033" u="1"/>
        <n v="118386" u="1"/>
        <n v="65818" u="1"/>
        <n v="118260" u="1"/>
        <n v="120277" u="1"/>
        <n v="22970" u="1"/>
        <n v="128219" u="1"/>
        <n v="21930" u="1"/>
        <n v="23947" u="1"/>
        <n v="65566" u="1"/>
        <n v="120025" u="1"/>
        <n v="65488" u="1"/>
        <n v="125950" u="1"/>
        <n v="127967" u="1"/>
        <n v="21867" u="1"/>
        <n v="117756" u="1"/>
        <n v="119773" u="1"/>
        <n v="125824" u="1"/>
        <n v="117630" u="1"/>
        <n v="119647" u="1"/>
        <n v="21804" u="1"/>
        <n v="127589" u="1"/>
        <n v="22781" u="1"/>
        <n v="121412" u="1"/>
        <n v="21741" u="1"/>
        <n v="23758" u="1"/>
        <n v="121286" u="1"/>
        <n v="125320" u="1"/>
        <n v="121160" u="1"/>
        <n v="125068" u="1"/>
        <n v="118891" u="1"/>
        <n v="120908" u="1"/>
        <n v="126959" u="1"/>
        <n v="19598" u="1"/>
        <n v="118765" u="1"/>
        <n v="120782" u="1"/>
        <n v="126833" u="1"/>
        <n v="22592" u="1"/>
        <n v="19535" u="1"/>
        <n v="21552" u="1"/>
        <n v="23569" u="1"/>
        <n v="66071" u="1"/>
        <n v="72122" u="1"/>
        <n v="22529" u="1"/>
        <n v="24546" u="1"/>
        <n v="118387" u="1"/>
        <n v="21489" u="1"/>
        <n v="65819" u="1"/>
        <n v="118261" u="1"/>
        <n v="120278" u="1"/>
        <n v="22466" u="1"/>
        <n v="120152" u="1"/>
        <n v="128220" u="1"/>
        <n v="23443" u="1"/>
        <n v="65567" u="1"/>
        <n v="120026" u="1"/>
        <n v="22403" u="1"/>
        <n v="125951" u="1"/>
        <n v="119774" u="1"/>
        <n v="125825" u="1"/>
        <n v="22340" u="1"/>
        <n v="117631" u="1"/>
        <n v="119648" u="1"/>
        <n v="121665" u="1"/>
        <n v="127590" u="1"/>
        <n v="23254" u="1"/>
        <n v="121287" u="1"/>
        <n v="125321" u="1"/>
        <n v="22214" u="1"/>
        <n v="121161" u="1"/>
        <n v="121035" u="1"/>
        <n v="125069" u="1"/>
        <n v="22151" u="1"/>
        <n v="118892" u="1"/>
        <n v="23128" u="1"/>
        <n v="66324" u="1"/>
        <n v="118766" u="1"/>
        <n v="120783" u="1"/>
        <n v="126834" u="1"/>
        <n v="20071" u="1"/>
        <n v="72123" u="1"/>
        <n v="20008" u="1"/>
        <n v="22025" u="1"/>
        <n v="65946" u="1"/>
        <n v="118388" u="1"/>
        <n v="126456" u="1"/>
        <n v="65820" u="1"/>
        <n v="118262" u="1"/>
        <n v="120279" u="1"/>
        <n v="21962" u="1"/>
        <n v="23979" u="1"/>
        <n v="120153" u="1"/>
        <n v="126204" u="1"/>
        <n v="128221" u="1"/>
        <n v="22939" u="1"/>
        <n v="65568" u="1"/>
        <n v="120027" u="1"/>
        <n v="65489" u="1"/>
        <n v="125952" u="1"/>
        <n v="22876" u="1"/>
        <n v="119775" u="1"/>
        <n v="23853" u="1"/>
        <n v="119649" u="1"/>
        <n v="125700" u="1"/>
        <n v="127591" u="1"/>
        <n v="24767" u="1"/>
        <n v="121288" u="1"/>
        <n v="125322" u="1"/>
        <n v="21710" u="1"/>
        <n v="121162" u="1"/>
        <n v="22687" u="1"/>
        <n v="121036" u="1"/>
        <n v="125070" u="1"/>
        <n v="19630" u="1"/>
        <n v="21647" u="1"/>
        <n v="118893" u="1"/>
        <n v="126961" u="1"/>
        <n v="22624" u="1"/>
        <n v="118767" u="1"/>
        <n v="120784" u="1"/>
        <n v="126835" u="1"/>
        <n v="19567" u="1"/>
        <n v="21584" u="1"/>
        <n v="66199" u="1"/>
        <n v="72124" u="1"/>
        <n v="23538" u="1"/>
        <n v="65947" u="1"/>
        <n v="118389" u="1"/>
        <n v="126457" u="1"/>
        <n v="22498" u="1"/>
        <n v="65821" u="1"/>
        <n v="118263" u="1"/>
        <n v="120280" u="1"/>
        <n v="21458" u="1"/>
        <n v="23475" u="1"/>
        <n v="126205" u="1"/>
        <n v="128222" u="1"/>
        <n v="22435" u="1"/>
        <n v="65569" u="1"/>
        <n v="120028" u="1"/>
        <n v="19378" u="1"/>
        <n v="21395" u="1"/>
        <n v="23412" u="1"/>
        <n v="125953" u="1"/>
        <n v="24389" u="1"/>
        <n v="119776" u="1"/>
        <n v="19315" u="1"/>
        <n v="21332" u="1"/>
        <n v="23349" u="1"/>
        <n v="119650" u="1"/>
        <n v="125701" u="1"/>
        <n v="23286" u="1"/>
        <n v="121415" u="1"/>
        <n v="125449" u="1"/>
        <n v="22246" u="1"/>
        <n v="24263" u="1"/>
        <n v="125323" u="1"/>
        <n v="23223" u="1"/>
        <n v="119020" u="1"/>
        <n v="121037" u="1"/>
        <n v="125071" u="1"/>
        <n v="23160" u="1"/>
        <n v="118894" u="1"/>
        <n v="126962" u="1"/>
        <n v="22120" u="1"/>
        <n v="118768" u="1"/>
        <n v="120785" u="1"/>
        <n v="126836" u="1"/>
        <n v="66200" u="1"/>
        <n v="20040" u="1"/>
        <n v="22057" u="1"/>
        <n v="24074" u="1"/>
        <n v="65948" u="1"/>
        <n v="118390" u="1"/>
        <n v="126458" u="1"/>
        <n v="118264" u="1"/>
        <n v="120281" u="1"/>
        <n v="22971" u="1"/>
        <n v="65696" u="1"/>
        <n v="120155" u="1"/>
        <n v="126206" u="1"/>
        <n v="23948" u="1"/>
        <n v="120029" u="1"/>
        <n v="24925" u="1"/>
        <n v="65490" u="1"/>
        <n v="127971" u="1"/>
        <n v="21868" u="1"/>
        <n v="23885" u="1"/>
        <n v="119777" u="1"/>
        <n v="22845" u="1"/>
        <n v="119651" u="1"/>
        <n v="121668" u="1"/>
        <n v="125702" u="1"/>
        <n v="21805" u="1"/>
        <n v="119525" u="1"/>
        <n v="121416" u="1"/>
        <n v="125450" u="1"/>
        <n v="21742" u="1"/>
        <n v="23759" u="1"/>
        <n v="121290" u="1"/>
        <n v="119021" u="1"/>
        <n v="121038" u="1"/>
        <n v="125072" u="1"/>
        <n v="118895" u="1"/>
        <n v="126963" u="1"/>
        <n v="19599" u="1"/>
        <n v="23633" u="1"/>
        <n v="118769" u="1"/>
        <n v="120786" u="1"/>
        <n v="126837" u="1"/>
        <n v="22593" u="1"/>
        <n v="19536" u="1"/>
        <n v="23570" u="1"/>
        <n v="72126" u="1"/>
        <n v="24547" u="1"/>
        <n v="65949" u="1"/>
        <n v="118391" u="1"/>
        <n v="126459" u="1"/>
        <n v="21490" u="1"/>
        <n v="118265" u="1"/>
        <n v="120282" u="1"/>
        <n v="22467" u="1"/>
        <n v="65697" u="1"/>
        <n v="126207" u="1"/>
        <n v="128224" u="1"/>
        <n v="21427" u="1"/>
        <n v="23444" u="1"/>
        <n v="120030" u="1"/>
        <n v="19347" u="1"/>
        <n v="23381" u="1"/>
        <n v="117761" u="1"/>
        <n v="119778" u="1"/>
        <n v="127846" u="1"/>
        <n v="119652" u="1"/>
        <n v="125703" u="1"/>
        <n v="119526" u="1"/>
        <n v="125577" u="1"/>
        <n v="121417" u="1"/>
        <n v="125451" u="1"/>
        <n v="23255" u="1"/>
        <n v="121291" u="1"/>
        <n v="22215" u="1"/>
        <n v="121165" u="1"/>
        <n v="119022" u="1"/>
        <n v="121039" u="1"/>
        <n v="125073" u="1"/>
        <n v="22152" u="1"/>
        <n v="118896" u="1"/>
        <n v="23129" u="1"/>
        <n v="118770" u="1"/>
        <n v="120787" u="1"/>
        <n v="126838" u="1"/>
        <n v="66202" u="1"/>
        <n v="23066" u="1"/>
        <n v="25083" u="1"/>
        <n v="72127" u="1"/>
        <n v="22026" u="1"/>
        <n v="65950" u="1"/>
        <n v="118392" u="1"/>
        <n v="126460" u="1"/>
        <n v="65824" u="1"/>
        <n v="118266" u="1"/>
        <n v="120283" u="1"/>
        <n v="19946" u="1"/>
        <n v="21963" u="1"/>
        <n v="23980" u="1"/>
        <n v="126208" u="1"/>
        <n v="128225" u="1"/>
        <n v="22940" u="1"/>
        <n v="120031" u="1"/>
        <n v="21900" u="1"/>
        <n v="65491" u="1"/>
        <n v="125956" u="1"/>
        <n v="119779" u="1"/>
        <n v="127847" u="1"/>
        <n v="23854" u="1"/>
        <n v="119653" u="1"/>
        <n v="121670" u="1"/>
        <n v="125704" u="1"/>
        <n v="119527" u="1"/>
        <n v="125578" u="1"/>
        <n v="70993" u="1"/>
        <n v="121418" u="1"/>
        <n v="125452" u="1"/>
        <n v="121292" u="1"/>
        <n v="21711" u="1"/>
        <n v="23728" u="1"/>
        <n v="121166" u="1"/>
        <n v="22688" u="1"/>
        <n v="121040" u="1"/>
        <n v="125074" u="1"/>
        <n v="21648" u="1"/>
        <n v="118897" u="1"/>
        <n v="126965" u="1"/>
        <n v="22625" u="1"/>
        <n v="118771" u="1"/>
        <n v="120788" u="1"/>
        <n v="126839" u="1"/>
        <n v="19568" u="1"/>
        <n v="66203" u="1"/>
        <n v="118645" u="1"/>
        <n v="66077" u="1"/>
        <n v="72128" u="1"/>
        <n v="126587" u="1"/>
        <n v="19505" u="1"/>
        <n v="23539" u="1"/>
        <n v="118393" u="1"/>
        <n v="126461" u="1"/>
        <n v="22499" u="1"/>
        <n v="65825" u="1"/>
        <n v="118267" u="1"/>
        <n v="120284" u="1"/>
        <n v="21459" u="1"/>
        <n v="23476" u="1"/>
        <n v="126209" u="1"/>
        <n v="128226" u="1"/>
        <n v="22436" u="1"/>
        <n v="120032" u="1"/>
        <n v="19379" u="1"/>
        <n v="21396" u="1"/>
        <n v="125957" u="1"/>
        <n v="24390" u="1"/>
        <n v="119780" u="1"/>
        <n v="127848" u="1"/>
        <n v="19316" u="1"/>
        <n v="21333" u="1"/>
        <n v="23350" u="1"/>
        <n v="117637" u="1"/>
        <n v="119654" u="1"/>
        <n v="125705" u="1"/>
        <n v="119528" u="1"/>
        <n v="23287" u="1"/>
        <n v="70994" u="1"/>
        <n v="125453" u="1"/>
        <n v="121293" u="1"/>
        <n v="25241" u="1"/>
        <n v="121167" u="1"/>
        <n v="119024" u="1"/>
        <n v="125075" u="1"/>
        <n v="23161" u="1"/>
        <n v="118898" u="1"/>
        <n v="126966" u="1"/>
        <n v="22121" u="1"/>
        <n v="66330" u="1"/>
        <n v="118772" u="1"/>
        <n v="120789" u="1"/>
        <n v="126840" u="1"/>
        <n v="22058" u="1"/>
        <n v="24075" u="1"/>
        <n v="66078" u="1"/>
        <n v="72129" u="1"/>
        <n v="118394" u="1"/>
        <n v="19978" u="1"/>
        <n v="118268" u="1"/>
        <n v="120285" u="1"/>
        <n v="22972" u="1"/>
        <n v="120159" u="1"/>
        <n v="126210" u="1"/>
        <n v="128227" u="1"/>
        <n v="21932" u="1"/>
        <n v="23949" u="1"/>
        <n v="120033" u="1"/>
        <n v="24926" u="1"/>
        <n v="65492" u="1"/>
        <n v="125958" u="1"/>
        <n v="127975" u="1"/>
        <n v="19852" u="1"/>
        <n v="21869" u="1"/>
        <n v="23886" u="1"/>
        <n v="119781" u="1"/>
        <n v="127849" u="1"/>
        <n v="22846" u="1"/>
        <n v="117638" u="1"/>
        <n v="119655" u="1"/>
        <n v="125706" u="1"/>
        <n v="21806" u="1"/>
        <n v="119529" u="1"/>
        <n v="22783" u="1"/>
        <n v="70995" u="1"/>
        <n v="121420" u="1"/>
        <n v="125454" u="1"/>
        <n v="21743" u="1"/>
        <n v="23760" u="1"/>
        <n v="22720" u="1"/>
        <n v="121168" u="1"/>
        <n v="119025" u="1"/>
        <n v="121042" u="1"/>
        <n v="125076" u="1"/>
        <n v="118899" u="1"/>
        <n v="126967" u="1"/>
        <n v="19600" u="1"/>
        <n v="23634" u="1"/>
        <n v="66331" u="1"/>
        <n v="118773" u="1"/>
        <n v="120790" u="1"/>
        <n v="126841" u="1"/>
        <n v="22594" u="1"/>
        <n v="19537" u="1"/>
        <n v="23571" u="1"/>
        <n v="66079" u="1"/>
        <n v="72130" u="1"/>
        <n v="22531" u="1"/>
        <n v="24548" u="1"/>
        <n v="118395" u="1"/>
        <n v="21491" u="1"/>
        <n v="118269" u="1"/>
        <n v="120286" u="1"/>
        <n v="65701" u="1"/>
        <n v="126211" u="1"/>
        <n v="128228" u="1"/>
        <n v="21428" u="1"/>
        <n v="23445" u="1"/>
        <n v="65575" u="1"/>
        <n v="120034" u="1"/>
        <n v="125959" u="1"/>
        <n v="19348" u="1"/>
        <n v="23382" u="1"/>
        <n v="119782" u="1"/>
        <n v="127850" u="1"/>
        <n v="22342" u="1"/>
        <n v="117639" u="1"/>
        <n v="119656" u="1"/>
        <n v="121673" u="1"/>
        <n v="125707" u="1"/>
        <n v="127598" u="1"/>
        <n v="70996" u="1"/>
        <n v="121421" u="1"/>
        <n v="125455" u="1"/>
        <n v="23256" u="1"/>
        <n v="121295" u="1"/>
        <n v="22216" u="1"/>
        <n v="121169" u="1"/>
        <n v="119026" u="1"/>
        <n v="125077" u="1"/>
        <n v="22153" u="1"/>
        <n v="118900" u="1"/>
        <n v="126968" u="1"/>
        <n v="23130" u="1"/>
        <n v="66332" u="1"/>
        <n v="118774" u="1"/>
        <n v="120791" u="1"/>
        <n v="126842" u="1"/>
        <n v="22090" u="1"/>
        <n v="118648" u="1"/>
        <n v="23067" u="1"/>
        <n v="25084" u="1"/>
        <n v="72131" u="1"/>
        <n v="22027" u="1"/>
        <n v="118396" u="1"/>
        <n v="118270" u="1"/>
        <n v="120287" u="1"/>
        <n v="21964" u="1"/>
        <n v="23981" u="1"/>
        <n v="65702" u="1"/>
        <n v="120161" u="1"/>
        <n v="126212" u="1"/>
        <n v="128229" u="1"/>
        <n v="22941" u="1"/>
        <n v="65576" u="1"/>
        <n v="120035" u="1"/>
        <n v="21901" u="1"/>
        <n v="125960" u="1"/>
        <n v="22878" u="1"/>
        <n v="117766" u="1"/>
        <n v="119783" u="1"/>
        <n v="127851" u="1"/>
        <n v="21838" u="1"/>
        <n v="117640" u="1"/>
        <n v="119657" u="1"/>
        <n v="125708" u="1"/>
        <n v="127599" u="1"/>
        <n v="70997" u="1"/>
        <n v="121422" u="1"/>
        <n v="125456" u="1"/>
        <n v="121296" u="1"/>
        <n v="21712" u="1"/>
        <n v="121170" u="1"/>
        <n v="22689" u="1"/>
        <n v="24706" u="1"/>
        <n v="119027" u="1"/>
        <n v="125078" u="1"/>
        <n v="127095" u="1"/>
        <n v="21649" u="1"/>
        <n v="118901" u="1"/>
        <n v="126969" u="1"/>
        <n v="22626" u="1"/>
        <n v="66333" u="1"/>
        <n v="118775" u="1"/>
        <n v="120792" u="1"/>
        <n v="126843" u="1"/>
        <n v="19569" u="1"/>
        <n v="21586" u="1"/>
        <n v="66207" u="1"/>
        <n v="66081" u="1"/>
        <n v="19506" u="1"/>
        <n v="23540" u="1"/>
        <n v="65955" u="1"/>
        <n v="118397" u="1"/>
        <n v="22500" u="1"/>
        <n v="65829" u="1"/>
        <n v="120288" u="1"/>
        <n v="21460" u="1"/>
        <n v="23477" u="1"/>
        <n v="126213" u="1"/>
        <n v="128230" u="1"/>
        <n v="22437" u="1"/>
        <n v="65577" u="1"/>
        <n v="120036" u="1"/>
        <n v="21397" u="1"/>
        <n v="24391" u="1"/>
        <n v="119784" u="1"/>
        <n v="127852" u="1"/>
        <n v="21334" u="1"/>
        <n v="23351" u="1"/>
        <n v="117641" u="1"/>
        <n v="119658" u="1"/>
        <n v="125709" u="1"/>
        <n v="22311" u="1"/>
        <n v="23288" u="1"/>
        <n v="70998" u="1"/>
        <n v="119406" u="1"/>
        <n v="121423" u="1"/>
        <n v="125457" u="1"/>
        <n v="127474" u="1"/>
        <n v="22248" u="1"/>
        <n v="121297" u="1"/>
        <n v="125079" u="1"/>
        <n v="127096" u="1"/>
        <n v="23162" u="1"/>
        <n v="118902" u="1"/>
        <n v="126970" u="1"/>
        <n v="118776" u="1"/>
        <n v="120793" u="1"/>
        <n v="126844" u="1"/>
        <n v="66208" u="1"/>
        <n v="118650" u="1"/>
        <n v="22059" u="1"/>
        <n v="24076" u="1"/>
        <n v="118398" u="1"/>
        <n v="120415" u="1"/>
        <n v="128483" u="1"/>
        <n v="65830" u="1"/>
        <n v="118272" u="1"/>
        <n v="120289" u="1"/>
        <n v="22973" u="1"/>
        <n v="24990" u="1"/>
        <n v="126214" u="1"/>
        <n v="128231" u="1"/>
        <n v="21933" u="1"/>
        <n v="23950" u="1"/>
        <n v="65578" u="1"/>
        <n v="120037" u="1"/>
        <n v="24927" u="1"/>
        <n v="127979" u="1"/>
        <n v="19853" u="1"/>
        <n v="21870" u="1"/>
        <n v="119785" u="1"/>
        <n v="127853" u="1"/>
        <n v="22847" u="1"/>
        <n v="119659" u="1"/>
        <n v="125710" u="1"/>
        <n v="21807" u="1"/>
        <n v="22784" u="1"/>
        <n v="70999" u="1"/>
        <n v="119407" u="1"/>
        <n v="125458" u="1"/>
        <n v="21744" u="1"/>
        <n v="23761" u="1"/>
        <n v="121298" u="1"/>
        <n v="19664" u="1"/>
        <n v="125080" u="1"/>
        <n v="127097" u="1"/>
        <n v="118903" u="1"/>
        <n v="23635" u="1"/>
        <n v="118777" u="1"/>
        <n v="120794" u="1"/>
        <n v="126845" u="1"/>
        <n v="66209" u="1"/>
        <n v="118651" u="1"/>
        <n v="19538" u="1"/>
        <n v="21555" u="1"/>
        <n v="23572" u="1"/>
        <n v="126593" u="1"/>
        <n v="22532" u="1"/>
        <n v="24549" u="1"/>
        <n v="65957" u="1"/>
        <n v="118399" u="1"/>
        <n v="120416" u="1"/>
        <n v="128484" u="1"/>
        <n v="19475" u="1"/>
        <n v="21492" u="1"/>
        <n v="118273" u="1"/>
        <n v="120290" u="1"/>
        <n v="128358" u="1"/>
        <n v="22469" u="1"/>
        <n v="65705" u="1"/>
        <n v="21429" u="1"/>
        <n v="120038" u="1"/>
        <n v="22406" u="1"/>
        <n v="125963" u="1"/>
        <n v="19349" u="1"/>
        <n v="23383" u="1"/>
        <n v="119786" u="1"/>
        <n v="127854" u="1"/>
        <n v="22343" u="1"/>
        <n v="119660" u="1"/>
        <n v="121677" u="1"/>
        <n v="125711" u="1"/>
        <n v="71000" u="1"/>
        <n v="119408" u="1"/>
        <n v="121425" u="1"/>
        <n v="125459" u="1"/>
        <n v="22217" u="1"/>
        <n v="119030" u="1"/>
        <n v="125081" u="1"/>
        <n v="127098" u="1"/>
        <n v="22154" u="1"/>
        <n v="118904" u="1"/>
        <n v="23131" u="1"/>
        <n v="66336" u="1"/>
        <n v="118778" u="1"/>
        <n v="120795" u="1"/>
        <n v="126846" u="1"/>
        <n v="22091" u="1"/>
        <n v="66210" u="1"/>
        <n v="118652" u="1"/>
        <n v="23068" u="1"/>
        <n v="66084" u="1"/>
        <n v="65958" u="1"/>
        <n v="118400" u="1"/>
        <n v="120417" u="1"/>
        <n v="65832" u="1"/>
        <n v="118274" u="1"/>
        <n v="120291" u="1"/>
        <n v="21965" u="1"/>
        <n v="23982" u="1"/>
        <n v="65706" u="1"/>
        <n v="126216" u="1"/>
        <n v="128233" u="1"/>
        <n v="22942" u="1"/>
        <n v="120039" u="1"/>
        <n v="19885" u="1"/>
        <n v="22879" u="1"/>
        <n v="119787" u="1"/>
        <n v="127855" u="1"/>
        <n v="23856" u="1"/>
        <n v="119661" u="1"/>
        <n v="125712" u="1"/>
        <n v="22816" u="1"/>
        <n v="127603" u="1"/>
        <n v="71001" u="1"/>
        <n v="119409" u="1"/>
        <n v="121426" u="1"/>
        <n v="125460" u="1"/>
        <n v="72892" u="1"/>
        <n v="21713" u="1"/>
        <n v="22690" u="1"/>
        <n v="24707" u="1"/>
        <n v="119031" u="1"/>
        <n v="125082" u="1"/>
        <n v="127099" u="1"/>
        <n v="21650" u="1"/>
        <n v="118905" u="1"/>
        <n v="22627" u="1"/>
        <n v="66337" u="1"/>
        <n v="118779" u="1"/>
        <n v="120796" u="1"/>
        <n v="126847" u="1"/>
        <n v="66211" u="1"/>
        <n v="66085" u="1"/>
        <n v="19507" u="1"/>
        <n v="65959" u="1"/>
        <n v="118401" u="1"/>
        <n v="120418" u="1"/>
        <n v="22501" u="1"/>
        <n v="65833" u="1"/>
        <n v="118275" u="1"/>
        <n v="120292" u="1"/>
        <n v="128360" u="1"/>
        <n v="19444" u="1"/>
        <n v="21461" u="1"/>
        <n v="23478" u="1"/>
        <n v="65707" u="1"/>
        <n v="126217" u="1"/>
        <n v="128234" u="1"/>
        <n v="120040" u="1"/>
        <n v="19381" u="1"/>
        <n v="21398" u="1"/>
        <n v="24392" u="1"/>
        <n v="117771" u="1"/>
        <n v="119788" u="1"/>
        <n v="127856" u="1"/>
        <n v="19318" u="1"/>
        <n v="21335" u="1"/>
        <n v="23352" u="1"/>
        <n v="119662" u="1"/>
        <n v="125713" u="1"/>
        <n v="22312" u="1"/>
        <n v="23289" u="1"/>
        <n v="71002" u="1"/>
        <n v="119410" u="1"/>
        <n v="121427" u="1"/>
        <n v="125461" u="1"/>
        <n v="22249" u="1"/>
        <n v="72893" u="1"/>
        <n v="125209" u="1"/>
        <n v="125083" u="1"/>
        <n v="127100" u="1"/>
        <n v="118906" u="1"/>
        <n v="20106" u="1"/>
        <n v="118780" u="1"/>
        <n v="120797" u="1"/>
        <n v="126848" u="1"/>
        <n v="66212" u="1"/>
        <n v="22060" u="1"/>
        <n v="24077" u="1"/>
        <n v="66086" u="1"/>
        <n v="65960" u="1"/>
        <n v="118402" u="1"/>
        <n v="120419" u="1"/>
        <n v="65834" u="1"/>
        <n v="118276" u="1"/>
        <n v="120293" u="1"/>
        <n v="22974" u="1"/>
        <n v="24991" u="1"/>
        <n v="126218" u="1"/>
        <n v="128235" u="1"/>
        <n v="23951" u="1"/>
        <n v="65582" u="1"/>
        <n v="120041" u="1"/>
        <n v="125966" u="1"/>
        <n v="19854" u="1"/>
        <n v="21871" u="1"/>
        <n v="23888" u="1"/>
        <n v="119789" u="1"/>
        <n v="127857" u="1"/>
        <n v="22848" u="1"/>
        <n v="67221" u="1"/>
        <n v="119663" u="1"/>
        <n v="21808" u="1"/>
        <n v="23825" u="1"/>
        <n v="22785" u="1"/>
        <n v="71003" u="1"/>
        <n v="119411" u="1"/>
        <n v="121428" u="1"/>
        <n v="125462" u="1"/>
        <n v="23762" u="1"/>
        <n v="72894" u="1"/>
        <n v="24739" u="1"/>
        <n v="19665" u="1"/>
        <n v="125084" u="1"/>
        <n v="127101" u="1"/>
        <n v="118907" u="1"/>
        <n v="126975" u="1"/>
        <n v="23636" u="1"/>
        <n v="118781" u="1"/>
        <n v="120798" u="1"/>
        <n v="126849" u="1"/>
        <n v="22596" u="1"/>
        <n v="66213" u="1"/>
        <n v="118655" u="1"/>
        <n v="21556" u="1"/>
        <n v="23573" u="1"/>
        <n v="66087" u="1"/>
        <n v="22533" u="1"/>
        <n v="24550" u="1"/>
        <n v="118403" u="1"/>
        <n v="120420" u="1"/>
        <n v="128488" u="1"/>
        <n v="19476" u="1"/>
        <n v="21493" u="1"/>
        <n v="118277" u="1"/>
        <n v="120294" u="1"/>
        <n v="22470" u="1"/>
        <n v="126219" u="1"/>
        <n v="128236" u="1"/>
        <n v="21430" u="1"/>
        <n v="65583" u="1"/>
        <n v="120042" u="1"/>
        <n v="22407" u="1"/>
        <n v="19350" u="1"/>
        <n v="23384" u="1"/>
        <n v="119790" u="1"/>
        <n v="127858" u="1"/>
        <n v="22344" u="1"/>
        <n v="67222" u="1"/>
        <n v="117647" u="1"/>
        <n v="119664" u="1"/>
        <n v="22281" u="1"/>
        <n v="24298" u="1"/>
        <n v="71004" u="1"/>
        <n v="125463" u="1"/>
        <n v="72895" u="1"/>
        <n v="22218" u="1"/>
        <n v="125211" u="1"/>
        <n v="119034" u="1"/>
        <n v="125085" u="1"/>
        <n v="127102" u="1"/>
        <n v="22155" u="1"/>
        <n v="118908" u="1"/>
        <n v="126976" u="1"/>
        <n v="23132" u="1"/>
        <n v="66340" u="1"/>
        <n v="118782" u="1"/>
        <n v="120799" u="1"/>
        <n v="126850" u="1"/>
        <n v="22092" u="1"/>
        <n v="66214" u="1"/>
        <n v="23069" u="1"/>
        <n v="118404" u="1"/>
        <n v="118278" u="1"/>
        <n v="120295" u="1"/>
        <n v="21966" u="1"/>
        <n v="65710" u="1"/>
        <n v="126220" u="1"/>
        <n v="128237" u="1"/>
        <n v="22943" u="1"/>
        <n v="65584" u="1"/>
        <n v="120043" u="1"/>
        <n v="19886" u="1"/>
        <n v="21903" u="1"/>
        <n v="22880" u="1"/>
        <n v="24897" u="1"/>
        <n v="119791" u="1"/>
        <n v="127859" u="1"/>
        <n v="23857" u="1"/>
        <n v="67223" u="1"/>
        <n v="117648" u="1"/>
        <n v="119665" u="1"/>
        <n v="125716" u="1"/>
        <n v="22817" u="1"/>
        <n v="21777" u="1"/>
        <n v="121430" u="1"/>
        <n v="125464" u="1"/>
        <n v="72896" u="1"/>
        <n v="21714" u="1"/>
        <n v="125212" u="1"/>
        <n v="24708" u="1"/>
        <n v="119035" u="1"/>
        <n v="125086" u="1"/>
        <n v="127103" u="1"/>
        <n v="21651" u="1"/>
        <n v="118909" u="1"/>
        <n v="126977" u="1"/>
        <n v="22628" u="1"/>
        <n v="66341" u="1"/>
        <n v="118783" u="1"/>
        <n v="120800" u="1"/>
        <n v="126851" u="1"/>
        <n v="21588" u="1"/>
        <n v="66215" u="1"/>
        <n v="22565" u="1"/>
        <n v="66089" u="1"/>
        <n v="19508" u="1"/>
        <n v="23542" u="1"/>
        <n v="118405" u="1"/>
        <n v="22502" u="1"/>
        <n v="65837" u="1"/>
        <n v="118279" u="1"/>
        <n v="120296" u="1"/>
        <n v="19445" u="1"/>
        <n v="23479" u="1"/>
        <n v="65711" u="1"/>
        <n v="126221" u="1"/>
        <n v="128238" u="1"/>
        <n v="22439" u="1"/>
        <n v="65585" u="1"/>
        <n v="19382" u="1"/>
        <n v="24393" u="1"/>
        <n v="119792" u="1"/>
        <n v="127860" u="1"/>
        <n v="21336" u="1"/>
        <n v="23353" u="1"/>
        <n v="67224" u="1"/>
        <n v="117649" u="1"/>
        <n v="119666" u="1"/>
        <n v="125717" u="1"/>
        <n v="22313" u="1"/>
        <n v="121431" u="1"/>
        <n v="125465" u="1"/>
        <n v="22250" u="1"/>
        <n v="72897" u="1"/>
        <n v="121179" u="1"/>
        <n v="125213" u="1"/>
        <n v="72645" u="1"/>
        <n v="119036" u="1"/>
        <n v="125087" u="1"/>
        <n v="127104" u="1"/>
        <n v="23164" u="1"/>
        <n v="118910" u="1"/>
        <n v="126978" u="1"/>
        <n v="118784" u="1"/>
        <n v="120801" u="1"/>
        <n v="126852" u="1"/>
        <n v="22061" u="1"/>
        <n v="24078" u="1"/>
        <n v="66090" u="1"/>
        <n v="65964" u="1"/>
        <n v="118406" u="1"/>
        <n v="21998" u="1"/>
        <n v="65838" u="1"/>
        <n v="118280" u="1"/>
        <n v="120297" u="1"/>
        <n v="22975" u="1"/>
        <n v="24992" u="1"/>
        <n v="65712" u="1"/>
        <n v="126222" u="1"/>
        <n v="128239" u="1"/>
        <n v="19918" u="1"/>
        <n v="23952" u="1"/>
        <n v="65586" u="1"/>
        <n v="24929" u="1"/>
        <n v="21872" u="1"/>
        <n v="23889" u="1"/>
        <n v="117776" u="1"/>
        <n v="119793" u="1"/>
        <n v="125844" u="1"/>
        <n v="127861" u="1"/>
        <n v="22849" u="1"/>
        <n v="67225" u="1"/>
        <n v="117650" u="1"/>
        <n v="119667" u="1"/>
        <n v="125718" u="1"/>
        <n v="21809" u="1"/>
        <n v="23826" u="1"/>
        <n v="119415" u="1"/>
        <n v="121432" u="1"/>
        <n v="125466" u="1"/>
        <n v="21746" u="1"/>
        <n v="72898" u="1"/>
        <n v="125340" u="1"/>
        <n v="24740" u="1"/>
        <n v="121180" u="1"/>
        <n v="125214" u="1"/>
        <n v="19666" u="1"/>
        <n v="21683" u="1"/>
        <n v="72646" u="1"/>
        <n v="119037" u="1"/>
        <n v="125088" u="1"/>
        <n v="127105" u="1"/>
        <n v="118911" u="1"/>
        <n v="21620" u="1"/>
        <n v="118785" u="1"/>
        <n v="120802" u="1"/>
        <n v="126853" u="1"/>
        <n v="22597" u="1"/>
        <n v="118659" u="1"/>
        <n v="21557" u="1"/>
        <n v="66091" u="1"/>
        <n v="65965" u="1"/>
        <n v="118407" u="1"/>
        <n v="128492" u="1"/>
        <n v="19477" u="1"/>
        <n v="21494" u="1"/>
        <n v="65839" u="1"/>
        <n v="118281" u="1"/>
        <n v="120298" u="1"/>
        <n v="65713" u="1"/>
        <n v="126223" u="1"/>
        <n v="128240" u="1"/>
        <n v="19414" u="1"/>
        <n v="21431" u="1"/>
        <n v="23448" u="1"/>
        <n v="22408" u="1"/>
        <n v="125971" u="1"/>
        <n v="19351" u="1"/>
        <n v="23385" u="1"/>
        <n v="25402" u="1"/>
        <n v="119794" u="1"/>
        <n v="125845" u="1"/>
        <n v="127862" u="1"/>
        <n v="22345" u="1"/>
        <n v="67226" u="1"/>
        <n v="117651" u="1"/>
        <n v="119668" u="1"/>
        <n v="21305" u="1"/>
        <n v="119416" u="1"/>
        <n v="121433" u="1"/>
        <n v="125467" u="1"/>
        <n v="72899" u="1"/>
        <n v="125341" u="1"/>
        <n v="121181" u="1"/>
        <n v="125215" u="1"/>
        <n v="23196" u="1"/>
        <n v="72647" u="1"/>
        <n v="119038" u="1"/>
        <n v="125089" u="1"/>
        <n v="127106" u="1"/>
        <n v="118912" u="1"/>
        <n v="23133" u="1"/>
        <n v="25150" u="1"/>
        <n v="118786" u="1"/>
        <n v="120803" u="1"/>
        <n v="126854" u="1"/>
        <n v="118660" u="1"/>
        <n v="23070" u="1"/>
        <n v="25087" u="1"/>
        <n v="66092" u="1"/>
        <n v="20013" u="1"/>
        <n v="24047" u="1"/>
        <n v="65966" u="1"/>
        <n v="118408" u="1"/>
        <n v="65840" u="1"/>
        <n v="118282" u="1"/>
        <n v="120299" u="1"/>
        <n v="21967" u="1"/>
        <n v="23984" u="1"/>
        <n v="65714" u="1"/>
        <n v="126224" u="1"/>
        <n v="22944" u="1"/>
        <n v="65588" u="1"/>
        <n v="21904" u="1"/>
        <n v="125972" u="1"/>
        <n v="22881" u="1"/>
        <n v="119795" u="1"/>
        <n v="125846" u="1"/>
        <n v="127863" u="1"/>
        <n v="23858" u="1"/>
        <n v="67227" u="1"/>
        <n v="71261" u="1"/>
        <n v="119669" u="1"/>
        <n v="125720" u="1"/>
        <n v="21778" u="1"/>
        <n v="119417" u="1"/>
        <n v="125468" u="1"/>
        <n v="24772" u="1"/>
        <n v="72900" u="1"/>
        <n v="125342" u="1"/>
        <n v="21715" u="1"/>
        <n v="121182" u="1"/>
        <n v="22692" u="1"/>
        <n v="24709" u="1"/>
        <n v="72648" u="1"/>
        <n v="119039" u="1"/>
        <n v="127107" u="1"/>
        <n v="21652" u="1"/>
        <n v="118913" u="1"/>
        <n v="22629" u="1"/>
        <n v="66345" u="1"/>
        <n v="120804" u="1"/>
        <n v="126855" u="1"/>
        <n v="21589" u="1"/>
        <n v="19509" u="1"/>
        <n v="23543" u="1"/>
        <n v="65967" u="1"/>
        <n v="118409" u="1"/>
        <n v="22503" u="1"/>
        <n v="65841" u="1"/>
        <n v="118283" u="1"/>
        <n v="120300" u="1"/>
        <n v="19446" u="1"/>
        <n v="23480" u="1"/>
        <n v="128242" u="1"/>
        <n v="22440" u="1"/>
        <n v="65589" u="1"/>
        <n v="19383" u="1"/>
        <n v="21400" u="1"/>
        <n v="125973" u="1"/>
        <n v="24394" u="1"/>
        <n v="119796" u="1"/>
        <n v="125847" u="1"/>
        <n v="127864" u="1"/>
        <n v="21337" u="1"/>
        <n v="71262" u="1"/>
        <n v="119670" u="1"/>
        <n v="125721" u="1"/>
        <n v="119418" u="1"/>
        <n v="121435" u="1"/>
        <n v="125469" u="1"/>
        <n v="127486" u="1"/>
        <n v="22251" u="1"/>
        <n v="72901" u="1"/>
        <n v="125343" u="1"/>
        <n v="121183" u="1"/>
        <n v="125217" u="1"/>
        <n v="22188" u="1"/>
        <n v="72649" u="1"/>
        <n v="119040" u="1"/>
        <n v="127108" u="1"/>
        <n v="23165" u="1"/>
        <n v="25182" u="1"/>
        <n v="118914" u="1"/>
        <n v="66346" u="1"/>
        <n v="120805" u="1"/>
        <n v="126856" u="1"/>
        <n v="118662" u="1"/>
        <n v="22062" u="1"/>
        <n v="24079" u="1"/>
        <n v="65968" u="1"/>
        <n v="118410" u="1"/>
        <n v="128495" u="1"/>
        <n v="21999" u="1"/>
        <n v="120301" u="1"/>
        <n v="128243" u="1"/>
        <n v="19919" u="1"/>
        <n v="73658" u="1"/>
        <n v="24930" u="1"/>
        <n v="125974" u="1"/>
        <n v="127991" u="1"/>
        <n v="21873" u="1"/>
        <n v="23890" u="1"/>
        <n v="119797" u="1"/>
        <n v="125848" u="1"/>
        <n v="127865" u="1"/>
        <n v="67229" u="1"/>
        <n v="71263" u="1"/>
        <n v="119671" u="1"/>
        <n v="121688" u="1"/>
        <n v="125722" u="1"/>
        <n v="23827" u="1"/>
        <n v="22787" u="1"/>
        <n v="119419" u="1"/>
        <n v="121436" u="1"/>
        <n v="21747" u="1"/>
        <n v="72902" u="1"/>
        <n v="121310" u="1"/>
        <n v="121184" u="1"/>
        <n v="125218" u="1"/>
        <n v="19667" u="1"/>
        <n v="21684" u="1"/>
        <n v="72650" u="1"/>
        <n v="118915" u="1"/>
        <n v="19604" u="1"/>
        <n v="23638" u="1"/>
        <n v="66347" u="1"/>
        <n v="118789" u="1"/>
        <n v="120806" u="1"/>
        <n v="126857" u="1"/>
        <n v="22598" u="1"/>
        <n v="21558" u="1"/>
        <n v="23575" u="1"/>
        <n v="22535" u="1"/>
        <n v="118411" u="1"/>
        <n v="128496" u="1"/>
        <n v="19478" u="1"/>
        <n v="21495" u="1"/>
        <n v="120302" u="1"/>
        <n v="22472" u="1"/>
        <n v="65717" u="1"/>
        <n v="128244" u="1"/>
        <n v="19415" u="1"/>
        <n v="21432" u="1"/>
        <n v="65591" u="1"/>
        <n v="73659" u="1"/>
        <n v="22409" u="1"/>
        <n v="125975" u="1"/>
        <n v="23386" u="1"/>
        <n v="117781" u="1"/>
        <n v="119798" u="1"/>
        <n v="125849" u="1"/>
        <n v="127866" u="1"/>
        <n v="67230" u="1"/>
        <n v="71264" u="1"/>
        <n v="119672" u="1"/>
        <n v="121689" u="1"/>
        <n v="125723" u="1"/>
        <n v="21306" u="1"/>
        <n v="119420" u="1"/>
        <n v="121437" u="1"/>
        <n v="125471" u="1"/>
        <n v="72903" u="1"/>
        <n v="121311" u="1"/>
        <n v="22220" u="1"/>
        <n v="125219" u="1"/>
        <n v="23197" u="1"/>
        <n v="72651" u="1"/>
        <n v="119042" u="1"/>
        <n v="22157" u="1"/>
        <n v="118916" u="1"/>
        <n v="118790" u="1"/>
        <n v="120807" u="1"/>
        <n v="126858" u="1"/>
        <n v="22094" u="1"/>
        <n v="66222" u="1"/>
        <n v="23071" u="1"/>
        <n v="25088" u="1"/>
        <n v="20014" u="1"/>
        <n v="118412" u="1"/>
        <n v="120303" u="1"/>
        <n v="65718" u="1"/>
        <n v="128245" u="1"/>
        <n v="65592" u="1"/>
        <n v="73660" u="1"/>
        <n v="21905" u="1"/>
        <n v="65501" u="1"/>
        <n v="125976" u="1"/>
        <n v="22882" u="1"/>
        <n v="24899" u="1"/>
        <n v="119799" u="1"/>
        <n v="125850" u="1"/>
        <n v="127867" u="1"/>
        <n v="23859" u="1"/>
        <n v="71265" u="1"/>
        <n v="119673" u="1"/>
        <n v="121690" u="1"/>
        <n v="125724" u="1"/>
        <n v="21779" u="1"/>
        <n v="23796" u="1"/>
        <n v="119421" u="1"/>
        <n v="72904" u="1"/>
        <n v="121312" u="1"/>
        <n v="19699" u="1"/>
        <n v="21716" u="1"/>
        <n v="121186" u="1"/>
        <n v="125220" u="1"/>
        <n v="22693" u="1"/>
        <n v="72652" u="1"/>
        <n v="119043" u="1"/>
        <n v="21653" u="1"/>
        <n v="118917" u="1"/>
        <n v="22630" u="1"/>
        <n v="118791" u="1"/>
        <n v="120808" u="1"/>
        <n v="126859" u="1"/>
        <n v="21590" u="1"/>
        <n v="66223" u="1"/>
        <n v="128498" u="1"/>
        <n v="22504" u="1"/>
        <n v="120304" u="1"/>
        <n v="19447" u="1"/>
        <n v="23481" u="1"/>
        <n v="128246" u="1"/>
        <n v="22441" u="1"/>
        <n v="19384" u="1"/>
        <n v="125977" u="1"/>
        <n v="24395" u="1"/>
        <n v="119800" u="1"/>
        <n v="125851" u="1"/>
        <n v="127868" u="1"/>
        <n v="19321" u="1"/>
        <n v="21338" u="1"/>
        <n v="71266" u="1"/>
        <n v="117657" u="1"/>
        <n v="119674" u="1"/>
        <n v="125725" u="1"/>
        <n v="22315" u="1"/>
        <n v="119422" u="1"/>
        <n v="22252" u="1"/>
        <n v="72905" u="1"/>
        <n v="121313" u="1"/>
        <n v="121187" u="1"/>
        <n v="125221" u="1"/>
        <n v="22189" u="1"/>
        <n v="72653" u="1"/>
        <n v="119044" u="1"/>
        <n v="23166" u="1"/>
        <n v="25183" u="1"/>
        <n v="118918" u="1"/>
        <n v="118792" u="1"/>
        <n v="120809" u="1"/>
        <n v="126860" u="1"/>
        <n v="22063" u="1"/>
        <n v="24080" u="1"/>
        <n v="65972" u="1"/>
        <n v="22000" u="1"/>
        <n v="65846" u="1"/>
        <n v="120305" u="1"/>
        <n v="65720" u="1"/>
        <n v="128247" u="1"/>
        <n v="65594" u="1"/>
        <n v="73662" u="1"/>
        <n v="24931" u="1"/>
        <n v="65502" u="1"/>
        <n v="125978" u="1"/>
        <n v="127995" u="1"/>
        <n v="21874" u="1"/>
        <n v="23891" u="1"/>
        <n v="119801" u="1"/>
        <n v="125852" u="1"/>
        <n v="127869" u="1"/>
        <n v="24868" u="1"/>
        <n v="73284" u="1"/>
        <n v="117658" u="1"/>
        <n v="119675" u="1"/>
        <n v="121692" u="1"/>
        <n v="125726" u="1"/>
        <n v="21811" u="1"/>
        <n v="23828" u="1"/>
        <n v="22788" u="1"/>
        <n v="119423" u="1"/>
        <n v="121440" u="1"/>
        <n v="23765" u="1"/>
        <n v="72906" u="1"/>
        <n v="127365" u="1"/>
        <n v="121188" u="1"/>
        <n v="19668" u="1"/>
        <n v="21685" u="1"/>
        <n v="72654" u="1"/>
        <n v="19605" u="1"/>
        <n v="23639" u="1"/>
        <n v="120810" u="1"/>
        <n v="126861" u="1"/>
        <n v="23576" u="1"/>
        <n v="22536" u="1"/>
        <n v="65973" u="1"/>
        <n v="19479" u="1"/>
        <n v="21496" u="1"/>
        <n v="23513" u="1"/>
        <n v="65847" u="1"/>
        <n v="120306" u="1"/>
        <n v="22473" u="1"/>
        <n v="65721" u="1"/>
        <n v="126231" u="1"/>
        <n v="128248" u="1"/>
        <n v="19416" u="1"/>
        <n v="21433" u="1"/>
        <n v="23450" u="1"/>
        <n v="73663" u="1"/>
        <n v="126105" u="1"/>
        <n v="22410" u="1"/>
        <n v="125979" u="1"/>
        <n v="23387" u="1"/>
        <n v="25404" u="1"/>
        <n v="119802" u="1"/>
        <n v="125853" u="1"/>
        <n v="127870" u="1"/>
        <n v="22347" u="1"/>
        <n v="71268" u="1"/>
        <n v="73285" u="1"/>
        <n v="117659" u="1"/>
        <n v="119676" u="1"/>
        <n v="125727" u="1"/>
        <n v="119424" u="1"/>
        <n v="121441" u="1"/>
        <n v="125475" u="1"/>
        <n v="72907" u="1"/>
        <n v="121315" u="1"/>
        <n v="127366" u="1"/>
        <n v="22221" u="1"/>
        <n v="121189" u="1"/>
        <n v="23198" u="1"/>
        <n v="72655" u="1"/>
        <n v="119046" u="1"/>
        <n v="22158" u="1"/>
        <n v="118920" u="1"/>
        <n v="120811" u="1"/>
        <n v="126862" u="1"/>
        <n v="22095" u="1"/>
        <n v="23072" u="1"/>
        <n v="126610" u="1"/>
        <n v="120433" u="1"/>
        <n v="128501" u="1"/>
        <n v="23009" u="1"/>
        <n v="65848" u="1"/>
        <n v="120307" u="1"/>
        <n v="23986" u="1"/>
        <n v="128249" u="1"/>
        <n v="22946" u="1"/>
        <n v="65596" u="1"/>
        <n v="73664" u="1"/>
        <n v="21906" u="1"/>
        <n v="65503" u="1"/>
        <n v="125980" u="1"/>
        <n v="22883" u="1"/>
        <n v="24900" u="1"/>
        <n v="117786" u="1"/>
        <n v="119803" u="1"/>
        <n v="125854" u="1"/>
        <n v="127871" u="1"/>
        <n v="23860" u="1"/>
        <n v="71269" u="1"/>
        <n v="73286" u="1"/>
        <n v="117660" u="1"/>
        <n v="119677" u="1"/>
        <n v="125728" u="1"/>
        <n v="22820" u="1"/>
        <n v="19763" u="1"/>
        <n v="21780" u="1"/>
        <n v="23797" u="1"/>
        <n v="119425" u="1"/>
        <n v="121442" u="1"/>
        <n v="125476" u="1"/>
        <n v="72908" u="1"/>
        <n v="121316" u="1"/>
        <n v="127367" u="1"/>
        <n v="21717" u="1"/>
        <n v="121190" u="1"/>
        <n v="22694" u="1"/>
        <n v="72656" u="1"/>
        <n v="119047" u="1"/>
        <n v="21654" u="1"/>
        <n v="23671" u="1"/>
        <n v="118921" u="1"/>
        <n v="22631" u="1"/>
        <n v="120812" u="1"/>
        <n v="126863" u="1"/>
        <n v="21591" u="1"/>
        <n v="66101" u="1"/>
        <n v="118543" u="1"/>
        <n v="126611" u="1"/>
        <n v="21528" u="1"/>
        <n v="120434" u="1"/>
        <n v="22505" u="1"/>
        <n v="65849" u="1"/>
        <n v="120308" u="1"/>
        <n v="19448" u="1"/>
        <n v="23482" u="1"/>
        <n v="22442" u="1"/>
        <n v="65597" u="1"/>
        <n v="73665" u="1"/>
        <n v="126107" u="1"/>
        <n v="125981" u="1"/>
        <n v="24396" u="1"/>
        <n v="119804" u="1"/>
        <n v="125855" u="1"/>
        <n v="127872" u="1"/>
        <n v="21339" u="1"/>
        <n v="71270" u="1"/>
        <n v="73287" u="1"/>
        <n v="117661" u="1"/>
        <n v="119678" u="1"/>
        <n v="125729" u="1"/>
        <n v="22316" u="1"/>
        <n v="119426" u="1"/>
        <n v="121443" u="1"/>
        <n v="125477" u="1"/>
        <n v="22253" u="1"/>
        <n v="72909" u="1"/>
        <n v="121317" u="1"/>
        <n v="119048" u="1"/>
        <n v="23167" u="1"/>
        <n v="25184" u="1"/>
        <n v="118922" u="1"/>
        <n v="66354" u="1"/>
        <n v="120813" u="1"/>
        <n v="126864" u="1"/>
        <n v="20047" u="1"/>
        <n v="22064" u="1"/>
        <n v="24081" u="1"/>
        <n v="66102" u="1"/>
        <n v="65976" u="1"/>
        <n v="74044" u="1"/>
        <n v="118418" u="1"/>
        <n v="120435" u="1"/>
        <n v="19984" u="1"/>
        <n v="22001" u="1"/>
        <n v="120309" u="1"/>
        <n v="22978" u="1"/>
        <n v="24995" u="1"/>
        <n v="128251" u="1"/>
        <n v="73666" u="1"/>
        <n v="24932" u="1"/>
        <n v="125982" u="1"/>
        <n v="127999" u="1"/>
        <n v="19858" u="1"/>
        <n v="23892" u="1"/>
        <n v="119805" u="1"/>
        <n v="125856" u="1"/>
        <n v="127873" u="1"/>
        <n v="22852" u="1"/>
        <n v="71271" u="1"/>
        <n v="73288" u="1"/>
        <n v="119679" u="1"/>
        <n v="121696" u="1"/>
        <n v="125730" u="1"/>
        <n v="21812" u="1"/>
        <n v="23829" u="1"/>
        <n v="73162" u="1"/>
        <n v="127621" u="1"/>
        <n v="22789" u="1"/>
        <n v="119427" u="1"/>
        <n v="19732" u="1"/>
        <n v="23766" u="1"/>
        <n v="121318" u="1"/>
        <n v="127369" u="1"/>
        <n v="21686" u="1"/>
        <n v="24680" u="1"/>
        <n v="118923" u="1"/>
        <n v="19606" u="1"/>
        <n v="23640" u="1"/>
        <n v="66355" u="1"/>
        <n v="120814" u="1"/>
        <n v="126865" u="1"/>
        <n v="24617" u="1"/>
        <n v="66229" u="1"/>
        <n v="21560" u="1"/>
        <n v="23577" u="1"/>
        <n v="66103" u="1"/>
        <n v="118545" u="1"/>
        <n v="22537" u="1"/>
        <n v="65977" u="1"/>
        <n v="74045" u="1"/>
        <n v="118419" u="1"/>
        <n v="120436" u="1"/>
        <n v="21497" u="1"/>
        <n v="120310" u="1"/>
        <n v="65725" u="1"/>
        <n v="128252" u="1"/>
        <n v="19417" u="1"/>
        <n v="73667" u="1"/>
        <n v="22411" u="1"/>
        <n v="125983" u="1"/>
        <n v="23388" u="1"/>
        <n v="25405" u="1"/>
        <n v="119806" u="1"/>
        <n v="125857" u="1"/>
        <n v="127874" u="1"/>
        <n v="22348" u="1"/>
        <n v="71272" u="1"/>
        <n v="73289" u="1"/>
        <n v="119680" u="1"/>
        <n v="125731" u="1"/>
        <n v="119428" u="1"/>
        <n v="121445" u="1"/>
        <n v="23262" u="1"/>
        <n v="127370" u="1"/>
        <n v="22222" u="1"/>
        <n v="121193" u="1"/>
        <n v="23199" u="1"/>
        <n v="119050" u="1"/>
        <n v="127118" u="1"/>
        <n v="22159" u="1"/>
        <n v="23136" u="1"/>
        <n v="66356" u="1"/>
        <n v="120815" u="1"/>
        <n v="126866" u="1"/>
        <n v="22096" u="1"/>
        <n v="66230" u="1"/>
        <n v="23073" u="1"/>
        <n v="66104" u="1"/>
        <n v="24050" u="1"/>
        <n v="74046" u="1"/>
        <n v="118420" u="1"/>
        <n v="120437" u="1"/>
        <n v="23010" u="1"/>
        <n v="120311" u="1"/>
        <n v="21970" u="1"/>
        <n v="23987" u="1"/>
        <n v="65726" u="1"/>
        <n v="128253" u="1"/>
        <n v="22947" u="1"/>
        <n v="21907" u="1"/>
        <n v="125984" u="1"/>
        <n v="22884" u="1"/>
        <n v="119807" u="1"/>
        <n v="125858" u="1"/>
        <n v="127875" u="1"/>
        <n v="73290" u="1"/>
        <n v="119681" u="1"/>
        <n v="125732" u="1"/>
        <n v="22821" u="1"/>
        <n v="21781" u="1"/>
        <n v="23798" u="1"/>
        <n v="119429" u="1"/>
        <n v="121446" u="1"/>
        <n v="121320" u="1"/>
        <n v="127371" u="1"/>
        <n v="19701" u="1"/>
        <n v="21718" u="1"/>
        <n v="121194" u="1"/>
        <n v="22695" u="1"/>
        <n v="119051" u="1"/>
        <n v="127119" u="1"/>
        <n v="21655" u="1"/>
        <n v="22632" u="1"/>
        <n v="66357" u="1"/>
        <n v="120816" u="1"/>
        <n v="126867" u="1"/>
        <n v="21592" u="1"/>
        <n v="126615" u="1"/>
        <n v="21529" u="1"/>
        <n v="74047" u="1"/>
        <n v="118421" u="1"/>
        <n v="120438" u="1"/>
        <n v="120312" u="1"/>
        <n v="23483" u="1"/>
        <n v="128254" u="1"/>
        <n v="22443" u="1"/>
        <n v="73669" u="1"/>
        <n v="19386" u="1"/>
        <n v="21403" u="1"/>
        <n v="125985" u="1"/>
        <n v="24397" u="1"/>
        <n v="117791" u="1"/>
        <n v="119808" u="1"/>
        <n v="125859" u="1"/>
        <n v="127876" u="1"/>
        <n v="21340" u="1"/>
        <n v="71274" u="1"/>
        <n v="73291" u="1"/>
        <n v="119682" u="1"/>
        <n v="125733" u="1"/>
        <n v="22317" u="1"/>
        <n v="23294" u="1"/>
        <n v="119430" u="1"/>
        <n v="121447" u="1"/>
        <n v="22254" u="1"/>
        <n v="121321" u="1"/>
        <n v="127372" u="1"/>
        <n v="121195" u="1"/>
        <n v="125229" u="1"/>
        <n v="119052" u="1"/>
        <n v="127120" u="1"/>
        <n v="23168" u="1"/>
        <n v="25185" u="1"/>
        <n v="66358" u="1"/>
        <n v="120817" u="1"/>
        <n v="126868" u="1"/>
        <n v="23105" u="1"/>
        <n v="66232" u="1"/>
        <n v="22065" u="1"/>
        <n v="118548" u="1"/>
        <n v="74048" u="1"/>
        <n v="118422" u="1"/>
        <n v="120439" u="1"/>
        <n v="19985" u="1"/>
        <n v="22002" u="1"/>
        <n v="65854" u="1"/>
        <n v="120313" u="1"/>
        <n v="22979" u="1"/>
        <n v="24996" u="1"/>
        <n v="65728" u="1"/>
        <n v="126238" u="1"/>
        <n v="128255" u="1"/>
        <n v="65602" u="1"/>
        <n v="24933" u="1"/>
        <n v="125986" u="1"/>
        <n v="128003" u="1"/>
        <n v="19859" u="1"/>
        <n v="23893" u="1"/>
        <n v="119809" u="1"/>
        <n v="125860" u="1"/>
        <n v="127877" u="1"/>
        <n v="24870" u="1"/>
        <n v="71275" u="1"/>
        <n v="73292" u="1"/>
        <n v="119683" u="1"/>
        <n v="125734" u="1"/>
        <n v="21813" u="1"/>
        <n v="23830" u="1"/>
        <n v="22790" u="1"/>
        <n v="119431" u="1"/>
        <n v="121448" u="1"/>
        <n v="125482" u="1"/>
        <n v="19733" u="1"/>
        <n v="23767" u="1"/>
        <n v="121322" u="1"/>
        <n v="119179" u="1"/>
        <n v="121196" u="1"/>
        <n v="125230" u="1"/>
        <n v="21687" u="1"/>
        <n v="23704" u="1"/>
        <n v="127121" u="1"/>
        <n v="24681" u="1"/>
        <n v="120944" u="1"/>
        <n v="19607" u="1"/>
        <n v="23641" u="1"/>
        <n v="120818" u="1"/>
        <n v="126869" u="1"/>
        <n v="22601" u="1"/>
        <n v="24618" u="1"/>
        <n v="66233" u="1"/>
        <n v="126743" u="1"/>
        <n v="21561" u="1"/>
        <n v="23578" u="1"/>
        <n v="66107" u="1"/>
        <n v="22538" u="1"/>
        <n v="74049" u="1"/>
        <n v="118423" u="1"/>
        <n v="120440" u="1"/>
        <n v="21498" u="1"/>
        <n v="65855" u="1"/>
        <n v="120314" u="1"/>
        <n v="126365" u="1"/>
        <n v="128256" u="1"/>
        <n v="19418" u="1"/>
        <n v="21435" u="1"/>
        <n v="65603" u="1"/>
        <n v="22412" u="1"/>
        <n v="73545" u="1"/>
        <n v="125987" u="1"/>
        <n v="23389" u="1"/>
        <n v="25406" u="1"/>
        <n v="119810" u="1"/>
        <n v="125861" u="1"/>
        <n v="127878" u="1"/>
        <n v="22349" u="1"/>
        <n v="71276" u="1"/>
        <n v="73293" u="1"/>
        <n v="117667" u="1"/>
        <n v="119684" u="1"/>
        <n v="125735" u="1"/>
        <n v="119432" u="1"/>
        <n v="125483" u="1"/>
        <n v="121323" u="1"/>
        <n v="22223" u="1"/>
        <n v="121197" u="1"/>
        <n v="125231" u="1"/>
        <n v="23200" u="1"/>
        <n v="119054" u="1"/>
        <n v="127122" u="1"/>
        <n v="120819" u="1"/>
        <n v="126870" u="1"/>
        <n v="22097" u="1"/>
        <n v="24114" u="1"/>
        <n v="126744" u="1"/>
        <n v="23074" u="1"/>
        <n v="24051" u="1"/>
        <n v="74050" u="1"/>
        <n v="118424" u="1"/>
        <n v="120441" u="1"/>
        <n v="23011" u="1"/>
        <n v="120315" u="1"/>
        <n v="126366" u="1"/>
        <n v="19954" u="1"/>
        <n v="21971" u="1"/>
        <n v="128257" u="1"/>
        <n v="22948" u="1"/>
        <n v="73546" u="1"/>
        <n v="125988" u="1"/>
        <n v="22885" u="1"/>
        <n v="119811" u="1"/>
        <n v="125862" u="1"/>
        <n v="127879" u="1"/>
        <n v="19828" u="1"/>
        <n v="71277" u="1"/>
        <n v="73294" u="1"/>
        <n v="117668" u="1"/>
        <n v="119685" u="1"/>
        <n v="125736" u="1"/>
        <n v="22822" u="1"/>
        <n v="21782" u="1"/>
        <n v="23799" u="1"/>
        <n v="119433" u="1"/>
        <n v="121450" u="1"/>
        <n v="125484" u="1"/>
        <n v="19702" u="1"/>
        <n v="21719" u="1"/>
        <n v="125232" u="1"/>
        <n v="22696" u="1"/>
        <n v="119055" u="1"/>
        <n v="127123" u="1"/>
        <n v="21656" u="1"/>
        <n v="120946" u="1"/>
        <n v="22633" u="1"/>
        <n v="120820" u="1"/>
        <n v="21593" u="1"/>
        <n v="126745" u="1"/>
        <n v="66109" u="1"/>
        <n v="21530" u="1"/>
        <n v="65983" u="1"/>
        <n v="74051" u="1"/>
        <n v="118425" u="1"/>
        <n v="120442" u="1"/>
        <n v="22507" u="1"/>
        <n v="65857" u="1"/>
        <n v="120316" u="1"/>
        <n v="126367" u="1"/>
        <n v="23484" u="1"/>
        <n v="65731" u="1"/>
        <n v="128258" u="1"/>
        <n v="65605" u="1"/>
        <n v="73673" u="1"/>
        <n v="73547" u="1"/>
        <n v="125989" u="1"/>
        <n v="24398" u="1"/>
        <n v="119812" u="1"/>
        <n v="125863" u="1"/>
        <n v="21341" u="1"/>
        <n v="71278" u="1"/>
        <n v="73295" u="1"/>
        <n v="117669" u="1"/>
        <n v="119686" u="1"/>
        <n v="125737" u="1"/>
        <n v="22318" u="1"/>
        <n v="23295" u="1"/>
        <n v="119434" u="1"/>
        <n v="121451" u="1"/>
        <n v="125485" u="1"/>
        <n v="22255" u="1"/>
        <n v="121325" u="1"/>
        <n v="125233" u="1"/>
        <n v="22192" u="1"/>
        <n v="119056" u="1"/>
        <n v="127124" u="1"/>
        <n v="23169" u="1"/>
        <n v="120947" u="1"/>
        <n v="120821" u="1"/>
        <n v="23106" u="1"/>
        <n v="126746" u="1"/>
        <n v="20049" u="1"/>
        <n v="22066" u="1"/>
        <n v="66110" u="1"/>
        <n v="65984" u="1"/>
        <n v="74052" u="1"/>
        <n v="118426" u="1"/>
        <n v="120443" u="1"/>
        <n v="22003" u="1"/>
        <n v="120317" u="1"/>
        <n v="126368" u="1"/>
        <n v="22980" u="1"/>
        <n v="24997" u="1"/>
        <n v="65732" u="1"/>
        <n v="65606" u="1"/>
        <n v="22917" u="1"/>
        <n v="65508" u="1"/>
        <n v="73548" u="1"/>
        <n v="125990" u="1"/>
        <n v="21877" u="1"/>
        <n v="23894" u="1"/>
        <n v="117796" u="1"/>
        <n v="119813" u="1"/>
        <n v="125864" u="1"/>
        <n v="24871" u="1"/>
        <n v="71279" u="1"/>
        <n v="73296" u="1"/>
        <n v="117670" u="1"/>
        <n v="119687" u="1"/>
        <n v="125738" u="1"/>
        <n v="21814" u="1"/>
        <n v="23831" u="1"/>
        <n v="22791" u="1"/>
        <n v="119435" u="1"/>
        <n v="121452" u="1"/>
        <n v="125486" u="1"/>
        <n v="19734" u="1"/>
        <n v="21751" u="1"/>
        <n v="121326" u="1"/>
        <n v="121200" u="1"/>
        <n v="19671" u="1"/>
        <n v="21688" u="1"/>
        <n v="23705" u="1"/>
        <n v="70649" u="1"/>
        <n v="119057" u="1"/>
        <n v="127125" u="1"/>
        <n v="24682" u="1"/>
        <n v="19608" u="1"/>
        <n v="23642" u="1"/>
        <n v="120822" u="1"/>
        <n v="22602" u="1"/>
        <n v="66237" u="1"/>
        <n v="126747" u="1"/>
        <n v="23579" u="1"/>
        <n v="22539" u="1"/>
        <n v="74053" u="1"/>
        <n v="118427" u="1"/>
        <n v="120444" u="1"/>
        <n v="21499" u="1"/>
        <n v="120318" u="1"/>
        <n v="126369" u="1"/>
        <n v="118175" u="1"/>
        <n v="128260" u="1"/>
        <n v="21436" u="1"/>
        <n v="73675" u="1"/>
        <n v="22413" u="1"/>
        <n v="73549" u="1"/>
        <n v="125991" u="1"/>
        <n v="23390" u="1"/>
        <n v="119814" u="1"/>
        <n v="125865" u="1"/>
        <n v="127882" u="1"/>
        <n v="22350" u="1"/>
        <n v="71280" u="1"/>
        <n v="73297" u="1"/>
        <n v="117671" u="1"/>
        <n v="119688" u="1"/>
        <n v="125739" u="1"/>
        <n v="119436" u="1"/>
        <n v="121453" u="1"/>
        <n v="125487" u="1"/>
        <n v="23264" u="1"/>
        <n v="121327" u="1"/>
        <n v="22224" u="1"/>
        <n v="121201" u="1"/>
        <n v="125235" u="1"/>
        <n v="23201" u="1"/>
        <n v="70650" u="1"/>
        <n v="119058" u="1"/>
        <n v="127126" u="1"/>
        <n v="118932" u="1"/>
        <n v="66364" u="1"/>
        <n v="120823" u="1"/>
        <n v="20081" u="1"/>
        <n v="24115" u="1"/>
        <n v="66238" u="1"/>
        <n v="126748" u="1"/>
        <n v="23075" u="1"/>
        <n v="126622" u="1"/>
        <n v="20018" u="1"/>
        <n v="24052" u="1"/>
        <n v="74054" u="1"/>
        <n v="118428" u="1"/>
        <n v="120445" u="1"/>
        <n v="120319" u="1"/>
        <n v="126370" u="1"/>
        <n v="65734" u="1"/>
        <n v="128261" u="1"/>
        <n v="22949" u="1"/>
        <n v="21909" u="1"/>
        <n v="65509" u="1"/>
        <n v="73550" u="1"/>
        <n v="125992" u="1"/>
        <n v="22886" u="1"/>
        <n v="119815" u="1"/>
        <n v="125866" u="1"/>
        <n v="127883" u="1"/>
        <n v="19829" u="1"/>
        <n v="71281" u="1"/>
        <n v="73298" u="1"/>
        <n v="119689" u="1"/>
        <n v="125740" u="1"/>
        <n v="22823" u="1"/>
        <n v="19766" u="1"/>
        <n v="21783" u="1"/>
        <n v="23800" u="1"/>
        <n v="119437" u="1"/>
        <n v="125488" u="1"/>
        <n v="119311" u="1"/>
        <n v="121328" u="1"/>
        <n v="19703" u="1"/>
        <n v="21720" u="1"/>
        <n v="121202" u="1"/>
        <n v="125236" u="1"/>
        <n v="22697" u="1"/>
        <n v="70651" u="1"/>
        <n v="119059" u="1"/>
        <n v="127127" u="1"/>
        <n v="19640" u="1"/>
        <n v="21657" u="1"/>
        <n v="23674" u="1"/>
        <n v="22634" u="1"/>
        <n v="66365" u="1"/>
        <n v="120824" u="1"/>
        <n v="21594" u="1"/>
        <n v="66239" u="1"/>
        <n v="126749" u="1"/>
        <n v="21531" u="1"/>
        <n v="74055" u="1"/>
        <n v="118429" u="1"/>
        <n v="120446" u="1"/>
        <n v="22508" u="1"/>
        <n v="65861" u="1"/>
        <n v="120320" u="1"/>
        <n v="126371" u="1"/>
        <n v="21468" u="1"/>
        <n v="23485" u="1"/>
        <n v="65735" u="1"/>
        <n v="126245" u="1"/>
        <n v="128262" u="1"/>
        <n v="22445" u="1"/>
        <n v="73551" u="1"/>
        <n v="125993" u="1"/>
        <n v="24399" u="1"/>
        <n v="119816" u="1"/>
        <n v="125867" u="1"/>
        <n v="127884" u="1"/>
        <n v="21342" u="1"/>
        <n v="71282" u="1"/>
        <n v="73299" u="1"/>
        <n v="119690" u="1"/>
        <n v="125741" u="1"/>
        <n v="22319" u="1"/>
        <n v="121581" u="1"/>
        <n v="23296" u="1"/>
        <n v="119438" u="1"/>
        <n v="121455" u="1"/>
        <n v="22256" u="1"/>
        <n v="119312" u="1"/>
        <n v="23233" u="1"/>
        <n v="121203" u="1"/>
        <n v="125237" u="1"/>
        <n v="22193" u="1"/>
        <n v="70652" u="1"/>
        <n v="119060" u="1"/>
        <n v="127128" u="1"/>
        <n v="23170" u="1"/>
        <n v="120825" u="1"/>
        <n v="23107" u="1"/>
        <n v="66240" u="1"/>
        <n v="126750" u="1"/>
        <n v="24084" u="1"/>
        <n v="74056" u="1"/>
        <n v="118430" u="1"/>
        <n v="120447" u="1"/>
        <n v="22004" u="1"/>
        <n v="65862" u="1"/>
        <n v="120321" u="1"/>
        <n v="126372" u="1"/>
        <n v="22981" u="1"/>
        <n v="128263" u="1"/>
        <n v="65610" u="1"/>
        <n v="73678" u="1"/>
        <n v="22918" u="1"/>
        <n v="65510" u="1"/>
        <n v="125994" u="1"/>
        <n v="21878" u="1"/>
        <n v="119817" u="1"/>
        <n v="125868" u="1"/>
        <n v="127885" u="1"/>
        <n v="71283" u="1"/>
        <n v="73300" u="1"/>
        <n v="119691" u="1"/>
        <n v="125742" u="1"/>
        <n v="21815" u="1"/>
        <n v="23832" u="1"/>
        <n v="22792" u="1"/>
        <n v="119439" u="1"/>
        <n v="121456" u="1"/>
        <n v="125490" u="1"/>
        <n v="19735" u="1"/>
        <n v="21752" u="1"/>
        <n v="23769" u="1"/>
        <n v="119313" u="1"/>
        <n v="121330" u="1"/>
        <n v="127381" u="1"/>
        <n v="119187" u="1"/>
        <n v="121204" u="1"/>
        <n v="125238" u="1"/>
        <n v="19672" u="1"/>
        <n v="21689" u="1"/>
        <n v="23706" u="1"/>
        <n v="70653" u="1"/>
        <n v="127129" u="1"/>
        <n v="24683" u="1"/>
        <n v="120826" u="1"/>
        <n v="22603" u="1"/>
        <n v="24620" u="1"/>
        <n v="66241" u="1"/>
        <n v="126751" u="1"/>
        <n v="23580" u="1"/>
        <n v="22540" u="1"/>
        <n v="65989" u="1"/>
        <n v="74057" u="1"/>
        <n v="118431" u="1"/>
        <n v="120448" u="1"/>
        <n v="65863" u="1"/>
        <n v="120322" u="1"/>
        <n v="126373" u="1"/>
        <n v="128264" u="1"/>
        <n v="21437" u="1"/>
        <n v="65611" u="1"/>
        <n v="120070" u="1"/>
        <n v="22414" u="1"/>
        <n v="125995" u="1"/>
        <n v="23391" u="1"/>
        <n v="117801" u="1"/>
        <n v="119818" u="1"/>
        <n v="125869" u="1"/>
        <n v="127886" u="1"/>
        <n v="22351" u="1"/>
        <n v="71284" u="1"/>
        <n v="73301" u="1"/>
        <n v="119692" u="1"/>
        <n v="125743" u="1"/>
        <n v="121583" u="1"/>
        <n v="119440" u="1"/>
        <n v="121457" u="1"/>
        <n v="23265" u="1"/>
        <n v="119314" u="1"/>
        <n v="121331" u="1"/>
        <n v="127382" u="1"/>
        <n v="125239" u="1"/>
        <n v="127256" u="1"/>
        <n v="23202" u="1"/>
        <n v="70654" u="1"/>
        <n v="119062" u="1"/>
        <n v="127130" u="1"/>
        <n v="22162" u="1"/>
        <n v="66368" u="1"/>
        <n v="120827" u="1"/>
        <n v="22099" u="1"/>
        <n v="24116" u="1"/>
        <n v="66242" u="1"/>
        <n v="126752" u="1"/>
        <n v="23076" u="1"/>
        <n v="20019" u="1"/>
        <n v="65990" u="1"/>
        <n v="74058" u="1"/>
        <n v="118432" u="1"/>
        <n v="120449" u="1"/>
        <n v="23013" u="1"/>
        <n v="25030" u="1"/>
        <n v="65864" u="1"/>
        <n v="120323" u="1"/>
        <n v="126374" u="1"/>
        <n v="21973" u="1"/>
        <n v="23990" u="1"/>
        <n v="128265" u="1"/>
        <n v="22950" u="1"/>
        <n v="21910" u="1"/>
        <n v="65511" u="1"/>
        <n v="125996" u="1"/>
        <n v="22887" u="1"/>
        <n v="119819" u="1"/>
        <n v="125870" u="1"/>
        <n v="127887" u="1"/>
        <n v="19830" u="1"/>
        <n v="71285" u="1"/>
        <n v="73302" u="1"/>
        <n v="119693" u="1"/>
        <n v="125744" u="1"/>
        <n v="121584" u="1"/>
        <n v="19767" u="1"/>
        <n v="21784" u="1"/>
        <n v="23801" u="1"/>
        <n v="119441" u="1"/>
        <n v="119315" u="1"/>
        <n v="121332" u="1"/>
        <n v="127383" u="1"/>
        <n v="22698" u="1"/>
        <n v="70655" u="1"/>
        <n v="119063" u="1"/>
        <n v="127131" u="1"/>
        <n v="19641" u="1"/>
        <n v="23675" u="1"/>
        <n v="22635" u="1"/>
        <n v="66369" u="1"/>
        <n v="120828" u="1"/>
        <n v="21595" u="1"/>
        <n v="126753" u="1"/>
        <n v="22572" u="1"/>
        <n v="21532" u="1"/>
        <n v="118433" u="1"/>
        <n v="120450" u="1"/>
        <n v="22509" u="1"/>
        <n v="120324" u="1"/>
        <n v="126375" u="1"/>
        <n v="128266" u="1"/>
        <n v="22446" u="1"/>
        <n v="65613" u="1"/>
        <n v="73681" u="1"/>
        <n v="125997" u="1"/>
        <n v="24400" u="1"/>
        <n v="119820" u="1"/>
        <n v="125871" u="1"/>
        <n v="127888" u="1"/>
        <n v="21343" u="1"/>
        <n v="71286" u="1"/>
        <n v="73303" u="1"/>
        <n v="117677" u="1"/>
        <n v="119694" u="1"/>
        <n v="125745" u="1"/>
        <n v="22320" u="1"/>
        <n v="121585" u="1"/>
        <n v="23297" u="1"/>
        <n v="25314" u="1"/>
        <n v="119442" u="1"/>
        <n v="22257" u="1"/>
        <n v="119316" u="1"/>
        <n v="121333" u="1"/>
        <n v="127384" u="1"/>
        <n v="23234" u="1"/>
        <n v="125241" u="1"/>
        <n v="127258" u="1"/>
        <n v="22194" u="1"/>
        <n v="119064" u="1"/>
        <n v="127132" u="1"/>
        <n v="23171" u="1"/>
        <n v="120829" u="1"/>
        <n v="23108" u="1"/>
        <n v="126754" u="1"/>
        <n v="24085" u="1"/>
        <n v="66118" u="1"/>
        <n v="126628" u="1"/>
        <n v="118434" u="1"/>
        <n v="120451" u="1"/>
        <n v="120325" u="1"/>
        <n v="126376" u="1"/>
        <n v="22982" u="1"/>
        <n v="128267" u="1"/>
        <n v="65512" u="1"/>
        <n v="125998" u="1"/>
        <n v="21879" u="1"/>
        <n v="119821" u="1"/>
        <n v="125872" u="1"/>
        <n v="71287" u="1"/>
        <n v="73304" u="1"/>
        <n v="117678" u="1"/>
        <n v="119695" u="1"/>
        <n v="125746" u="1"/>
        <n v="21816" u="1"/>
        <n v="23833" u="1"/>
        <n v="121586" u="1"/>
        <n v="127637" u="1"/>
        <n v="22793" u="1"/>
        <n v="119443" u="1"/>
        <n v="121460" u="1"/>
        <n v="19736" u="1"/>
        <n v="21753" u="1"/>
        <n v="23770" u="1"/>
        <n v="119317" u="1"/>
        <n v="127385" u="1"/>
        <n v="125242" u="1"/>
        <n v="19673" u="1"/>
        <n v="23707" u="1"/>
        <n v="127133" u="1"/>
        <n v="120830" u="1"/>
        <n v="126881" u="1"/>
        <n v="22604" u="1"/>
        <n v="24621" u="1"/>
        <n v="66245" u="1"/>
        <n v="126755" u="1"/>
        <n v="23581" u="1"/>
        <n v="66119" u="1"/>
        <n v="118561" u="1"/>
        <n v="126629" u="1"/>
        <n v="22541" u="1"/>
        <n v="118435" u="1"/>
        <n v="120452" u="1"/>
        <n v="120326" u="1"/>
        <n v="126377" u="1"/>
        <n v="128394" u="1"/>
        <n v="21438" u="1"/>
        <n v="22415" u="1"/>
        <n v="125999" u="1"/>
        <n v="21375" u="1"/>
        <n v="23392" u="1"/>
        <n v="119822" u="1"/>
        <n v="125873" u="1"/>
        <n v="22352" u="1"/>
        <n v="71288" u="1"/>
        <n v="73305" u="1"/>
        <n v="117679" u="1"/>
        <n v="119696" u="1"/>
        <n v="125747" u="1"/>
        <n v="23329" u="1"/>
        <n v="119570" u="1"/>
        <n v="121587" u="1"/>
        <n v="119444" u="1"/>
        <n v="121461" u="1"/>
        <n v="119318" u="1"/>
        <n v="121335" u="1"/>
        <n v="127386" u="1"/>
        <n v="125243" u="1"/>
        <n v="23203" u="1"/>
        <n v="127134" u="1"/>
        <n v="22163" u="1"/>
        <n v="118940" u="1"/>
        <n v="25157" u="1"/>
        <n v="66372" u="1"/>
        <n v="120831" u="1"/>
        <n v="22100" u="1"/>
        <n v="126756" u="1"/>
        <n v="66120" u="1"/>
        <n v="20020" u="1"/>
        <n v="118436" u="1"/>
        <n v="23014" u="1"/>
        <n v="120327" u="1"/>
        <n v="126378" u="1"/>
        <n v="21974" u="1"/>
        <n v="23991" u="1"/>
        <n v="65742" u="1"/>
        <n v="118184" u="1"/>
        <n v="126252" u="1"/>
        <n v="128269" u="1"/>
        <n v="22951" u="1"/>
        <n v="65616" u="1"/>
        <n v="120075" u="1"/>
        <n v="21911" u="1"/>
        <n v="65513" u="1"/>
        <n v="126000" u="1"/>
        <n v="24905" u="1"/>
        <n v="119823" u="1"/>
        <n v="125874" u="1"/>
        <n v="127891" u="1"/>
        <n v="19831" u="1"/>
        <n v="71289" u="1"/>
        <n v="117680" u="1"/>
        <n v="119697" u="1"/>
        <n v="125748" u="1"/>
        <n v="22825" u="1"/>
        <n v="21785" u="1"/>
        <n v="23802" u="1"/>
        <n v="119445" u="1"/>
        <n v="121462" u="1"/>
        <n v="121336" u="1"/>
        <n v="127387" u="1"/>
        <n v="125244" u="1"/>
        <n v="22699" u="1"/>
        <n v="127135" u="1"/>
        <n v="19642" u="1"/>
        <n v="21659" u="1"/>
        <n v="23676" u="1"/>
        <n v="118941" u="1"/>
        <n v="66373" u="1"/>
        <n v="120832" u="1"/>
        <n v="66247" u="1"/>
        <n v="126757" u="1"/>
        <n v="22573" u="1"/>
        <n v="66121" u="1"/>
        <n v="21533" u="1"/>
        <n v="65995" u="1"/>
        <n v="118437" u="1"/>
        <n v="120328" u="1"/>
        <n v="126379" u="1"/>
        <n v="128396" u="1"/>
        <n v="23487" u="1"/>
        <n v="65743" u="1"/>
        <n v="128270" u="1"/>
        <n v="22447" u="1"/>
        <n v="21407" u="1"/>
        <n v="126001" u="1"/>
        <n v="119824" u="1"/>
        <n v="125875" u="1"/>
        <n v="127892" u="1"/>
        <n v="21344" u="1"/>
        <n v="71290" u="1"/>
        <n v="117681" u="1"/>
        <n v="119698" u="1"/>
        <n v="125749" u="1"/>
        <n v="22321" u="1"/>
        <n v="119572" u="1"/>
        <n v="23298" u="1"/>
        <n v="25315" u="1"/>
        <n v="119446" u="1"/>
        <n v="72929" u="1"/>
        <n v="121337" u="1"/>
        <n v="125371" u="1"/>
        <n v="127388" u="1"/>
        <n v="23235" u="1"/>
        <n v="125245" u="1"/>
        <n v="22195" u="1"/>
        <n v="72677" u="1"/>
        <n v="127136" u="1"/>
        <n v="23172" u="1"/>
        <n v="118942" u="1"/>
        <n v="23109" u="1"/>
        <n v="66248" u="1"/>
        <n v="126758" u="1"/>
        <n v="22069" u="1"/>
        <n v="24086" u="1"/>
        <n v="66122" u="1"/>
        <n v="118438" u="1"/>
        <n v="22006" u="1"/>
        <n v="65870" u="1"/>
        <n v="126380" u="1"/>
        <n v="22983" u="1"/>
        <n v="65744" u="1"/>
        <n v="128271" u="1"/>
        <n v="73686" u="1"/>
        <n v="22920" u="1"/>
        <n v="126002" u="1"/>
        <n v="19863" u="1"/>
        <n v="21880" u="1"/>
        <n v="23897" u="1"/>
        <n v="119825" u="1"/>
        <n v="125876" u="1"/>
        <n v="127893" u="1"/>
        <n v="71291" u="1"/>
        <n v="119699" u="1"/>
        <n v="125750" u="1"/>
        <n v="21817" u="1"/>
        <n v="23834" u="1"/>
        <n v="127641" u="1"/>
        <n v="22794" u="1"/>
        <n v="119447" u="1"/>
        <n v="125498" u="1"/>
        <n v="21754" u="1"/>
        <n v="23771" u="1"/>
        <n v="70913" u="1"/>
        <n v="72930" u="1"/>
        <n v="121338" u="1"/>
        <n v="125372" u="1"/>
        <n v="127389" u="1"/>
        <n v="22731" u="1"/>
        <n v="70787" u="1"/>
        <n v="125246" u="1"/>
        <n v="19674" u="1"/>
        <n v="21691" u="1"/>
        <n v="23708" u="1"/>
        <n v="72678" u="1"/>
        <n v="127137" u="1"/>
        <n v="118943" u="1"/>
        <n v="23645" u="1"/>
        <n v="126885" u="1"/>
        <n v="22605" u="1"/>
        <n v="66249" u="1"/>
        <n v="126759" u="1"/>
        <n v="23582" u="1"/>
        <n v="65997" u="1"/>
        <n v="118439" u="1"/>
        <n v="21502" u="1"/>
        <n v="65871" u="1"/>
        <n v="65745" u="1"/>
        <n v="118187" u="1"/>
        <n v="128272" u="1"/>
        <n v="21439" u="1"/>
        <n v="22416" u="1"/>
        <n v="126003" u="1"/>
        <n v="21376" u="1"/>
        <n v="23393" u="1"/>
        <n v="119826" u="1"/>
        <n v="125877" u="1"/>
        <n v="127894" u="1"/>
        <n v="22353" u="1"/>
        <n v="71292" u="1"/>
        <n v="119700" u="1"/>
        <n v="125751" u="1"/>
        <n v="23330" u="1"/>
        <n v="121591" u="1"/>
        <n v="22290" u="1"/>
        <n v="119448" u="1"/>
        <n v="121465" u="1"/>
        <n v="70914" u="1"/>
        <n v="72931" u="1"/>
        <n v="127390" u="1"/>
        <n v="70788" u="1"/>
        <n v="125247" u="1"/>
        <n v="23204" u="1"/>
        <n v="72679" u="1"/>
        <n v="119070" u="1"/>
        <n v="127138" u="1"/>
        <n v="22164" u="1"/>
        <n v="118944" u="1"/>
        <n v="23141" u="1"/>
        <n v="25158" u="1"/>
        <n v="66376" u="1"/>
        <n v="120835" u="1"/>
        <n v="22101" u="1"/>
        <n v="66250" u="1"/>
        <n v="126760" u="1"/>
        <n v="23078" u="1"/>
        <n v="120583" u="1"/>
        <n v="65998" u="1"/>
        <n v="118440" u="1"/>
        <n v="120457" u="1"/>
        <n v="23015" u="1"/>
        <n v="65872" u="1"/>
        <n v="21975" u="1"/>
        <n v="128273" u="1"/>
        <n v="22952" u="1"/>
        <n v="65620" u="1"/>
        <n v="21912" u="1"/>
        <n v="23929" u="1"/>
        <n v="65515" u="1"/>
        <n v="126004" u="1"/>
        <n v="119827" u="1"/>
        <n v="125878" u="1"/>
        <n v="127895" u="1"/>
        <n v="19832" u="1"/>
        <n v="71293" u="1"/>
        <n v="119701" u="1"/>
        <n v="125752" u="1"/>
        <n v="22826" u="1"/>
        <n v="119575" u="1"/>
        <n v="21786" u="1"/>
        <n v="23803" u="1"/>
        <n v="119449" u="1"/>
        <n v="121466" u="1"/>
        <n v="70915" u="1"/>
        <n v="72932" u="1"/>
        <n v="121340" u="1"/>
        <n v="127391" u="1"/>
        <n v="19706" u="1"/>
        <n v="21723" u="1"/>
        <n v="125248" u="1"/>
        <n v="127265" u="1"/>
        <n v="72680" u="1"/>
        <n v="119071" u="1"/>
        <n v="127139" u="1"/>
        <n v="19643" u="1"/>
        <n v="23677" u="1"/>
        <n v="118945" u="1"/>
        <n v="22637" u="1"/>
        <n v="66377" u="1"/>
        <n v="19580" u="1"/>
        <n v="21597" u="1"/>
        <n v="66251" u="1"/>
        <n v="126761" u="1"/>
        <n v="118567" u="1"/>
        <n v="120584" u="1"/>
        <n v="21534" u="1"/>
        <n v="118441" u="1"/>
        <n v="120458" u="1"/>
        <n v="23488" u="1"/>
        <n v="128274" u="1"/>
        <n v="22448" u="1"/>
        <n v="65621" u="1"/>
        <n v="73689" u="1"/>
        <n v="120080" u="1"/>
        <n v="21408" u="1"/>
        <n v="126005" u="1"/>
        <n v="22385" u="1"/>
        <n v="117811" u="1"/>
        <n v="119828" u="1"/>
        <n v="125879" u="1"/>
        <n v="127896" u="1"/>
        <n v="21345" u="1"/>
        <n v="25379" u="1"/>
        <n v="71294" u="1"/>
        <n v="119702" u="1"/>
        <n v="125753" u="1"/>
        <n v="22322" u="1"/>
        <n v="23299" u="1"/>
        <n v="25316" u="1"/>
        <n v="119450" u="1"/>
        <n v="121467" u="1"/>
        <n v="125501" u="1"/>
        <n v="70916" u="1"/>
        <n v="72933" u="1"/>
        <n v="119324" u="1"/>
        <n v="121341" u="1"/>
        <n v="127392" u="1"/>
        <n v="70790" u="1"/>
        <n v="125249" u="1"/>
        <n v="127266" u="1"/>
        <n v="22196" u="1"/>
        <n v="72681" u="1"/>
        <n v="119072" u="1"/>
        <n v="127140" u="1"/>
        <n v="23173" u="1"/>
        <n v="118946" u="1"/>
        <n v="66378" u="1"/>
        <n v="120837" u="1"/>
        <n v="23110" u="1"/>
        <n v="22070" u="1"/>
        <n v="66126" u="1"/>
        <n v="120585" u="1"/>
        <n v="118442" u="1"/>
        <n v="120459" u="1"/>
        <n v="22007" u="1"/>
        <n v="24024" u="1"/>
        <n v="126384" u="1"/>
        <n v="22984" u="1"/>
        <n v="25001" u="1"/>
        <n v="65748" u="1"/>
        <n v="128275" u="1"/>
        <n v="65622" u="1"/>
        <n v="120081" u="1"/>
        <n v="22921" u="1"/>
        <n v="65516" u="1"/>
        <n v="126006" u="1"/>
        <n v="21881" u="1"/>
        <n v="23898" u="1"/>
        <n v="119829" u="1"/>
        <n v="125880" u="1"/>
        <n v="127897" u="1"/>
        <n v="71295" u="1"/>
        <n v="119703" u="1"/>
        <n v="125754" u="1"/>
        <n v="19801" u="1"/>
        <n v="21818" u="1"/>
        <n v="23835" u="1"/>
        <n v="119451" u="1"/>
        <n v="121468" u="1"/>
        <n v="21755" u="1"/>
        <n v="23772" u="1"/>
        <n v="70917" u="1"/>
        <n v="72934" u="1"/>
        <n v="119325" u="1"/>
        <n v="121342" u="1"/>
        <n v="127393" u="1"/>
        <n v="22732" u="1"/>
        <n v="70791" u="1"/>
        <n v="125250" u="1"/>
        <n v="19675" u="1"/>
        <n v="21692" u="1"/>
        <n v="23709" u="1"/>
        <n v="72682" u="1"/>
        <n v="119073" u="1"/>
        <n v="127141" u="1"/>
        <n v="118947" u="1"/>
        <n v="66379" u="1"/>
        <n v="120838" u="1"/>
        <n v="23583" u="1"/>
        <n v="66127" u="1"/>
        <n v="118443" u="1"/>
        <n v="120460" u="1"/>
        <n v="23520" u="1"/>
        <n v="65749" u="1"/>
        <n v="128276" u="1"/>
        <n v="21440" u="1"/>
        <n v="120082" u="1"/>
        <n v="126007" u="1"/>
        <n v="21377" u="1"/>
        <n v="119830" u="1"/>
        <n v="125881" u="1"/>
        <n v="127898" u="1"/>
        <n v="22354" u="1"/>
        <n v="71296" u="1"/>
        <n v="117687" u="1"/>
        <n v="119704" u="1"/>
        <n v="19297" u="1"/>
        <n v="23331" u="1"/>
        <n v="25348" u="1"/>
        <n v="22291" u="1"/>
        <n v="119452" u="1"/>
        <n v="125503" u="1"/>
        <n v="70918" u="1"/>
        <n v="72935" u="1"/>
        <n v="119326" u="1"/>
        <n v="127394" u="1"/>
        <n v="24245" u="1"/>
        <n v="70792" u="1"/>
        <n v="125251" u="1"/>
        <n v="23205" u="1"/>
        <n v="70666" u="1"/>
        <n v="72683" u="1"/>
        <n v="119074" u="1"/>
        <n v="127142" u="1"/>
        <n v="22165" u="1"/>
        <n v="118948" u="1"/>
        <n v="66380" u="1"/>
        <n v="120839" u="1"/>
        <n v="126890" u="1"/>
        <n v="22102" u="1"/>
        <n v="66254" u="1"/>
        <n v="118696" u="1"/>
        <n v="23079" u="1"/>
        <n v="66128" u="1"/>
        <n v="120587" u="1"/>
        <n v="24056" u="1"/>
        <n v="118444" u="1"/>
        <n v="120461" u="1"/>
        <n v="128529" u="1"/>
        <n v="23016" u="1"/>
        <n v="65876" u="1"/>
        <n v="126386" u="1"/>
        <n v="19959" u="1"/>
        <n v="65750" u="1"/>
        <n v="22953" u="1"/>
        <n v="73692" u="1"/>
        <n v="120083" u="1"/>
        <n v="126134" u="1"/>
        <n v="21913" u="1"/>
        <n v="23930" u="1"/>
        <n v="126008" u="1"/>
        <n v="119831" u="1"/>
        <n v="125882" u="1"/>
        <n v="117688" u="1"/>
        <n v="119705" u="1"/>
        <n v="125756" u="1"/>
        <n v="22827" u="1"/>
        <n v="24844" u="1"/>
        <n v="23804" u="1"/>
        <n v="119453" u="1"/>
        <n v="121470" u="1"/>
        <n v="70919" u="1"/>
        <n v="72936" u="1"/>
        <n v="119327" u="1"/>
        <n v="127395" u="1"/>
        <n v="70793" u="1"/>
        <n v="125252" u="1"/>
        <n v="127269" u="1"/>
        <n v="22701" u="1"/>
        <n v="70667" u="1"/>
        <n v="72684" u="1"/>
        <n v="119075" u="1"/>
        <n v="127143" u="1"/>
        <n v="21661" u="1"/>
        <n v="23678" u="1"/>
        <n v="118949" u="1"/>
        <n v="22638" u="1"/>
        <n v="66381" u="1"/>
        <n v="120840" u="1"/>
        <n v="19581" u="1"/>
        <n v="21598" u="1"/>
        <n v="23615" u="1"/>
        <n v="66255" u="1"/>
        <n v="22575" u="1"/>
        <n v="66129" u="1"/>
        <n v="66003" u="1"/>
        <n v="118445" u="1"/>
        <n v="120462" u="1"/>
        <n v="128530" u="1"/>
        <n v="65877" u="1"/>
        <n v="65751" u="1"/>
        <n v="128278" u="1"/>
        <n v="22449" u="1"/>
        <n v="120084" u="1"/>
        <n v="21409" u="1"/>
        <n v="126009" u="1"/>
        <n v="22386" u="1"/>
        <n v="119832" u="1"/>
        <n v="125883" u="1"/>
        <n v="21346" u="1"/>
        <n v="25380" u="1"/>
        <n v="71298" u="1"/>
        <n v="117689" u="1"/>
        <n v="119706" u="1"/>
        <n v="125757" u="1"/>
        <n v="127774" u="1"/>
        <n v="121597" u="1"/>
        <n v="19266" u="1"/>
        <n v="23300" u="1"/>
        <n v="25317" u="1"/>
        <n v="119454" u="1"/>
        <n v="121471" u="1"/>
        <n v="22260" u="1"/>
        <n v="70920" u="1"/>
        <n v="72937" u="1"/>
        <n v="121345" u="1"/>
        <n v="127396" u="1"/>
        <n v="23237" u="1"/>
        <n v="70794" u="1"/>
        <n v="125253" u="1"/>
        <n v="70668" u="1"/>
        <n v="72685" u="1"/>
        <n v="119076" u="1"/>
        <n v="127144" u="1"/>
        <n v="23174" u="1"/>
        <n v="118950" u="1"/>
        <n v="125001" u="1"/>
        <n v="20117" u="1"/>
        <n v="120841" u="1"/>
        <n v="23111" u="1"/>
        <n v="22071" u="1"/>
        <n v="24088" u="1"/>
        <n v="126640" u="1"/>
        <n v="66004" u="1"/>
        <n v="118446" u="1"/>
        <n v="120463" u="1"/>
        <n v="22008" u="1"/>
        <n v="24025" u="1"/>
        <n v="65878" u="1"/>
        <n v="120337" u="1"/>
        <n v="22985" u="1"/>
        <n v="25002" u="1"/>
        <n v="128279" u="1"/>
        <n v="19928" u="1"/>
        <n v="65626" u="1"/>
        <n v="73694" u="1"/>
        <n v="120085" u="1"/>
        <n v="22922" u="1"/>
        <n v="126010" u="1"/>
        <n v="21882" u="1"/>
        <n v="23899" u="1"/>
        <n v="117816" u="1"/>
        <n v="119833" u="1"/>
        <n v="125884" u="1"/>
        <n v="71299" u="1"/>
        <n v="117690" u="1"/>
        <n v="119707" u="1"/>
        <n v="125758" u="1"/>
        <n v="127775" u="1"/>
        <n v="19802" u="1"/>
        <n v="21819" u="1"/>
        <n v="119455" u="1"/>
        <n v="121472" u="1"/>
        <n v="21756" u="1"/>
        <n v="70921" u="1"/>
        <n v="72938" u="1"/>
        <n v="121346" u="1"/>
        <n v="127397" u="1"/>
        <n v="22733" u="1"/>
        <n v="70795" u="1"/>
        <n v="125254" u="1"/>
        <n v="21693" u="1"/>
        <n v="23710" u="1"/>
        <n v="70669" u="1"/>
        <n v="72686" u="1"/>
        <n v="119077" u="1"/>
        <n v="127145" u="1"/>
        <n v="118951" u="1"/>
        <n v="125002" u="1"/>
        <n v="23647" u="1"/>
        <n v="66383" u="1"/>
        <n v="120842" u="1"/>
        <n v="118699" u="1"/>
        <n v="126767" u="1"/>
        <n v="19550" u="1"/>
        <n v="23584" u="1"/>
        <n v="120590" u="1"/>
        <n v="22544" u="1"/>
        <n v="66005" u="1"/>
        <n v="74073" u="1"/>
        <n v="118447" u="1"/>
        <n v="120464" u="1"/>
        <n v="23521" u="1"/>
        <n v="126389" u="1"/>
        <n v="65753" u="1"/>
        <n v="128280" u="1"/>
        <n v="21441" u="1"/>
        <n v="65627" u="1"/>
        <n v="73695" u="1"/>
        <n v="120086" u="1"/>
        <n v="126011" u="1"/>
        <n v="19361" u="1"/>
        <n v="21378" u="1"/>
        <n v="23395" u="1"/>
        <n v="119834" u="1"/>
        <n v="125885" u="1"/>
        <n v="22355" u="1"/>
        <n v="71300" u="1"/>
        <n v="117691" u="1"/>
        <n v="119708" u="1"/>
        <n v="125759" u="1"/>
        <n v="19298" u="1"/>
        <n v="23332" u="1"/>
        <n v="25349" u="1"/>
        <n v="22292" u="1"/>
        <n v="119456" u="1"/>
        <n v="70922" u="1"/>
        <n v="121347" u="1"/>
        <n v="127398" u="1"/>
        <n v="24246" u="1"/>
        <n v="70796" u="1"/>
        <n v="125255" u="1"/>
        <n v="23206" u="1"/>
        <n v="70670" u="1"/>
        <n v="72687" u="1"/>
        <n v="119078" u="1"/>
        <n v="121095" u="1"/>
        <n v="127146" u="1"/>
        <n v="22166" u="1"/>
        <n v="118952" u="1"/>
        <n v="125003" u="1"/>
        <n v="66384" u="1"/>
        <n v="120843" u="1"/>
        <n v="22103" u="1"/>
        <n v="126768" u="1"/>
        <n v="118574" u="1"/>
        <n v="24057" u="1"/>
        <n v="74074" u="1"/>
        <n v="118448" u="1"/>
        <n v="120465" u="1"/>
        <n v="23017" u="1"/>
        <n v="65880" u="1"/>
        <n v="126390" u="1"/>
        <n v="65754" u="1"/>
        <n v="128281" u="1"/>
        <n v="22954" u="1"/>
        <n v="65628" u="1"/>
        <n v="73696" u="1"/>
        <n v="120087" u="1"/>
        <n v="21914" u="1"/>
        <n v="23931" u="1"/>
        <n v="65519" u="1"/>
        <n v="126012" u="1"/>
        <n v="22891" u="1"/>
        <n v="119835" u="1"/>
        <n v="125886" u="1"/>
        <n v="71301" u="1"/>
        <n v="119709" u="1"/>
        <n v="22828" u="1"/>
        <n v="21788" u="1"/>
        <n v="23805" u="1"/>
        <n v="119457" u="1"/>
        <n v="22765" u="1"/>
        <n v="70923" u="1"/>
        <n v="125382" u="1"/>
        <n v="127399" u="1"/>
        <n v="23742" u="1"/>
        <n v="125256" u="1"/>
        <n v="22702" u="1"/>
        <n v="72688" u="1"/>
        <n v="119079" u="1"/>
        <n v="121096" u="1"/>
        <n v="127147" u="1"/>
        <n v="19645" u="1"/>
        <n v="23679" u="1"/>
        <n v="118953" u="1"/>
        <n v="125004" u="1"/>
        <n v="22639" u="1"/>
        <n v="120844" u="1"/>
        <n v="19582" u="1"/>
        <n v="21599" u="1"/>
        <n v="23616" u="1"/>
        <n v="66259" u="1"/>
        <n v="126769" u="1"/>
        <n v="22576" u="1"/>
        <n v="118575" u="1"/>
        <n v="19519" u="1"/>
        <n v="21536" u="1"/>
        <n v="74075" u="1"/>
        <n v="118449" u="1"/>
        <n v="120466" u="1"/>
        <n v="65881" u="1"/>
        <n v="126391" u="1"/>
        <n v="23490" u="1"/>
        <n v="65755" u="1"/>
        <n v="128282" u="1"/>
        <n v="24467" u="1"/>
        <n v="120088" u="1"/>
        <n v="117945" u="1"/>
        <n v="126013" u="1"/>
        <n v="119836" u="1"/>
        <n v="125887" u="1"/>
        <n v="25381" u="1"/>
        <n v="71302" u="1"/>
        <n v="119710" u="1"/>
        <n v="121601" u="1"/>
        <n v="19267" u="1"/>
        <n v="119458" u="1"/>
        <n v="22261" u="1"/>
        <n v="70924" u="1"/>
        <n v="72941" u="1"/>
        <n v="125383" u="1"/>
        <n v="127400" u="1"/>
        <n v="23238" u="1"/>
        <n v="70798" u="1"/>
        <n v="125257" u="1"/>
        <n v="22198" u="1"/>
        <n v="119080" u="1"/>
        <n v="121097" u="1"/>
        <n v="125131" u="1"/>
        <n v="127148" u="1"/>
        <n v="23175" u="1"/>
        <n v="118954" u="1"/>
        <n v="125005" u="1"/>
        <n v="24152" u="1"/>
        <n v="120845" u="1"/>
        <n v="23112" u="1"/>
        <n v="25129" u="1"/>
        <n v="66260" u="1"/>
        <n v="118702" u="1"/>
        <n v="126770" u="1"/>
        <n v="22072" u="1"/>
        <n v="118576" u="1"/>
        <n v="74076" u="1"/>
        <n v="118450" u="1"/>
        <n v="120467" u="1"/>
        <n v="22009" u="1"/>
        <n v="24026" u="1"/>
        <n v="65882" u="1"/>
        <n v="126392" u="1"/>
        <n v="22986" u="1"/>
        <n v="25003" u="1"/>
        <n v="65756" u="1"/>
        <n v="128283" u="1"/>
        <n v="120089" u="1"/>
        <n v="22923" u="1"/>
        <n v="65520" u="1"/>
        <n v="126014" u="1"/>
        <n v="21883" u="1"/>
        <n v="23900" u="1"/>
        <n v="125888" u="1"/>
        <n v="119711" u="1"/>
        <n v="21820" u="1"/>
        <n v="121602" u="1"/>
        <n v="119459" u="1"/>
        <n v="21757" u="1"/>
        <n v="70925" u="1"/>
        <n v="121350" u="1"/>
        <n v="125384" u="1"/>
        <n v="127401" u="1"/>
        <n v="22734" u="1"/>
        <n v="125258" u="1"/>
        <n v="21694" u="1"/>
        <n v="23711" u="1"/>
        <n v="119081" u="1"/>
        <n v="121098" u="1"/>
        <n v="125132" u="1"/>
        <n v="127149" u="1"/>
        <n v="118955" u="1"/>
        <n v="125006" u="1"/>
        <n v="23648" u="1"/>
        <n v="120846" u="1"/>
        <n v="126771" u="1"/>
        <n v="19551" u="1"/>
        <n v="118577" u="1"/>
        <n v="22545" u="1"/>
        <n v="66009" u="1"/>
        <n v="118451" u="1"/>
        <n v="120468" u="1"/>
        <n v="120342" u="1"/>
        <n v="126393" u="1"/>
        <n v="65757" u="1"/>
        <n v="128284" u="1"/>
        <n v="21442" u="1"/>
        <n v="120090" u="1"/>
        <n v="126015" u="1"/>
        <n v="19362" u="1"/>
        <n v="21379" u="1"/>
        <n v="23396" u="1"/>
        <n v="117821" u="1"/>
        <n v="22356" u="1"/>
        <n v="71304" u="1"/>
        <n v="119712" u="1"/>
        <n v="19299" u="1"/>
        <n v="23333" u="1"/>
        <n v="25350" u="1"/>
        <n v="22293" u="1"/>
        <n v="119460" u="1"/>
        <n v="125511" u="1"/>
        <n v="70926" u="1"/>
        <n v="121351" u="1"/>
        <n v="125385" u="1"/>
        <n v="127402" u="1"/>
        <n v="24247" u="1"/>
        <n v="70800" u="1"/>
        <n v="125259" u="1"/>
        <n v="127276" u="1"/>
        <n v="23207" u="1"/>
        <n v="119082" u="1"/>
        <n v="121099" u="1"/>
        <n v="125133" u="1"/>
        <n v="127150" u="1"/>
        <n v="118956" u="1"/>
        <n v="66388" u="1"/>
        <n v="120847" u="1"/>
        <n v="22104" u="1"/>
        <n v="126772" u="1"/>
        <n v="66136" u="1"/>
        <n v="118578" u="1"/>
        <n v="24058" u="1"/>
        <n v="66010" u="1"/>
        <n v="118452" u="1"/>
        <n v="120469" u="1"/>
        <n v="65884" u="1"/>
        <n v="118326" u="1"/>
        <n v="120343" u="1"/>
        <n v="126394" u="1"/>
        <n v="21978" u="1"/>
        <n v="118200" u="1"/>
        <n v="128285" u="1"/>
        <n v="22955" u="1"/>
        <n v="65632" u="1"/>
        <n v="118074" u="1"/>
        <n v="120091" u="1"/>
        <n v="21915" u="1"/>
        <n v="23932" u="1"/>
        <n v="22892" u="1"/>
        <n v="125890" u="1"/>
        <n v="71305" u="1"/>
        <n v="119713" u="1"/>
        <n v="22829" u="1"/>
        <n v="24846" u="1"/>
        <n v="21789" u="1"/>
        <n v="23806" u="1"/>
        <n v="119461" u="1"/>
        <n v="125512" u="1"/>
        <n v="22766" u="1"/>
        <n v="70927" u="1"/>
        <n v="72944" u="1"/>
        <n v="121352" u="1"/>
        <n v="125386" u="1"/>
        <n v="127403" u="1"/>
        <n v="125260" u="1"/>
        <n v="22703" u="1"/>
        <n v="119083" u="1"/>
        <n v="125134" u="1"/>
        <n v="127151" u="1"/>
        <n v="21663" u="1"/>
        <n v="23680" u="1"/>
        <n v="118957" u="1"/>
        <n v="22640" u="1"/>
        <n v="24657" u="1"/>
        <n v="66389" u="1"/>
        <n v="120848" u="1"/>
        <n v="19583" u="1"/>
        <n v="21600" u="1"/>
        <n v="126773" u="1"/>
        <n v="22577" u="1"/>
        <n v="66137" u="1"/>
        <n v="118579" u="1"/>
        <n v="19520" u="1"/>
        <n v="21537" u="1"/>
        <n v="66011" u="1"/>
        <n v="118453" u="1"/>
        <n v="120470" u="1"/>
        <n v="22514" u="1"/>
        <n v="65885" u="1"/>
        <n v="126395" u="1"/>
        <n v="22451" u="1"/>
        <n v="65633" u="1"/>
        <n v="118075" u="1"/>
        <n v="120092" u="1"/>
        <n v="117949" u="1"/>
        <n v="125891" u="1"/>
        <n v="19331" u="1"/>
        <n v="21348" u="1"/>
        <n v="25382" u="1"/>
        <n v="71306" u="1"/>
        <n v="117697" u="1"/>
        <n v="119714" u="1"/>
        <n v="19268" u="1"/>
        <n v="23302" u="1"/>
        <n v="119462" u="1"/>
        <n v="22262" u="1"/>
        <n v="70928" u="1"/>
        <n v="72945" u="1"/>
        <n v="127404" u="1"/>
        <n v="70802" u="1"/>
        <n v="125261" u="1"/>
        <n v="127278" u="1"/>
        <n v="22199" u="1"/>
        <n v="119084" u="1"/>
        <n v="125135" u="1"/>
        <n v="127152" u="1"/>
        <n v="118958" u="1"/>
        <n v="20119" u="1"/>
        <n v="24153" u="1"/>
        <n v="120849" u="1"/>
        <n v="23113" u="1"/>
        <n v="25130" u="1"/>
        <n v="66264" u="1"/>
        <n v="126774" u="1"/>
        <n v="118580" u="1"/>
        <n v="66012" u="1"/>
        <n v="118454" u="1"/>
        <n v="120471" u="1"/>
        <n v="19993" u="1"/>
        <n v="22010" u="1"/>
        <n v="24027" u="1"/>
        <n v="126396" u="1"/>
        <n v="22987" u="1"/>
        <n v="25004" u="1"/>
        <n v="128287" u="1"/>
        <n v="21947" u="1"/>
        <n v="125892" u="1"/>
        <n v="22861" u="1"/>
        <n v="71307" u="1"/>
        <n v="117698" u="1"/>
        <n v="119715" u="1"/>
        <n v="127783" u="1"/>
        <n v="21821" u="1"/>
        <n v="125640" u="1"/>
        <n v="119463" u="1"/>
        <n v="21758" u="1"/>
        <n v="70929" u="1"/>
        <n v="72946" u="1"/>
        <n v="119337" u="1"/>
        <n v="127405" u="1"/>
        <n v="22735" u="1"/>
        <n v="70803" u="1"/>
        <n v="125262" u="1"/>
        <n v="21695" u="1"/>
        <n v="23712" u="1"/>
        <n v="119085" u="1"/>
        <n v="121102" u="1"/>
        <n v="125136" u="1"/>
        <n v="127153" u="1"/>
        <n v="118959" u="1"/>
        <n v="21632" u="1"/>
        <n v="23649" u="1"/>
        <n v="120850" u="1"/>
        <n v="66265" u="1"/>
        <n v="126775" u="1"/>
        <n v="19552" u="1"/>
        <n v="22546" u="1"/>
        <n v="66013" u="1"/>
        <n v="118455" u="1"/>
        <n v="120472" u="1"/>
        <n v="21506" u="1"/>
        <n v="23523" u="1"/>
        <n v="65887" u="1"/>
        <n v="126397" u="1"/>
        <n v="118203" u="1"/>
        <n v="128288" u="1"/>
        <n v="21443" u="1"/>
        <n v="126145" u="1"/>
        <n v="19363" u="1"/>
        <n v="21380" u="1"/>
        <n v="23397" u="1"/>
        <n v="125893" u="1"/>
        <n v="71308" u="1"/>
        <n v="117699" u="1"/>
        <n v="119716" u="1"/>
        <n v="121733" u="1"/>
        <n v="127784" u="1"/>
        <n v="19300" u="1"/>
        <n v="23334" u="1"/>
        <n v="25351" u="1"/>
        <n v="125641" u="1"/>
        <n v="22294" u="1"/>
        <n v="119464" u="1"/>
        <n v="70930" u="1"/>
        <n v="72947" u="1"/>
        <n v="119338" u="1"/>
        <n v="121355" u="1"/>
        <n v="127406" u="1"/>
        <n v="24248" u="1"/>
        <n v="70804" u="1"/>
        <n v="125263" u="1"/>
        <n v="23208" u="1"/>
        <n v="119086" u="1"/>
        <n v="121103" u="1"/>
        <n v="125137" u="1"/>
        <n v="127154" u="1"/>
        <n v="118960" u="1"/>
        <n v="125011" u="1"/>
        <n v="120851" u="1"/>
        <n v="22105" u="1"/>
        <n v="126776" u="1"/>
        <n v="24059" u="1"/>
        <n v="118456" u="1"/>
        <n v="120473" u="1"/>
        <n v="128541" u="1"/>
        <n v="23019" u="1"/>
        <n v="65888" u="1"/>
        <n v="126398" u="1"/>
        <n v="128415" u="1"/>
        <n v="21979" u="1"/>
        <n v="128289" u="1"/>
        <n v="22956" u="1"/>
        <n v="65636" u="1"/>
        <n v="73704" u="1"/>
        <n v="126146" u="1"/>
        <n v="19899" u="1"/>
        <n v="21916" u="1"/>
        <n v="23933" u="1"/>
        <n v="22893" u="1"/>
        <n v="117826" u="1"/>
        <n v="125894" u="1"/>
        <n v="71309" u="1"/>
        <n v="117700" u="1"/>
        <n v="119717" u="1"/>
        <n v="22830" u="1"/>
        <n v="24847" u="1"/>
        <n v="21790" u="1"/>
        <n v="119465" u="1"/>
        <n v="22767" u="1"/>
        <n v="70931" u="1"/>
        <n v="119339" u="1"/>
        <n v="121356" u="1"/>
        <n v="127407" u="1"/>
        <n v="23744" u="1"/>
        <n v="70805" u="1"/>
        <n v="125264" u="1"/>
        <n v="127281" u="1"/>
        <n v="22704" u="1"/>
        <n v="119087" u="1"/>
        <n v="121104" u="1"/>
        <n v="125138" u="1"/>
        <n v="127155" u="1"/>
        <n v="21664" u="1"/>
        <n v="118961" u="1"/>
        <n v="125012" u="1"/>
        <n v="22641" u="1"/>
        <n v="24658" u="1"/>
        <n v="66393" u="1"/>
        <n v="120852" u="1"/>
        <n v="19584" u="1"/>
        <n v="21601" u="1"/>
        <n v="23618" u="1"/>
        <n v="126777" u="1"/>
        <n v="22578" u="1"/>
        <n v="126651" u="1"/>
        <n v="19521" u="1"/>
        <n v="21538" u="1"/>
        <n v="66015" u="1"/>
        <n v="118457" u="1"/>
        <n v="120474" u="1"/>
        <n v="126399" u="1"/>
        <n v="23492" u="1"/>
        <n v="128290" u="1"/>
        <n v="22452" u="1"/>
        <n v="65637" u="1"/>
        <n v="73705" u="1"/>
        <n v="126147" u="1"/>
        <n v="21412" u="1"/>
        <n v="119970" u="1"/>
        <n v="126021" u="1"/>
        <n v="22389" u="1"/>
        <n v="125895" u="1"/>
        <n v="19332" u="1"/>
        <n v="25383" u="1"/>
        <n v="71310" u="1"/>
        <n v="117701" u="1"/>
        <n v="119718" u="1"/>
        <n v="121735" u="1"/>
        <n v="19269" u="1"/>
        <n v="21286" u="1"/>
        <n v="23303" u="1"/>
        <n v="119466" u="1"/>
        <n v="22263" u="1"/>
        <n v="70932" u="1"/>
        <n v="119340" u="1"/>
        <n v="121357" u="1"/>
        <n v="127408" u="1"/>
        <n v="23240" u="1"/>
        <n v="25257" u="1"/>
        <n v="70806" u="1"/>
        <n v="125265" u="1"/>
        <n v="22200" u="1"/>
        <n v="121105" u="1"/>
        <n v="125139" u="1"/>
        <n v="127156" u="1"/>
        <n v="23177" u="1"/>
        <n v="70554" u="1"/>
        <n v="118962" u="1"/>
        <n v="125013" u="1"/>
        <n v="22137" u="1"/>
        <n v="24154" u="1"/>
        <n v="66394" u="1"/>
        <n v="120853" u="1"/>
        <n v="23114" u="1"/>
        <n v="25131" u="1"/>
        <n v="118710" u="1"/>
        <n v="126778" u="1"/>
        <n v="22074" u="1"/>
        <n v="126652" u="1"/>
        <n v="23051" u="1"/>
        <n v="66016" u="1"/>
        <n v="120475" u="1"/>
        <n v="22011" u="1"/>
        <n v="126400" u="1"/>
        <n v="22988" u="1"/>
        <n v="25005" u="1"/>
        <n v="118206" u="1"/>
        <n v="128291" u="1"/>
        <n v="21948" u="1"/>
        <n v="73706" u="1"/>
        <n v="119971" u="1"/>
        <n v="126022" u="1"/>
        <n v="19868" u="1"/>
        <n v="125896" u="1"/>
        <n v="71311" u="1"/>
        <n v="119719" u="1"/>
        <n v="21822" u="1"/>
        <n v="119467" u="1"/>
        <n v="125518" u="1"/>
        <n v="21759" u="1"/>
        <n v="70933" u="1"/>
        <n v="119341" u="1"/>
        <n v="121358" u="1"/>
        <n v="125392" u="1"/>
        <n v="127409" u="1"/>
        <n v="22736" u="1"/>
        <n v="70807" u="1"/>
        <n v="125266" u="1"/>
        <n v="21696" u="1"/>
        <n v="23713" u="1"/>
        <n v="121106" u="1"/>
        <n v="125140" u="1"/>
        <n v="127157" u="1"/>
        <n v="22673" u="1"/>
        <n v="118963" u="1"/>
        <n v="125014" u="1"/>
        <n v="21633" u="1"/>
        <n v="23650" u="1"/>
        <n v="120854" u="1"/>
        <n v="126779" u="1"/>
        <n v="19553" u="1"/>
        <n v="23587" u="1"/>
        <n v="66143" u="1"/>
        <n v="22547" u="1"/>
        <n v="66017" u="1"/>
        <n v="120476" u="1"/>
        <n v="19490" u="1"/>
        <n v="21507" u="1"/>
        <n v="23524" u="1"/>
        <n v="126401" u="1"/>
        <n v="24501" u="1"/>
        <n v="65765" u="1"/>
        <n v="128292" u="1"/>
        <n v="21444" u="1"/>
        <n v="73707" u="1"/>
        <n v="126023" u="1"/>
        <n v="21381" u="1"/>
        <n v="23398" u="1"/>
        <n v="125897" u="1"/>
        <n v="71312" u="1"/>
        <n v="119720" u="1"/>
        <n v="19301" u="1"/>
        <n v="119594" u="1"/>
        <n v="22295" u="1"/>
        <n v="119468" u="1"/>
        <n v="70934" u="1"/>
        <n v="119342" u="1"/>
        <n v="125393" u="1"/>
        <n v="127410" u="1"/>
        <n v="70808" u="1"/>
        <n v="125267" u="1"/>
        <n v="23209" u="1"/>
        <n v="119090" u="1"/>
        <n v="121107" u="1"/>
        <n v="125141" u="1"/>
        <n v="127158" u="1"/>
        <n v="118964" u="1"/>
        <n v="125015" u="1"/>
        <n v="120855" u="1"/>
        <n v="20089" u="1"/>
        <n v="22106" u="1"/>
        <n v="118712" u="1"/>
        <n v="126780" u="1"/>
        <n v="23083" u="1"/>
        <n v="25100" u="1"/>
        <n v="24060" u="1"/>
        <n v="66018" u="1"/>
        <n v="120477" u="1"/>
        <n v="126402" u="1"/>
        <n v="65766" u="1"/>
        <n v="128293" u="1"/>
        <n v="22957" u="1"/>
        <n v="65640" u="1"/>
        <n v="73708" u="1"/>
        <n v="126150" u="1"/>
        <n v="19900" u="1"/>
        <n v="21917" u="1"/>
        <n v="23934" u="1"/>
        <n v="65525" u="1"/>
        <n v="126024" u="1"/>
        <n v="22894" u="1"/>
        <n v="65462" u="1"/>
        <n v="125898" u="1"/>
        <n v="21854" u="1"/>
        <n v="71313" u="1"/>
        <n v="119721" u="1"/>
        <n v="22831" u="1"/>
        <n v="119595" u="1"/>
        <n v="21791" u="1"/>
        <n v="119469" u="1"/>
        <n v="22768" u="1"/>
        <n v="70935" u="1"/>
        <n v="119343" u="1"/>
        <n v="121360" u="1"/>
        <n v="125394" u="1"/>
        <n v="127411" u="1"/>
        <n v="23745" u="1"/>
        <n v="70809" u="1"/>
        <n v="125268" u="1"/>
        <n v="22705" u="1"/>
        <n v="119091" u="1"/>
        <n v="125142" u="1"/>
        <n v="127159" u="1"/>
        <n v="118965" u="1"/>
        <n v="125016" u="1"/>
        <n v="22642" u="1"/>
        <n v="24659" u="1"/>
        <n v="66397" u="1"/>
        <n v="120856" u="1"/>
        <n v="21602" u="1"/>
        <n v="23619" u="1"/>
        <n v="19522" u="1"/>
        <n v="21539" u="1"/>
        <n v="120478" u="1"/>
        <n v="65893" u="1"/>
        <n v="126403" u="1"/>
        <n v="19459" u="1"/>
        <n v="21476" u="1"/>
        <n v="128294" u="1"/>
        <n v="22453" u="1"/>
        <n v="65641" u="1"/>
        <n v="73709" u="1"/>
        <n v="126151" u="1"/>
        <n v="21413" u="1"/>
        <n v="126025" u="1"/>
        <n v="22390" u="1"/>
        <n v="117831" u="1"/>
        <n v="125899" u="1"/>
        <n v="19333" u="1"/>
        <n v="71314" u="1"/>
        <n v="119596" u="1"/>
        <n v="19270" u="1"/>
        <n v="23304" u="1"/>
        <n v="119470" u="1"/>
        <n v="22264" u="1"/>
        <n v="70936" u="1"/>
        <n v="119344" u="1"/>
        <n v="121361" u="1"/>
        <n v="125395" u="1"/>
        <n v="127412" u="1"/>
        <n v="23241" u="1"/>
        <n v="25258" u="1"/>
        <n v="70810" u="1"/>
        <n v="125269" u="1"/>
        <n v="22201" u="1"/>
        <n v="121109" u="1"/>
        <n v="125143" u="1"/>
        <n v="127160" u="1"/>
        <n v="118966" u="1"/>
        <n v="125017" u="1"/>
        <n v="22138" u="1"/>
        <n v="24155" u="1"/>
        <n v="120857" u="1"/>
        <n v="23115" u="1"/>
        <n v="25132" u="1"/>
        <n v="126782" u="1"/>
        <n v="22075" u="1"/>
        <n v="66146" u="1"/>
        <n v="120479" u="1"/>
        <n v="22012" u="1"/>
        <n v="24029" u="1"/>
        <n v="65894" u="1"/>
        <n v="126404" u="1"/>
        <n v="22989" u="1"/>
        <n v="25006" u="1"/>
        <n v="118210" u="1"/>
        <n v="21949" u="1"/>
        <n v="73710" u="1"/>
        <n v="126152" u="1"/>
        <n v="22926" u="1"/>
        <n v="65526" u="1"/>
        <n v="119975" u="1"/>
        <n v="126026" u="1"/>
        <n v="19869" u="1"/>
        <n v="65463" u="1"/>
        <n v="125900" u="1"/>
        <n v="121740" u="1"/>
        <n v="21823" u="1"/>
        <n v="119597" u="1"/>
        <n v="119471" u="1"/>
        <n v="21760" u="1"/>
        <n v="70937" u="1"/>
        <n v="119345" u="1"/>
        <n v="121362" u="1"/>
        <n v="125396" u="1"/>
        <n v="127413" u="1"/>
        <n v="70811" u="1"/>
        <n v="21697" u="1"/>
        <n v="121110" u="1"/>
        <n v="125144" u="1"/>
        <n v="127161" u="1"/>
        <n v="22674" u="1"/>
        <n v="125018" u="1"/>
        <n v="127035" u="1"/>
        <n v="21634" u="1"/>
        <n v="120858" u="1"/>
        <n v="126783" u="1"/>
        <n v="19554" u="1"/>
        <n v="23588" u="1"/>
        <n v="66147" u="1"/>
        <n v="126657" u="1"/>
        <n v="22548" u="1"/>
        <n v="120480" u="1"/>
        <n v="19491" u="1"/>
        <n v="21508" u="1"/>
        <n v="126405" u="1"/>
        <n v="24502" u="1"/>
        <n v="118211" u="1"/>
        <n v="128296" u="1"/>
        <n v="19428" u="1"/>
        <n v="21445" u="1"/>
        <n v="73711" u="1"/>
        <n v="119976" u="1"/>
        <n v="126027" u="1"/>
        <n v="19365" u="1"/>
        <n v="23399" u="1"/>
        <n v="125901" u="1"/>
        <n v="22359" u="1"/>
        <n v="117707" u="1"/>
        <n v="127792" u="1"/>
        <n v="23336" u="1"/>
        <n v="119598" u="1"/>
        <n v="125649" u="1"/>
        <n v="119472" u="1"/>
        <n v="25290" u="1"/>
        <n v="70938" u="1"/>
        <n v="119346" u="1"/>
        <n v="121363" u="1"/>
        <n v="125397" u="1"/>
        <n v="127414" u="1"/>
        <n v="70812" u="1"/>
        <n v="23210" u="1"/>
        <n v="121111" u="1"/>
        <n v="125145" u="1"/>
        <n v="127162" u="1"/>
        <n v="118968" u="1"/>
        <n v="125019" u="1"/>
        <n v="120859" u="1"/>
        <n v="22107" u="1"/>
        <n v="126784" u="1"/>
        <n v="23084" u="1"/>
        <n v="22044" u="1"/>
        <n v="24061" u="1"/>
        <n v="120481" u="1"/>
        <n v="126406" u="1"/>
        <n v="19964" u="1"/>
        <n v="128297" u="1"/>
        <n v="22958" u="1"/>
        <n v="73712" u="1"/>
        <n v="21918" u="1"/>
        <n v="23935" u="1"/>
        <n v="126028" u="1"/>
        <n v="22895" u="1"/>
        <n v="125902" u="1"/>
        <n v="21855" u="1"/>
        <n v="117708" u="1"/>
        <n v="127793" u="1"/>
        <n v="22832" u="1"/>
        <n v="71191" u="1"/>
        <n v="119599" u="1"/>
        <n v="23809" u="1"/>
        <n v="119473" u="1"/>
        <n v="22769" u="1"/>
        <n v="70939" u="1"/>
        <n v="119347" u="1"/>
        <n v="125398" u="1"/>
        <n v="127415" u="1"/>
        <n v="70813" u="1"/>
        <n v="22706" u="1"/>
        <n v="121112" u="1"/>
        <n v="125146" u="1"/>
        <n v="127163" u="1"/>
        <n v="118969" u="1"/>
        <n v="125020" u="1"/>
        <n v="24660" u="1"/>
        <n v="120860" u="1"/>
        <n v="23620" u="1"/>
        <n v="126785" u="1"/>
        <n v="22580" u="1"/>
        <n v="19523" u="1"/>
        <n v="21540" u="1"/>
        <n v="120482" u="1"/>
        <n v="126407" u="1"/>
        <n v="128424" u="1"/>
        <n v="19460" u="1"/>
        <n v="21477" u="1"/>
        <n v="65771" u="1"/>
        <n v="118213" u="1"/>
        <n v="128298" u="1"/>
        <n v="22454" u="1"/>
        <n v="73713" u="1"/>
        <n v="126155" u="1"/>
        <n v="119978" u="1"/>
        <n v="126029" u="1"/>
        <n v="22391" u="1"/>
        <n v="125903" u="1"/>
        <n v="19334" u="1"/>
        <n v="21351" u="1"/>
        <n v="117709" u="1"/>
        <n v="127794" u="1"/>
        <n v="71192" u="1"/>
        <n v="119600" u="1"/>
        <n v="23305" u="1"/>
        <n v="119474" u="1"/>
        <n v="22265" u="1"/>
        <n v="70940" u="1"/>
        <n v="119348" u="1"/>
        <n v="121365" u="1"/>
        <n v="125399" u="1"/>
        <n v="127416" u="1"/>
        <n v="23242" u="1"/>
        <n v="25259" u="1"/>
        <n v="70814" u="1"/>
        <n v="22202" u="1"/>
        <n v="121113" u="1"/>
        <n v="125147" u="1"/>
        <n v="127164" u="1"/>
        <n v="70562" u="1"/>
        <n v="118970" u="1"/>
        <n v="125021" u="1"/>
        <n v="24156" u="1"/>
        <n v="118844" u="1"/>
        <n v="120861" u="1"/>
        <n v="23116" u="1"/>
        <n v="25133" u="1"/>
        <n v="126786" u="1"/>
        <n v="66150" u="1"/>
        <n v="126660" u="1"/>
        <n v="66024" u="1"/>
        <n v="120483" u="1"/>
        <n v="22013" u="1"/>
        <n v="24030" u="1"/>
        <n v="65898" u="1"/>
        <n v="126408" u="1"/>
        <n v="22990" u="1"/>
        <n v="65772" u="1"/>
        <n v="118214" u="1"/>
        <n v="128299" u="1"/>
        <n v="19933" u="1"/>
        <n v="21950" u="1"/>
        <n v="73714" u="1"/>
        <n v="126156" u="1"/>
        <n v="22927" u="1"/>
        <n v="65528" u="1"/>
        <n v="119979" u="1"/>
        <n v="126030" u="1"/>
        <n v="65465" u="1"/>
        <n v="117836" u="1"/>
        <n v="125904" u="1"/>
        <n v="117710" u="1"/>
        <n v="127795" u="1"/>
        <n v="21824" u="1"/>
        <n v="23841" u="1"/>
        <n v="71193" u="1"/>
        <n v="119601" u="1"/>
        <n v="24818" u="1"/>
        <n v="119475" u="1"/>
        <n v="21761" u="1"/>
        <n v="70941" u="1"/>
        <n v="119349" u="1"/>
        <n v="121366" u="1"/>
        <n v="125400" u="1"/>
        <n v="70815" u="1"/>
        <n v="21698" u="1"/>
        <n v="125148" u="1"/>
        <n v="127165" u="1"/>
        <n v="22675" u="1"/>
        <n v="70563" u="1"/>
        <n v="118971" u="1"/>
        <n v="120988" u="1"/>
        <n v="125022" u="1"/>
        <n v="21635" u="1"/>
        <n v="118845" u="1"/>
        <n v="120862" u="1"/>
        <n v="66277" u="1"/>
        <n v="126787" u="1"/>
        <n v="23589" u="1"/>
        <n v="66151" u="1"/>
        <n v="126661" u="1"/>
        <n v="22549" u="1"/>
        <n v="66025" u="1"/>
        <n v="120484" u="1"/>
        <n v="19492" u="1"/>
        <n v="21509" u="1"/>
        <n v="23526" u="1"/>
        <n v="65899" u="1"/>
        <n v="126409" u="1"/>
        <n v="24503" u="1"/>
        <n v="65773" u="1"/>
        <n v="118215" u="1"/>
        <n v="128300" u="1"/>
        <n v="19429" u="1"/>
        <n v="21446" u="1"/>
        <n v="73715" u="1"/>
        <n v="126157" u="1"/>
        <n v="126031" u="1"/>
        <n v="19366" u="1"/>
        <n v="21383" u="1"/>
        <n v="23400" u="1"/>
        <n v="125905" u="1"/>
        <n v="127922" u="1"/>
        <n v="22360" u="1"/>
        <n v="117711" u="1"/>
        <n v="127796" u="1"/>
        <n v="23337" u="1"/>
        <n v="71194" u="1"/>
        <n v="119602" u="1"/>
        <n v="125653" u="1"/>
        <n v="22297" u="1"/>
        <n v="119476" u="1"/>
        <n v="70942" u="1"/>
        <n v="119350" u="1"/>
        <n v="121367" u="1"/>
        <n v="125401" u="1"/>
        <n v="70816" u="1"/>
        <n v="23211" u="1"/>
        <n v="125149" u="1"/>
        <n v="127166" u="1"/>
        <n v="22171" u="1"/>
        <n v="70564" u="1"/>
        <n v="118972" u="1"/>
        <n v="120989" u="1"/>
        <n v="125023" u="1"/>
        <n v="23148" u="1"/>
        <n v="118846" u="1"/>
        <n v="120863" u="1"/>
        <n v="22108" u="1"/>
        <n v="66278" u="1"/>
        <n v="118720" u="1"/>
        <n v="126788" u="1"/>
        <n v="23085" u="1"/>
        <n v="25102" u="1"/>
        <n v="22045" u="1"/>
        <n v="24062" u="1"/>
        <n v="120485" u="1"/>
        <n v="126410" u="1"/>
        <n v="65774" u="1"/>
        <n v="118216" u="1"/>
        <n v="128301" u="1"/>
        <n v="22959" u="1"/>
        <n v="65648" u="1"/>
        <n v="73716" u="1"/>
        <n v="21919" u="1"/>
        <n v="23936" u="1"/>
        <n v="65529" u="1"/>
        <n v="126032" u="1"/>
        <n v="22896" u="1"/>
        <n v="65466" u="1"/>
        <n v="125906" u="1"/>
        <n v="21856" u="1"/>
        <n v="127797" u="1"/>
        <n v="22833" u="1"/>
        <n v="71195" u="1"/>
        <n v="119603" u="1"/>
        <n v="21793" u="1"/>
        <n v="23810" u="1"/>
        <n v="73086" u="1"/>
        <n v="119477" u="1"/>
        <n v="22770" u="1"/>
        <n v="70943" u="1"/>
        <n v="119351" u="1"/>
        <n v="125402" u="1"/>
        <n v="70817" u="1"/>
        <n v="22707" u="1"/>
        <n v="121116" u="1"/>
        <n v="125150" u="1"/>
        <n v="70565" u="1"/>
        <n v="118973" u="1"/>
        <n v="125024" u="1"/>
        <n v="22644" u="1"/>
        <n v="118847" u="1"/>
        <n v="120864" u="1"/>
        <n v="23621" u="1"/>
        <n v="118721" u="1"/>
        <n v="22581" u="1"/>
        <n v="21541" u="1"/>
        <n v="120486" u="1"/>
        <n v="126411" u="1"/>
        <n v="19461" u="1"/>
        <n v="21478" u="1"/>
        <n v="65775" u="1"/>
        <n v="118217" u="1"/>
        <n v="128302" u="1"/>
        <n v="22455" u="1"/>
        <n v="65649" u="1"/>
        <n v="73717" u="1"/>
        <n v="119982" u="1"/>
        <n v="126033" u="1"/>
        <n v="22392" u="1"/>
        <n v="125907" u="1"/>
        <n v="19335" u="1"/>
        <n v="21352" u="1"/>
        <n v="127798" u="1"/>
        <n v="117587" u="1"/>
        <n v="119604" u="1"/>
        <n v="23306" u="1"/>
        <n v="73087" u="1"/>
        <n v="119478" u="1"/>
        <n v="22266" u="1"/>
        <n v="70944" u="1"/>
        <n v="72961" u="1"/>
        <n v="119352" u="1"/>
        <n v="125403" u="1"/>
        <n v="23243" u="1"/>
        <n v="25260" u="1"/>
        <n v="70818" u="1"/>
        <n v="22203" u="1"/>
        <n v="70692" u="1"/>
        <n v="121117" u="1"/>
        <n v="125151" u="1"/>
        <n v="70566" u="1"/>
        <n v="72583" u="1"/>
        <n v="118974" u="1"/>
        <n v="120991" u="1"/>
        <n v="125025" u="1"/>
        <n v="22140" u="1"/>
        <n v="24157" u="1"/>
        <n v="118848" u="1"/>
        <n v="120865" u="1"/>
        <n v="23117" u="1"/>
        <n v="25134" u="1"/>
        <n v="118722" u="1"/>
        <n v="126790" u="1"/>
        <n v="66154" u="1"/>
        <n v="120487" u="1"/>
        <n v="22014" u="1"/>
        <n v="24031" u="1"/>
        <n v="126412" u="1"/>
        <n v="22991" u="1"/>
        <n v="118218" u="1"/>
        <n v="128303" u="1"/>
        <n v="19934" u="1"/>
        <n v="21951" u="1"/>
        <n v="73718" u="1"/>
        <n v="126160" u="1"/>
        <n v="22928" u="1"/>
        <n v="119983" u="1"/>
        <n v="126034" u="1"/>
        <n v="125908" u="1"/>
        <n v="127799" u="1"/>
        <n v="23842" u="1"/>
        <n v="71197" u="1"/>
        <n v="117588" u="1"/>
        <n v="119605" u="1"/>
        <n v="22802" u="1"/>
        <n v="24819" u="1"/>
        <n v="73088" u="1"/>
        <n v="119479" u="1"/>
        <n v="21762" u="1"/>
        <n v="70945" u="1"/>
        <n v="119353" u="1"/>
        <n v="121370" u="1"/>
        <n v="125404" u="1"/>
        <n v="127421" u="1"/>
        <n v="22739" u="1"/>
        <n v="70819" u="1"/>
        <n v="21699" u="1"/>
        <n v="23716" u="1"/>
        <n v="70693" u="1"/>
        <n v="121118" u="1"/>
        <n v="125152" u="1"/>
        <n v="22676" u="1"/>
        <n v="70567" u="1"/>
        <n v="72584" u="1"/>
        <n v="118975" u="1"/>
        <n v="120992" u="1"/>
        <n v="125026" u="1"/>
        <n v="21636" u="1"/>
        <n v="118849" u="1"/>
        <n v="120866" u="1"/>
        <n v="66281" u="1"/>
        <n v="120740" u="1"/>
        <n v="126791" u="1"/>
        <n v="66155" u="1"/>
        <n v="120488" u="1"/>
        <n v="19493" u="1"/>
        <n v="21510" u="1"/>
        <n v="23527" u="1"/>
        <n v="65903" u="1"/>
        <n v="126413" u="1"/>
        <n v="24504" u="1"/>
        <n v="118219" u="1"/>
        <n v="19430" u="1"/>
        <n v="21447" u="1"/>
        <n v="73719" u="1"/>
        <n v="126161" u="1"/>
        <n v="119984" u="1"/>
        <n v="126035" u="1"/>
        <n v="21384" u="1"/>
        <n v="23401" u="1"/>
        <n v="117841" u="1"/>
        <n v="125909" u="1"/>
        <n v="22361" u="1"/>
        <n v="24378" u="1"/>
        <n v="23338" u="1"/>
        <n v="117589" u="1"/>
        <n v="119606" u="1"/>
        <n v="22298" u="1"/>
        <n v="73089" u="1"/>
        <n v="119480" u="1"/>
        <n v="25292" u="1"/>
        <n v="70946" u="1"/>
        <n v="72963" u="1"/>
        <n v="119354" u="1"/>
        <n v="121371" u="1"/>
        <n v="125405" u="1"/>
        <n v="127422" u="1"/>
        <n v="24252" u="1"/>
        <n v="70820" u="1"/>
        <n v="127296" u="1"/>
        <n v="23212" u="1"/>
        <n v="70694" u="1"/>
        <n v="119102" u="1"/>
        <n v="121119" u="1"/>
        <n v="125153" u="1"/>
        <n v="22172" u="1"/>
        <n v="70568" u="1"/>
        <n v="72585" u="1"/>
        <n v="118976" u="1"/>
        <n v="125027" u="1"/>
        <n v="23149" u="1"/>
        <n v="118850" u="1"/>
        <n v="120867" u="1"/>
        <n v="22109" u="1"/>
        <n v="66282" u="1"/>
        <n v="118724" u="1"/>
        <n v="126792" u="1"/>
        <n v="23086" u="1"/>
        <n v="25103" u="1"/>
        <n v="24063" u="1"/>
        <n v="120489" u="1"/>
        <n v="23023" u="1"/>
        <n v="65904" u="1"/>
        <n v="126414" u="1"/>
        <n v="118220" u="1"/>
        <n v="128305" u="1"/>
        <n v="22960" u="1"/>
        <n v="73720" u="1"/>
        <n v="126162" u="1"/>
        <n v="128179" u="1"/>
        <n v="21920" u="1"/>
        <n v="23937" u="1"/>
        <n v="65531" u="1"/>
        <n v="119985" u="1"/>
        <n v="126036" u="1"/>
        <n v="22897" u="1"/>
        <n v="117842" u="1"/>
        <n v="125910" u="1"/>
        <n v="21857" u="1"/>
        <n v="22834" u="1"/>
        <n v="117590" u="1"/>
        <n v="23811" u="1"/>
        <n v="73090" u="1"/>
        <n v="119481" u="1"/>
        <n v="70947" u="1"/>
        <n v="72964" u="1"/>
        <n v="119355" u="1"/>
        <n v="121372" u="1"/>
        <n v="125406" u="1"/>
        <n v="127423" u="1"/>
        <n v="70695" u="1"/>
        <n v="119103" u="1"/>
        <n v="121120" u="1"/>
        <n v="125154" u="1"/>
        <n v="118977" u="1"/>
        <n v="125028" u="1"/>
        <n v="22645" u="1"/>
        <n v="118851" u="1"/>
        <n v="120868" u="1"/>
        <n v="126919" u="1"/>
        <n v="21605" u="1"/>
        <n v="23622" u="1"/>
        <n v="66283" u="1"/>
        <n v="118725" u="1"/>
        <n v="126793" u="1"/>
        <n v="22582" u="1"/>
        <n v="21542" u="1"/>
        <n v="120490" u="1"/>
        <n v="126415" u="1"/>
        <n v="19462" u="1"/>
        <n v="21479" u="1"/>
        <n v="118221" u="1"/>
        <n v="128306" u="1"/>
        <n v="22456" u="1"/>
        <n v="126163" u="1"/>
        <n v="128180" u="1"/>
        <n v="21416" u="1"/>
        <n v="23433" u="1"/>
        <n v="119986" u="1"/>
        <n v="126037" u="1"/>
        <n v="125911" u="1"/>
        <n v="21353" u="1"/>
        <n v="117717" u="1"/>
        <n v="117591" u="1"/>
        <n v="119608" u="1"/>
        <n v="23307" u="1"/>
        <n v="73091" u="1"/>
        <n v="119482" u="1"/>
        <n v="22267" u="1"/>
        <n v="70948" u="1"/>
        <n v="72965" u="1"/>
        <n v="119356" u="1"/>
        <n v="125407" u="1"/>
        <n v="127424" u="1"/>
        <n v="23244" u="1"/>
        <n v="22204" u="1"/>
        <n v="70696" u="1"/>
        <n v="119104" u="1"/>
        <n v="121121" u="1"/>
        <n v="125155" u="1"/>
        <n v="118978" u="1"/>
        <n v="125029" u="1"/>
        <n v="22141" u="1"/>
        <n v="24158" u="1"/>
        <n v="118852" u="1"/>
        <n v="120869" u="1"/>
        <n v="126920" u="1"/>
        <n v="23118" u="1"/>
        <n v="118726" u="1"/>
        <n v="126794" u="1"/>
        <n v="120491" u="1"/>
        <n v="19998" u="1"/>
        <n v="22015" u="1"/>
        <n v="24032" u="1"/>
        <n v="126416" u="1"/>
        <n v="65780" u="1"/>
        <n v="118222" u="1"/>
        <n v="128307" u="1"/>
        <n v="21952" u="1"/>
        <n v="126164" u="1"/>
        <n v="128181" u="1"/>
        <n v="22929" u="1"/>
        <n v="119987" u="1"/>
        <n v="126038" u="1"/>
        <n v="65469" u="1"/>
        <n v="125912" u="1"/>
        <n v="117718" u="1"/>
        <n v="121752" u="1"/>
        <n v="23843" u="1"/>
        <n v="119609" u="1"/>
        <n v="24820" u="1"/>
        <n v="73092" u="1"/>
        <n v="119483" u="1"/>
        <n v="21763" u="1"/>
        <n v="70949" u="1"/>
        <n v="72966" u="1"/>
        <n v="119357" u="1"/>
        <n v="22740" u="1"/>
        <n v="21700" u="1"/>
        <n v="23717" u="1"/>
        <n v="119105" u="1"/>
        <n v="125156" u="1"/>
        <n v="22677" u="1"/>
        <n v="118979" u="1"/>
        <n v="125030" u="1"/>
        <n v="21637" u="1"/>
        <n v="118853" u="1"/>
        <n v="120870" u="1"/>
        <n v="126921" u="1"/>
        <n v="126795" u="1"/>
        <n v="22551" u="1"/>
        <n v="66033" u="1"/>
        <n v="120492" u="1"/>
        <n v="19494" u="1"/>
        <n v="21511" u="1"/>
        <n v="23528" u="1"/>
        <n v="126417" u="1"/>
        <n v="65781" u="1"/>
        <n v="118223" u="1"/>
        <n v="128308" u="1"/>
        <n v="19431" u="1"/>
        <n v="21448" u="1"/>
        <n v="65655" u="1"/>
        <n v="126165" u="1"/>
        <n v="119988" u="1"/>
        <n v="126039" u="1"/>
        <n v="128056" u="1"/>
        <n v="21385" u="1"/>
        <n v="125913" u="1"/>
        <n v="22362" u="1"/>
        <n v="24379" u="1"/>
        <n v="117719" u="1"/>
        <n v="23339" u="1"/>
        <n v="119610" u="1"/>
        <n v="22299" u="1"/>
        <n v="73093" u="1"/>
        <n v="119484" u="1"/>
        <n v="70950" u="1"/>
        <n v="72967" u="1"/>
        <n v="119358" u="1"/>
        <n v="121375" u="1"/>
        <n v="125409" u="1"/>
        <n v="24253" u="1"/>
        <n v="125157" u="1"/>
        <n v="24190" u="1"/>
        <n v="118980" u="1"/>
        <n v="120997" u="1"/>
        <n v="125031" u="1"/>
        <n v="118854" u="1"/>
        <n v="120871" u="1"/>
        <n v="126922" u="1"/>
        <n v="22110" u="1"/>
        <n v="66286" u="1"/>
        <n v="118728" u="1"/>
        <n v="126796" u="1"/>
        <n v="23087" u="1"/>
        <n v="25104" u="1"/>
        <n v="66160" u="1"/>
        <n v="120619" u="1"/>
        <n v="22047" u="1"/>
        <n v="24064" u="1"/>
        <n v="66034" u="1"/>
        <n v="120493" u="1"/>
        <n v="23024" u="1"/>
        <n v="126418" u="1"/>
        <n v="65782" u="1"/>
        <n v="118224" u="1"/>
        <n v="120241" u="1"/>
        <n v="128309" u="1"/>
        <n v="22961" u="1"/>
        <n v="65656" u="1"/>
        <n v="126166" u="1"/>
        <n v="21921" u="1"/>
        <n v="119989" u="1"/>
        <n v="126040" u="1"/>
        <n v="22898" u="1"/>
        <n v="65470" u="1"/>
        <n v="125914" u="1"/>
        <n v="21858" u="1"/>
        <n v="117720" u="1"/>
        <n v="119611" u="1"/>
        <n v="23812" u="1"/>
        <n v="73094" u="1"/>
        <n v="119485" u="1"/>
        <n v="22772" u="1"/>
        <n v="70951" u="1"/>
        <n v="72968" u="1"/>
        <n v="119359" u="1"/>
        <n v="125410" u="1"/>
        <n v="19715" u="1"/>
        <n v="125158" u="1"/>
        <n v="118981" u="1"/>
        <n v="125032" u="1"/>
        <n v="22646" u="1"/>
        <n v="118855" u="1"/>
        <n v="120872" u="1"/>
        <n v="126923" u="1"/>
        <n v="23623" u="1"/>
        <n v="66287" u="1"/>
        <n v="118729" u="1"/>
        <n v="126797" u="1"/>
        <n v="22583" u="1"/>
        <n v="21543" u="1"/>
        <n v="66035" u="1"/>
        <n v="120494" u="1"/>
        <n v="19463" u="1"/>
        <n v="21480" u="1"/>
        <n v="65783" u="1"/>
        <n v="118225" u="1"/>
        <n v="120242" u="1"/>
        <n v="128310" u="1"/>
        <n v="22457" u="1"/>
        <n v="65657" u="1"/>
        <n v="126167" u="1"/>
        <n v="23434" u="1"/>
        <n v="119990" u="1"/>
        <n v="126041" u="1"/>
        <n v="22394" u="1"/>
        <n v="117847" u="1"/>
        <n v="125915" u="1"/>
        <n v="117721" u="1"/>
        <n v="119612" u="1"/>
        <n v="19274" u="1"/>
        <n v="119486" u="1"/>
        <n v="22268" u="1"/>
        <n v="70952" u="1"/>
        <n v="72969" u="1"/>
        <n v="119360" u="1"/>
        <n v="121377" u="1"/>
        <n v="125411" u="1"/>
        <n v="23245" u="1"/>
        <n v="125159" u="1"/>
        <n v="125033" u="1"/>
        <n v="22142" u="1"/>
        <n v="24159" u="1"/>
        <n v="118856" u="1"/>
        <n v="120873" u="1"/>
        <n v="126924" u="1"/>
        <n v="23119" u="1"/>
        <n v="66288" u="1"/>
        <n v="118730" u="1"/>
        <n v="126798" u="1"/>
        <n v="66036" u="1"/>
        <n v="120495" u="1"/>
        <n v="19999" u="1"/>
        <n v="22016" u="1"/>
        <n v="24033" u="1"/>
        <n v="65784" u="1"/>
        <n v="118226" u="1"/>
        <n v="120243" u="1"/>
        <n v="128311" u="1"/>
        <n v="21953" u="1"/>
        <n v="65658" u="1"/>
        <n v="126168" u="1"/>
        <n v="22930" u="1"/>
        <n v="65534" u="1"/>
        <n v="119991" u="1"/>
        <n v="126042" u="1"/>
        <n v="125916" u="1"/>
        <n v="23844" u="1"/>
        <n v="119613" u="1"/>
        <n v="24821" u="1"/>
        <n v="73096" u="1"/>
        <n v="119487" u="1"/>
        <n v="21764" u="1"/>
        <n v="70953" u="1"/>
        <n v="72970" u="1"/>
        <n v="119361" u="1"/>
        <n v="125412" u="1"/>
        <n v="22741" u="1"/>
        <n v="19684" u="1"/>
        <n v="21701" u="1"/>
        <n v="125160" u="1"/>
        <n v="22678" u="1"/>
        <n v="118983" u="1"/>
        <n v="125034" u="1"/>
        <n v="21638" u="1"/>
        <n v="118857" u="1"/>
        <n v="120874" u="1"/>
        <n v="126925" u="1"/>
        <n v="66289" u="1"/>
        <n v="126799" u="1"/>
        <n v="120622" u="1"/>
        <n v="22552" u="1"/>
        <n v="120496" u="1"/>
        <n v="21512" u="1"/>
        <n v="23529" u="1"/>
        <n v="22489" u="1"/>
        <n v="118227" u="1"/>
        <n v="120244" u="1"/>
        <n v="128312" u="1"/>
        <n v="19432" u="1"/>
        <n v="21449" u="1"/>
        <n v="126169" u="1"/>
        <n v="119992" u="1"/>
        <n v="126043" u="1"/>
        <n v="21386" u="1"/>
        <n v="23403" u="1"/>
        <n v="125917" u="1"/>
        <n v="22363" u="1"/>
        <n v="24380" u="1"/>
        <n v="21323" u="1"/>
        <n v="23340" u="1"/>
        <n v="117597" u="1"/>
        <n v="119614" u="1"/>
        <n v="22300" u="1"/>
        <n v="119488" u="1"/>
        <n v="25294" u="1"/>
        <n v="72971" u="1"/>
        <n v="119362" u="1"/>
        <n v="121379" u="1"/>
        <n v="125413" u="1"/>
        <n v="24254" u="1"/>
        <n v="23214" u="1"/>
        <n v="125161" u="1"/>
        <n v="121001" u="1"/>
        <n v="125035" u="1"/>
        <n v="118858" u="1"/>
        <n v="120875" u="1"/>
        <n v="126926" u="1"/>
        <n v="22111" u="1"/>
        <n v="118732" u="1"/>
        <n v="126800" u="1"/>
        <n v="23088" u="1"/>
        <n v="66164" u="1"/>
        <n v="120623" u="1"/>
        <n v="22048" u="1"/>
        <n v="24065" u="1"/>
        <n v="120497" u="1"/>
        <n v="23025" u="1"/>
        <n v="65786" u="1"/>
        <n v="118228" u="1"/>
        <n v="22962" u="1"/>
        <n v="126170" u="1"/>
        <n v="23939" u="1"/>
        <n v="65535" u="1"/>
        <n v="119993" u="1"/>
        <n v="126044" u="1"/>
        <n v="22899" u="1"/>
        <n v="125918" u="1"/>
        <n v="21859" u="1"/>
        <n v="117598" u="1"/>
        <n v="119615" u="1"/>
        <n v="23813" u="1"/>
        <n v="119489" u="1"/>
        <n v="22773" u="1"/>
        <n v="24790" u="1"/>
        <n v="70955" u="1"/>
        <n v="72972" u="1"/>
        <n v="119363" u="1"/>
        <n v="121380" u="1"/>
        <n v="125414" u="1"/>
        <n v="19716" u="1"/>
        <n v="127305" u="1"/>
        <n v="22710" u="1"/>
        <n v="125162" u="1"/>
        <n v="118985" u="1"/>
        <n v="121002" u="1"/>
        <n v="125036" u="1"/>
        <n v="22647" u="1"/>
        <n v="118859" u="1"/>
        <n v="120876" u="1"/>
        <n v="21607" u="1"/>
        <n v="23624" u="1"/>
        <n v="118733" u="1"/>
        <n v="126801" u="1"/>
        <n v="22584" u="1"/>
        <n v="66165" u="1"/>
        <n v="120624" u="1"/>
        <n v="21544" u="1"/>
        <n v="120498" u="1"/>
        <n v="24538" u="1"/>
        <n v="21481" u="1"/>
        <n v="65787" u="1"/>
        <n v="118229" u="1"/>
        <n v="120246" u="1"/>
        <n v="128314" u="1"/>
        <n v="22458" u="1"/>
        <n v="126171" u="1"/>
        <n v="128188" u="1"/>
      </sharedItems>
    </cacheField>
    <cacheField name="BUtc" numFmtId="0">
      <sharedItems containsBlank="1" count="116">
        <s v="22045 - L Express d Outremont"/>
        <s v="22105 - La Voix Populaire"/>
        <s v="22080 - L Informateur de RDP"/>
        <s v="22065 - Le Guide de Montreal Nord"/>
        <s v="22060 - Progres St Leonard"/>
        <s v="22055 - Courrier Bordeaux Cartierville"/>
        <s v="22050 - Les Nouvelles Saint Laurent"/>
        <s v="22200 - L Avantage Votre Journal"/>
        <s v="22005 - Corriere Italiano"/>
        <s v="22085 - Avenir de l'Est"/>
        <s v="22070 - Flambeau Mercier/Anjou"/>
        <s v="22110 - Magazine de L Ile des Sœurs"/>
        <s v="22540 - Seaway News"/>
        <s v="22240 - Charlesbourg Express"/>
        <s v="22245 - L Actuel"/>
        <s v="22260 - Beauport Express"/>
        <s v="22205 - L Avantage Gaspesien"/>
        <s v="22075 - Nouv Hochelaga Maisonneuve"/>
        <s v="22025 - Journal Rosemont La Petite-Patrie"/>
        <s v="22040 - Courrier Ahuntsic"/>
        <s v="22346 - L'Avant-Poste"/>
        <s v="22090 - Le Messager Verdun"/>
        <s v="22100 - Le Messager Lachine"/>
        <s v="22235 - L Appel"/>
        <s v="22115 - Cites Nouvelles"/>
        <s v="22095 - Le Messager Lasalle-Dorval"/>
        <s v="22255 - Le Jacques Cartier"/>
        <s v="22270 - L Autre Voix"/>
        <s v="22250 - Quebec Express"/>
        <s v="22130 - Rendez-vous / Ambiance"/>
        <m/>
        <s v="22425 - L Echo de Maskinonge" u="1"/>
        <s v="22580 - Le Citoyen Abitibi-Ouest" u="1"/>
        <s v="22580 - Le Citoyen Rouyn-Noranda" u="1"/>
        <s v="22475 - L Action d Autray" u="1"/>
        <s v="22680 - L Express Granby" u="1"/>
        <s v="32855 - The Advance" u="1"/>
        <s v="22470 - L Action Ed mercredi" u="1"/>
        <s v="32840 - Trading Post" u="1"/>
        <s v="32060 - Truro Daily News" u="1"/>
        <s v="22171 - Administration Région Centre" u="1"/>
        <s v="22585 - La Frontière" u="1"/>
        <s v="22400 - L Hebdo Journal" u="1"/>
        <s v="22798 - Le Journal St-François" u="1"/>
        <s v="22225 - Le journal de l Habitation" u="1"/>
        <s v="22577 - Le Citoyen de la Vallée de l'Or" u="1"/>
        <s v="22348 - Le Havre" u="1"/>
        <s v="32125 - The Citizen" u="1"/>
        <s v="22347 - L'Écho de la Baie" u="1"/>
        <s v="22405 - L Hebdo du St Maurice" u="1"/>
        <s v="22587 - Le Mirabel" u="1"/>
        <s v="33092 - Journal Pioneer TV Guide" u="1"/>
        <s v="32890 - The Valley Journal Advertiser" u="1"/>
        <s v="22784 - Les 2 Rives" u="1"/>
        <s v="32845 - Kentville Special Products" u="1"/>
        <s v="32070 - Colchester TMC Weekender" u="1"/>
        <s v="22315 - Nouvelle Union Ed. Weekend" u="1"/>
        <s v="22495 - La Revue Ed. du mercredi" u="1"/>
        <s v="32040 - New Glasgow Evening News" u="1"/>
        <s v="22230 - La Voix du Sud" u="1"/>
        <s v="22345 - Le Peuple Lotbinière" u="1"/>
        <s v="22525 - Orleans Star" u="1"/>
        <s v="32875 - The Annapolis Valley Register" u="1"/>
        <s v="22803 - Information d'Affaires Rive-Sud (mensuel)" u="1"/>
        <s v="22690 - Le Guide" u="1"/>
        <s v="22625 - Le Richelieu" u="1"/>
        <s v="22295 - Le Lac St-Jean" u="1"/>
        <s v="32110 - Sackville Tribune Post " u="1"/>
        <s v="22805 - Le Reflet" u="1"/>
        <s v="22630 - Coup d Œil" u="1"/>
        <s v="22584 - L'Écho Abitibiens" u="1"/>
        <s v="22275 - Courrier Frontenac" u="1"/>
        <s v="22800 - Brossard Éclair" u="1"/>
        <s v="22505 - La Petite Nation" u="1"/>
        <s v="32865 - The Tri-County Vanguard" u="1"/>
        <s v="22810 - Le Courrier du Sud (QMI)" u="1"/>
        <s v="22577 - Le Citoyen de l'Harricana" u="1"/>
        <s v="22804 - La Voix" u="1"/>
        <s v="32120 - Amherst Daily News" u="1"/>
        <s v="22582 - L'Information du Nord -  Mont-Tremblant" u="1"/>
        <s v="22586 - Le Journal des pays d'en haut La Vallée" u="1"/>
        <s v="22000 - Super Hebdo de la CMM" u="1"/>
        <s v="22794 - Le Journal de Chambly" u="1"/>
        <s v="22342 - Le Peuple Lévis" u="1"/>
        <s v="22320 - L Avenir de l Erable" u="1"/>
        <s v="22015 - Courrier Laval Ed du mercredi" u="1"/>
        <s v="22353 - L'Hebdo Régional" u="1"/>
        <s v="22500 - Le Bulletin" u="1"/>
        <s v="22360 - Le Pharillon" u="1"/>
        <s v="32090 - Journal Pioneer " u="1"/>
        <s v="22305 - Le Courrier du Saguenay" u="1"/>
        <s v="22335 - L Express Ed du dimanche" u="1"/>
        <s v="22430 - Journal Le Nord" u="1"/>
        <s v="22020 - Courrier Laval Ed samedi" u="1"/>
        <s v="22610 - Le Progres de Coaticook" u="1"/>
        <s v="22797 - Le Soleil de Châteauguay (Mercredi)" u="1"/>
        <s v="22600 - Le Reflet du Lac" u="1"/>
        <s v="22793 - L'Œil Régional " u="1"/>
        <s v="22465 - L Action Week-end" u="1"/>
        <s v="22352 - L'Éclaireur Progrès" u="1"/>
        <s v="32080 - Guardian" u="1"/>
        <s v="22420 - L Echo de La Tuque" u="1"/>
        <s v="22410 - Le Courrier Sud" u="1"/>
        <s v="22310 - Journal Nouvelles Hebdo" u="1"/>
        <s v="22787 - Le Journal de Sherbrooke" u="1"/>
        <s v="22583 - L'Information du Nord - Ste-Agathe" u="1"/>
        <s v="22300 - L Etoile du Lac" u="1"/>
        <s v="22480 - Express Montcalm" u="1"/>
        <s v="22325 - La Nouvelle Union" u="1"/>
        <s v="22572 - L'Information du Nord - Vallée de la rouge" u="1"/>
        <s v="22700 - L Avenir et les Rivieres" u="1"/>
        <s v="22620 - Le Canada Français" u="1"/>
        <s v="33087 - Seniors" u="1"/>
        <s v="22330 - L Express Ed du mercredi" u="1"/>
        <s v="22355 - Beauce Média" u="1"/>
        <s v="22455 - Hebdo Rive Nord Ed mercredi" u="1"/>
      </sharedItems>
    </cacheField>
    <cacheField name="Product" numFmtId="0">
      <sharedItems containsBlank="1"/>
    </cacheField>
    <cacheField name="Region" numFmtId="0">
      <sharedItems containsBlank="1" count="6">
        <s v="Mtl"/>
        <s v="Est"/>
        <s v="Ouest"/>
        <m/>
        <s v="Sud" u="1"/>
        <s v="Atlant" u="1"/>
      </sharedItems>
    </cacheField>
    <cacheField name="JobTracking" numFmtId="0">
      <sharedItems containsBlank="1"/>
    </cacheField>
    <cacheField name="Description" numFmtId="0">
      <sharedItems containsBlank="1"/>
    </cacheField>
    <cacheField name="Type" numFmtId="0">
      <sharedItems containsBlank="1" count="6">
        <s v="Régulière/Regular"/>
        <s v="SAM/SWP"/>
        <s v="Spéciale/Special"/>
        <s v="Régulière (2ième)/Regular (2nd)"/>
        <m/>
        <s v="Soumission/Quote" u="1"/>
      </sharedItems>
    </cacheField>
    <cacheField name="Format" numFmtId="0">
      <sharedItems containsBlank="1" count="15">
        <s v="11,0000 x 13,5000"/>
        <s v="11,3750 x 17,0000"/>
        <s v="11,0000 x 16,8750"/>
        <s v="11,0000 x 15,0000"/>
        <s v="11,3750 x 13,5000"/>
        <m/>
        <s v="11,3750 x 15,0000" u="1"/>
        <s v="11,3750 x 12,0000" u="1"/>
        <s v="Flyer Packs" u="1"/>
        <s v="11,0000 x 12,5000" u="1"/>
        <s v="11,0000 x 11,2500" u="1"/>
        <s v="11,3750 x 11,5000" u="1"/>
        <s v="11,0000 x 11,0000" u="1"/>
        <s v="AUTRES" u="1"/>
        <s v="10,5000 x 22,7500" u="1"/>
      </sharedItems>
    </cacheField>
    <cacheField name="Quantité" numFmtId="0">
      <sharedItems containsString="0" containsBlank="1" containsNumber="1" containsInteger="1" minValue="-4177" maxValue="923016" count="1328">
        <n v="19179"/>
        <n v="27334"/>
        <n v="19478"/>
        <n v="31897"/>
        <n v="30066"/>
        <n v="17271"/>
        <n v="30221"/>
        <n v="37462"/>
        <n v="3900"/>
        <n v="20893"/>
        <n v="53399"/>
        <n v="7279"/>
        <n v="37000"/>
        <n v="27083"/>
        <n v="42520"/>
        <n v="31778"/>
        <n v="17319"/>
        <n v="21760"/>
        <n v="36616"/>
        <n v="33220"/>
        <n v="8642"/>
        <n v="23616"/>
        <n v="24364"/>
        <n v="43545"/>
        <n v="42852"/>
        <n v="33029"/>
        <n v="27183"/>
        <n v="10050"/>
        <n v="11450"/>
        <n v="114436"/>
        <n v="25888"/>
        <n v="50310"/>
        <n v="53349"/>
        <n v="25988"/>
        <n v="39708"/>
        <n v="61691"/>
        <n v="54920"/>
        <n v="114386"/>
        <n v="20053"/>
        <n v="66473"/>
        <n v="20153"/>
        <n v="9950"/>
        <n v="11470"/>
        <n v="20013"/>
        <n v="48545"/>
        <n v="37506"/>
        <n v="61930"/>
        <n v="10280"/>
        <n v="7855"/>
        <n v="25126"/>
        <n v="8004"/>
        <n v="42582"/>
        <n v="84327"/>
        <n v="10370"/>
        <n v="27163"/>
        <n v="31858"/>
        <n v="30296"/>
        <n v="31902"/>
        <n v="19516"/>
        <n v="21807"/>
        <n v="17285"/>
        <n v="36524"/>
        <n v="30103"/>
        <n v="4200"/>
        <n v="31841"/>
        <n v="84508"/>
        <n v="25772"/>
        <n v="66582"/>
        <n v="43654"/>
        <n v="11501"/>
        <n v="42915"/>
        <n v="25251"/>
        <n v="37528"/>
        <n v="7337"/>
        <n v="23617"/>
        <n v="24369"/>
        <n v="53684"/>
        <n v="33205"/>
        <n v="27338"/>
        <n v="61884"/>
        <n v="50352"/>
        <n v="116082"/>
        <n v="25051"/>
        <n v="7287"/>
        <n v="39707"/>
        <n v="23581"/>
        <n v="19134"/>
        <n v="27315"/>
        <n v="33160"/>
        <n v="24337"/>
        <n v="42892"/>
        <n v="30244"/>
        <n v="17269"/>
        <m/>
        <n v="0" u="1"/>
        <n v="4210" u="1"/>
        <n v="17321" u="1"/>
        <n v="3893" u="1"/>
        <n v="10250" u="1"/>
        <n v="19086" u="1"/>
        <n v="2593" u="1"/>
        <n v="20000" u="1"/>
        <n v="320264" u="1"/>
        <n v="4864" u="1"/>
        <n v="10581" u="1"/>
        <n v="4090" u="1"/>
        <n v="22868" u="1"/>
        <n v="3700" u="1"/>
        <n v="5061" u="1"/>
        <n v="4801" u="1"/>
        <n v="7015" u="1"/>
        <n v="4738" u="1"/>
        <n v="25484" u="1"/>
        <n v="27501" u="1"/>
        <n v="2140" u="1"/>
        <n v="3897" u="1"/>
        <n v="10786" u="1"/>
        <n v="1769" u="1"/>
        <n v="4155" u="1"/>
        <n v="26083" u="1"/>
        <n v="4872" u="1"/>
        <n v="20946" u="1"/>
        <n v="4809" u="1"/>
        <n v="4549" u="1"/>
        <n v="19528" u="1"/>
        <n v="4746" u="1"/>
        <n v="8000" u="1"/>
        <n v="3901" u="1"/>
        <n v="21356" u="1"/>
        <n v="4683" u="1"/>
        <n v="4423" u="1"/>
        <n v="23058" u="1"/>
        <n v="4100" u="1"/>
        <n v="12110" u="1"/>
        <n v="3968" u="1"/>
        <n v="31000" u="1"/>
        <n v="37300" u="1"/>
        <n v="10550" u="1"/>
        <n v="12567" u="1"/>
        <n v="55327" u="1"/>
        <n v="4817" u="1"/>
        <n v="11527" u="1"/>
        <n v="51104" u="1"/>
        <n v="2668" u="1"/>
        <n v="12441" u="1"/>
        <n v="663894" u="1"/>
        <n v="114579" u="1"/>
        <n v="4754" u="1"/>
        <n v="4494" u="1"/>
        <n v="250874" u="1"/>
        <n v="3905" u="1"/>
        <n v="3775" u="1"/>
        <n v="235495" u="1"/>
        <n v="4951" u="1"/>
        <n v="17291" u="1"/>
        <n v="24319" u="1"/>
        <n v="30370" u="1"/>
        <n v="12772" u="1"/>
        <n v="21262" u="1"/>
        <n v="44045" u="1"/>
        <n v="150025" u="1"/>
        <n v="12252" u="1"/>
        <n v="32261" u="1"/>
        <n v="4888" u="1"/>
        <n v="41524" u="1"/>
        <n v="3972" u="1"/>
        <n v="3842" u="1"/>
        <n v="4825" u="1"/>
        <n v="19781" u="1"/>
        <n v="28826" u="1"/>
        <n v="12000" u="1"/>
        <n v="24666" u="1"/>
        <n v="4762" u="1"/>
        <n v="4242" u="1"/>
        <n v="3909" u="1"/>
        <n v="17323" u="1"/>
        <n v="11291" u="1"/>
        <n v="46000" u="1"/>
        <n v="14742" u="1"/>
        <n v="20128" u="1"/>
        <n v="43794" u="1"/>
        <n v="2089" u="1"/>
        <n v="10125" u="1"/>
        <n v="12142" u="1"/>
        <n v="30087" u="1"/>
        <n v="37428" u="1"/>
        <n v="3586" u="1"/>
        <n v="12079" u="1"/>
        <n v="6850" u="1"/>
        <n v="31915" u="1"/>
        <n v="33079" u="1"/>
        <n v="19750" u="1"/>
        <n v="55077" u="1"/>
        <n v="2676" u="1"/>
        <n v="4770" u="1"/>
        <n v="62767" u="1"/>
        <n v="4043" u="1"/>
        <n v="114331" u="1"/>
        <n v="3913" u="1"/>
        <n v="1907" u="1"/>
        <n v="46442" u="1"/>
        <n v="4187" u="1"/>
        <n v="12741" u="1"/>
        <n v="2613" u="1"/>
        <n v="12221" u="1"/>
        <n v="781929" u="1"/>
        <n v="4124" u="1"/>
        <n v="134150" u="1"/>
        <n v="59490" u="1"/>
        <n v="41274" u="1"/>
        <n v="12552" u="1"/>
        <n v="261222" u="1"/>
        <n v="12489" u="1"/>
        <n v="28764" u="1"/>
        <n v="4778" u="1"/>
        <n v="2290" u="1"/>
        <n v="3917" u="1"/>
        <n v="143985" u="1"/>
        <n v="1844" u="1"/>
        <n v="3657" u="1"/>
        <n v="4975" u="1"/>
        <n v="17387" u="1"/>
        <n v="2617" u="1"/>
        <n v="9700" u="1"/>
        <n v="37682" u="1"/>
        <n v="45750" u="1"/>
        <n v="30151" u="1"/>
        <n v="114460" u="1"/>
        <n v="1" u="1"/>
        <n v="15562" u="1"/>
        <n v="55079" u="1"/>
        <n v="2554" u="1"/>
        <n v="14979" u="1"/>
        <n v="10425" u="1"/>
        <n v="3791" u="1"/>
        <n v="10882" u="1"/>
        <n v="12190" u="1"/>
        <n v="3988" u="1"/>
        <n v="11150" u="1"/>
        <n v="37557" u="1"/>
        <n v="33271" u="1"/>
        <n v="10567" u="1"/>
        <n v="7851" u="1"/>
        <n v="21800" u="1"/>
        <n v="2558" u="1"/>
        <n v="4055" u="1"/>
        <n v="3925" u="1"/>
        <n v="1913" u="1"/>
        <n v="12915" u="1"/>
        <n v="48651" u="1"/>
        <n v="7008" u="1"/>
        <n v="12852" u="1"/>
        <n v="42222" u="1"/>
        <n v="12789" u="1"/>
        <n v="19279" u="1"/>
        <n v="25330" u="1"/>
        <n v="234759" u="1"/>
        <n v="4148" u="1"/>
        <n v="14223" u="1"/>
        <n v="12143" u="1"/>
        <n v="20855" u="1"/>
        <n v="69334" u="1"/>
        <n v="11040" u="1"/>
        <n v="10000" u="1"/>
        <n v="4282" u="1"/>
        <n v="3929" u="1"/>
        <n v="3799" u="1"/>
        <n v="31665" u="1"/>
        <n v="1785" u="1"/>
        <n v="12868" u="1"/>
        <n v="793081" u="1"/>
        <n v="10788" u="1"/>
        <n v="2629" u="1"/>
        <n v="4936" u="1"/>
        <n v="38000" u="1"/>
        <n v="21202" u="1"/>
        <n v="12222" u="1"/>
        <n v="3866" u="1"/>
        <n v="3736" u="1"/>
        <n v="3606" u="1"/>
        <n v="4873" u="1"/>
        <n v="20950" u="1"/>
        <n v="13593" u="1"/>
        <n v="709384" u="1"/>
        <n v="10993" u="1"/>
        <n v="13010" u="1"/>
        <n v="4063" u="1"/>
        <n v="38820" u="1"/>
        <n v="40774" u="1"/>
        <n v="31634" u="1"/>
        <n v="13404" u="1"/>
        <n v="8850" u="1"/>
        <n v="683170" u="1"/>
        <n v="32422" u="1"/>
        <n v="27348" u="1"/>
        <n v="12758" u="1"/>
        <n v="33841" u="1"/>
        <n v="4000" u="1"/>
        <n v="33778" u="1"/>
        <n v="3870" u="1"/>
        <n v="43800" u="1"/>
        <n v="3610" u="1"/>
        <n v="12632" u="1"/>
        <n v="20982" u="1"/>
        <n v="4101" u="1"/>
        <n v="12112" u="1"/>
        <n v="22936" u="1"/>
        <n v="19879" u="1"/>
        <n v="20856" u="1"/>
        <n v="5078" u="1"/>
        <n v="4818" u="1"/>
        <n v="57100" u="1"/>
        <n v="3937" u="1"/>
        <n v="26718" u="1"/>
        <n v="36741" u="1"/>
        <n v="7032" u="1"/>
        <n v="1724" u="1"/>
        <n v="8866" u="1"/>
        <n v="12837" u="1"/>
        <n v="10300" u="1"/>
        <n v="13294" u="1"/>
        <n v="8740" u="1"/>
        <n v="4172" u="1"/>
        <n v="3874" u="1"/>
        <n v="32265" u="1"/>
        <n v="33716" u="1"/>
        <n v="3614" u="1"/>
        <n v="41721" u="1"/>
        <n v="43738" u="1"/>
        <n v="49726" u="1"/>
        <n v="114218" u="1"/>
        <n v="12522" u="1"/>
        <n v="1921" u="1"/>
        <n v="3811" u="1"/>
        <n v="64917" u="1"/>
        <n v="4763" u="1"/>
        <n v="6780" u="1"/>
        <n v="17516" u="1"/>
        <n v="27601" u="1"/>
        <n v="58740" u="1"/>
        <n v="6000" u="1"/>
        <n v="4008" u="1"/>
        <n v="3748" u="1"/>
        <n v="133169" u="1"/>
        <n v="4897" u="1"/>
        <n v="23000" u="1"/>
        <n v="25868" u="1"/>
        <n v="4075" u="1"/>
        <n v="12018" u="1"/>
        <n v="68964" u="1"/>
        <n v="74637" u="1"/>
        <n v="34726" u="1"/>
        <n v="13909" u="1"/>
        <n v="42542" u="1"/>
        <n v="17359" u="1"/>
        <n v="1208" u="1"/>
        <n v="14760" u="1"/>
        <n v="4125" u="1"/>
        <n v="2712" u="1"/>
        <n v="10600" u="1"/>
        <n v="2582" u="1"/>
        <n v="589437" u="1"/>
        <n v="28894" u="1"/>
        <n v="4079" u="1"/>
        <n v="3689" u="1"/>
        <n v="18620" u="1"/>
        <n v="25459" u="1"/>
        <n v="29493" u="1"/>
        <n v="1210" u="1"/>
        <n v="4196" u="1"/>
        <n v="3886" u="1"/>
        <n v="20133" u="1"/>
        <n v="80439" u="1"/>
        <n v="4133" u="1"/>
        <n v="32172" u="1"/>
        <n v="26058" u="1"/>
        <n v="12113" u="1"/>
        <n v="4850" u="1"/>
        <n v="61390" u="1"/>
        <n v="4083" u="1"/>
        <n v="567267" u="1"/>
        <n v="3693" u="1"/>
        <n v="1732" u="1"/>
        <n v="4787" u="1"/>
        <n v="133179" u="1"/>
        <n v="12901" u="1"/>
        <n v="17486" u="1"/>
        <n v="14398" u="1"/>
        <n v="7001" u="1"/>
        <n v="11861" u="1"/>
        <n v="1212" u="1"/>
        <n v="2133" u="1"/>
        <n v="12318" u="1"/>
        <n v="4020" u="1"/>
        <n v="3890" u="1"/>
        <n v="3760" u="1"/>
        <n v="12775" u="1"/>
        <n v="33972" u="1"/>
        <n v="3630" u="1"/>
        <n v="3500" u="1"/>
        <n v="58050" u="1"/>
        <n v="4858" u="1"/>
        <n v="6875" u="1"/>
        <n v="83719" u="1"/>
        <n v="262396" u="1"/>
        <n v="33027" u="1"/>
        <n v="135452" u="1"/>
        <n v="36683" u="1"/>
        <n v="40717" u="1"/>
        <n v="13894" u="1"/>
        <n v="1214" u="1"/>
        <n v="6749" u="1"/>
        <n v="2137" u="1"/>
        <n v="3894" u="1"/>
        <n v="38133" u="1"/>
        <n v="28328" u="1"/>
        <n v="133941" u="1"/>
        <n v="4929" u="1"/>
        <n v="47651" u="1"/>
        <n v="20008" u="1"/>
        <n v="4866" u="1"/>
        <n v="617721" u="1"/>
        <n v="10002" u="1"/>
        <n v="4803" u="1"/>
        <n v="28801" u="1"/>
        <n v="61140" u="1"/>
        <n v="5000" u="1"/>
        <n v="1216" u="1"/>
        <n v="4740" u="1"/>
        <n v="3898" u="1"/>
        <n v="4937" u="1"/>
        <n v="9750" u="1"/>
        <n v="4677" u="1"/>
        <n v="12744" u="1"/>
        <n v="4157" u="1"/>
        <n v="29148" u="1"/>
        <n v="2598" u="1"/>
        <n v="5134" u="1"/>
        <n v="39521" u="1"/>
        <n v="49543" u="1"/>
        <n v="1803" u="1"/>
        <n v="4811" u="1"/>
        <n v="11452" u="1"/>
        <n v="5008" u="1"/>
        <n v="1218" u="1"/>
        <n v="4748" u="1"/>
        <n v="4228" u="1"/>
        <n v="24484" u="1"/>
        <n v="3902" u="1"/>
        <n v="12823" u="1"/>
        <n v="6962" u="1"/>
        <n v="18244" u="1"/>
        <n v="4165" u="1"/>
        <n v="12240" u="1"/>
        <n v="5142" u="1"/>
        <n v="2000" u="1"/>
        <n v="3839" u="1"/>
        <n v="3709" u="1"/>
        <n v="20860" u="1"/>
        <n v="102887" u="1"/>
        <n v="1415" u="1"/>
        <n v="2669" u="1"/>
        <n v="12382" u="1"/>
        <n v="32584" u="1"/>
        <n v="4036" u="1"/>
        <n v="3906" u="1"/>
        <n v="14856" u="1"/>
        <n v="4953" u="1"/>
        <n v="13296" u="1"/>
        <n v="50175" u="1"/>
        <n v="8742" u="1"/>
        <n v="673232" u="1"/>
        <n v="41792" u="1"/>
        <n v="4890" u="1"/>
        <n v="11673" u="1"/>
        <n v="4370" u="1"/>
        <n v="8616" u="1"/>
        <n v="4110" u="1"/>
        <n v="49545" u="1"/>
        <n v="228501" u="1"/>
        <n v="3973" u="1"/>
        <n v="20955" u="1"/>
        <n v="47465" u="1"/>
        <n v="65700" u="1"/>
        <n v="13107" u="1"/>
        <n v="30000" u="1"/>
        <n v="21869" u="1"/>
        <n v="4827" u="1"/>
        <n v="47150" u="1"/>
        <n v="271506" u="1"/>
        <n v="5024" u="1"/>
        <n v="38704" u="1"/>
        <n v="8364" u="1"/>
        <n v="4040" u="1"/>
        <n v="13375" u="1"/>
        <n v="3780" u="1"/>
        <n v="17331" u="1"/>
        <n v="644001" u="1"/>
        <n v="3000" u="1"/>
        <n v="14746" u="1"/>
        <n v="4898" u="1"/>
        <n v="6915" u="1"/>
        <n v="82468" u="1"/>
        <n v="13186" u="1"/>
        <n v="49735" u="1"/>
        <n v="12146" u="1"/>
        <n v="11106" u="1"/>
        <n v="61522" u="1"/>
        <n v="57110" u="1"/>
        <n v="1224" u="1"/>
        <n v="12414" u="1"/>
        <n v="42613" u="1"/>
        <n v="4044" u="1"/>
        <n v="3914" u="1"/>
        <n v="3784" u="1"/>
        <n v="32522" u="1"/>
        <n v="27448" u="1"/>
        <n v="23225" u="1"/>
        <n v="39903" u="1"/>
        <n v="8648" u="1"/>
        <n v="14699" u="1"/>
        <n v="3981" u="1"/>
        <n v="3591" u="1"/>
        <n v="17836" u="1"/>
        <n v="47215" u="1"/>
        <n v="69234" u="1"/>
        <n v="39021" u="1"/>
        <n v="12493" u="1"/>
        <n v="4780" u="1"/>
        <n v="24675" u="1"/>
        <n v="4520" u="1"/>
        <n v="12950" u="1"/>
        <n v="3788" u="1"/>
        <n v="3658" u="1"/>
        <n v="13864" u="1"/>
        <n v="13281" u="1"/>
        <n v="12761" u="1"/>
        <n v="41669" u="1"/>
        <n v="3985" u="1"/>
        <n v="25873" u="1"/>
        <n v="4788" u="1"/>
        <n v="2295" u="1"/>
        <n v="262455" u="1"/>
        <n v="4725" u="1"/>
        <n v="4465" u="1"/>
        <n v="80835" u="1"/>
        <n v="61903" u="1"/>
        <n v="1815" u="1"/>
        <n v="31956" u="1"/>
        <n v="38960" u="1"/>
        <n v="12982" u="1"/>
        <n v="27733" u="1"/>
        <n v="12462" u="1"/>
        <n v="9925" u="1"/>
        <n v="3926" u="1"/>
        <n v="3796" u="1"/>
        <n v="12399" u="1"/>
        <n v="4733" u="1"/>
        <n v="6750" u="1"/>
        <n v="12856" u="1"/>
        <n v="18373" u="1"/>
        <n v="11296" u="1"/>
        <n v="13313" u="1"/>
        <n v="367853" u="1"/>
        <n v="10776" u="1"/>
        <n v="12793" u="1"/>
        <n v="26252" u="1"/>
        <n v="33666" u="1"/>
        <n v="3863" u="1"/>
        <n v="10650" u="1"/>
        <n v="49676" u="1"/>
        <n v="28868" u="1"/>
        <n v="4544" u="1"/>
        <n v="23731" u="1"/>
        <n v="12478" u="1"/>
        <n v="4060" u="1"/>
        <n v="3930" u="1"/>
        <n v="3800" u="1"/>
        <n v="5001" u="1"/>
        <n v="17491" u="1"/>
        <n v="4741" u="1"/>
        <n v="6758" u="1"/>
        <n v="20359" u="1"/>
        <n v="2760" u="1"/>
        <n v="50118" u="1"/>
        <n v="3737" u="1"/>
        <n v="1819" u="1"/>
        <n v="3607" u="1"/>
        <n v="4875" u="1"/>
        <n v="12557" u="1"/>
        <n v="2567" u="1"/>
        <n v="1234" u="1"/>
        <n v="4812" u="1"/>
        <n v="244914" u="1"/>
        <n v="300" u="1"/>
        <n v="68864" u="1"/>
        <n v="7806" u="1"/>
        <n v="26694" u="1"/>
        <n v="3804" u="1"/>
        <n v="31705" u="1"/>
        <n v="269034" u="1"/>
        <n v="5009" u="1"/>
        <n v="19540" u="1"/>
        <n v="17334" u="1"/>
        <n v="2634" u="1"/>
        <n v="44194" u="1"/>
        <n v="21305" u="1"/>
        <n v="10225" u="1"/>
        <n v="135242" u="1"/>
        <n v="29184" u="1"/>
        <n v="3611" u="1"/>
        <n v="4883" u="1"/>
        <n v="11659" u="1"/>
        <n v="70000" u="1"/>
        <n v="4103" u="1"/>
        <n v="12116" u="1"/>
        <n v="2701" u="1"/>
        <n v="2571" u="1"/>
        <n v="12053" u="1"/>
        <n v="4300" u="1"/>
        <n v="38900" u="1"/>
        <n v="1000" u="1"/>
        <n v="3938" u="1"/>
        <n v="13487" u="1"/>
        <n v="38774" u="1"/>
        <n v="3678" u="1"/>
        <n v="12447" u="1"/>
        <n v="6774" u="1"/>
        <n v="24520" u="1"/>
        <n v="4694" u="1"/>
        <n v="8744" u="1"/>
        <n v="12778" u="1"/>
        <n v="4005" u="1"/>
        <n v="3745" u="1"/>
        <n v="4891" u="1"/>
        <n v="4111" u="1"/>
        <n v="2705" u="1"/>
        <n v="2575" u="1"/>
        <n v="4828" u="1"/>
        <n v="61340" u="1"/>
        <n v="21810" u="1"/>
        <n v="3942" u="1"/>
        <n v="15000" u="1"/>
        <n v="3682" u="1"/>
        <n v="4765" u="1"/>
        <n v="12920" u="1"/>
        <n v="12857" u="1"/>
        <n v="2642" u="1"/>
        <n v="12274" u="1"/>
        <n v="29311" u="1"/>
        <n v="3879" u="1"/>
        <n v="3749" u="1"/>
        <n v="14748" u="1"/>
        <n v="3619" u="1"/>
        <n v="6656" u="1"/>
        <n v="4119" u="1"/>
        <n v="12148" u="1"/>
        <n v="2709" u="1"/>
        <n v="12605" u="1"/>
        <n v="10525" u="1"/>
        <n v="4076" u="1"/>
        <n v="12022" u="1"/>
        <n v="61215" u="1"/>
        <n v="4773" u="1"/>
        <n v="56740" u="1"/>
        <n v="18407" u="1"/>
        <n v="12747" u="1"/>
        <n v="3623" u="1"/>
        <n v="8650" u="1"/>
        <n v="4127" u="1"/>
        <n v="70006" u="1"/>
        <n v="30068" u="1"/>
        <n v="1242" u="1"/>
        <n v="4844" u="1"/>
        <n v="4080" u="1"/>
        <n v="12038" u="1"/>
        <n v="3950" u="1"/>
        <n v="3820" u="1"/>
        <n v="43000" u="1"/>
        <n v="24616" u="1"/>
        <n v="90303" u="1"/>
        <n v="704667" u="1"/>
        <n v="12369" u="1"/>
        <n v="10809" u="1"/>
        <n v="12826" u="1"/>
        <n v="3887" u="1"/>
        <n v="3757" u="1"/>
        <n v="12763" u="1"/>
        <n v="3627" u="1"/>
        <n v="400" u="1"/>
        <n v="43694" u="1"/>
        <n v="35500" u="1"/>
        <n v="10100" u="1"/>
        <n v="12117" u="1"/>
        <n v="17935" u="1"/>
        <n v="30037" u="1"/>
        <n v="4852" u="1"/>
        <n v="1179" u="1"/>
        <n v="61469" u="1"/>
        <n v="272097" u="1"/>
        <n v="2197" u="1"/>
        <n v="4084" u="1"/>
        <n v="49241" u="1"/>
        <n v="3954" u="1"/>
        <n v="4789" u="1"/>
        <n v="56679" u="1"/>
        <n v="134000" u="1"/>
        <n v="4726" u="1"/>
        <n v="4206" u="1"/>
        <n v="3891" u="1"/>
        <n v="3761" u="1"/>
        <n v="8745" u="1"/>
        <n v="12259" u="1"/>
        <n v="4143" u="1"/>
        <n v="19070" u="1"/>
        <n v="13173" u="1"/>
        <n v="33295" u="1"/>
        <n v="4088" u="1"/>
        <n v="39094" u="1"/>
        <n v="42813" u="1"/>
        <n v="11944" u="1"/>
        <n v="19543" u="1"/>
        <n v="25594" u="1"/>
        <n v="17400" u="1"/>
        <n v="17337" u="1"/>
        <n v="3895" u="1"/>
        <n v="3765" u="1"/>
        <n v="3635" u="1"/>
        <n v="12212" u="1"/>
        <n v="12149" u="1"/>
        <n v="1248" u="1"/>
        <n v="4868" u="1"/>
        <n v="20930" u="1"/>
        <n v="47415" u="1"/>
        <n v="26918" u="1"/>
        <n v="4805" u="1"/>
        <n v="13000" u="1"/>
        <n v="82493" u="1"/>
        <n v="2662" u="1"/>
        <n v="5002" u="1"/>
        <n v="4742" u="1"/>
        <n v="36448" u="1"/>
        <n v="2142" u="1"/>
        <n v="4222" u="1"/>
        <n v="3899" u="1"/>
        <n v="30448" u="1"/>
        <n v="68879" u="1"/>
        <n v="50000" u="1"/>
        <n v="5136" u="1"/>
        <n v="4096" u="1"/>
        <n v="25973" u="1"/>
        <n v="5073" u="1"/>
        <n v="4813" u="1"/>
        <n v="13536" u="1"/>
        <n v="4553" u="1"/>
        <n v="80100" u="1"/>
        <n v="4033" u="1"/>
        <n v="3903" u="1"/>
        <n v="50253" u="1"/>
        <n v="325576" u="1"/>
        <n v="56178" u="1"/>
        <n v="133257" u="1"/>
        <n v="63994" u="1"/>
        <n v="588760" u="1"/>
        <n v="43761" u="1"/>
        <n v="32182" u="1"/>
        <n v="1252" u="1"/>
        <n v="4884" u="1"/>
        <n v="11661" u="1"/>
        <n v="114390" u="1"/>
        <n v="12638" u="1"/>
        <n v="23011" u="1"/>
        <n v="3970" u="1"/>
        <n v="35252" u="1"/>
        <n v="3580" u="1"/>
        <n v="31930" u="1"/>
        <n v="35000" u="1"/>
        <n v="31741" u="1"/>
        <n v="31615" u="1"/>
        <n v="2150" u="1"/>
        <n v="500" u="1"/>
        <n v="1904" u="1"/>
        <n v="15837" u="1"/>
        <n v="24335" u="1"/>
        <n v="33803" u="1"/>
        <n v="260332" u="1"/>
        <n v="4892" u="1"/>
        <n v="92331" u="1"/>
        <n v="2217" u="1"/>
        <n v="3974" u="1"/>
        <n v="3714" u="1"/>
        <n v="20900" u="1"/>
        <n v="5089" u="1"/>
        <n v="4829" u="1"/>
        <n v="133263" u="1"/>
        <n v="2674" u="1"/>
        <n v="4766" u="1"/>
        <n v="40674" u="1"/>
        <n v="234618" u="1"/>
        <n v="3911" u="1"/>
        <n v="7500" u="1"/>
        <n v="730988" u="1"/>
        <n v="14293" u="1"/>
        <n v="43700" u="1"/>
        <n v="61790" u="1"/>
        <n v="134274" u="1"/>
        <n v="4120" u="1"/>
        <n v="3718" u="1"/>
        <n v="49184" u="1"/>
        <n v="4045" u="1"/>
        <n v="38532" u="1"/>
        <n v="3915" u="1"/>
        <n v="12875" u="1"/>
        <n v="52525" u="1"/>
        <n v="15869" u="1"/>
        <n v="36074" u="1"/>
        <n v="50193" u="1"/>
        <n v="5168" u="1"/>
        <n v="3852" u="1"/>
        <n v="3592" u="1"/>
        <n v="5105" u="1"/>
        <n v="4845" u="1"/>
        <n v="12040" u="1"/>
        <n v="11000" u="1"/>
        <n v="13017" u="1"/>
        <n v="813710" u="1"/>
        <n v="2682" u="1"/>
        <n v="12497" u="1"/>
        <n v="2552" u="1"/>
        <n v="66619" u="1"/>
        <n v="4782" u="1"/>
        <n v="44773" u="1"/>
        <n v="13931" u="1"/>
        <n v="3919" u="1"/>
        <n v="3789" u="1"/>
        <n v="12891" u="1"/>
        <n v="21500" u="1"/>
        <n v="3659" u="1"/>
        <n v="14388" u="1"/>
        <n v="580751" u="1"/>
        <n v="1780" u="1"/>
        <n v="1715" u="1"/>
        <n v="42000" u="1"/>
        <n v="2229" u="1"/>
        <n v="3986" u="1"/>
        <n v="20996" u="1"/>
        <n v="4853" u="1"/>
        <n v="25944" u="1"/>
        <n v="200" u="1"/>
        <n v="28875" u="1"/>
        <n v="39101" u="1"/>
        <n v="5050" u="1"/>
        <n v="25692" u="1"/>
        <n v="4053" u="1"/>
        <n v="29600" u="1"/>
        <n v="12387" u="1"/>
        <n v="9850" u="1"/>
        <n v="31554" u="1"/>
        <n v="116164" u="1"/>
        <n v="4727" u="1"/>
        <n v="4207" u="1"/>
        <n v="12781" u="1"/>
        <n v="62108" u="1"/>
        <n v="49943" u="1"/>
        <n v="51771" u="1"/>
        <n v="33492" u="1"/>
        <n v="5121" u="1"/>
        <n v="4861" u="1"/>
        <n v="20965" u="1"/>
        <n v="47485" u="1"/>
        <n v="12592" u="1"/>
        <n v="249760" u="1"/>
        <n v="2690" u="1"/>
        <n v="4798" u="1"/>
        <n v="19610" u="1"/>
        <n v="3797" u="1"/>
        <n v="32626" u="1"/>
        <n v="21501" u="1"/>
        <n v="1719" u="1"/>
        <n v="11300" u="1"/>
        <n v="3994" u="1"/>
        <n v="3864" u="1"/>
        <n v="32185" u="1"/>
        <n v="53474" u="1"/>
        <n v="2694" u="1"/>
        <n v="12545" u="1"/>
        <n v="22825" u="1"/>
        <n v="4806" u="1"/>
        <n v="13002" u="1"/>
        <n v="7020" u="1"/>
        <n v="306469" u="1"/>
        <n v="1721" u="1"/>
        <n v="12876" u="1"/>
        <n v="472872" u="1"/>
        <n v="15870" u="1"/>
        <n v="12813" u="1"/>
        <n v="2631" u="1"/>
        <n v="238673" u="1"/>
        <n v="8716" u="1"/>
        <n v="4160" u="1"/>
        <n v="8653" u="1"/>
        <n v="10150" u="1"/>
        <n v="350847" u="1"/>
        <n v="4617" u="1"/>
        <n v="25000" u="1"/>
        <n v="12561" u="1"/>
        <n v="12041" u="1"/>
        <n v="4814" u="1"/>
        <n v="65199" u="1"/>
        <n v="12498" u="1"/>
        <n v="34881" u="1"/>
        <n v="7808" u="1"/>
        <n v="1788" u="1"/>
        <n v="56690" u="1"/>
        <n v="4231" u="1"/>
        <n v="25473" u="1"/>
        <n v="4002" u="1"/>
        <n v="3872" u="1"/>
        <n v="51900" u="1"/>
        <n v="3742" u="1"/>
        <n v="23015" u="1"/>
        <n v="4822" u="1"/>
        <n v="9000" u="1"/>
        <n v="12514" u="1"/>
        <n v="28814" u="1"/>
        <n v="4069" u="1"/>
        <n v="3939" u="1"/>
        <n v="25694" u="1"/>
        <n v="6776" u="1"/>
        <n v="2639" u="1"/>
        <n v="4956" u="1"/>
        <n v="4696" u="1"/>
        <n v="1140" u="1"/>
        <n v="4436" u="1"/>
        <n v="34000" u="1"/>
        <n v="12262" u="1"/>
        <n v="7690" u="1"/>
        <n v="3746" u="1"/>
        <n v="4113" u="1"/>
        <n v="12136" u="1"/>
        <n v="37404" u="1"/>
        <n v="69404" u="1"/>
        <n v="4830" u="1"/>
        <n v="4073" u="1"/>
        <n v="36900" u="1"/>
        <n v="10450" u="1"/>
        <n v="11427" u="1"/>
        <n v="2773" u="1"/>
        <n v="12861" u="1"/>
        <n v="32502" u="1"/>
        <n v="87558" u="1"/>
        <n v="56125" u="1"/>
        <n v="3880" u="1"/>
        <n v="58079" u="1"/>
        <n v="135062" u="1"/>
        <n v="4901" u="1"/>
        <n v="43645" u="1"/>
        <n v="268678" u="1"/>
        <n v="3100" u="1"/>
        <n v="333727" u="1"/>
        <n v="2580" u="1"/>
        <n v="17879" u="1"/>
        <n v="4838" u="1"/>
        <n v="6855" u="1"/>
        <n v="47175" u="1"/>
        <n v="4077" u="1"/>
        <n v="8092" u="1"/>
        <n v="10986" u="1"/>
        <n v="3687" u="1"/>
        <n v="1729" u="1"/>
        <n v="12877" u="1"/>
        <n v="42322" u="1"/>
        <n v="50075" u="1"/>
        <n v="20117" u="1"/>
        <n v="6406" u="1"/>
        <n v="4129" u="1"/>
        <n v="13145" u="1"/>
        <n v="114034" u="1"/>
        <n v="4846" u="1"/>
        <n v="13602" u="1"/>
        <n v="67517" u="1"/>
        <n v="20842" u="1"/>
        <n v="42890" u="1"/>
        <n v="668615" u="1"/>
        <n v="4783" u="1"/>
        <n v="263143" u="1"/>
        <n v="42575" u="1"/>
        <n v="10876" u="1"/>
        <n v="12373" u="1"/>
        <n v="1211" u="1"/>
        <n v="5957" u="1"/>
        <n v="3888" u="1"/>
        <n v="22292" u="1"/>
        <n v="24309" u="1"/>
        <n v="3628" u="1"/>
        <n v="14264" u="1"/>
        <n v="88571" u="1"/>
        <n v="30171" u="1"/>
        <n v="21000" u="1"/>
        <n v="19960" u="1"/>
        <n v="4594" u="1"/>
        <n v="4085" u="1"/>
        <n v="51211" u="1"/>
        <n v="1733" u="1"/>
        <n v="32472" u="1"/>
        <n v="13303" u="1"/>
        <n v="48186" u="1"/>
        <n v="3762" u="1"/>
        <n v="17250" u="1"/>
        <n v="125509" u="1"/>
        <n v="4862" u="1"/>
        <n v="11617" u="1"/>
        <n v="113912" u="1"/>
        <n v="-4177" u="1"/>
        <n v="3829" u="1"/>
        <n v="3699" u="1"/>
        <n v="19740" u="1"/>
        <n v="12468" u="1"/>
        <n v="28659" u="1"/>
        <n v="31590" u="1"/>
        <n v="4736" u="1"/>
        <n v="10325" u="1"/>
        <n v="3896" u="1"/>
        <n v="27304" u="1"/>
        <n v="12216" u="1"/>
        <n v="18070" u="1"/>
        <n v="21064" u="1"/>
        <n v="2596" u="1"/>
        <n v="4870" u="1"/>
        <n v="4093" u="1"/>
        <n v="12090" u="1"/>
        <n v="59470" u="1"/>
        <n v="3963" u="1"/>
        <n v="4807" u="1"/>
        <n v="6824" u="1"/>
        <n v="12484" u="1"/>
        <n v="12941" u="1"/>
        <n v="1217" u="1"/>
        <n v="4744" u="1"/>
        <n v="34321" u="1"/>
        <n v="4030" u="1"/>
        <n v="15872" u="1"/>
        <n v="14832" u="1"/>
        <n v="50268" u="1"/>
        <n v="40120" u="1"/>
        <n v="20056" u="1"/>
        <n v="37410" u="1"/>
        <n v="4098" u="1"/>
        <n v="3967" u="1"/>
        <n v="3707" u="1"/>
        <n v="1804" u="1"/>
        <n v="4815" u="1"/>
        <n v="12500" u="1"/>
        <n v="9900" u="1"/>
        <n v="42642" u="1"/>
        <n v="4752" u="1"/>
        <n v="6769" u="1"/>
        <n v="2147" u="1"/>
        <n v="12374" u="1"/>
        <n v="24500" u="1"/>
        <n v="4689" u="1"/>
        <n v="102824" u="1"/>
        <n v="2604" u="1"/>
        <n v="43714" u="1"/>
        <n v="4886" u="1"/>
        <n v="32127" u="1"/>
        <n v="3971" u="1"/>
        <n v="3841" u="1"/>
        <n v="3711" u="1"/>
        <n v="3581" u="1"/>
        <n v="43210" u="1"/>
        <n v="1741" u="1"/>
        <n v="4823" u="1"/>
        <n v="5020" u="1"/>
        <n v="6777" u="1"/>
        <n v="5" u="1"/>
        <n v="4500" u="1"/>
        <n v="48631" u="1"/>
        <n v="4240" u="1"/>
        <n v="17441" u="1"/>
        <n v="3908" u="1"/>
        <n v="4177" u="1"/>
        <n v="25257" u="1"/>
        <n v="21160" u="1"/>
        <n v="4894" u="1"/>
        <n v="17000" u="1"/>
        <n v="43589" u="1"/>
        <n v="12138" u="1"/>
        <n v="3975" u="1"/>
        <n v="12012" u="1"/>
        <n v="65209" u="1"/>
        <n v="2285" u="1"/>
        <n v="2155" u="1"/>
        <n v="3912" u="1"/>
        <n v="3782" u="1"/>
        <n v="24375" u="1"/>
        <n v="12800" u="1"/>
        <n v="10200" u="1"/>
        <n v="12217" u="1"/>
        <n v="51721" u="1"/>
        <n v="4122" u="1"/>
        <n v="3979" u="1"/>
        <n v="13651" u="1"/>
        <n v="37413" u="1"/>
        <n v="39430" u="1"/>
        <n v="3589" u="1"/>
        <n v="1745" u="1"/>
        <n v="4839" u="1"/>
        <n v="1615" u="1"/>
        <n v="2549" u="1"/>
        <n v="3916" u="1"/>
        <n v="4" u="1"/>
        <n v="3786" u="1"/>
        <n v="915813" u="1"/>
        <n v="12359" u="1"/>
        <n v="4713" u="1"/>
        <n v="27401" u="1"/>
        <n v="13273" u="1"/>
        <n v="29229" u="1"/>
        <n v="59790" u="1"/>
        <n v="57710" u="1"/>
        <n v="3723" u="1"/>
        <n v="3593" u="1"/>
        <n v="25983" u="1"/>
        <n v="28851" u="1"/>
        <n v="1227" u="1"/>
        <n v="4784" u="1"/>
        <n v="4050" u="1"/>
        <n v="3790" u="1"/>
        <n v="42457" u="1"/>
        <n v="73837" u="1"/>
        <n v="50210" u="1"/>
        <n v="2750" u="1"/>
        <n v="4138" u="1"/>
        <n v="3987" u="1"/>
        <n v="90352" u="1"/>
        <n v="4855" u="1"/>
        <n v="11020" u="1"/>
        <n v="27843" u="1"/>
        <n v="546729" u="1"/>
        <n v="7329" u="1"/>
        <n v="10500" u="1"/>
        <n v="9980" u="1"/>
        <n v="11997" u="1"/>
        <n v="14014" u="1"/>
        <n v="1229" u="1"/>
        <n v="12454" u="1"/>
        <n v="86571" u="1"/>
        <n v="4054" u="1"/>
        <n v="3924" u="1"/>
        <n v="12391" u="1"/>
        <n v="12328" u="1"/>
        <n v="58279" u="1"/>
        <n v="40000" u="1"/>
        <n v="2234" u="1"/>
        <n v="12722" u="1"/>
        <n v="3991" u="1"/>
        <n v="3601" u="1"/>
        <n v="4863" u="1"/>
        <n v="25984" u="1"/>
        <n v="41324" u="1"/>
        <n v="12533" u="1"/>
        <n v="4800" u="1"/>
        <n v="4058" u="1"/>
        <n v="12927" u="1"/>
        <n v="134100" u="1"/>
        <n v="4737" u="1"/>
        <n v="6754" u="1"/>
        <n v="13321" u="1"/>
        <n v="2758" u="1"/>
        <n v="12801" u="1"/>
        <n v="36093" u="1"/>
        <n v="24314" u="1"/>
        <n v="4154" u="1"/>
        <n v="3995" u="1"/>
        <n v="13195" u="1"/>
        <n v="43720" u="1"/>
        <n v="138136" u="1"/>
        <n v="1753" u="1"/>
        <n v="4871" u="1"/>
        <n v="10075" u="1"/>
        <n v="69304" u="1"/>
        <n v="2565" u="1"/>
        <n v="49141" u="1"/>
        <n v="16000" u="1"/>
        <n v="10926" u="1"/>
        <n v="5005" u="1"/>
        <n v="17507" u="1"/>
        <n v="17444" u="1"/>
        <n v="27466" u="1"/>
        <n v="12297" u="1"/>
        <n v="4942" u="1"/>
        <n v="25323" u="1"/>
        <n v="54184" u="1"/>
        <n v="12754" u="1"/>
        <n v="35905" u="1"/>
        <n v="56075" u="1"/>
        <n v="6179" u="1"/>
        <n v="2015" u="1"/>
        <n v="11714" u="1"/>
        <n v="3739" u="1"/>
        <n v="20060" u="1"/>
        <n v="30145" u="1"/>
        <n v="37607" u="1"/>
        <n v="4879" u="1"/>
        <n v="19020" u="1"/>
        <n v="26048" u="1"/>
        <n v="8594" u="1"/>
        <n v="114184" u="1"/>
        <n v="4099" u="1"/>
        <n v="59290" u="1"/>
        <n v="4816" u="1"/>
        <n v="13542" u="1"/>
        <n v="20785" u="1"/>
        <n v="27813" u="1"/>
        <n v="1040" u="1"/>
        <n v="4066" u="1"/>
        <n v="3936" u="1"/>
        <n v="8925" u="1"/>
        <n v="3676" u="1"/>
        <n v="16562" u="1"/>
        <n v="4753" u="1"/>
        <n v="25544" u="1"/>
        <n v="17413" u="1"/>
        <n v="12833" u="1"/>
        <n v="27309" u="1"/>
        <n v="4170" u="1"/>
        <n v="12250" u="1"/>
        <n v="3873" u="1"/>
        <n v="3613" u="1"/>
        <n v="47693" u="1"/>
        <n v="45613" u="1"/>
        <n v="49584" u="1"/>
        <n v="41327" u="1"/>
        <n v="2573" u="1"/>
        <n v="687982" u="1"/>
        <n v="4564" u="1"/>
        <n v="38995" u="1"/>
        <n v="156046" u="1"/>
        <n v="4070" u="1"/>
        <n v="3940" u="1"/>
        <n v="38806" u="1"/>
        <n v="54879" u="1"/>
        <n v="10375" u="1"/>
        <n v="24410" u="1"/>
        <n v="3877" u="1"/>
        <n v="3747" u="1"/>
        <n v="49900" u="1"/>
        <n v="3617" u="1"/>
        <n v="24158" u="1"/>
        <n v="4895" u="1"/>
        <n v="4832" u="1"/>
        <n v="15591" u="1"/>
        <n v="11037" u="1"/>
        <n v="4074" u="1"/>
        <n v="43030" u="1"/>
        <n v="3684" u="1"/>
        <n v="28728" u="1"/>
        <n v="4769" u="1"/>
        <n v="42652" u="1"/>
        <n v="16500" u="1"/>
        <n v="150000" u="1"/>
        <n v="12802" u="1"/>
        <n v="3881" u="1"/>
        <n v="20219" u="1"/>
        <n v="12676" u="1"/>
        <n v="4123" u="1"/>
        <n v="35404" u="1"/>
        <n v="2711" u="1"/>
        <n v="5100" u="1"/>
        <n v="1241" u="1"/>
        <n v="884671" u="1"/>
        <n v="28886" u="1"/>
        <n v="12030" u="1"/>
        <n v="190343" u="1"/>
        <n v="31691" u="1"/>
        <n v="34333" u="1"/>
        <n v="2128" u="1"/>
        <n v="4015" u="1"/>
        <n v="24285" u="1"/>
        <n v="4911" u="1"/>
        <n v="43788" u="1"/>
        <n v="5108" u="1"/>
        <n v="17919" u="1"/>
        <n v="1243" u="1"/>
        <n v="4848" u="1"/>
        <n v="39250" u="1"/>
        <n v="12566" u="1"/>
        <n v="4082" u="1"/>
        <n v="3952" u="1"/>
        <n v="3822" u="1"/>
        <n v="501276" u="1"/>
        <n v="14000" u="1"/>
        <n v="6802" u="1"/>
        <n v="16627" u="1"/>
        <n v="12960" u="1"/>
        <n v="36666" u="1"/>
        <n v="40700" u="1"/>
        <n v="923016" u="1"/>
        <n v="2652" u="1"/>
        <n v="6999" u="1"/>
        <n v="27500" u="1"/>
        <n v="31534" u="1"/>
        <n v="637612" u="1"/>
        <n v="2132" u="1"/>
        <n v="4202" u="1"/>
        <n v="50281" u="1"/>
        <n v="4019" u="1"/>
        <n v="23340" u="1"/>
        <n v="10754" u="1"/>
        <n v="3629" u="1"/>
        <n v="1765" u="1"/>
        <n v="4919" u="1"/>
        <n v="4659" u="1"/>
        <n v="4139" u="1"/>
        <n v="12645" u="1"/>
        <n v="4856" u="1"/>
        <n v="1180" u="1"/>
        <n v="4086" u="1"/>
        <n v="255" u="1"/>
        <n v="3956" u="1"/>
        <n v="3826" u="1"/>
        <n v="31881" u="1"/>
        <n v="12519" u="1"/>
        <n v="32732" u="1"/>
        <n v="2656" u="1"/>
        <n v="23498" u="1"/>
        <n v="4730" u="1"/>
      </sharedItems>
    </cacheField>
    <cacheField name="Version" numFmtId="0">
      <sharedItems containsString="0" containsBlank="1" containsNumber="1" containsInteger="1" minValue="1" maxValue="2"/>
    </cacheField>
    <cacheField name="NombreDePagesNews" numFmtId="0">
      <sharedItems containsString="0" containsBlank="1" containsNumber="1" containsInteger="1" minValue="-16" maxValue="112" count="53">
        <n v="12"/>
        <n v="8"/>
        <n v="28"/>
        <n v="0"/>
        <n v="24"/>
        <n v="16"/>
        <n v="32"/>
        <n v="4"/>
        <n v="40"/>
        <n v="20"/>
        <n v="48"/>
        <n v="52"/>
        <n v="14"/>
        <n v="15"/>
        <n v="5"/>
        <n v="56"/>
        <n v="19"/>
        <n v="18"/>
        <n v="10"/>
        <n v="60"/>
        <n v="11"/>
        <n v="44"/>
        <n v="6"/>
        <n v="64"/>
        <n v="36"/>
        <m/>
        <n v="34" u="1"/>
        <n v="13" u="1"/>
        <n v="104" u="1"/>
        <n v="38" u="1"/>
        <n v="112" u="1"/>
        <n v="2" u="1"/>
        <n v="17" u="1"/>
        <n v="7" u="1"/>
        <n v="33" u="1"/>
        <n v="35" u="1"/>
        <n v="22" u="1"/>
        <n v="1" u="1"/>
        <n v="23" u="1"/>
        <n v="25" u="1"/>
        <n v="68" u="1"/>
        <n v="9" u="1"/>
        <n v="26" u="1"/>
        <n v="72" u="1"/>
        <n v="27" u="1"/>
        <n v="76" u="1"/>
        <n v="80" u="1"/>
        <n v="29" u="1"/>
        <n v="-16" u="1"/>
        <n v="30" u="1"/>
        <n v="88" u="1"/>
        <n v="31" u="1"/>
        <n v="92" u="1"/>
      </sharedItems>
    </cacheField>
    <cacheField name="Specialite" numFmtId="0">
      <sharedItems containsBlank="1" count="14">
        <s v="N/A"/>
        <s v="Alternative Offset 17"/>
        <s v="Alternative Offset 15"/>
        <s v="Alternative Offset 16.875"/>
        <s v="Alternative Offset 13.5"/>
        <m/>
        <s v="Resolute Select 16.875" u="1"/>
        <s v="SCB+ 13.5" u="1"/>
        <s v="Resolute Select 15" u="1"/>
        <s v="Resolute Select 17" u="1"/>
        <s v="SCB+ 11.25" u="1"/>
        <s v="SCB+ 15" u="1"/>
        <s v="Resolute Select 13.5" u="1"/>
        <s v="Alternative Offset 11.25" u="1"/>
      </sharedItems>
    </cacheField>
    <cacheField name="NombreDePagesSpecialite" numFmtId="0">
      <sharedItems containsString="0" containsBlank="1" containsNumber="1" containsInteger="1" minValue="0" maxValue="64" count="16">
        <n v="0"/>
        <n v="12"/>
        <n v="8"/>
        <n v="20"/>
        <n v="16"/>
        <n v="32"/>
        <m/>
        <n v="36" u="1"/>
        <n v="40" u="1"/>
        <n v="44" u="1"/>
        <n v="48" u="1"/>
        <n v="60" u="1"/>
        <n v="24" u="1"/>
        <n v="64" u="1"/>
        <n v="28" u="1"/>
        <n v="4" u="1"/>
      </sharedItems>
    </cacheField>
    <cacheField name="NombreDePagesPullOut" numFmtId="0">
      <sharedItems containsString="0" containsBlank="1" containsNumber="1" containsInteger="1" minValue="0" maxValue="8"/>
    </cacheField>
    <cacheField name="NombreDePagesPullIn" numFmtId="0">
      <sharedItems containsString="0" containsBlank="1" containsNumber="1" containsInteger="1" minValue="0" maxValue="8"/>
    </cacheField>
    <cacheField name="NombreDePagesUV" numFmtId="0">
      <sharedItems containsString="0" containsBlank="1" containsNumber="1" containsInteger="1" minValue="0" maxValue="0"/>
    </cacheField>
    <cacheField name="Rabat" numFmtId="0">
      <sharedItems containsBlank="1"/>
    </cacheField>
    <cacheField name="Brochage" numFmtId="0">
      <sharedItems containsBlank="1"/>
    </cacheField>
    <cacheField name="QuantiteEncartage" numFmtId="0">
      <sharedItems containsString="0" containsBlank="1" containsNumber="1" containsInteger="1" minValue="0" maxValue="40698"/>
    </cacheField>
    <cacheField name="QuantiteDePliManuel" numFmtId="0">
      <sharedItems containsString="0" containsBlank="1" containsNumber="1" containsInteger="1" minValue="0" maxValue="9970"/>
    </cacheField>
    <cacheField name="QuantiteDePliSurPresse" numFmtId="0">
      <sharedItems containsString="0" containsBlank="1" containsNumber="1" containsInteger="1" minValue="0" maxValue="0"/>
    </cacheField>
    <cacheField name="QuantiteAttachage" numFmtId="0">
      <sharedItems containsString="0" containsBlank="1" containsNumber="1" containsInteger="1" minValue="0" maxValue="0"/>
    </cacheField>
    <cacheField name="PostIt" numFmtId="0">
      <sharedItems containsString="0" containsBlank="1" containsNumber="1" containsInteger="1" minValue="0" maxValue="37000"/>
    </cacheField>
    <cacheField name="TotalNbPages" numFmtId="0">
      <sharedItems containsString="0" containsBlank="1" containsNumber="1" containsInteger="1" minValue="4" maxValue="64"/>
    </cacheField>
    <cacheField name="TotalProduction" numFmtId="167">
      <sharedItems containsString="0" containsBlank="1" containsNumber="1" minValue="36.763300000000001" maxValue="3591.6786999999999"/>
    </cacheField>
    <cacheField name="TotalPapier" numFmtId="167">
      <sharedItems containsString="0" containsBlank="1" containsNumber="1" minValue="106.7572" maxValue="7964.8688000000002"/>
    </cacheField>
    <cacheField name="TotalSpecialite" numFmtId="167">
      <sharedItems containsString="0" containsBlank="1" containsNumber="1" minValue="0" maxValue="830.85170000000005"/>
    </cacheField>
    <cacheField name="TotalPullOut" numFmtId="167">
      <sharedItems containsString="0" containsBlank="1" containsNumber="1" minValue="0" maxValue="596.14800000000002"/>
    </cacheField>
    <cacheField name="TotalPullIn" numFmtId="167">
      <sharedItems containsString="0" containsBlank="1" containsNumber="1" minValue="0" maxValue="233.86879999999999"/>
    </cacheField>
    <cacheField name="TotalCouleur" numFmtId="167">
      <sharedItems containsString="0" containsBlank="1" containsNumber="1" minValue="0" maxValue="2338.4749999999999"/>
    </cacheField>
    <cacheField name="TotalUV" numFmtId="167">
      <sharedItems containsString="0" containsBlank="1" containsNumber="1" containsInteger="1" minValue="0" maxValue="0"/>
    </cacheField>
    <cacheField name="TotalEncartage" numFmtId="167">
      <sharedItems containsString="0" containsBlank="1" containsNumber="1" minValue="0" maxValue="709.36609999999996"/>
    </cacheField>
    <cacheField name="TotalBrochage" numFmtId="167">
      <sharedItems containsString="0" containsBlank="1" containsNumber="1" minValue="0" maxValue="399.49200000000002"/>
    </cacheField>
    <cacheField name="Total¼dePli" numFmtId="167">
      <sharedItems containsString="0" containsBlank="1" containsNumber="1" minValue="0" maxValue="348.95"/>
    </cacheField>
    <cacheField name="TotalAttachage" numFmtId="167">
      <sharedItems containsString="0" containsBlank="1" containsNumber="1" containsInteger="1" minValue="0" maxValue="0"/>
    </cacheField>
    <cacheField name="TotalPostIt" numFmtId="167">
      <sharedItems containsString="0" containsBlank="1" containsNumber="1" containsInteger="1" minValue="0" maxValue="740"/>
    </cacheField>
    <cacheField name="TotalChVersion" numFmtId="167">
      <sharedItems containsString="0" containsBlank="1" containsNumber="1" containsInteger="1" minValue="0" maxValue="375"/>
    </cacheField>
    <cacheField name="TotalRabat" numFmtId="167">
      <sharedItems containsString="0" containsBlank="1" containsNumber="1" containsInteger="1" minValue="0" maxValue="0"/>
    </cacheField>
    <cacheField name="TotalTransport" numFmtId="167">
      <sharedItems containsString="0" containsBlank="1" containsNumber="1" containsInteger="1" minValue="0" maxValue="840"/>
    </cacheField>
    <cacheField name="TransportSpecial" numFmtId="167">
      <sharedItems containsString="0" containsBlank="1" containsNumber="1" containsInteger="1" minValue="0" maxValue="150"/>
    </cacheField>
    <cacheField name="Mailing" numFmtId="167">
      <sharedItems containsString="0" containsBlank="1" containsNumber="1" containsInteger="1" minValue="0" maxValue="0"/>
    </cacheField>
    <cacheField name="Autres" numFmtId="167">
      <sharedItems containsString="0" containsBlank="1" containsNumber="1" minValue="-135.1" maxValue="1671.66"/>
    </cacheField>
    <cacheField name="GrandTotal" numFmtId="167">
      <sharedItems containsString="0" containsBlank="1" containsNumber="1" minValue="213.17" maxValue="11556.55"/>
    </cacheField>
    <cacheField name="CreditAndRebill" numFmtId="0">
      <sharedItems containsBlank="1"/>
    </cacheField>
    <cacheField name="NoFacture" numFmtId="0">
      <sharedItems containsNonDate="0" containsString="0" containsBlank="1"/>
    </cacheField>
    <cacheField name="DateDeLivraison" numFmtId="0">
      <sharedItems containsNonDate="0" containsDate="1" containsString="0" containsBlank="1" minDate="2017-12-19T00:00:00" maxDate="2018-07-26T00:00:00"/>
    </cacheField>
    <cacheField name="DateDePublication" numFmtId="0">
      <sharedItems containsNonDate="0" containsDate="1" containsString="0" containsBlank="1" minDate="2017-12-21T00:00:00" maxDate="2018-07-26T00:00:00"/>
    </cacheField>
    <cacheField name="DateDeFacturation" numFmtId="0">
      <sharedItems containsNonDate="0" containsDate="1" containsString="0" containsBlank="1" minDate="2017-12-27T00:00:00" maxDate="2018-07-27T00:00:00"/>
    </cacheField>
    <cacheField name="NoDeSoumission" numFmtId="0">
      <sharedItems containsNonDate="0" containsString="0" containsBlank="1"/>
    </cacheField>
    <cacheField name="MultiplicateurCR" numFmtId="0">
      <sharedItems containsString="0" containsBlank="1" containsNumber="1" containsInteger="1" minValue="-1" maxValue="1" count="3">
        <n v="1"/>
        <m/>
        <n v="-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ériault, Marc" refreshedDate="43333.548393171295" createdVersion="6" refreshedVersion="6" minRefreshableVersion="3" recordCount="587" xr:uid="{BBF2DFEA-892B-45C5-B1E1-2B0FCFA2B079}">
  <cacheSource type="worksheet">
    <worksheetSource ref="K4:N591" sheet="Pivot" r:id="rId2"/>
  </cacheSource>
  <cacheFields count="4">
    <cacheField name="BUtc" numFmtId="0">
      <sharedItems count="30">
        <s v="22085 - Avenir de l'Est"/>
        <s v="22115 - Cites Nouvelles"/>
        <s v="22045 - L Express d Outremont"/>
        <s v="22105 - La Voix Populaire"/>
        <s v="22080 - L Informateur de RDP"/>
        <s v="22065 - Le Guide de Montreal Nord"/>
        <s v="22060 - Progres St Leonard"/>
        <s v="22055 - Courrier Bordeaux Cartierville"/>
        <s v="22050 - Les Nouvelles Saint Laurent"/>
        <s v="22200 - L Avantage Votre Journal"/>
        <s v="22005 - Corriere Italiano"/>
        <s v="22070 - Flambeau Mercier/Anjou"/>
        <s v="22110 - Magazine de L Ile des Sœurs"/>
        <s v="22540 - Seaway News"/>
        <s v="22240 - Charlesbourg Express"/>
        <s v="22245 - L Actuel"/>
        <s v="22260 - Beauport Express"/>
        <s v="22205 - L Avantage Gaspesien"/>
        <s v="22075 - Nouv Hochelaga Maisonneuve"/>
        <s v="22025 - Journal Rosemont La Petite-Patrie"/>
        <s v="22040 - Courrier Ahuntsic"/>
        <s v="22346 - L'Avant-Poste"/>
        <s v="22090 - Le Messager Verdun"/>
        <s v="22100 - Le Messager Lachine"/>
        <s v="22235 - L Appel"/>
        <s v="22095 - Le Messager Lasalle-Dorval"/>
        <s v="22255 - Le Jacques Cartier"/>
        <s v="22270 - L Autre Voix"/>
        <s v="22250 - Quebec Express"/>
        <s v="22130 - Rendez-vous / Ambiance"/>
      </sharedItems>
    </cacheField>
    <cacheField name="Total News" numFmtId="43">
      <sharedItems containsSemiMixedTypes="0" containsString="0" containsNumber="1" minValue="0" maxValue="138.21191999999999"/>
    </cacheField>
    <cacheField name="Total Spécialité" numFmtId="43">
      <sharedItems containsSemiMixedTypes="0" containsString="0" containsNumber="1" minValue="0" maxValue="103.4112505263158"/>
    </cacheField>
    <cacheField name="Nouveau Total" numFmtId="43">
      <sharedItems containsSemiMixedTypes="0" containsString="0" containsNumber="1" minValue="8.5950537749999986E-2" maxValue="7.520585670675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65">
  <r>
    <s v="poulinla"/>
    <n v="14918"/>
    <s v="TCTRANSMAG-1016"/>
    <x v="0"/>
    <x v="0"/>
    <x v="0"/>
    <s v="TCEXPOUT"/>
    <x v="0"/>
    <s v="EXPROUT"/>
    <s v="L Express d Outremont"/>
    <x v="0"/>
    <x v="0"/>
    <x v="0"/>
    <n v="2"/>
    <x v="0"/>
    <x v="0"/>
    <x v="0"/>
    <n v="0"/>
    <n v="0"/>
    <n v="0"/>
    <b v="0"/>
    <b v="0"/>
    <n v="0"/>
    <n v="0"/>
    <n v="0"/>
    <n v="0"/>
    <n v="0"/>
    <n v="12"/>
    <n v="587.58770000000004"/>
    <n v="569.45460000000003"/>
    <n v="0"/>
    <n v="0"/>
    <n v="0"/>
    <n v="835.43719999999996"/>
    <n v="0"/>
    <n v="0"/>
    <n v="0"/>
    <n v="0"/>
    <n v="0"/>
    <n v="0"/>
    <n v="375"/>
    <n v="0"/>
    <n v="61"/>
    <n v="0"/>
    <n v="0"/>
    <n v="0"/>
    <n v="2428.48"/>
    <b v="0"/>
    <m/>
    <d v="2018-01-25T00:00:00"/>
    <d v="2018-01-25T00:00:00"/>
    <d v="2018-01-26T00:00:00"/>
    <m/>
    <x v="0"/>
  </r>
  <r>
    <s v="poulinla"/>
    <n v="14919"/>
    <s v="TCTRANSMAG-1016"/>
    <x v="0"/>
    <x v="1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0"/>
    <n v="0"/>
    <n v="0"/>
    <n v="0"/>
    <n v="0"/>
    <n v="8"/>
    <n v="576.9873"/>
    <n v="526.42639999999994"/>
    <n v="0"/>
    <n v="0"/>
    <n v="0"/>
    <n v="1190.6690000000001"/>
    <n v="0"/>
    <n v="0"/>
    <n v="0"/>
    <n v="0"/>
    <n v="0"/>
    <n v="0"/>
    <n v="0"/>
    <n v="0"/>
    <n v="65"/>
    <n v="0"/>
    <n v="0"/>
    <n v="0"/>
    <n v="2359.08"/>
    <b v="0"/>
    <m/>
    <d v="2018-01-25T00:00:00"/>
    <d v="2018-01-25T00:00:00"/>
    <d v="2018-01-26T00:00:00"/>
    <m/>
    <x v="0"/>
  </r>
  <r>
    <s v="poulinla"/>
    <n v="14783"/>
    <s v="TCTRANSMAG-1016"/>
    <x v="0"/>
    <x v="2"/>
    <x v="2"/>
    <s v="TCINFRDP"/>
    <x v="0"/>
    <s v="RIVIPRA"/>
    <s v="L Informateur de RDP"/>
    <x v="0"/>
    <x v="0"/>
    <x v="2"/>
    <n v="1"/>
    <x v="1"/>
    <x v="0"/>
    <x v="0"/>
    <n v="0"/>
    <n v="0"/>
    <n v="0"/>
    <b v="0"/>
    <b v="0"/>
    <n v="0"/>
    <n v="0"/>
    <n v="0"/>
    <n v="0"/>
    <n v="0"/>
    <n v="8"/>
    <n v="518.93460000000005"/>
    <n v="385.01839999999999"/>
    <n v="0"/>
    <n v="0"/>
    <n v="0"/>
    <n v="848.46169999999995"/>
    <n v="0"/>
    <n v="0"/>
    <n v="0"/>
    <n v="0"/>
    <n v="0"/>
    <n v="0"/>
    <n v="0"/>
    <n v="0"/>
    <n v="61"/>
    <n v="0"/>
    <n v="0"/>
    <n v="0"/>
    <n v="1813.41"/>
    <b v="0"/>
    <m/>
    <d v="2017-12-23T00:00:00"/>
    <d v="2017-12-26T00:00:00"/>
    <d v="2017-12-27T00:00:00"/>
    <m/>
    <x v="0"/>
  </r>
  <r>
    <s v="poulinla"/>
    <n v="14784"/>
    <s v="TCTRANSMAG-1016"/>
    <x v="0"/>
    <x v="3"/>
    <x v="3"/>
    <s v="TCGUIMON"/>
    <x v="0"/>
    <s v="GUIDMONNOR"/>
    <s v="Le Guide de Montreal Nord"/>
    <x v="0"/>
    <x v="0"/>
    <x v="3"/>
    <n v="1"/>
    <x v="1"/>
    <x v="0"/>
    <x v="0"/>
    <n v="0"/>
    <n v="0"/>
    <n v="0"/>
    <b v="0"/>
    <b v="0"/>
    <n v="0"/>
    <n v="0"/>
    <n v="0"/>
    <n v="0"/>
    <n v="0"/>
    <n v="8"/>
    <n v="610.70609999999999"/>
    <n v="608.56039999999996"/>
    <n v="0"/>
    <n v="0"/>
    <n v="0"/>
    <n v="1389.4332999999999"/>
    <n v="0"/>
    <n v="0"/>
    <n v="0"/>
    <n v="0"/>
    <n v="0"/>
    <n v="0"/>
    <n v="0"/>
    <n v="0"/>
    <n v="61"/>
    <n v="0"/>
    <n v="0"/>
    <n v="0"/>
    <n v="2669.7"/>
    <b v="0"/>
    <m/>
    <d v="2017-12-22T00:00:00"/>
    <d v="2017-12-26T00:00:00"/>
    <d v="2017-12-27T00:00:00"/>
    <m/>
    <x v="0"/>
  </r>
  <r>
    <s v="poulinla"/>
    <n v="14785"/>
    <s v="TCTRANSMAG-1016"/>
    <x v="0"/>
    <x v="4"/>
    <x v="4"/>
    <s v="TCPROSTL"/>
    <x v="0"/>
    <s v="PROGSTLEO"/>
    <s v="Progres St Leonard"/>
    <x v="0"/>
    <x v="0"/>
    <x v="4"/>
    <n v="1"/>
    <x v="1"/>
    <x v="0"/>
    <x v="0"/>
    <n v="0"/>
    <n v="0"/>
    <n v="0"/>
    <b v="0"/>
    <b v="0"/>
    <n v="0"/>
    <n v="0"/>
    <n v="0"/>
    <n v="0"/>
    <n v="0"/>
    <n v="8"/>
    <n v="597.17570000000001"/>
    <n v="575.60239999999999"/>
    <n v="0"/>
    <n v="0"/>
    <n v="0"/>
    <n v="1309.675"/>
    <n v="0"/>
    <n v="0"/>
    <n v="0"/>
    <n v="0"/>
    <n v="0"/>
    <n v="0"/>
    <n v="0"/>
    <n v="0"/>
    <n v="61"/>
    <n v="0"/>
    <n v="0"/>
    <n v="0"/>
    <n v="2543.4499999999998"/>
    <b v="0"/>
    <m/>
    <d v="2017-12-22T00:00:00"/>
    <d v="2017-12-26T00:00:00"/>
    <d v="2017-12-27T00:00:00"/>
    <m/>
    <x v="0"/>
  </r>
  <r>
    <s v="poulinla"/>
    <n v="14786"/>
    <s v="TCTRANSMAG-1016"/>
    <x v="0"/>
    <x v="5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7-12-23T00:00:00"/>
    <d v="2017-12-27T00:00:00"/>
    <d v="2017-12-27T00:00:00"/>
    <m/>
    <x v="0"/>
  </r>
  <r>
    <s v="poulinla"/>
    <n v="14787"/>
    <s v="TCTRANSMAG-1016"/>
    <x v="0"/>
    <x v="6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0"/>
    <n v="0"/>
    <n v="0"/>
    <n v="0"/>
    <n v="0"/>
    <n v="8"/>
    <n v="598.3211"/>
    <n v="578.39239999999995"/>
    <n v="0"/>
    <n v="0"/>
    <n v="0"/>
    <n v="1316.4268"/>
    <n v="0"/>
    <n v="0"/>
    <n v="0"/>
    <n v="0"/>
    <n v="0"/>
    <n v="0"/>
    <n v="0"/>
    <n v="0"/>
    <n v="77"/>
    <n v="0"/>
    <n v="0"/>
    <n v="0"/>
    <n v="2570.14"/>
    <b v="0"/>
    <m/>
    <d v="2017-12-23T00:00:00"/>
    <d v="2017-12-27T00:00:00"/>
    <d v="2017-12-27T00:00:00"/>
    <m/>
    <x v="0"/>
  </r>
  <r>
    <s v="poulinla"/>
    <n v="14788"/>
    <s v="TCTRANSMAG-1016"/>
    <x v="0"/>
    <x v="7"/>
    <x v="7"/>
    <s v="TCAVAJOU"/>
    <x v="1"/>
    <s v="AVANTAGE1"/>
    <s v="L Avantage Votre Journal"/>
    <x v="0"/>
    <x v="0"/>
    <x v="7"/>
    <n v="1"/>
    <x v="2"/>
    <x v="0"/>
    <x v="0"/>
    <n v="4"/>
    <n v="0"/>
    <n v="0"/>
    <b v="0"/>
    <b v="0"/>
    <n v="0"/>
    <n v="0"/>
    <n v="0"/>
    <n v="0"/>
    <n v="0"/>
    <n v="28"/>
    <n v="1343.9022"/>
    <n v="2480.5563999999999"/>
    <n v="0"/>
    <n v="262.23399999999998"/>
    <n v="0"/>
    <n v="1631.8447000000001"/>
    <n v="0"/>
    <n v="0"/>
    <n v="0"/>
    <n v="0"/>
    <n v="0"/>
    <n v="0"/>
    <n v="0"/>
    <n v="0"/>
    <n v="840"/>
    <n v="0"/>
    <n v="0"/>
    <n v="0"/>
    <n v="6558.54"/>
    <b v="0"/>
    <m/>
    <d v="2017-12-22T00:00:00"/>
    <d v="2017-12-27T00:00:00"/>
    <d v="2017-12-27T00:00:00"/>
    <m/>
    <x v="0"/>
  </r>
  <r>
    <s v="Pelletim"/>
    <n v="14790"/>
    <s v="TCQUALIM-1029"/>
    <x v="0"/>
    <x v="8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3900"/>
    <n v="0"/>
    <n v="0"/>
    <n v="0"/>
    <n v="0"/>
    <n v="12"/>
    <n v="444.27600000000001"/>
    <n v="243.02160000000001"/>
    <n v="76.2"/>
    <n v="0"/>
    <n v="0"/>
    <n v="217.8"/>
    <n v="0"/>
    <n v="75"/>
    <n v="0"/>
    <n v="0"/>
    <n v="0"/>
    <n v="0"/>
    <n v="0"/>
    <n v="0"/>
    <n v="111"/>
    <n v="0"/>
    <n v="0"/>
    <n v="0"/>
    <n v="1167.3"/>
    <b v="0"/>
    <m/>
    <d v="2017-12-19T00:00:00"/>
    <d v="2017-12-21T00:00:00"/>
    <d v="2017-12-27T00:00:00"/>
    <m/>
    <x v="0"/>
  </r>
  <r>
    <s v="bourdagl"/>
    <n v="14791"/>
    <s v="TCMETROP-1030"/>
    <x v="0"/>
    <x v="9"/>
    <x v="9"/>
    <s v="TCAVENIR"/>
    <x v="0"/>
    <s v="AVENEST"/>
    <s v="Avenir de l'Est"/>
    <x v="0"/>
    <x v="0"/>
    <x v="9"/>
    <n v="1"/>
    <x v="1"/>
    <x v="0"/>
    <x v="0"/>
    <n v="0"/>
    <n v="0"/>
    <n v="0"/>
    <b v="0"/>
    <b v="0"/>
    <n v="0"/>
    <n v="0"/>
    <n v="0"/>
    <n v="0"/>
    <n v="0"/>
    <n v="8"/>
    <n v="529.39089999999999"/>
    <n v="410.48840000000001"/>
    <n v="0"/>
    <n v="0"/>
    <n v="0"/>
    <n v="910.09910000000002"/>
    <n v="0"/>
    <n v="0"/>
    <n v="0"/>
    <n v="0"/>
    <n v="0"/>
    <n v="0"/>
    <n v="0"/>
    <n v="0"/>
    <n v="80"/>
    <n v="0"/>
    <n v="0"/>
    <n v="0"/>
    <n v="1929.98"/>
    <b v="0"/>
    <m/>
    <d v="2017-12-22T00:00:00"/>
    <d v="2017-12-27T00:00:00"/>
    <d v="2018-01-04T00:00:00"/>
    <m/>
    <x v="0"/>
  </r>
  <r>
    <s v="bourdagl"/>
    <n v="14792"/>
    <s v="TCMETROP-1030"/>
    <x v="0"/>
    <x v="10"/>
    <x v="10"/>
    <s v="TCFLAMBE"/>
    <x v="0"/>
    <s v="FLAMEST"/>
    <s v="Flambeau Mercier/Anjou"/>
    <x v="0"/>
    <x v="0"/>
    <x v="10"/>
    <n v="1"/>
    <x v="1"/>
    <x v="0"/>
    <x v="0"/>
    <n v="0"/>
    <n v="0"/>
    <n v="0"/>
    <b v="0"/>
    <b v="0"/>
    <n v="0"/>
    <n v="0"/>
    <n v="0"/>
    <n v="0"/>
    <n v="0"/>
    <n v="8"/>
    <n v="769.59730000000002"/>
    <n v="995.59640000000002"/>
    <n v="0"/>
    <n v="0"/>
    <n v="0"/>
    <n v="2326.0603999999998"/>
    <n v="0"/>
    <n v="0"/>
    <n v="0"/>
    <n v="0"/>
    <n v="0"/>
    <n v="0"/>
    <n v="0"/>
    <n v="0"/>
    <n v="80"/>
    <n v="0"/>
    <n v="0"/>
    <n v="0"/>
    <n v="4171.25"/>
    <b v="0"/>
    <m/>
    <d v="2017-12-23T00:00:00"/>
    <d v="2017-12-26T00:00:00"/>
    <d v="2018-01-04T00:00:00"/>
    <m/>
    <x v="0"/>
  </r>
  <r>
    <s v="poulinla"/>
    <n v="14793"/>
    <s v="TCTRANSMAG-1016"/>
    <x v="0"/>
    <x v="11"/>
    <x v="11"/>
    <s v="TCMAGILE"/>
    <x v="0"/>
    <s v="MAGAILESOE"/>
    <s v="Magazine de L Ile des Sœurs"/>
    <x v="0"/>
    <x v="0"/>
    <x v="11"/>
    <n v="1"/>
    <x v="1"/>
    <x v="0"/>
    <x v="0"/>
    <n v="0"/>
    <n v="0"/>
    <n v="0"/>
    <b v="0"/>
    <b v="0"/>
    <n v="0"/>
    <n v="0"/>
    <n v="0"/>
    <n v="0"/>
    <n v="0"/>
    <n v="8"/>
    <n v="428.78890000000001"/>
    <n v="165.4363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061.3"/>
    <b v="0"/>
    <m/>
    <d v="2018-01-02T00:00:00"/>
    <d v="2018-01-03T00:00:00"/>
    <d v="2018-01-04T00:00:00"/>
    <m/>
    <x v="0"/>
  </r>
  <r>
    <s v="poulinla"/>
    <n v="14794"/>
    <s v="TCTRANSMAG-1016"/>
    <x v="0"/>
    <x v="12"/>
    <x v="12"/>
    <s v="TCSEANEW"/>
    <x v="2"/>
    <s v="SEAWNEW"/>
    <s v="Seaway News"/>
    <x v="0"/>
    <x v="0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01.2431999999999"/>
    <n v="0"/>
    <n v="0"/>
    <n v="0"/>
    <n v="1611.72"/>
    <n v="0"/>
    <n v="0"/>
    <n v="0"/>
    <n v="0"/>
    <n v="0"/>
    <n v="0"/>
    <n v="0"/>
    <n v="0"/>
    <n v="315"/>
    <n v="0"/>
    <n v="0"/>
    <n v="0"/>
    <n v="5223.21"/>
    <b v="0"/>
    <m/>
    <d v="2017-12-26T00:00:00"/>
    <d v="2017-12-27T00:00:00"/>
    <d v="2018-01-04T00:00:00"/>
    <m/>
    <x v="0"/>
  </r>
  <r>
    <s v="poulinla"/>
    <n v="14795"/>
    <s v="TCTRANSMAG-1016"/>
    <x v="0"/>
    <x v="13"/>
    <x v="12"/>
    <s v="TCSEANEW"/>
    <x v="2"/>
    <s v="SEAWNEW"/>
    <s v="Seaway News"/>
    <x v="0"/>
    <x v="0"/>
    <x v="12"/>
    <n v="1"/>
    <x v="5"/>
    <x v="0"/>
    <x v="0"/>
    <n v="0"/>
    <n v="0"/>
    <n v="0"/>
    <b v="0"/>
    <b v="0"/>
    <n v="0"/>
    <n v="0"/>
    <n v="0"/>
    <n v="0"/>
    <n v="0"/>
    <n v="16"/>
    <n v="921.83040000000005"/>
    <n v="1400.8288"/>
    <n v="0"/>
    <n v="0"/>
    <n v="0"/>
    <n v="1611.72"/>
    <n v="0"/>
    <n v="0"/>
    <n v="0"/>
    <n v="0"/>
    <n v="0"/>
    <n v="0"/>
    <n v="0"/>
    <n v="0"/>
    <n v="315"/>
    <n v="0"/>
    <n v="0"/>
    <n v="0"/>
    <n v="4249.38"/>
    <b v="0"/>
    <m/>
    <d v="2018-01-02T00:00:00"/>
    <d v="2018-01-03T00:00:00"/>
    <d v="2018-01-04T00:00:00"/>
    <m/>
    <x v="0"/>
  </r>
  <r>
    <s v="poulinla"/>
    <n v="14796"/>
    <s v="TCTRANSMAG-1016"/>
    <x v="0"/>
    <x v="14"/>
    <x v="13"/>
    <s v="TCCHAEXP"/>
    <x v="1"/>
    <s v="CHAREXP"/>
    <s v="Charlesbourg Express"/>
    <x v="0"/>
    <x v="0"/>
    <x v="13"/>
    <n v="1"/>
    <x v="1"/>
    <x v="0"/>
    <x v="0"/>
    <n v="0"/>
    <n v="0"/>
    <n v="0"/>
    <b v="0"/>
    <b v="0"/>
    <n v="0"/>
    <n v="0"/>
    <n v="0"/>
    <n v="0"/>
    <n v="0"/>
    <n v="8"/>
    <n v="575.13250000000005"/>
    <n v="521.90840000000003"/>
    <n v="0"/>
    <n v="0"/>
    <n v="0"/>
    <n v="1179.7355"/>
    <n v="0"/>
    <n v="0"/>
    <n v="0"/>
    <n v="0"/>
    <n v="0"/>
    <n v="0"/>
    <n v="0"/>
    <n v="0"/>
    <n v="165"/>
    <n v="0"/>
    <n v="0"/>
    <n v="0"/>
    <n v="2441.7800000000002"/>
    <b v="0"/>
    <m/>
    <d v="2017-12-28T00:00:00"/>
    <d v="2018-01-03T00:00:00"/>
    <d v="2018-01-04T00:00:00"/>
    <m/>
    <x v="0"/>
  </r>
  <r>
    <s v="poulinla"/>
    <n v="14797"/>
    <s v="TCTRANSMAG-1016"/>
    <x v="0"/>
    <x v="15"/>
    <x v="14"/>
    <s v="TCACTUEL"/>
    <x v="1"/>
    <s v="ACTUEL"/>
    <s v="L Actuel"/>
    <x v="0"/>
    <x v="0"/>
    <x v="14"/>
    <n v="1"/>
    <x v="1"/>
    <x v="0"/>
    <x v="0"/>
    <n v="0"/>
    <n v="0"/>
    <n v="0"/>
    <b v="0"/>
    <b v="0"/>
    <n v="0"/>
    <n v="0"/>
    <n v="0"/>
    <n v="0"/>
    <n v="0"/>
    <n v="8"/>
    <n v="689.20579999999995"/>
    <n v="799.77440000000001"/>
    <n v="0"/>
    <n v="0"/>
    <n v="0"/>
    <n v="1852.1712"/>
    <n v="0"/>
    <n v="0"/>
    <n v="0"/>
    <n v="0"/>
    <n v="0"/>
    <n v="0"/>
    <n v="0"/>
    <n v="0"/>
    <n v="165"/>
    <n v="0"/>
    <n v="0"/>
    <n v="0"/>
    <n v="3506.15"/>
    <b v="0"/>
    <m/>
    <d v="2017-12-28T00:00:00"/>
    <d v="2018-01-03T00:00:00"/>
    <d v="2018-01-04T00:00:00"/>
    <m/>
    <x v="0"/>
  </r>
  <r>
    <s v="poulinla"/>
    <n v="14798"/>
    <s v="TCTRANSMAG-1016"/>
    <x v="0"/>
    <x v="16"/>
    <x v="15"/>
    <s v="TCBEAEXP"/>
    <x v="1"/>
    <s v="BEAUEXP"/>
    <s v="Beauport Express"/>
    <x v="0"/>
    <x v="0"/>
    <x v="15"/>
    <n v="1"/>
    <x v="1"/>
    <x v="0"/>
    <x v="0"/>
    <n v="0"/>
    <n v="0"/>
    <n v="0"/>
    <b v="0"/>
    <b v="0"/>
    <n v="0"/>
    <n v="0"/>
    <n v="0"/>
    <n v="0"/>
    <n v="0"/>
    <n v="8"/>
    <n v="609.82669999999996"/>
    <n v="606.41840000000002"/>
    <n v="0"/>
    <n v="0"/>
    <n v="0"/>
    <n v="1384.2497000000001"/>
    <n v="0"/>
    <n v="0"/>
    <n v="0"/>
    <n v="0"/>
    <n v="0"/>
    <n v="0"/>
    <n v="0"/>
    <n v="0"/>
    <n v="165"/>
    <n v="0"/>
    <n v="0"/>
    <n v="0"/>
    <n v="2765.49"/>
    <b v="0"/>
    <m/>
    <d v="2017-12-28T00:00:00"/>
    <d v="2018-01-03T00:00:00"/>
    <d v="2018-01-04T00:00:00"/>
    <m/>
    <x v="0"/>
  </r>
  <r>
    <s v="poulinla"/>
    <n v="14799"/>
    <s v="TCTRANSMAG-1016"/>
    <x v="0"/>
    <x v="17"/>
    <x v="7"/>
    <s v="TCAVAJOU"/>
    <x v="1"/>
    <s v="AVANTAGE1"/>
    <s v="L Avantage Votre Journal"/>
    <x v="0"/>
    <x v="0"/>
    <x v="7"/>
    <n v="1"/>
    <x v="6"/>
    <x v="0"/>
    <x v="0"/>
    <n v="0"/>
    <n v="0"/>
    <n v="0"/>
    <b v="0"/>
    <b v="0"/>
    <n v="0"/>
    <n v="0"/>
    <n v="0"/>
    <n v="0"/>
    <n v="0"/>
    <n v="32"/>
    <n v="1482.3168000000001"/>
    <n v="2834.9216000000001"/>
    <n v="0"/>
    <n v="0"/>
    <n v="0"/>
    <n v="1631.8447000000001"/>
    <n v="0"/>
    <n v="0"/>
    <n v="0"/>
    <n v="0"/>
    <n v="0"/>
    <n v="0"/>
    <n v="0"/>
    <n v="0"/>
    <n v="840"/>
    <n v="0"/>
    <n v="0"/>
    <n v="0"/>
    <n v="6789.08"/>
    <b v="0"/>
    <m/>
    <d v="2017-12-29T00:00:00"/>
    <d v="2018-01-03T00:00:00"/>
    <d v="2018-01-04T00:00:00"/>
    <m/>
    <x v="0"/>
  </r>
  <r>
    <s v="poulinla"/>
    <n v="14800"/>
    <s v="TCTRANSMAG-1016"/>
    <x v="0"/>
    <x v="18"/>
    <x v="16"/>
    <s v="TCAVAGAS"/>
    <x v="1"/>
    <s v="AVANGAS"/>
    <s v="L Avantage Gaspesien"/>
    <x v="0"/>
    <x v="0"/>
    <x v="16"/>
    <n v="1"/>
    <x v="0"/>
    <x v="0"/>
    <x v="0"/>
    <n v="0"/>
    <n v="0"/>
    <n v="0"/>
    <b v="0"/>
    <b v="0"/>
    <n v="0"/>
    <n v="0"/>
    <n v="0"/>
    <n v="0"/>
    <n v="0"/>
    <n v="12"/>
    <n v="566.97069999999997"/>
    <n v="519.2346"/>
    <n v="0"/>
    <n v="0"/>
    <n v="0"/>
    <n v="754.41560000000004"/>
    <n v="0"/>
    <n v="0"/>
    <n v="0"/>
    <n v="0"/>
    <n v="0"/>
    <n v="0"/>
    <n v="0"/>
    <n v="0"/>
    <n v="840"/>
    <n v="0"/>
    <n v="0"/>
    <n v="0"/>
    <n v="2680.62"/>
    <b v="0"/>
    <m/>
    <d v="2017-12-29T00:00:00"/>
    <d v="2018-01-03T00:00:00"/>
    <d v="2018-01-04T00:00:00"/>
    <m/>
    <x v="0"/>
  </r>
  <r>
    <s v="poulinla"/>
    <n v="14801"/>
    <s v="TCTRANSMAG-1016"/>
    <x v="0"/>
    <x v="19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7-12-29T00:00:00"/>
    <d v="2018-01-02T00:00:00"/>
    <d v="2018-01-04T00:00:00"/>
    <m/>
    <x v="0"/>
  </r>
  <r>
    <s v="poulinla"/>
    <n v="14802"/>
    <s v="TCTRANSMAG-1016"/>
    <x v="0"/>
    <x v="20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0"/>
    <n v="0"/>
    <n v="0"/>
    <n v="0"/>
    <n v="0"/>
    <n v="8"/>
    <n v="598.3211"/>
    <n v="578.39239999999995"/>
    <n v="0"/>
    <n v="0"/>
    <n v="0"/>
    <n v="1316.4268"/>
    <n v="0"/>
    <n v="0"/>
    <n v="0"/>
    <n v="0"/>
    <n v="0"/>
    <n v="0"/>
    <n v="0"/>
    <n v="0"/>
    <n v="77"/>
    <n v="0"/>
    <n v="0"/>
    <n v="0"/>
    <n v="2570.14"/>
    <b v="0"/>
    <m/>
    <d v="2017-12-30T00:00:00"/>
    <d v="2018-01-03T00:00:00"/>
    <d v="2018-01-04T00:00:00"/>
    <m/>
    <x v="0"/>
  </r>
  <r>
    <s v="poulinla"/>
    <n v="14803"/>
    <s v="TCTRANSMAG-1016"/>
    <x v="0"/>
    <x v="21"/>
    <x v="2"/>
    <s v="TCINFRDP"/>
    <x v="0"/>
    <s v="RIVIPRA"/>
    <s v="L Informateur de RDP"/>
    <x v="0"/>
    <x v="0"/>
    <x v="2"/>
    <n v="1"/>
    <x v="1"/>
    <x v="0"/>
    <x v="0"/>
    <n v="0"/>
    <n v="0"/>
    <n v="0"/>
    <b v="0"/>
    <b v="0"/>
    <n v="0"/>
    <n v="0"/>
    <n v="0"/>
    <n v="0"/>
    <n v="0"/>
    <n v="8"/>
    <n v="518.93460000000005"/>
    <n v="385.01839999999999"/>
    <n v="0"/>
    <n v="0"/>
    <n v="0"/>
    <n v="848.46169999999995"/>
    <n v="0"/>
    <n v="0"/>
    <n v="0"/>
    <n v="0"/>
    <n v="0"/>
    <n v="0"/>
    <n v="0"/>
    <n v="0"/>
    <n v="61"/>
    <n v="0"/>
    <n v="0"/>
    <n v="0"/>
    <n v="1813.41"/>
    <b v="0"/>
    <m/>
    <d v="2017-12-29T00:00:00"/>
    <d v="2018-01-02T00:00:00"/>
    <d v="2018-01-04T00:00:00"/>
    <m/>
    <x v="0"/>
  </r>
  <r>
    <s v="poulinla"/>
    <n v="14804"/>
    <s v="TCTRANSMAG-1016"/>
    <x v="0"/>
    <x v="22"/>
    <x v="18"/>
    <s v="TCJOUROS"/>
    <x v="0"/>
    <s v="ROSEPETPAT"/>
    <s v="Journal Rosemont La Petite-Patrie"/>
    <x v="0"/>
    <x v="0"/>
    <x v="18"/>
    <n v="1"/>
    <x v="1"/>
    <x v="0"/>
    <x v="0"/>
    <n v="0"/>
    <n v="0"/>
    <n v="0"/>
    <b v="0"/>
    <b v="0"/>
    <n v="0"/>
    <n v="0"/>
    <n v="0"/>
    <n v="0"/>
    <n v="0"/>
    <n v="8"/>
    <n v="645.57759999999996"/>
    <n v="693.50239999999997"/>
    <n v="0"/>
    <n v="0"/>
    <n v="0"/>
    <n v="1594.9929999999999"/>
    <n v="0"/>
    <n v="0"/>
    <n v="0"/>
    <n v="0"/>
    <n v="0"/>
    <n v="0"/>
    <n v="0"/>
    <n v="0"/>
    <n v="61"/>
    <n v="0"/>
    <n v="0"/>
    <n v="0"/>
    <n v="2995.07"/>
    <b v="0"/>
    <m/>
    <d v="2017-12-29T00:00:00"/>
    <d v="2018-01-02T00:00:00"/>
    <d v="2018-01-04T00:00:00"/>
    <m/>
    <x v="0"/>
  </r>
  <r>
    <s v="poulinla"/>
    <n v="14805"/>
    <s v="TCTRANSMAG-1016"/>
    <x v="0"/>
    <x v="23"/>
    <x v="19"/>
    <s v="TCCOUAHU"/>
    <x v="0"/>
    <s v="COURAHU"/>
    <s v="Courrier Ahuntsic"/>
    <x v="0"/>
    <x v="0"/>
    <x v="19"/>
    <n v="1"/>
    <x v="1"/>
    <x v="0"/>
    <x v="0"/>
    <n v="0"/>
    <n v="0"/>
    <n v="0"/>
    <b v="0"/>
    <b v="0"/>
    <n v="0"/>
    <n v="0"/>
    <n v="0"/>
    <n v="0"/>
    <n v="0"/>
    <n v="8"/>
    <n v="620.48249999999996"/>
    <n v="632.37440000000004"/>
    <n v="0"/>
    <n v="0"/>
    <n v="0"/>
    <n v="1447.0632000000001"/>
    <n v="0"/>
    <n v="0"/>
    <n v="0"/>
    <n v="0"/>
    <n v="0"/>
    <n v="0"/>
    <n v="0"/>
    <n v="0"/>
    <n v="77"/>
    <n v="0"/>
    <n v="0"/>
    <n v="0"/>
    <n v="2776.92"/>
    <b v="0"/>
    <m/>
    <d v="2017-12-30T00:00:00"/>
    <d v="2018-01-03T00:00:00"/>
    <d v="2018-01-04T00:00:00"/>
    <m/>
    <x v="0"/>
  </r>
  <r>
    <s v="poulinla"/>
    <n v="14806"/>
    <s v="TCTRANSMAG-1016"/>
    <x v="0"/>
    <x v="24"/>
    <x v="20"/>
    <s v="TCAVAPOS"/>
    <x v="1"/>
    <s v="AVANPOS"/>
    <s v="L'Avant-Poste"/>
    <x v="0"/>
    <x v="0"/>
    <x v="20"/>
    <n v="1"/>
    <x v="0"/>
    <x v="0"/>
    <x v="0"/>
    <n v="0"/>
    <n v="0"/>
    <n v="0"/>
    <b v="0"/>
    <b v="0"/>
    <n v="0"/>
    <n v="0"/>
    <n v="0"/>
    <n v="0"/>
    <n v="0"/>
    <n v="12"/>
    <n v="470.79140000000001"/>
    <n v="284.9556"/>
    <n v="0"/>
    <n v="0"/>
    <n v="0"/>
    <n v="376.44549999999998"/>
    <n v="0"/>
    <n v="0"/>
    <n v="0"/>
    <n v="0"/>
    <n v="0"/>
    <n v="0"/>
    <n v="0"/>
    <n v="0"/>
    <n v="300"/>
    <n v="0"/>
    <n v="0"/>
    <n v="0"/>
    <n v="1432.19"/>
    <b v="0"/>
    <m/>
    <d v="2017-12-29T00:00:00"/>
    <d v="2018-01-03T00:00:00"/>
    <d v="2018-01-04T00:00:00"/>
    <m/>
    <x v="0"/>
  </r>
  <r>
    <s v="poulinla"/>
    <n v="14807"/>
    <s v="TCTRANSMAG-1016"/>
    <x v="0"/>
    <x v="25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7-12-30T00:00:00"/>
    <d v="2018-01-03T00:00:00"/>
    <d v="2018-01-04T00:00:00"/>
    <m/>
    <x v="0"/>
  </r>
  <r>
    <s v="poulinla"/>
    <n v="14808"/>
    <s v="TCTRANSMAG-1016"/>
    <x v="0"/>
    <x v="26"/>
    <x v="3"/>
    <s v="TCGUIMON"/>
    <x v="0"/>
    <s v="GUIDMONNOR"/>
    <s v="Le Guide de Montreal Nord"/>
    <x v="0"/>
    <x v="0"/>
    <x v="3"/>
    <n v="1"/>
    <x v="1"/>
    <x v="0"/>
    <x v="0"/>
    <n v="0"/>
    <n v="0"/>
    <n v="0"/>
    <b v="0"/>
    <b v="0"/>
    <n v="0"/>
    <n v="0"/>
    <n v="0"/>
    <n v="0"/>
    <n v="0"/>
    <n v="8"/>
    <n v="610.70609999999999"/>
    <n v="608.56039999999996"/>
    <n v="0"/>
    <n v="0"/>
    <n v="0"/>
    <n v="1389.4332999999999"/>
    <n v="0"/>
    <n v="0"/>
    <n v="0"/>
    <n v="0"/>
    <n v="0"/>
    <n v="0"/>
    <n v="0"/>
    <n v="0"/>
    <n v="61"/>
    <n v="0"/>
    <n v="0"/>
    <n v="0"/>
    <n v="2669.7"/>
    <b v="0"/>
    <m/>
    <d v="2017-12-29T00:00:00"/>
    <d v="2018-01-02T00:00:00"/>
    <d v="2018-01-04T00:00:00"/>
    <m/>
    <x v="0"/>
  </r>
  <r>
    <s v="poulinla"/>
    <n v="14809"/>
    <s v="TCTRANSMAG-1016"/>
    <x v="0"/>
    <x v="27"/>
    <x v="4"/>
    <s v="TCPROSTL"/>
    <x v="0"/>
    <s v="PROGSTLEO"/>
    <s v="Progres St Leonard"/>
    <x v="0"/>
    <x v="0"/>
    <x v="4"/>
    <n v="1"/>
    <x v="1"/>
    <x v="0"/>
    <x v="0"/>
    <n v="0"/>
    <n v="0"/>
    <n v="0"/>
    <b v="0"/>
    <b v="0"/>
    <n v="0"/>
    <n v="0"/>
    <n v="0"/>
    <n v="0"/>
    <n v="0"/>
    <n v="8"/>
    <n v="597.17570000000001"/>
    <n v="575.60239999999999"/>
    <n v="0"/>
    <n v="0"/>
    <n v="0"/>
    <n v="1309.675"/>
    <n v="0"/>
    <n v="0"/>
    <n v="0"/>
    <n v="0"/>
    <n v="0"/>
    <n v="0"/>
    <n v="0"/>
    <n v="0"/>
    <n v="61"/>
    <n v="0"/>
    <n v="0"/>
    <n v="0"/>
    <n v="2543.4499999999998"/>
    <b v="0"/>
    <m/>
    <d v="2017-12-29T00:00:00"/>
    <d v="2018-01-02T00:00:00"/>
    <d v="2018-01-04T00:00:00"/>
    <m/>
    <x v="0"/>
  </r>
  <r>
    <s v="poulinla"/>
    <n v="14810"/>
    <s v="TCTRANSMAG-1016"/>
    <x v="0"/>
    <x v="28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0"/>
    <n v="0"/>
    <n v="0"/>
    <n v="0"/>
    <n v="0"/>
    <n v="8"/>
    <n v="576.9873"/>
    <n v="526.42639999999994"/>
    <n v="0"/>
    <n v="0"/>
    <n v="0"/>
    <n v="1190.6690000000001"/>
    <n v="0"/>
    <n v="0"/>
    <n v="0"/>
    <n v="0"/>
    <n v="0"/>
    <n v="0"/>
    <n v="0"/>
    <n v="0"/>
    <n v="65"/>
    <n v="0"/>
    <n v="0"/>
    <n v="0"/>
    <n v="2359.08"/>
    <b v="0"/>
    <m/>
    <d v="2018-01-04T00:00:00"/>
    <d v="2018-01-04T00:00:00"/>
    <d v="2018-01-04T00:00:00"/>
    <m/>
    <x v="0"/>
  </r>
  <r>
    <s v="poulinla"/>
    <n v="14811"/>
    <s v="TCTRANSMAG-1016"/>
    <x v="0"/>
    <x v="29"/>
    <x v="21"/>
    <s v="TCMESVER"/>
    <x v="0"/>
    <s v="MESSVER"/>
    <s v="Le Messager Verdun"/>
    <x v="0"/>
    <x v="0"/>
    <x v="21"/>
    <n v="1"/>
    <x v="1"/>
    <x v="0"/>
    <x v="0"/>
    <n v="0"/>
    <n v="0"/>
    <n v="0"/>
    <b v="0"/>
    <b v="0"/>
    <n v="0"/>
    <n v="0"/>
    <n v="0"/>
    <n v="0"/>
    <n v="0"/>
    <n v="8"/>
    <n v="549.51279999999997"/>
    <n v="459.50240000000002"/>
    <n v="0"/>
    <n v="0"/>
    <n v="0"/>
    <n v="1028.713"/>
    <n v="0"/>
    <n v="0"/>
    <n v="0"/>
    <n v="0"/>
    <n v="0"/>
    <n v="0"/>
    <n v="0"/>
    <n v="0"/>
    <n v="65"/>
    <n v="0"/>
    <n v="0"/>
    <n v="0"/>
    <n v="2102.73"/>
    <b v="0"/>
    <m/>
    <d v="2018-01-04T00:00:00"/>
    <d v="2018-01-04T00:00:00"/>
    <d v="2018-01-04T00:00:00"/>
    <m/>
    <x v="0"/>
  </r>
  <r>
    <s v="poulinla"/>
    <n v="14812"/>
    <s v="TCTRANSMAG-1016"/>
    <x v="0"/>
    <x v="30"/>
    <x v="22"/>
    <s v="TCMESLAC"/>
    <x v="0"/>
    <s v="MESSLAC"/>
    <s v="Le Messager Lachine"/>
    <x v="0"/>
    <x v="0"/>
    <x v="22"/>
    <n v="1"/>
    <x v="1"/>
    <x v="0"/>
    <x v="0"/>
    <n v="0"/>
    <n v="0"/>
    <n v="0"/>
    <b v="0"/>
    <b v="0"/>
    <n v="0"/>
    <n v="0"/>
    <n v="0"/>
    <n v="0"/>
    <n v="0"/>
    <n v="8"/>
    <n v="555.04020000000003"/>
    <n v="472.96640000000002"/>
    <n v="0"/>
    <n v="0"/>
    <n v="0"/>
    <n v="1061.2958000000001"/>
    <n v="0"/>
    <n v="0"/>
    <n v="0"/>
    <n v="0"/>
    <n v="0"/>
    <n v="0"/>
    <n v="0"/>
    <n v="0"/>
    <n v="115"/>
    <n v="0"/>
    <n v="0"/>
    <n v="0"/>
    <n v="2204.3000000000002"/>
    <b v="0"/>
    <m/>
    <d v="2018-01-04T00:00:00"/>
    <d v="2018-01-04T00:00:00"/>
    <d v="2018-01-04T00:00:00"/>
    <m/>
    <x v="0"/>
  </r>
  <r>
    <s v="poulinla"/>
    <n v="14813"/>
    <s v="TCTRANSMAG-1016"/>
    <x v="0"/>
    <x v="31"/>
    <x v="0"/>
    <s v="TCEXPOUT"/>
    <x v="0"/>
    <s v="EXPROUT"/>
    <s v="L Express d Outremont"/>
    <x v="0"/>
    <x v="0"/>
    <x v="0"/>
    <n v="2"/>
    <x v="1"/>
    <x v="0"/>
    <x v="0"/>
    <n v="0"/>
    <n v="0"/>
    <n v="0"/>
    <b v="0"/>
    <b v="0"/>
    <n v="0"/>
    <n v="0"/>
    <n v="0"/>
    <n v="0"/>
    <n v="0"/>
    <n v="8"/>
    <n v="516.7251"/>
    <n v="379.63639999999998"/>
    <n v="0"/>
    <n v="0"/>
    <n v="0"/>
    <n v="835.43719999999996"/>
    <n v="0"/>
    <n v="0"/>
    <n v="0"/>
    <n v="0"/>
    <n v="0"/>
    <n v="0"/>
    <n v="375"/>
    <n v="0"/>
    <n v="61"/>
    <n v="0"/>
    <n v="0"/>
    <n v="0"/>
    <n v="2167.8000000000002"/>
    <b v="0"/>
    <m/>
    <d v="2018-01-04T00:00:00"/>
    <d v="2018-01-04T00:00:00"/>
    <d v="2018-01-04T00:00:00"/>
    <m/>
    <x v="0"/>
  </r>
  <r>
    <s v="bourdagl"/>
    <n v="14814"/>
    <s v="TCMETROP-1030"/>
    <x v="0"/>
    <x v="32"/>
    <x v="23"/>
    <s v="TCAPPEL"/>
    <x v="1"/>
    <s v="APPEL"/>
    <s v="L Appel"/>
    <x v="0"/>
    <x v="0"/>
    <x v="23"/>
    <n v="1"/>
    <x v="1"/>
    <x v="0"/>
    <x v="0"/>
    <n v="0"/>
    <n v="0"/>
    <n v="0"/>
    <b v="0"/>
    <b v="0"/>
    <n v="0"/>
    <n v="0"/>
    <n v="0"/>
    <n v="0"/>
    <n v="0"/>
    <n v="8"/>
    <n v="696.78009999999995"/>
    <n v="818.22439999999995"/>
    <n v="0"/>
    <n v="0"/>
    <n v="0"/>
    <n v="1896.8202000000001"/>
    <n v="0"/>
    <n v="0"/>
    <n v="0"/>
    <n v="0"/>
    <n v="0"/>
    <n v="0"/>
    <n v="0"/>
    <n v="0"/>
    <n v="165"/>
    <n v="0"/>
    <n v="0"/>
    <n v="0"/>
    <n v="3576.82"/>
    <b v="0"/>
    <m/>
    <d v="2017-12-28T00:00:00"/>
    <d v="2018-01-03T00:00:00"/>
    <d v="2018-01-08T00:00:00"/>
    <m/>
    <x v="0"/>
  </r>
  <r>
    <s v="bourdagl"/>
    <n v="14815"/>
    <s v="TCMETROP-1030"/>
    <x v="0"/>
    <x v="33"/>
    <x v="9"/>
    <s v="TCAVENIR"/>
    <x v="0"/>
    <s v="AVENEST"/>
    <s v="Avenir de l'Est"/>
    <x v="0"/>
    <x v="0"/>
    <x v="9"/>
    <n v="1"/>
    <x v="1"/>
    <x v="0"/>
    <x v="0"/>
    <n v="0"/>
    <n v="0"/>
    <n v="0"/>
    <b v="0"/>
    <b v="0"/>
    <n v="0"/>
    <n v="0"/>
    <n v="0"/>
    <n v="0"/>
    <n v="0"/>
    <n v="8"/>
    <n v="529.39089999999999"/>
    <n v="410.48840000000001"/>
    <n v="0"/>
    <n v="0"/>
    <n v="0"/>
    <n v="910.09910000000002"/>
    <n v="0"/>
    <n v="0"/>
    <n v="0"/>
    <n v="0"/>
    <n v="0"/>
    <n v="0"/>
    <n v="0"/>
    <n v="0"/>
    <n v="80"/>
    <n v="0"/>
    <n v="0"/>
    <n v="0"/>
    <n v="1929.98"/>
    <b v="0"/>
    <m/>
    <d v="2017-12-29T00:00:00"/>
    <d v="2018-01-03T00:00:00"/>
    <d v="2018-01-08T00:00:00"/>
    <m/>
    <x v="0"/>
  </r>
  <r>
    <s v="bourdagl"/>
    <n v="14816"/>
    <s v="TCMETROP-1030"/>
    <x v="0"/>
    <x v="34"/>
    <x v="24"/>
    <s v="TCCITNOU"/>
    <x v="0"/>
    <s v="CITENOU"/>
    <s v="Cites Nouvelles"/>
    <x v="0"/>
    <x v="0"/>
    <x v="24"/>
    <n v="1"/>
    <x v="0"/>
    <x v="0"/>
    <x v="0"/>
    <n v="0"/>
    <n v="0"/>
    <n v="0"/>
    <b v="0"/>
    <b v="0"/>
    <n v="0"/>
    <n v="0"/>
    <n v="0"/>
    <n v="0"/>
    <n v="0"/>
    <n v="12"/>
    <n v="849.98869999999999"/>
    <n v="1208.6256000000001"/>
    <n v="0"/>
    <n v="0"/>
    <n v="0"/>
    <n v="1866.6331"/>
    <n v="0"/>
    <n v="0"/>
    <n v="0"/>
    <n v="0"/>
    <n v="0"/>
    <n v="0"/>
    <n v="0"/>
    <n v="0"/>
    <n v="155"/>
    <n v="0"/>
    <n v="0"/>
    <n v="0"/>
    <n v="4080.25"/>
    <b v="0"/>
    <m/>
    <d v="2017-12-29T00:00:00"/>
    <d v="2018-01-03T00:00:00"/>
    <d v="2018-01-08T00:00:00"/>
    <m/>
    <x v="0"/>
  </r>
  <r>
    <s v="bourdagl"/>
    <n v="14817"/>
    <s v="TCMETROP-1030"/>
    <x v="0"/>
    <x v="35"/>
    <x v="10"/>
    <s v="TCFLAMBE"/>
    <x v="0"/>
    <s v="FLAMEST"/>
    <s v="Flambeau Mercier/Anjou"/>
    <x v="0"/>
    <x v="0"/>
    <x v="10"/>
    <n v="1"/>
    <x v="0"/>
    <x v="0"/>
    <x v="0"/>
    <n v="0"/>
    <n v="0"/>
    <n v="0"/>
    <b v="0"/>
    <b v="0"/>
    <n v="0"/>
    <n v="0"/>
    <n v="0"/>
    <n v="0"/>
    <n v="0"/>
    <n v="12"/>
    <n v="966.89589999999998"/>
    <n v="1493.3946000000001"/>
    <n v="0"/>
    <n v="0"/>
    <n v="0"/>
    <n v="2326.0603999999998"/>
    <n v="0"/>
    <n v="0"/>
    <n v="0"/>
    <n v="0"/>
    <n v="0"/>
    <n v="0"/>
    <n v="0"/>
    <n v="0"/>
    <n v="80"/>
    <n v="0"/>
    <n v="0"/>
    <n v="0"/>
    <n v="4866.3500000000004"/>
    <b v="0"/>
    <m/>
    <d v="2017-12-29T00:00:00"/>
    <d v="2018-01-02T00:00:00"/>
    <d v="2018-01-08T00:00:00"/>
    <m/>
    <x v="0"/>
  </r>
  <r>
    <s v="bourdagl"/>
    <n v="14818"/>
    <s v="TCMETROP-1030"/>
    <x v="0"/>
    <x v="36"/>
    <x v="25"/>
    <s v="TCMESLAS"/>
    <x v="0"/>
    <s v="MESSLAS"/>
    <s v="Le Messager Lasalle-Dorval"/>
    <x v="0"/>
    <x v="0"/>
    <x v="25"/>
    <n v="1"/>
    <x v="0"/>
    <x v="0"/>
    <x v="0"/>
    <n v="0"/>
    <n v="0"/>
    <n v="0"/>
    <b v="0"/>
    <b v="0"/>
    <n v="0"/>
    <n v="0"/>
    <n v="0"/>
    <n v="0"/>
    <n v="0"/>
    <n v="12"/>
    <n v="741.10659999999996"/>
    <n v="943.40459999999996"/>
    <n v="0"/>
    <n v="0"/>
    <n v="0"/>
    <n v="1438.7431999999999"/>
    <n v="0"/>
    <n v="0"/>
    <n v="0"/>
    <n v="0"/>
    <n v="0"/>
    <n v="0"/>
    <n v="0"/>
    <n v="0"/>
    <n v="155"/>
    <n v="0"/>
    <n v="0"/>
    <n v="0"/>
    <n v="3278.25"/>
    <b v="0"/>
    <m/>
    <d v="2018-01-03T00:00:00"/>
    <d v="2018-01-04T00:00:00"/>
    <d v="2018-01-08T00:00:00"/>
    <m/>
    <x v="0"/>
  </r>
  <r>
    <s v="poulinla"/>
    <n v="14820"/>
    <s v="TCTRANSMAG-1016"/>
    <x v="0"/>
    <x v="37"/>
    <x v="13"/>
    <s v="TCCHAEXP"/>
    <x v="1"/>
    <s v="CHAREXP"/>
    <s v="Charlesbourg Express"/>
    <x v="0"/>
    <x v="0"/>
    <x v="26"/>
    <n v="1"/>
    <x v="5"/>
    <x v="0"/>
    <x v="0"/>
    <n v="0"/>
    <n v="0"/>
    <n v="0"/>
    <b v="0"/>
    <b v="0"/>
    <n v="0"/>
    <n v="0"/>
    <n v="0"/>
    <n v="0"/>
    <n v="0"/>
    <n v="16"/>
    <n v="776.74300000000005"/>
    <n v="1047.4168"/>
    <n v="0"/>
    <n v="0"/>
    <n v="0"/>
    <n v="1184.0915"/>
    <n v="0"/>
    <n v="0"/>
    <n v="0"/>
    <n v="0"/>
    <n v="0"/>
    <n v="0"/>
    <n v="0"/>
    <n v="0"/>
    <n v="165"/>
    <n v="0"/>
    <n v="0"/>
    <n v="0"/>
    <n v="3173.25"/>
    <b v="0"/>
    <m/>
    <d v="2018-01-08T00:00:00"/>
    <d v="2018-01-10T00:00:00"/>
    <d v="2018-01-08T00:00:00"/>
    <m/>
    <x v="0"/>
  </r>
  <r>
    <s v="poulinla"/>
    <n v="14821"/>
    <s v="TCTRANSMAG-1016"/>
    <x v="0"/>
    <x v="37"/>
    <x v="13"/>
    <s v="TCCHAEXP"/>
    <x v="1"/>
    <s v="CHAREXP"/>
    <s v="Charlesbourg Express"/>
    <x v="1"/>
    <x v="0"/>
    <x v="26"/>
    <n v="1"/>
    <x v="7"/>
    <x v="0"/>
    <x v="0"/>
    <n v="4"/>
    <n v="0"/>
    <n v="0"/>
    <b v="0"/>
    <b v="0"/>
    <n v="0"/>
    <n v="0"/>
    <n v="0"/>
    <n v="0"/>
    <n v="0"/>
    <n v="4"/>
    <n v="100.4357"/>
    <n v="261.85419999999999"/>
    <n v="0"/>
    <n v="190.28100000000001"/>
    <n v="0"/>
    <n v="0"/>
    <n v="0"/>
    <n v="0"/>
    <n v="0"/>
    <n v="0"/>
    <n v="0"/>
    <n v="0"/>
    <n v="0"/>
    <n v="0"/>
    <n v="0"/>
    <n v="0"/>
    <n v="0"/>
    <n v="0"/>
    <n v="552.57000000000005"/>
    <b v="0"/>
    <m/>
    <d v="2018-01-08T00:00:00"/>
    <d v="2018-01-10T00:00:00"/>
    <d v="2018-01-08T00:00:00"/>
    <m/>
    <x v="0"/>
  </r>
  <r>
    <s v="poulinla"/>
    <n v="14822"/>
    <s v="TCTRANSMAG-1016"/>
    <x v="0"/>
    <x v="38"/>
    <x v="15"/>
    <s v="TCBEAEXP"/>
    <x v="1"/>
    <s v="BEAUEXP"/>
    <s v="Beauport Express"/>
    <x v="0"/>
    <x v="0"/>
    <x v="15"/>
    <n v="1"/>
    <x v="5"/>
    <x v="0"/>
    <x v="0"/>
    <n v="0"/>
    <n v="0"/>
    <n v="0"/>
    <b v="0"/>
    <b v="0"/>
    <n v="0"/>
    <n v="0"/>
    <n v="0"/>
    <n v="0"/>
    <n v="0"/>
    <n v="16"/>
    <n v="844.65340000000003"/>
    <n v="1212.8368"/>
    <n v="0"/>
    <n v="0"/>
    <n v="0"/>
    <n v="1384.2497000000001"/>
    <n v="0"/>
    <n v="0"/>
    <n v="0"/>
    <n v="0"/>
    <n v="0"/>
    <n v="0"/>
    <n v="0"/>
    <n v="0"/>
    <n v="165"/>
    <n v="0"/>
    <n v="0"/>
    <n v="0"/>
    <n v="3606.74"/>
    <b v="0"/>
    <m/>
    <d v="2018-01-08T00:00:00"/>
    <d v="2018-01-10T00:00:00"/>
    <d v="2018-01-08T00:00:00"/>
    <m/>
    <x v="0"/>
  </r>
  <r>
    <s v="poulinla"/>
    <n v="14823"/>
    <s v="TCTRANSMAG-1016"/>
    <x v="0"/>
    <x v="38"/>
    <x v="15"/>
    <s v="TCBEAEXP"/>
    <x v="1"/>
    <s v="BEAUEXP"/>
    <s v="Beauport Express"/>
    <x v="1"/>
    <x v="0"/>
    <x v="15"/>
    <n v="1"/>
    <x v="7"/>
    <x v="0"/>
    <x v="0"/>
    <n v="4"/>
    <n v="0"/>
    <n v="0"/>
    <b v="0"/>
    <b v="0"/>
    <n v="0"/>
    <n v="0"/>
    <n v="0"/>
    <n v="0"/>
    <n v="0"/>
    <n v="4"/>
    <n v="117.4134"/>
    <n v="303.20920000000001"/>
    <n v="0"/>
    <n v="222.446"/>
    <n v="0"/>
    <n v="0"/>
    <n v="0"/>
    <n v="0"/>
    <n v="0"/>
    <n v="0"/>
    <n v="0"/>
    <n v="0"/>
    <n v="0"/>
    <n v="0"/>
    <n v="0"/>
    <n v="0"/>
    <n v="0"/>
    <n v="0"/>
    <n v="643.07000000000005"/>
    <b v="0"/>
    <m/>
    <d v="2018-01-08T00:00:00"/>
    <d v="2018-01-10T00:00:00"/>
    <d v="2018-01-08T00:00:00"/>
    <m/>
    <x v="0"/>
  </r>
  <r>
    <s v="poulinla"/>
    <n v="14824"/>
    <s v="TCTRANSMAG-1016"/>
    <x v="0"/>
    <x v="39"/>
    <x v="14"/>
    <s v="TCACTUEL"/>
    <x v="1"/>
    <s v="ACTUEL"/>
    <s v="L Actuel"/>
    <x v="0"/>
    <x v="0"/>
    <x v="14"/>
    <n v="1"/>
    <x v="5"/>
    <x v="0"/>
    <x v="0"/>
    <n v="0"/>
    <n v="0"/>
    <n v="0"/>
    <b v="0"/>
    <b v="0"/>
    <n v="0"/>
    <n v="0"/>
    <n v="0"/>
    <n v="0"/>
    <n v="0"/>
    <n v="16"/>
    <n v="1003.4116"/>
    <n v="1599.5488"/>
    <n v="0"/>
    <n v="0"/>
    <n v="0"/>
    <n v="1852.1712"/>
    <n v="0"/>
    <n v="0"/>
    <n v="0"/>
    <n v="0"/>
    <n v="0"/>
    <n v="0"/>
    <n v="0"/>
    <n v="0"/>
    <n v="165"/>
    <n v="0"/>
    <n v="0"/>
    <n v="0"/>
    <n v="4620.13"/>
    <b v="0"/>
    <m/>
    <d v="2018-01-08T00:00:00"/>
    <d v="2018-01-10T00:00:00"/>
    <d v="2018-01-08T00:00:00"/>
    <m/>
    <x v="0"/>
  </r>
  <r>
    <s v="poulinla"/>
    <n v="14825"/>
    <s v="TCTRANSMAG-1016"/>
    <x v="0"/>
    <x v="39"/>
    <x v="14"/>
    <s v="TCACTUEL"/>
    <x v="1"/>
    <s v="ACTUEL"/>
    <s v="L Actuel"/>
    <x v="1"/>
    <x v="0"/>
    <x v="14"/>
    <n v="1"/>
    <x v="7"/>
    <x v="0"/>
    <x v="0"/>
    <n v="4"/>
    <n v="0"/>
    <n v="0"/>
    <b v="0"/>
    <b v="0"/>
    <n v="0"/>
    <n v="0"/>
    <n v="0"/>
    <n v="0"/>
    <n v="0"/>
    <n v="4"/>
    <n v="157.10290000000001"/>
    <n v="399.88720000000001"/>
    <n v="0"/>
    <n v="297.64"/>
    <n v="0"/>
    <n v="0"/>
    <n v="0"/>
    <n v="0"/>
    <n v="0"/>
    <n v="0"/>
    <n v="0"/>
    <n v="0"/>
    <n v="0"/>
    <n v="0"/>
    <n v="0"/>
    <n v="0"/>
    <n v="0"/>
    <n v="0"/>
    <n v="854.63"/>
    <b v="0"/>
    <m/>
    <d v="2018-01-08T00:00:00"/>
    <d v="2018-01-10T00:00:00"/>
    <d v="2018-01-08T00:00:00"/>
    <m/>
    <x v="0"/>
  </r>
  <r>
    <s v="poulinla"/>
    <n v="14826"/>
    <s v="TCTRANSMAG-1016"/>
    <x v="0"/>
    <x v="40"/>
    <x v="26"/>
    <s v="TCJACCAR"/>
    <x v="1"/>
    <s v="JACQCAR"/>
    <s v="Le Jacques Cartier"/>
    <x v="0"/>
    <x v="0"/>
    <x v="27"/>
    <n v="1"/>
    <x v="1"/>
    <x v="0"/>
    <x v="0"/>
    <n v="0"/>
    <n v="0"/>
    <n v="0"/>
    <b v="0"/>
    <b v="0"/>
    <n v="0"/>
    <n v="0"/>
    <n v="0"/>
    <n v="0"/>
    <n v="0"/>
    <n v="8"/>
    <n v="449.26549999999997"/>
    <n v="215.31440000000001"/>
    <n v="0"/>
    <n v="0"/>
    <n v="0"/>
    <n v="437.77800000000002"/>
    <n v="0"/>
    <n v="0"/>
    <n v="0"/>
    <n v="0"/>
    <n v="0"/>
    <n v="0"/>
    <n v="0"/>
    <n v="0"/>
    <n v="81"/>
    <n v="0"/>
    <n v="0"/>
    <n v="0"/>
    <n v="1183.3599999999999"/>
    <b v="0"/>
    <m/>
    <d v="2018-01-08T00:00:00"/>
    <d v="2018-01-10T00:00:00"/>
    <d v="2018-01-08T00:00:00"/>
    <m/>
    <x v="0"/>
  </r>
  <r>
    <s v="poulinla"/>
    <n v="14827"/>
    <s v="TCTRANSMAG-1016"/>
    <x v="0"/>
    <x v="40"/>
    <x v="26"/>
    <s v="TCJACCAR"/>
    <x v="1"/>
    <s v="JACQCAR"/>
    <s v="Le Jacques Cartier"/>
    <x v="1"/>
    <x v="0"/>
    <x v="27"/>
    <n v="1"/>
    <x v="7"/>
    <x v="0"/>
    <x v="0"/>
    <n v="4"/>
    <n v="0"/>
    <n v="0"/>
    <b v="0"/>
    <b v="0"/>
    <n v="0"/>
    <n v="0"/>
    <n v="0"/>
    <n v="0"/>
    <n v="0"/>
    <n v="4"/>
    <n v="37.1327"/>
    <n v="107.6572"/>
    <n v="0"/>
    <n v="70.349999999999994"/>
    <n v="0"/>
    <n v="0"/>
    <n v="0"/>
    <n v="0"/>
    <n v="0"/>
    <n v="0"/>
    <n v="0"/>
    <n v="0"/>
    <n v="0"/>
    <n v="0"/>
    <n v="0"/>
    <n v="0"/>
    <n v="0"/>
    <n v="0"/>
    <n v="215.14"/>
    <b v="0"/>
    <m/>
    <d v="2018-01-08T00:00:00"/>
    <d v="2018-01-10T00:00:00"/>
    <d v="2018-01-08T00:00:00"/>
    <m/>
    <x v="0"/>
  </r>
  <r>
    <s v="poulinla"/>
    <n v="14828"/>
    <s v="TCTRANSMAG-1016"/>
    <x v="0"/>
    <x v="41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1-09T00:00:00"/>
    <d v="2018-01-10T00:00:00"/>
    <d v="2018-01-09T00:00:00"/>
    <m/>
    <x v="0"/>
  </r>
  <r>
    <s v="poulinla"/>
    <n v="14829"/>
    <s v="TCTRANSMAG-1016"/>
    <x v="0"/>
    <x v="42"/>
    <x v="19"/>
    <s v="TCCOUAHU"/>
    <x v="0"/>
    <s v="COURAHU"/>
    <s v="Courrier Ahuntsic"/>
    <x v="0"/>
    <x v="0"/>
    <x v="19"/>
    <n v="1"/>
    <x v="1"/>
    <x v="0"/>
    <x v="0"/>
    <n v="0"/>
    <n v="0"/>
    <n v="0"/>
    <b v="0"/>
    <b v="0"/>
    <n v="0"/>
    <n v="0"/>
    <n v="0"/>
    <n v="0"/>
    <n v="0"/>
    <n v="8"/>
    <n v="620.48249999999996"/>
    <n v="632.37440000000004"/>
    <n v="0"/>
    <n v="0"/>
    <n v="0"/>
    <n v="1447.0632000000001"/>
    <n v="0"/>
    <n v="0"/>
    <n v="0"/>
    <n v="0"/>
    <n v="0"/>
    <n v="0"/>
    <n v="0"/>
    <n v="0"/>
    <n v="77"/>
    <n v="0"/>
    <n v="0"/>
    <n v="0"/>
    <n v="2776.92"/>
    <b v="0"/>
    <m/>
    <d v="2018-01-09T00:00:00"/>
    <d v="2018-01-10T00:00:00"/>
    <d v="2018-01-09T00:00:00"/>
    <m/>
    <x v="0"/>
  </r>
  <r>
    <s v="poulinla"/>
    <n v="14830"/>
    <s v="TCTRANSMAG-1016"/>
    <x v="0"/>
    <x v="43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0"/>
    <n v="0"/>
    <n v="0"/>
    <n v="0"/>
    <n v="0"/>
    <n v="8"/>
    <n v="598.3211"/>
    <n v="578.39239999999995"/>
    <n v="0"/>
    <n v="0"/>
    <n v="0"/>
    <n v="1316.4268"/>
    <n v="0"/>
    <n v="0"/>
    <n v="0"/>
    <n v="0"/>
    <n v="0"/>
    <n v="0"/>
    <n v="0"/>
    <n v="0"/>
    <n v="77"/>
    <n v="0"/>
    <n v="0"/>
    <n v="0"/>
    <n v="2570.14"/>
    <b v="0"/>
    <m/>
    <d v="2018-01-09T00:00:00"/>
    <d v="2018-01-10T00:00:00"/>
    <d v="2018-01-09T00:00:00"/>
    <m/>
    <x v="0"/>
  </r>
  <r>
    <s v="poulinla"/>
    <n v="14831"/>
    <s v="TCTRANSMAG-1016"/>
    <x v="0"/>
    <x v="44"/>
    <x v="20"/>
    <s v="TCAVAPOS"/>
    <x v="1"/>
    <s v="AVANPOS"/>
    <s v="L'Avant-Poste"/>
    <x v="0"/>
    <x v="0"/>
    <x v="20"/>
    <n v="1"/>
    <x v="5"/>
    <x v="0"/>
    <x v="0"/>
    <n v="0"/>
    <n v="0"/>
    <n v="0"/>
    <b v="0"/>
    <b v="0"/>
    <n v="0"/>
    <n v="0"/>
    <n v="0"/>
    <n v="0"/>
    <n v="0"/>
    <n v="16"/>
    <n v="502.72179999999997"/>
    <n v="379.94080000000002"/>
    <n v="0"/>
    <n v="0"/>
    <n v="0"/>
    <n v="376.44549999999998"/>
    <n v="0"/>
    <n v="0"/>
    <n v="0"/>
    <n v="0"/>
    <n v="0"/>
    <n v="0"/>
    <n v="0"/>
    <n v="0"/>
    <n v="300"/>
    <n v="0"/>
    <n v="0"/>
    <n v="0"/>
    <n v="1559.11"/>
    <b v="0"/>
    <m/>
    <d v="2018-01-08T00:00:00"/>
    <d v="2018-01-10T00:00:00"/>
    <d v="2018-01-09T00:00:00"/>
    <m/>
    <x v="0"/>
  </r>
  <r>
    <s v="poulinla"/>
    <n v="14832"/>
    <s v="TCTRANSMAG-1016"/>
    <x v="0"/>
    <x v="45"/>
    <x v="3"/>
    <s v="TCGUIMON"/>
    <x v="0"/>
    <s v="GUIDMONNOR"/>
    <s v="Le Guide de Montreal Nord"/>
    <x v="0"/>
    <x v="0"/>
    <x v="3"/>
    <n v="1"/>
    <x v="1"/>
    <x v="0"/>
    <x v="0"/>
    <n v="0"/>
    <n v="0"/>
    <n v="0"/>
    <b v="0"/>
    <b v="0"/>
    <n v="0"/>
    <n v="0"/>
    <n v="0"/>
    <n v="0"/>
    <n v="0"/>
    <n v="8"/>
    <n v="610.70609999999999"/>
    <n v="608.56039999999996"/>
    <n v="0"/>
    <n v="0"/>
    <n v="0"/>
    <n v="1389.4332999999999"/>
    <n v="0"/>
    <n v="0"/>
    <n v="0"/>
    <n v="0"/>
    <n v="0"/>
    <n v="0"/>
    <n v="0"/>
    <n v="0"/>
    <n v="61"/>
    <n v="0"/>
    <n v="0"/>
    <n v="0"/>
    <n v="2669.7"/>
    <b v="0"/>
    <m/>
    <d v="2018-01-09T00:00:00"/>
    <d v="2018-01-09T00:00:00"/>
    <d v="2018-01-09T00:00:00"/>
    <m/>
    <x v="0"/>
  </r>
  <r>
    <s v="poulinla"/>
    <n v="14833"/>
    <s v="TCTRANSMAG-1016"/>
    <x v="0"/>
    <x v="46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0"/>
    <n v="0"/>
    <n v="0"/>
    <n v="0"/>
    <n v="0"/>
    <n v="12"/>
    <n v="590.90189999999996"/>
    <n v="577.52760000000001"/>
    <n v="0"/>
    <n v="0"/>
    <n v="0"/>
    <n v="848.46169999999995"/>
    <n v="0"/>
    <n v="0"/>
    <n v="0"/>
    <n v="0"/>
    <n v="0"/>
    <n v="0"/>
    <n v="0"/>
    <n v="0"/>
    <n v="61"/>
    <n v="0"/>
    <n v="0"/>
    <n v="0"/>
    <n v="2077.89"/>
    <b v="0"/>
    <m/>
    <d v="2018-01-09T00:00:00"/>
    <d v="2018-01-09T00:00:00"/>
    <d v="2018-01-09T00:00:00"/>
    <m/>
    <x v="0"/>
  </r>
  <r>
    <s v="poulinla"/>
    <n v="14834"/>
    <s v="TCTRANSMAG-1016"/>
    <x v="0"/>
    <x v="47"/>
    <x v="4"/>
    <s v="TCPROSTL"/>
    <x v="0"/>
    <s v="PROGSTLEO"/>
    <s v="Progres St Leonard"/>
    <x v="0"/>
    <x v="0"/>
    <x v="4"/>
    <n v="1"/>
    <x v="0"/>
    <x v="0"/>
    <x v="0"/>
    <n v="0"/>
    <n v="0"/>
    <n v="0"/>
    <b v="0"/>
    <b v="0"/>
    <n v="0"/>
    <n v="0"/>
    <n v="0"/>
    <n v="0"/>
    <n v="0"/>
    <n v="12"/>
    <n v="708.2636"/>
    <n v="863.40359999999998"/>
    <n v="0"/>
    <n v="0"/>
    <n v="0"/>
    <n v="1309.675"/>
    <n v="0"/>
    <n v="0"/>
    <n v="0"/>
    <n v="0"/>
    <n v="0"/>
    <n v="0"/>
    <n v="0"/>
    <n v="0"/>
    <n v="61"/>
    <n v="0"/>
    <n v="0"/>
    <n v="0"/>
    <n v="2942.34"/>
    <b v="0"/>
    <m/>
    <d v="2018-01-09T00:00:00"/>
    <d v="2018-01-09T00:00:00"/>
    <d v="2018-01-09T00:00:00"/>
    <m/>
    <x v="0"/>
  </r>
  <r>
    <s v="poulinla"/>
    <n v="14835"/>
    <s v="TCTRANSMAG-1016"/>
    <x v="0"/>
    <x v="48"/>
    <x v="18"/>
    <s v="TCJOUROS"/>
    <x v="0"/>
    <s v="ROSEPETPAT"/>
    <s v="Journal Rosemont La Petite-Patrie"/>
    <x v="0"/>
    <x v="0"/>
    <x v="18"/>
    <n v="1"/>
    <x v="1"/>
    <x v="0"/>
    <x v="0"/>
    <n v="0"/>
    <n v="0"/>
    <n v="0"/>
    <b v="0"/>
    <b v="0"/>
    <n v="0"/>
    <n v="0"/>
    <n v="0"/>
    <n v="0"/>
    <n v="0"/>
    <n v="8"/>
    <n v="645.57759999999996"/>
    <n v="693.50239999999997"/>
    <n v="0"/>
    <n v="0"/>
    <n v="0"/>
    <n v="1594.9929999999999"/>
    <n v="0"/>
    <n v="0"/>
    <n v="0"/>
    <n v="0"/>
    <n v="0"/>
    <n v="0"/>
    <n v="0"/>
    <n v="0"/>
    <n v="61"/>
    <n v="0"/>
    <n v="0"/>
    <n v="0"/>
    <n v="2995.07"/>
    <b v="0"/>
    <m/>
    <d v="2018-01-09T00:00:00"/>
    <d v="2018-01-09T00:00:00"/>
    <d v="2018-01-09T00:00:00"/>
    <m/>
    <x v="0"/>
  </r>
  <r>
    <s v="poulinla"/>
    <n v="14836"/>
    <s v="TCTRANSMAG-1016"/>
    <x v="0"/>
    <x v="49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8-01-09T00:00:00"/>
    <d v="2018-01-09T00:00:00"/>
    <d v="2018-01-09T00:00:00"/>
    <m/>
    <x v="0"/>
  </r>
  <r>
    <s v="poulinla"/>
    <n v="14837"/>
    <s v="TCTRANSMAG-1016"/>
    <x v="0"/>
    <x v="50"/>
    <x v="7"/>
    <s v="TCAVAJOU"/>
    <x v="1"/>
    <s v="AVANTAGE1"/>
    <s v="L Avantage Votre Journal"/>
    <x v="0"/>
    <x v="0"/>
    <x v="7"/>
    <n v="1"/>
    <x v="8"/>
    <x v="0"/>
    <x v="0"/>
    <n v="0"/>
    <n v="0"/>
    <n v="0"/>
    <b v="0"/>
    <b v="0"/>
    <n v="0"/>
    <n v="0"/>
    <n v="0"/>
    <n v="0"/>
    <n v="0"/>
    <n v="40"/>
    <n v="1759.146"/>
    <n v="3543.652"/>
    <n v="0"/>
    <n v="0"/>
    <n v="0"/>
    <n v="1631.8447000000001"/>
    <n v="0"/>
    <n v="0"/>
    <n v="0"/>
    <n v="0"/>
    <n v="0"/>
    <n v="0"/>
    <n v="0"/>
    <n v="0"/>
    <n v="840"/>
    <n v="0"/>
    <n v="0"/>
    <n v="0"/>
    <n v="7774.64"/>
    <b v="0"/>
    <m/>
    <d v="2018-01-09T00:00:00"/>
    <d v="2018-01-10T00:00:00"/>
    <d v="2018-01-10T00:00:00"/>
    <m/>
    <x v="0"/>
  </r>
  <r>
    <s v="poulinla"/>
    <n v="14838"/>
    <s v="TCTRANSMAG-1016"/>
    <x v="0"/>
    <x v="51"/>
    <x v="16"/>
    <s v="TCAVAGAS"/>
    <x v="1"/>
    <s v="AVANGAS"/>
    <s v="L Avantage Gaspesien"/>
    <x v="0"/>
    <x v="0"/>
    <x v="16"/>
    <n v="1"/>
    <x v="9"/>
    <x v="0"/>
    <x v="0"/>
    <n v="0"/>
    <n v="0"/>
    <n v="0"/>
    <b v="0"/>
    <b v="0"/>
    <n v="0"/>
    <n v="0"/>
    <n v="0"/>
    <n v="0"/>
    <n v="0"/>
    <n v="20"/>
    <n v="694.95119999999997"/>
    <n v="865.39099999999996"/>
    <n v="0"/>
    <n v="0"/>
    <n v="0"/>
    <n v="754.41560000000004"/>
    <n v="0"/>
    <n v="0"/>
    <n v="0"/>
    <n v="0"/>
    <n v="0"/>
    <n v="0"/>
    <n v="0"/>
    <n v="0"/>
    <n v="840"/>
    <n v="0"/>
    <n v="0"/>
    <n v="0"/>
    <n v="3154.76"/>
    <b v="0"/>
    <m/>
    <d v="2018-01-09T00:00:00"/>
    <d v="2018-01-10T00:00:00"/>
    <d v="2018-01-10T00:00:00"/>
    <m/>
    <x v="0"/>
  </r>
  <r>
    <s v="bourdagl"/>
    <n v="14839"/>
    <s v="TCMETROP-1030"/>
    <x v="0"/>
    <x v="52"/>
    <x v="10"/>
    <s v="TCFLAMBE"/>
    <x v="0"/>
    <s v="FLAMEST"/>
    <s v="Flambeau Mercier/Anjou"/>
    <x v="0"/>
    <x v="0"/>
    <x v="10"/>
    <n v="1"/>
    <x v="0"/>
    <x v="0"/>
    <x v="0"/>
    <n v="0"/>
    <n v="0"/>
    <n v="0"/>
    <b v="0"/>
    <b v="0"/>
    <n v="0"/>
    <n v="0"/>
    <n v="0"/>
    <n v="0"/>
    <n v="0"/>
    <n v="12"/>
    <n v="966.89589999999998"/>
    <n v="1493.3946000000001"/>
    <n v="0"/>
    <n v="0"/>
    <n v="0"/>
    <n v="2326.0603999999998"/>
    <n v="0"/>
    <n v="0"/>
    <n v="0"/>
    <n v="0"/>
    <n v="0"/>
    <n v="0"/>
    <n v="0"/>
    <n v="0"/>
    <n v="80"/>
    <n v="0"/>
    <n v="0"/>
    <n v="0"/>
    <n v="4866.3500000000004"/>
    <b v="0"/>
    <m/>
    <d v="2018-01-09T00:00:00"/>
    <d v="2018-01-09T00:00:00"/>
    <d v="2018-01-11T00:00:00"/>
    <m/>
    <x v="0"/>
  </r>
  <r>
    <s v="bourdagl"/>
    <n v="14840"/>
    <s v="TCMETROP-1030"/>
    <x v="0"/>
    <x v="53"/>
    <x v="24"/>
    <s v="TCCITNOU"/>
    <x v="0"/>
    <s v="CITENOU"/>
    <s v="Cites Nouvelles"/>
    <x v="0"/>
    <x v="0"/>
    <x v="24"/>
    <n v="1"/>
    <x v="1"/>
    <x v="0"/>
    <x v="0"/>
    <n v="0"/>
    <n v="0"/>
    <n v="0"/>
    <b v="0"/>
    <b v="0"/>
    <n v="0"/>
    <n v="0"/>
    <n v="0"/>
    <n v="0"/>
    <n v="0"/>
    <n v="8"/>
    <n v="691.65909999999997"/>
    <n v="805.75040000000001"/>
    <n v="0"/>
    <n v="0"/>
    <n v="0"/>
    <n v="1866.6331"/>
    <n v="0"/>
    <n v="0"/>
    <n v="0"/>
    <n v="0"/>
    <n v="0"/>
    <n v="0"/>
    <n v="0"/>
    <n v="0"/>
    <n v="155"/>
    <n v="0"/>
    <n v="0"/>
    <n v="0"/>
    <n v="3519.04"/>
    <b v="0"/>
    <m/>
    <d v="2018-01-10T00:00:00"/>
    <d v="2018-01-10T00:00:00"/>
    <d v="2018-01-11T00:00:00"/>
    <m/>
    <x v="0"/>
  </r>
  <r>
    <s v="bourdagl"/>
    <n v="14841"/>
    <s v="TCCAPITA-1022"/>
    <x v="0"/>
    <x v="54"/>
    <x v="23"/>
    <s v="TCAPPEL"/>
    <x v="1"/>
    <s v="APPEL"/>
    <s v="L Appel"/>
    <x v="0"/>
    <x v="0"/>
    <x v="23"/>
    <n v="1"/>
    <x v="5"/>
    <x v="0"/>
    <x v="0"/>
    <n v="0"/>
    <n v="0"/>
    <n v="0"/>
    <b v="0"/>
    <b v="0"/>
    <n v="0"/>
    <n v="0"/>
    <n v="0"/>
    <n v="0"/>
    <n v="0"/>
    <n v="16"/>
    <n v="1018.5603"/>
    <n v="1636.4487999999999"/>
    <n v="0"/>
    <n v="0"/>
    <n v="0"/>
    <n v="1896.8202000000001"/>
    <n v="0"/>
    <n v="0"/>
    <n v="0"/>
    <n v="0"/>
    <n v="0"/>
    <n v="0"/>
    <n v="0"/>
    <n v="0"/>
    <n v="165"/>
    <n v="0"/>
    <n v="0"/>
    <n v="0"/>
    <n v="4716.83"/>
    <b v="0"/>
    <m/>
    <d v="2018-01-07T00:00:00"/>
    <d v="2018-01-10T00:00:00"/>
    <d v="2018-01-11T00:00:00"/>
    <m/>
    <x v="0"/>
  </r>
  <r>
    <s v="bourdagl"/>
    <n v="14842"/>
    <s v="TCCAPITA-1022"/>
    <x v="0"/>
    <x v="54"/>
    <x v="23"/>
    <s v="TCAPPEL"/>
    <x v="1"/>
    <s v="APPEL"/>
    <s v="L Appel"/>
    <x v="1"/>
    <x v="0"/>
    <x v="23"/>
    <n v="1"/>
    <x v="7"/>
    <x v="0"/>
    <x v="0"/>
    <n v="4"/>
    <n v="0"/>
    <n v="0"/>
    <b v="0"/>
    <b v="0"/>
    <n v="0"/>
    <n v="0"/>
    <n v="0"/>
    <n v="0"/>
    <n v="0"/>
    <n v="4"/>
    <n v="160.89009999999999"/>
    <n v="409.11219999999997"/>
    <n v="0"/>
    <n v="304.815"/>
    <n v="0"/>
    <n v="0"/>
    <n v="0"/>
    <n v="0"/>
    <n v="0"/>
    <n v="0"/>
    <n v="0"/>
    <n v="0"/>
    <n v="0"/>
    <n v="0"/>
    <n v="0"/>
    <n v="0"/>
    <n v="0"/>
    <n v="0"/>
    <n v="874.82"/>
    <b v="0"/>
    <m/>
    <d v="2018-01-07T00:00:00"/>
    <d v="2018-01-10T00:00:00"/>
    <d v="2018-01-11T00:00:00"/>
    <m/>
    <x v="0"/>
  </r>
  <r>
    <s v="poulinla"/>
    <n v="14843"/>
    <s v="TCTRANSMAG-1016"/>
    <x v="0"/>
    <x v="55"/>
    <x v="21"/>
    <s v="TCMESVER"/>
    <x v="0"/>
    <s v="MESSVER"/>
    <s v="Le Messager Verdun"/>
    <x v="0"/>
    <x v="0"/>
    <x v="21"/>
    <n v="1"/>
    <x v="1"/>
    <x v="0"/>
    <x v="0"/>
    <n v="0"/>
    <n v="0"/>
    <n v="0"/>
    <b v="0"/>
    <b v="0"/>
    <n v="0"/>
    <n v="0"/>
    <n v="0"/>
    <n v="0"/>
    <n v="0"/>
    <n v="8"/>
    <n v="549.51279999999997"/>
    <n v="459.50240000000002"/>
    <n v="0"/>
    <n v="0"/>
    <n v="0"/>
    <n v="1028.713"/>
    <n v="0"/>
    <n v="0"/>
    <n v="0"/>
    <n v="0"/>
    <n v="0"/>
    <n v="0"/>
    <n v="0"/>
    <n v="0"/>
    <n v="65"/>
    <n v="0"/>
    <n v="0"/>
    <n v="0"/>
    <n v="2102.73"/>
    <b v="0"/>
    <m/>
    <d v="2018-01-11T00:00:00"/>
    <d v="2018-01-11T00:00:00"/>
    <d v="2018-01-11T00:00:00"/>
    <m/>
    <x v="0"/>
  </r>
  <r>
    <s v="poulinla"/>
    <n v="14844"/>
    <s v="TCTRANSMAG-1016"/>
    <x v="0"/>
    <x v="56"/>
    <x v="0"/>
    <s v="TCEXPOUT"/>
    <x v="0"/>
    <s v="EXPROUT"/>
    <s v="L Express d Outremont"/>
    <x v="0"/>
    <x v="0"/>
    <x v="0"/>
    <n v="2"/>
    <x v="1"/>
    <x v="0"/>
    <x v="0"/>
    <n v="0"/>
    <n v="0"/>
    <n v="0"/>
    <b v="0"/>
    <b v="0"/>
    <n v="0"/>
    <n v="0"/>
    <n v="0"/>
    <n v="0"/>
    <n v="0"/>
    <n v="8"/>
    <n v="516.7251"/>
    <n v="379.63639999999998"/>
    <n v="0"/>
    <n v="0"/>
    <n v="0"/>
    <n v="835.43719999999996"/>
    <n v="0"/>
    <n v="0"/>
    <n v="0"/>
    <n v="0"/>
    <n v="0"/>
    <n v="0"/>
    <n v="375"/>
    <n v="0"/>
    <n v="61"/>
    <n v="0"/>
    <n v="0"/>
    <n v="0"/>
    <n v="2167.8000000000002"/>
    <b v="0"/>
    <m/>
    <d v="2018-01-11T00:00:00"/>
    <d v="2018-01-11T00:00:00"/>
    <d v="2018-01-11T00:00:00"/>
    <m/>
    <x v="0"/>
  </r>
  <r>
    <s v="poulinla"/>
    <n v="14845"/>
    <s v="TCTRANSMAG-1016"/>
    <x v="0"/>
    <x v="57"/>
    <x v="12"/>
    <s v="TCSEANEW"/>
    <x v="2"/>
    <s v="SEAWNEW"/>
    <s v="Seaway News"/>
    <x v="0"/>
    <x v="0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01.2431999999999"/>
    <n v="0"/>
    <n v="0"/>
    <n v="0"/>
    <n v="1611.72"/>
    <n v="0"/>
    <n v="0"/>
    <n v="0"/>
    <n v="0"/>
    <n v="0"/>
    <n v="0"/>
    <n v="0"/>
    <n v="0"/>
    <n v="315"/>
    <n v="0"/>
    <n v="0"/>
    <n v="0"/>
    <n v="5223.21"/>
    <b v="0"/>
    <m/>
    <d v="2018-01-10T00:00:00"/>
    <d v="2018-01-10T00:00:00"/>
    <d v="2018-01-11T00:00:00"/>
    <m/>
    <x v="0"/>
  </r>
  <r>
    <s v="poulinla"/>
    <n v="14846"/>
    <s v="TCTRANSMAG-1016"/>
    <x v="0"/>
    <x v="58"/>
    <x v="11"/>
    <s v="TCMAGILE"/>
    <x v="0"/>
    <s v="MAGAILESOE"/>
    <s v="Magazine de L Ile des Sœurs"/>
    <x v="0"/>
    <x v="0"/>
    <x v="11"/>
    <n v="1"/>
    <x v="0"/>
    <x v="0"/>
    <x v="0"/>
    <n v="0"/>
    <n v="0"/>
    <n v="0"/>
    <b v="0"/>
    <b v="0"/>
    <n v="0"/>
    <n v="0"/>
    <n v="0"/>
    <n v="0"/>
    <n v="0"/>
    <n v="12"/>
    <n v="455.68329999999997"/>
    <n v="248.1545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170.9100000000001"/>
    <b v="0"/>
    <m/>
    <d v="2018-01-10T00:00:00"/>
    <d v="2018-01-10T00:00:00"/>
    <d v="2018-01-11T00:00:00"/>
    <m/>
    <x v="0"/>
  </r>
  <r>
    <s v="poulinla"/>
    <n v="14847"/>
    <s v="TCTRANSMAG-1016"/>
    <x v="0"/>
    <x v="59"/>
    <x v="22"/>
    <s v="TCMESLAC"/>
    <x v="0"/>
    <s v="MESSLAC"/>
    <s v="Le Messager Lachine"/>
    <x v="0"/>
    <x v="0"/>
    <x v="22"/>
    <n v="1"/>
    <x v="0"/>
    <x v="0"/>
    <x v="0"/>
    <n v="0"/>
    <n v="0"/>
    <n v="0"/>
    <b v="0"/>
    <b v="0"/>
    <n v="0"/>
    <n v="0"/>
    <n v="0"/>
    <n v="0"/>
    <n v="0"/>
    <n v="12"/>
    <n v="645.06029999999998"/>
    <n v="709.44960000000003"/>
    <n v="0"/>
    <n v="0"/>
    <n v="0"/>
    <n v="1061.2958000000001"/>
    <n v="0"/>
    <n v="0"/>
    <n v="0"/>
    <n v="0"/>
    <n v="0"/>
    <n v="0"/>
    <n v="0"/>
    <n v="0"/>
    <n v="115"/>
    <n v="0"/>
    <n v="0"/>
    <n v="0"/>
    <n v="2530.81"/>
    <b v="0"/>
    <m/>
    <d v="2018-01-11T00:00:00"/>
    <d v="2018-01-11T00:00:00"/>
    <d v="2018-01-11T00:00:00"/>
    <m/>
    <x v="0"/>
  </r>
  <r>
    <s v="poulinla"/>
    <n v="14848"/>
    <s v="TCTRANSMAG-1016"/>
    <x v="0"/>
    <x v="60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0"/>
    <n v="0"/>
    <n v="0"/>
    <n v="0"/>
    <n v="0"/>
    <n v="8"/>
    <n v="576.9873"/>
    <n v="526.42639999999994"/>
    <n v="0"/>
    <n v="0"/>
    <n v="0"/>
    <n v="1190.6690000000001"/>
    <n v="0"/>
    <n v="0"/>
    <n v="0"/>
    <n v="0"/>
    <n v="0"/>
    <n v="0"/>
    <n v="0"/>
    <n v="0"/>
    <n v="65"/>
    <n v="0"/>
    <n v="0"/>
    <n v="0"/>
    <n v="2359.08"/>
    <b v="0"/>
    <m/>
    <d v="2018-01-11T00:00:00"/>
    <d v="2018-01-11T00:00:00"/>
    <d v="2018-01-11T00:00:00"/>
    <m/>
    <x v="0"/>
  </r>
  <r>
    <s v="poulinla"/>
    <n v="14849"/>
    <s v="TCTRANSMAG-1016"/>
    <x v="0"/>
    <x v="61"/>
    <x v="25"/>
    <s v="TCMESLAS"/>
    <x v="0"/>
    <s v="MESSLAS"/>
    <s v="Le Messager Lasalle-Dorval"/>
    <x v="0"/>
    <x v="0"/>
    <x v="25"/>
    <n v="1"/>
    <x v="0"/>
    <x v="0"/>
    <x v="0"/>
    <n v="0"/>
    <n v="0"/>
    <n v="0"/>
    <b v="0"/>
    <b v="0"/>
    <n v="0"/>
    <n v="0"/>
    <n v="0"/>
    <n v="0"/>
    <n v="0"/>
    <n v="12"/>
    <n v="741.10659999999996"/>
    <n v="943.40459999999996"/>
    <n v="0"/>
    <n v="0"/>
    <n v="0"/>
    <n v="1438.7431999999999"/>
    <n v="0"/>
    <n v="0"/>
    <n v="0"/>
    <n v="0"/>
    <n v="0"/>
    <n v="0"/>
    <n v="0"/>
    <n v="0"/>
    <n v="155"/>
    <n v="0"/>
    <n v="0"/>
    <n v="0"/>
    <n v="3278.25"/>
    <b v="0"/>
    <m/>
    <d v="2018-01-11T00:00:00"/>
    <d v="2018-01-11T00:00:00"/>
    <d v="2018-01-11T00:00:00"/>
    <m/>
    <x v="0"/>
  </r>
  <r>
    <s v="bourdagl"/>
    <n v="14850"/>
    <s v="TCCAPITA-1022"/>
    <x v="0"/>
    <x v="62"/>
    <x v="27"/>
    <s v="TCAUTVOI"/>
    <x v="1"/>
    <s v="AUTRVOI"/>
    <s v="L Autre Voix"/>
    <x v="0"/>
    <x v="0"/>
    <x v="28"/>
    <n v="1"/>
    <x v="1"/>
    <x v="0"/>
    <x v="0"/>
    <n v="0"/>
    <n v="0"/>
    <n v="0"/>
    <b v="0"/>
    <b v="0"/>
    <n v="0"/>
    <n v="0"/>
    <n v="0"/>
    <n v="0"/>
    <n v="0"/>
    <n v="8"/>
    <n v="459.61090000000002"/>
    <n v="240.51439999999999"/>
    <n v="0"/>
    <n v="0"/>
    <n v="0"/>
    <n v="498.762"/>
    <n v="0"/>
    <n v="0"/>
    <n v="0"/>
    <n v="0"/>
    <n v="0"/>
    <n v="0"/>
    <n v="0"/>
    <n v="0"/>
    <n v="81"/>
    <n v="0"/>
    <n v="0"/>
    <n v="0"/>
    <n v="1279.8900000000001"/>
    <b v="0"/>
    <m/>
    <d v="2018-01-09T00:00:00"/>
    <d v="2018-01-10T00:00:00"/>
    <d v="2018-01-11T00:00:00"/>
    <m/>
    <x v="0"/>
  </r>
  <r>
    <s v="Pelletim"/>
    <n v="14851"/>
    <s v="TCQUALIM-1029"/>
    <x v="0"/>
    <x v="63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76.2"/>
    <n v="0"/>
    <n v="0"/>
    <n v="217.8"/>
    <n v="0"/>
    <n v="0"/>
    <n v="0"/>
    <n v="0"/>
    <n v="0"/>
    <n v="0"/>
    <n v="0"/>
    <n v="0"/>
    <n v="111"/>
    <n v="0"/>
    <n v="0"/>
    <n v="0"/>
    <n v="1092.3"/>
    <b v="0"/>
    <m/>
    <d v="2018-01-08T00:00:00"/>
    <d v="2018-01-11T00:00:00"/>
    <d v="2018-01-11T00:00:00"/>
    <m/>
    <x v="0"/>
  </r>
  <r>
    <s v="poulinla"/>
    <n v="14852"/>
    <s v="TCTRANSMAG-1016"/>
    <x v="0"/>
    <x v="64"/>
    <x v="13"/>
    <s v="TCCHAEXP"/>
    <x v="1"/>
    <s v="CHAREXP"/>
    <s v="Charlesbourg Express"/>
    <x v="0"/>
    <x v="0"/>
    <x v="13"/>
    <n v="1"/>
    <x v="1"/>
    <x v="0"/>
    <x v="0"/>
    <n v="0"/>
    <n v="0"/>
    <n v="0"/>
    <b v="0"/>
    <b v="0"/>
    <n v="0"/>
    <n v="0"/>
    <n v="0"/>
    <n v="0"/>
    <n v="0"/>
    <n v="8"/>
    <n v="575.13250000000005"/>
    <n v="521.90840000000003"/>
    <n v="0"/>
    <n v="0"/>
    <n v="0"/>
    <n v="1179.7355"/>
    <n v="0"/>
    <n v="0"/>
    <n v="0"/>
    <n v="0"/>
    <n v="0"/>
    <n v="0"/>
    <n v="0"/>
    <n v="0"/>
    <n v="165"/>
    <n v="0"/>
    <n v="0"/>
    <n v="0"/>
    <n v="2441.7800000000002"/>
    <b v="0"/>
    <m/>
    <d v="2018-01-15T00:00:00"/>
    <d v="2018-01-17T00:00:00"/>
    <d v="2018-01-15T00:00:00"/>
    <m/>
    <x v="0"/>
  </r>
  <r>
    <s v="poulinla"/>
    <n v="14853"/>
    <s v="TCTRANSMAG-1016"/>
    <x v="0"/>
    <x v="65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1-15T00:00:00"/>
    <d v="2018-01-17T00:00:00"/>
    <d v="2018-01-15T00:00:00"/>
    <m/>
    <x v="0"/>
  </r>
  <r>
    <s v="poulinla"/>
    <n v="14854"/>
    <s v="TCTRANSMAG-1016"/>
    <x v="0"/>
    <x v="66"/>
    <x v="15"/>
    <s v="TCBEAEXP"/>
    <x v="1"/>
    <s v="BEAUEXP"/>
    <s v="Beauport Express"/>
    <x v="0"/>
    <x v="0"/>
    <x v="15"/>
    <n v="1"/>
    <x v="0"/>
    <x v="0"/>
    <x v="0"/>
    <n v="0"/>
    <n v="0"/>
    <n v="0"/>
    <b v="0"/>
    <b v="0"/>
    <n v="0"/>
    <n v="0"/>
    <n v="0"/>
    <n v="0"/>
    <n v="0"/>
    <n v="12"/>
    <n v="727.24009999999998"/>
    <n v="909.62760000000003"/>
    <n v="0"/>
    <n v="0"/>
    <n v="0"/>
    <n v="1384.2497000000001"/>
    <n v="0"/>
    <n v="0"/>
    <n v="0"/>
    <n v="0"/>
    <n v="0"/>
    <n v="0"/>
    <n v="0"/>
    <n v="0"/>
    <n v="165"/>
    <n v="0"/>
    <n v="0"/>
    <n v="0"/>
    <n v="3186.12"/>
    <b v="0"/>
    <m/>
    <d v="2018-01-15T00:00:00"/>
    <d v="2018-01-17T00:00:00"/>
    <d v="2018-01-15T00:00:00"/>
    <m/>
    <x v="0"/>
  </r>
  <r>
    <s v="bourdagl"/>
    <n v="14855"/>
    <s v="TCTRANSMAG-1016"/>
    <x v="0"/>
    <x v="67"/>
    <x v="18"/>
    <s v="TCJOUROS"/>
    <x v="0"/>
    <s v="ROSEPETPAT"/>
    <s v="Journal Rosemont La Petite-Patrie"/>
    <x v="0"/>
    <x v="0"/>
    <x v="18"/>
    <n v="1"/>
    <x v="1"/>
    <x v="0"/>
    <x v="0"/>
    <n v="0"/>
    <n v="0"/>
    <n v="0"/>
    <b v="0"/>
    <b v="0"/>
    <n v="0"/>
    <n v="0"/>
    <n v="0"/>
    <n v="0"/>
    <n v="0"/>
    <n v="8"/>
    <n v="645.57759999999996"/>
    <n v="693.50239999999997"/>
    <n v="0"/>
    <n v="0"/>
    <n v="0"/>
    <n v="1594.9929999999999"/>
    <n v="0"/>
    <n v="0"/>
    <n v="0"/>
    <n v="0"/>
    <n v="0"/>
    <n v="0"/>
    <n v="0"/>
    <n v="0"/>
    <n v="61"/>
    <n v="0"/>
    <n v="0"/>
    <n v="0"/>
    <n v="2995.07"/>
    <b v="0"/>
    <m/>
    <d v="2018-01-16T00:00:00"/>
    <d v="2018-01-16T00:00:00"/>
    <d v="2018-01-16T00:00:00"/>
    <m/>
    <x v="0"/>
  </r>
  <r>
    <s v="bourdagl"/>
    <n v="14856"/>
    <s v="TCTRANSMAG-1016"/>
    <x v="0"/>
    <x v="68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8-01-16T00:00:00"/>
    <d v="2018-01-16T00:00:00"/>
    <d v="2018-01-16T00:00:00"/>
    <m/>
    <x v="0"/>
  </r>
  <r>
    <s v="bourdagl"/>
    <n v="14857"/>
    <s v="TCTRANSMAG-1016"/>
    <x v="0"/>
    <x v="69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0"/>
    <n v="0"/>
    <n v="0"/>
    <n v="0"/>
    <n v="0"/>
    <n v="8"/>
    <n v="598.3211"/>
    <n v="578.39239999999995"/>
    <n v="0"/>
    <n v="0"/>
    <n v="0"/>
    <n v="1316.4268"/>
    <n v="0"/>
    <n v="0"/>
    <n v="0"/>
    <n v="0"/>
    <n v="0"/>
    <n v="0"/>
    <n v="0"/>
    <n v="0"/>
    <n v="77"/>
    <n v="0"/>
    <n v="0"/>
    <n v="0"/>
    <n v="2570.14"/>
    <b v="0"/>
    <m/>
    <d v="2018-01-16T00:00:00"/>
    <d v="2018-01-17T00:00:00"/>
    <d v="2018-01-16T00:00:00"/>
    <m/>
    <x v="0"/>
  </r>
  <r>
    <s v="bourdagl"/>
    <n v="14858"/>
    <s v="TCTRANSMAG-1016"/>
    <x v="0"/>
    <x v="70"/>
    <x v="5"/>
    <s v="TCCOUBOR"/>
    <x v="0"/>
    <s v="COURBOR"/>
    <s v="Courrier Bordeaux Cartierville"/>
    <x v="0"/>
    <x v="0"/>
    <x v="5"/>
    <n v="1"/>
    <x v="0"/>
    <x v="0"/>
    <x v="0"/>
    <n v="0"/>
    <n v="0"/>
    <n v="0"/>
    <b v="0"/>
    <b v="0"/>
    <n v="0"/>
    <n v="0"/>
    <n v="0"/>
    <n v="0"/>
    <n v="0"/>
    <n v="12"/>
    <n v="566.43870000000004"/>
    <n v="517.93859999999995"/>
    <n v="0"/>
    <n v="0"/>
    <n v="0"/>
    <n v="752.32479999999998"/>
    <n v="0"/>
    <n v="0"/>
    <n v="0"/>
    <n v="0"/>
    <n v="0"/>
    <n v="0"/>
    <n v="0"/>
    <n v="0"/>
    <n v="77"/>
    <n v="0"/>
    <n v="0"/>
    <n v="0"/>
    <n v="1913.7"/>
    <b v="0"/>
    <m/>
    <d v="2018-01-16T00:00:00"/>
    <d v="2018-01-17T00:00:00"/>
    <d v="2018-01-16T00:00:00"/>
    <m/>
    <x v="0"/>
  </r>
  <r>
    <s v="bourdagl"/>
    <n v="14859"/>
    <s v="TCTRANSMAG-1016"/>
    <x v="0"/>
    <x v="71"/>
    <x v="19"/>
    <s v="TCCOUAHU"/>
    <x v="0"/>
    <s v="COURAHU"/>
    <s v="Courrier Ahuntsic"/>
    <x v="0"/>
    <x v="0"/>
    <x v="19"/>
    <n v="1"/>
    <x v="5"/>
    <x v="0"/>
    <x v="0"/>
    <n v="0"/>
    <n v="0"/>
    <n v="0"/>
    <b v="0"/>
    <b v="0"/>
    <n v="0"/>
    <n v="0"/>
    <n v="0"/>
    <n v="0"/>
    <n v="0"/>
    <n v="16"/>
    <n v="865.96500000000003"/>
    <n v="1264.7488000000001"/>
    <n v="0"/>
    <n v="0"/>
    <n v="0"/>
    <n v="1447.0632000000001"/>
    <n v="0"/>
    <n v="0"/>
    <n v="0"/>
    <n v="0"/>
    <n v="0"/>
    <n v="0"/>
    <n v="0"/>
    <n v="0"/>
    <n v="77"/>
    <n v="0"/>
    <n v="0"/>
    <n v="0"/>
    <n v="3654.78"/>
    <b v="0"/>
    <m/>
    <d v="2018-01-16T00:00:00"/>
    <d v="2018-01-17T00:00:00"/>
    <d v="2018-01-16T00:00:00"/>
    <m/>
    <x v="0"/>
  </r>
  <r>
    <s v="bourdagl"/>
    <n v="14860"/>
    <s v="TCTRANSMAG-1016"/>
    <x v="0"/>
    <x v="72"/>
    <x v="10"/>
    <s v="TCFLAMBE"/>
    <x v="0"/>
    <s v="FLAMEST_S"/>
    <s v="Flambeau Mercier/Anjou"/>
    <x v="2"/>
    <x v="2"/>
    <x v="29"/>
    <n v="1"/>
    <x v="0"/>
    <x v="0"/>
    <x v="0"/>
    <n v="0"/>
    <n v="0"/>
    <n v="0"/>
    <b v="0"/>
    <b v="0"/>
    <n v="0"/>
    <n v="0"/>
    <n v="0"/>
    <n v="0"/>
    <n v="0"/>
    <n v="12"/>
    <n v="1960.5337"/>
    <n v="3926.8798999999999"/>
    <n v="0"/>
    <n v="0"/>
    <n v="0"/>
    <n v="0"/>
    <n v="0"/>
    <n v="0"/>
    <n v="0"/>
    <n v="0"/>
    <n v="0"/>
    <n v="0"/>
    <n v="0"/>
    <n v="0"/>
    <n v="0"/>
    <n v="150"/>
    <n v="0"/>
    <n v="0"/>
    <n v="6037.41"/>
    <b v="0"/>
    <m/>
    <d v="2018-01-16T00:00:00"/>
    <d v="2018-01-16T00:00:00"/>
    <d v="2018-01-16T00:00:00"/>
    <m/>
    <x v="0"/>
  </r>
  <r>
    <s v="bourdagl"/>
    <n v="14861"/>
    <s v="TCTRANSMAG-1016"/>
    <x v="0"/>
    <x v="73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18926"/>
    <n v="0"/>
    <n v="0"/>
    <n v="0"/>
    <n v="0"/>
    <n v="12"/>
    <n v="606.58640000000003"/>
    <n v="615.73260000000005"/>
    <n v="0"/>
    <n v="0"/>
    <n v="0"/>
    <n v="910.09910000000002"/>
    <n v="0"/>
    <n v="329.8802"/>
    <n v="0"/>
    <n v="0"/>
    <n v="0"/>
    <n v="0"/>
    <n v="0"/>
    <n v="0"/>
    <n v="80"/>
    <n v="0"/>
    <n v="0"/>
    <n v="0"/>
    <n v="2542.3000000000002"/>
    <b v="0"/>
    <m/>
    <d v="2018-01-17T00:00:00"/>
    <d v="2018-01-17T00:00:00"/>
    <d v="2018-01-16T00:00:00"/>
    <m/>
    <x v="0"/>
  </r>
  <r>
    <s v="bourdagl"/>
    <n v="14862"/>
    <s v="TCTRANSMAG-1016"/>
    <x v="0"/>
    <x v="74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24419"/>
    <n v="0"/>
    <n v="0"/>
    <n v="0"/>
    <n v="0"/>
    <n v="12"/>
    <n v="728.55909999999994"/>
    <n v="912.84059999999999"/>
    <n v="0"/>
    <n v="0"/>
    <n v="0"/>
    <n v="1389.4332999999999"/>
    <n v="0"/>
    <n v="425.6232"/>
    <n v="0"/>
    <n v="0"/>
    <n v="0"/>
    <n v="0"/>
    <n v="0"/>
    <n v="0"/>
    <n v="61"/>
    <n v="0"/>
    <n v="0"/>
    <n v="0"/>
    <n v="3517.46"/>
    <b v="0"/>
    <m/>
    <d v="2018-01-16T00:00:00"/>
    <d v="2018-01-16T00:00:00"/>
    <d v="2018-01-16T00:00:00"/>
    <m/>
    <x v="0"/>
  </r>
  <r>
    <s v="bourdagl"/>
    <n v="14863"/>
    <s v="TCTRANSMAG-1016"/>
    <x v="0"/>
    <x v="75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13893"/>
    <n v="0"/>
    <n v="0"/>
    <n v="0"/>
    <n v="0"/>
    <n v="12"/>
    <n v="590.90189999999996"/>
    <n v="577.52760000000001"/>
    <n v="0"/>
    <n v="0"/>
    <n v="0"/>
    <n v="848.46169999999995"/>
    <n v="0"/>
    <n v="242.155"/>
    <n v="0"/>
    <n v="0"/>
    <n v="0"/>
    <n v="0"/>
    <n v="0"/>
    <n v="0"/>
    <n v="61"/>
    <n v="0"/>
    <n v="0"/>
    <n v="0"/>
    <n v="2320.0500000000002"/>
    <b v="0"/>
    <m/>
    <d v="2018-01-16T00:00:00"/>
    <d v="2018-01-16T00:00:00"/>
    <d v="2018-01-16T00:00:00"/>
    <m/>
    <x v="0"/>
  </r>
  <r>
    <s v="bourdagl"/>
    <n v="14864"/>
    <s v="TCTRANSMAG-1016"/>
    <x v="0"/>
    <x v="76"/>
    <x v="4"/>
    <s v="TCPROSTL"/>
    <x v="0"/>
    <s v="PROGSTLEO"/>
    <s v="Progres St Leonard"/>
    <x v="0"/>
    <x v="0"/>
    <x v="4"/>
    <n v="1"/>
    <x v="0"/>
    <x v="0"/>
    <x v="0"/>
    <n v="0"/>
    <n v="0"/>
    <n v="0"/>
    <b v="0"/>
    <b v="0"/>
    <n v="16200"/>
    <n v="0"/>
    <n v="0"/>
    <n v="0"/>
    <n v="0"/>
    <n v="12"/>
    <n v="708.2636"/>
    <n v="863.40359999999998"/>
    <n v="0"/>
    <n v="0"/>
    <n v="0"/>
    <n v="1309.675"/>
    <n v="0"/>
    <n v="282.36599999999999"/>
    <n v="0"/>
    <n v="0"/>
    <n v="0"/>
    <n v="0"/>
    <n v="0"/>
    <n v="0"/>
    <n v="61"/>
    <n v="0"/>
    <n v="0"/>
    <n v="0"/>
    <n v="3224.71"/>
    <b v="0"/>
    <m/>
    <d v="2018-01-16T00:00:00"/>
    <d v="2018-01-16T00:00:00"/>
    <d v="2018-01-16T00:00:00"/>
    <m/>
    <x v="0"/>
  </r>
  <r>
    <s v="poulinla"/>
    <n v="14865"/>
    <s v="TCTRANSMAG-1016"/>
    <x v="0"/>
    <x v="77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0"/>
    <n v="0"/>
    <n v="0"/>
    <n v="0"/>
    <n v="0"/>
    <n v="12"/>
    <n v="606.58640000000003"/>
    <n v="615.73260000000005"/>
    <n v="0"/>
    <n v="0"/>
    <n v="0"/>
    <n v="910.09910000000002"/>
    <n v="0"/>
    <n v="0"/>
    <n v="0"/>
    <n v="0"/>
    <n v="0"/>
    <n v="0"/>
    <n v="0"/>
    <n v="0"/>
    <n v="80"/>
    <n v="0"/>
    <n v="0"/>
    <n v="0"/>
    <n v="2212.42"/>
    <b v="0"/>
    <m/>
    <d v="2018-01-05T00:00:00"/>
    <d v="2018-01-10T00:00:00"/>
    <d v="2018-01-16T00:00:00"/>
    <m/>
    <x v="0"/>
  </r>
  <r>
    <s v="bourdagl"/>
    <n v="14867"/>
    <s v="TCTRANSMAG-1016"/>
    <x v="0"/>
    <x v="78"/>
    <x v="7"/>
    <s v="TCAVAJOU"/>
    <x v="1"/>
    <s v="AVANTAGE1"/>
    <s v="L Avantage Votre Journal"/>
    <x v="0"/>
    <x v="0"/>
    <x v="7"/>
    <n v="1"/>
    <x v="10"/>
    <x v="0"/>
    <x v="0"/>
    <n v="0"/>
    <n v="0"/>
    <n v="0"/>
    <b v="0"/>
    <b v="0"/>
    <n v="0"/>
    <n v="0"/>
    <n v="0"/>
    <n v="0"/>
    <n v="37000"/>
    <n v="48"/>
    <n v="2035.9752000000001"/>
    <n v="4252.3824000000004"/>
    <n v="0"/>
    <n v="0"/>
    <n v="0"/>
    <n v="1631.8447000000001"/>
    <n v="0"/>
    <n v="0"/>
    <n v="0"/>
    <n v="0"/>
    <n v="0"/>
    <n v="740"/>
    <n v="0"/>
    <n v="0"/>
    <n v="840"/>
    <n v="0"/>
    <n v="0"/>
    <n v="1671.66"/>
    <n v="11171.86"/>
    <b v="0"/>
    <m/>
    <d v="2018-01-16T00:00:00"/>
    <d v="2018-01-17T00:00:00"/>
    <d v="2018-01-17T00:00:00"/>
    <m/>
    <x v="0"/>
  </r>
  <r>
    <s v="bourdagl"/>
    <n v="14868"/>
    <s v="TCTRANSMAG-1016"/>
    <x v="0"/>
    <x v="79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1-16T00:00:00"/>
    <d v="2018-01-17T00:00:00"/>
    <d v="2018-01-17T00:00:00"/>
    <m/>
    <x v="0"/>
  </r>
  <r>
    <s v="bourdagl"/>
    <n v="14869"/>
    <s v="TCTRANSMAG-1016"/>
    <x v="0"/>
    <x v="80"/>
    <x v="16"/>
    <s v="TCAVAGAS"/>
    <x v="1"/>
    <s v="AVANGAS"/>
    <s v="L Avantage Gaspesien"/>
    <x v="0"/>
    <x v="0"/>
    <x v="16"/>
    <n v="1"/>
    <x v="2"/>
    <x v="0"/>
    <x v="0"/>
    <n v="0"/>
    <n v="0"/>
    <n v="0"/>
    <b v="0"/>
    <b v="0"/>
    <n v="0"/>
    <n v="0"/>
    <n v="0"/>
    <n v="0"/>
    <n v="0"/>
    <n v="28"/>
    <n v="822.93169999999998"/>
    <n v="1211.5473999999999"/>
    <n v="0"/>
    <n v="0"/>
    <n v="0"/>
    <n v="754.41560000000004"/>
    <n v="0"/>
    <n v="0"/>
    <n v="0"/>
    <n v="0"/>
    <n v="0"/>
    <n v="0"/>
    <n v="0"/>
    <n v="0"/>
    <n v="840"/>
    <n v="0"/>
    <n v="0"/>
    <n v="0"/>
    <n v="3628.89"/>
    <b v="0"/>
    <m/>
    <d v="2018-01-16T00:00:00"/>
    <d v="2018-01-17T00:00:00"/>
    <d v="2018-01-17T00:00:00"/>
    <m/>
    <x v="0"/>
  </r>
  <r>
    <s v="bourdagl"/>
    <n v="14870"/>
    <s v="TCTRANSMAG-1016"/>
    <x v="0"/>
    <x v="81"/>
    <x v="11"/>
    <s v="TCMAGILE"/>
    <x v="0"/>
    <s v="MAGAILESOE"/>
    <s v="Magazine de L Ile des Sœurs"/>
    <x v="0"/>
    <x v="0"/>
    <x v="11"/>
    <n v="1"/>
    <x v="1"/>
    <x v="0"/>
    <x v="0"/>
    <n v="0"/>
    <n v="0"/>
    <n v="0"/>
    <b v="0"/>
    <b v="0"/>
    <n v="0"/>
    <n v="0"/>
    <n v="0"/>
    <n v="0"/>
    <n v="0"/>
    <n v="8"/>
    <n v="428.78890000000001"/>
    <n v="165.4363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061.3"/>
    <b v="0"/>
    <m/>
    <d v="2018-01-16T00:00:00"/>
    <d v="2018-01-17T00:00:00"/>
    <d v="2018-01-17T00:00:00"/>
    <m/>
    <x v="0"/>
  </r>
  <r>
    <s v="bourdagl"/>
    <n v="14871"/>
    <s v="TCQUALIM-1029"/>
    <x v="0"/>
    <x v="82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76.2"/>
    <n v="0"/>
    <n v="0"/>
    <n v="217.8"/>
    <n v="0"/>
    <n v="0"/>
    <n v="0"/>
    <n v="0"/>
    <n v="0"/>
    <n v="0"/>
    <n v="0"/>
    <n v="0"/>
    <n v="111"/>
    <n v="0"/>
    <n v="0"/>
    <n v="0"/>
    <n v="1092.3"/>
    <b v="0"/>
    <m/>
    <d v="2018-01-15T00:00:00"/>
    <d v="2018-01-18T00:00:00"/>
    <d v="2018-01-17T00:00:00"/>
    <m/>
    <x v="0"/>
  </r>
  <r>
    <s v="bourdagl"/>
    <n v="14872"/>
    <s v="TCMETROP-1030"/>
    <x v="0"/>
    <x v="83"/>
    <x v="10"/>
    <s v="TCFLAMBE"/>
    <x v="0"/>
    <s v="FLAMEST"/>
    <s v="Flambeau Mercier/Anjou"/>
    <x v="0"/>
    <x v="0"/>
    <x v="10"/>
    <n v="1"/>
    <x v="5"/>
    <x v="0"/>
    <x v="0"/>
    <n v="0"/>
    <n v="0"/>
    <n v="0"/>
    <b v="0"/>
    <b v="0"/>
    <n v="40698"/>
    <n v="0"/>
    <n v="0"/>
    <n v="0"/>
    <n v="0"/>
    <n v="16"/>
    <n v="1164.1945000000001"/>
    <n v="1991.1928"/>
    <n v="0"/>
    <n v="0"/>
    <n v="0"/>
    <n v="2326.0603999999998"/>
    <n v="0"/>
    <n v="709.36609999999996"/>
    <n v="0"/>
    <n v="0"/>
    <n v="0"/>
    <n v="0"/>
    <n v="0"/>
    <n v="0"/>
    <n v="80"/>
    <n v="0"/>
    <n v="0"/>
    <n v="0"/>
    <n v="6270.81"/>
    <b v="0"/>
    <m/>
    <d v="2018-01-16T00:00:00"/>
    <d v="2018-01-16T00:00:00"/>
    <d v="2018-01-17T00:00:00"/>
    <m/>
    <x v="0"/>
  </r>
  <r>
    <s v="bourdagl"/>
    <n v="14873"/>
    <s v="TCMETROP-1030"/>
    <x v="0"/>
    <x v="84"/>
    <x v="24"/>
    <s v="TCCITNOU"/>
    <x v="0"/>
    <s v="CITENOU"/>
    <s v="Cites Nouvelles"/>
    <x v="0"/>
    <x v="0"/>
    <x v="24"/>
    <n v="1"/>
    <x v="5"/>
    <x v="0"/>
    <x v="0"/>
    <n v="0"/>
    <n v="0"/>
    <n v="0"/>
    <b v="0"/>
    <b v="0"/>
    <n v="0"/>
    <n v="0"/>
    <n v="0"/>
    <n v="0"/>
    <n v="0"/>
    <n v="16"/>
    <n v="1008.3183"/>
    <n v="1611.5008"/>
    <n v="0"/>
    <n v="0"/>
    <n v="0"/>
    <n v="1866.6331"/>
    <n v="0"/>
    <n v="0"/>
    <n v="0"/>
    <n v="0"/>
    <n v="0"/>
    <n v="0"/>
    <n v="0"/>
    <n v="0"/>
    <n v="155"/>
    <n v="0"/>
    <n v="0"/>
    <n v="0"/>
    <n v="4641.45"/>
    <b v="0"/>
    <m/>
    <d v="2018-01-16T00:00:00"/>
    <d v="2018-01-17T00:00:00"/>
    <d v="2018-01-17T00:00:00"/>
    <m/>
    <x v="0"/>
  </r>
  <r>
    <s v="bourdagl"/>
    <n v="14874"/>
    <s v="TCCAPITA-1022"/>
    <x v="0"/>
    <x v="85"/>
    <x v="28"/>
    <s v="TCQUEEXP"/>
    <x v="1"/>
    <s v="QUEBEXP"/>
    <s v="Quebec Express"/>
    <x v="0"/>
    <x v="0"/>
    <x v="30"/>
    <n v="1"/>
    <x v="1"/>
    <x v="0"/>
    <x v="0"/>
    <n v="0"/>
    <n v="0"/>
    <n v="0"/>
    <b v="0"/>
    <b v="0"/>
    <n v="0"/>
    <n v="0"/>
    <n v="0"/>
    <n v="0"/>
    <n v="0"/>
    <n v="8"/>
    <n v="566.30200000000002"/>
    <n v="500.39839999999998"/>
    <n v="0"/>
    <n v="0"/>
    <n v="0"/>
    <n v="1127.6813"/>
    <n v="0"/>
    <n v="0"/>
    <n v="0"/>
    <n v="0"/>
    <n v="0"/>
    <n v="0"/>
    <n v="0"/>
    <n v="0"/>
    <n v="165"/>
    <n v="0"/>
    <n v="0"/>
    <n v="0"/>
    <n v="2359.38"/>
    <b v="0"/>
    <m/>
    <d v="2018-01-14T00:00:00"/>
    <d v="2018-01-17T00:00:00"/>
    <d v="2018-01-18T00:00:00"/>
    <m/>
    <x v="0"/>
  </r>
  <r>
    <s v="bourdagl"/>
    <n v="14875"/>
    <s v="TCCAPITA-1022"/>
    <x v="0"/>
    <x v="86"/>
    <x v="23"/>
    <s v="TCAPPEL"/>
    <x v="1"/>
    <s v="APPEL"/>
    <s v="L Appel"/>
    <x v="0"/>
    <x v="0"/>
    <x v="23"/>
    <n v="1"/>
    <x v="0"/>
    <x v="0"/>
    <x v="0"/>
    <n v="0"/>
    <n v="0"/>
    <n v="0"/>
    <b v="0"/>
    <b v="0"/>
    <n v="0"/>
    <n v="0"/>
    <n v="0"/>
    <n v="0"/>
    <n v="0"/>
    <n v="12"/>
    <n v="857.67020000000002"/>
    <n v="1227.3366000000001"/>
    <n v="0"/>
    <n v="0"/>
    <n v="0"/>
    <n v="1896.8202000000001"/>
    <n v="0"/>
    <n v="0"/>
    <n v="0"/>
    <n v="0"/>
    <n v="0"/>
    <n v="0"/>
    <n v="0"/>
    <n v="0"/>
    <n v="165"/>
    <n v="0"/>
    <n v="0"/>
    <n v="0"/>
    <n v="4146.83"/>
    <b v="0"/>
    <m/>
    <d v="2018-01-14T00:00:00"/>
    <d v="2018-01-17T00:00:00"/>
    <d v="2018-01-18T00:00:00"/>
    <m/>
    <x v="0"/>
  </r>
  <r>
    <s v="poulinla"/>
    <n v="14876"/>
    <s v="TCTRANSMAG-1016"/>
    <x v="0"/>
    <x v="87"/>
    <x v="12"/>
    <s v="TCSEANEW"/>
    <x v="2"/>
    <s v="SEAWNEW"/>
    <s v="Seaway News"/>
    <x v="0"/>
    <x v="0"/>
    <x v="12"/>
    <n v="1"/>
    <x v="9"/>
    <x v="0"/>
    <x v="0"/>
    <n v="0"/>
    <n v="0"/>
    <n v="0"/>
    <b v="0"/>
    <b v="0"/>
    <n v="0"/>
    <n v="0"/>
    <n v="0"/>
    <n v="0"/>
    <n v="0"/>
    <n v="20"/>
    <n v="1058.538"/>
    <n v="1751.0360000000001"/>
    <n v="0"/>
    <n v="0"/>
    <n v="0"/>
    <n v="1611.72"/>
    <n v="0"/>
    <n v="0"/>
    <n v="0"/>
    <n v="0"/>
    <n v="0"/>
    <n v="0"/>
    <n v="0"/>
    <n v="0"/>
    <n v="315"/>
    <n v="0"/>
    <n v="0"/>
    <n v="0"/>
    <n v="4736.29"/>
    <b v="0"/>
    <m/>
    <d v="2018-01-17T00:00:00"/>
    <d v="2018-01-17T00:00:00"/>
    <d v="2018-01-19T00:00:00"/>
    <m/>
    <x v="0"/>
  </r>
  <r>
    <s v="poulinla"/>
    <n v="14877"/>
    <s v="TCTRANSMAG-1016"/>
    <x v="0"/>
    <x v="87"/>
    <x v="12"/>
    <s v="TCSEANEW"/>
    <x v="2"/>
    <s v="SEAWNEW"/>
    <s v="Seaway News"/>
    <x v="1"/>
    <x v="0"/>
    <x v="12"/>
    <n v="1"/>
    <x v="7"/>
    <x v="0"/>
    <x v="0"/>
    <n v="4"/>
    <n v="0"/>
    <n v="0"/>
    <b v="0"/>
    <b v="0"/>
    <n v="0"/>
    <n v="0"/>
    <n v="0"/>
    <n v="0"/>
    <n v="0"/>
    <n v="4"/>
    <n v="136.70760000000001"/>
    <n v="350.2072"/>
    <n v="0"/>
    <n v="259"/>
    <n v="0"/>
    <n v="0"/>
    <n v="0"/>
    <n v="0"/>
    <n v="0"/>
    <n v="0"/>
    <n v="0"/>
    <n v="0"/>
    <n v="0"/>
    <n v="0"/>
    <n v="0"/>
    <n v="0"/>
    <n v="0"/>
    <n v="0"/>
    <n v="745.91"/>
    <b v="0"/>
    <m/>
    <d v="2018-01-17T00:00:00"/>
    <d v="2018-01-17T00:00:00"/>
    <d v="2018-01-19T00:00:00"/>
    <m/>
    <x v="0"/>
  </r>
  <r>
    <s v="poulinla"/>
    <n v="14878"/>
    <s v="TCTRANSMAG-1016"/>
    <x v="0"/>
    <x v="88"/>
    <x v="25"/>
    <s v="TCMESLAS"/>
    <x v="0"/>
    <s v="MESSLAS"/>
    <s v="Le Messager Lasalle-Dorval"/>
    <x v="0"/>
    <x v="0"/>
    <x v="25"/>
    <n v="1"/>
    <x v="5"/>
    <x v="0"/>
    <x v="0"/>
    <n v="0"/>
    <n v="0"/>
    <n v="0"/>
    <b v="0"/>
    <b v="0"/>
    <n v="0"/>
    <n v="0"/>
    <n v="0"/>
    <n v="0"/>
    <n v="0"/>
    <n v="16"/>
    <n v="863.1422"/>
    <n v="1257.8728000000001"/>
    <n v="0"/>
    <n v="0"/>
    <n v="0"/>
    <n v="1438.7431999999999"/>
    <n v="0"/>
    <n v="0"/>
    <n v="0"/>
    <n v="0"/>
    <n v="0"/>
    <n v="0"/>
    <n v="0"/>
    <n v="0"/>
    <n v="155"/>
    <n v="0"/>
    <n v="0"/>
    <n v="0"/>
    <n v="3714.76"/>
    <b v="0"/>
    <m/>
    <d v="2018-01-18T00:00:00"/>
    <d v="2018-01-18T00:00:00"/>
    <d v="2018-01-19T00:00:00"/>
    <m/>
    <x v="0"/>
  </r>
  <r>
    <s v="poulinla"/>
    <n v="14879"/>
    <s v="TCTRANSMAG-1016"/>
    <x v="0"/>
    <x v="89"/>
    <x v="1"/>
    <s v="TCVOIPOP"/>
    <x v="0"/>
    <s v="VOIXPOP"/>
    <s v="La Voix Populaire"/>
    <x v="0"/>
    <x v="0"/>
    <x v="1"/>
    <n v="1"/>
    <x v="0"/>
    <x v="0"/>
    <x v="0"/>
    <n v="0"/>
    <n v="0"/>
    <n v="0"/>
    <b v="0"/>
    <b v="0"/>
    <n v="0"/>
    <n v="0"/>
    <n v="0"/>
    <n v="0"/>
    <n v="0"/>
    <n v="12"/>
    <n v="677.98099999999999"/>
    <n v="789.63959999999997"/>
    <n v="0"/>
    <n v="0"/>
    <n v="0"/>
    <n v="1190.6690000000001"/>
    <n v="0"/>
    <n v="0"/>
    <n v="0"/>
    <n v="0"/>
    <n v="0"/>
    <n v="0"/>
    <n v="0"/>
    <n v="0"/>
    <n v="65"/>
    <n v="0"/>
    <n v="0"/>
    <n v="0"/>
    <n v="2723.29"/>
    <b v="0"/>
    <m/>
    <d v="2018-01-18T00:00:00"/>
    <d v="2018-01-18T00:00:00"/>
    <d v="2018-01-19T00:00:00"/>
    <m/>
    <x v="0"/>
  </r>
  <r>
    <s v="poulinla"/>
    <n v="14880"/>
    <s v="TCTRANSMAG-1016"/>
    <x v="0"/>
    <x v="90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0"/>
    <n v="0"/>
    <n v="0"/>
    <n v="0"/>
    <n v="0"/>
    <n v="12"/>
    <n v="636.76919999999996"/>
    <n v="689.25360000000001"/>
    <n v="0"/>
    <n v="0"/>
    <n v="0"/>
    <n v="1028.713"/>
    <n v="0"/>
    <n v="0"/>
    <n v="0"/>
    <n v="0"/>
    <n v="0"/>
    <n v="0"/>
    <n v="0"/>
    <n v="0"/>
    <n v="65"/>
    <n v="0"/>
    <n v="0"/>
    <n v="0"/>
    <n v="2419.7399999999998"/>
    <b v="0"/>
    <m/>
    <d v="2018-01-18T00:00:00"/>
    <d v="2018-01-18T00:00:00"/>
    <d v="2018-01-19T00:00:00"/>
    <m/>
    <x v="0"/>
  </r>
  <r>
    <s v="poulinla"/>
    <n v="14881"/>
    <s v="TCTRANSMAG-1016"/>
    <x v="0"/>
    <x v="91"/>
    <x v="22"/>
    <s v="TCMESLAC"/>
    <x v="0"/>
    <s v="MESSLAC"/>
    <s v="Le Messager Lachine"/>
    <x v="0"/>
    <x v="0"/>
    <x v="22"/>
    <n v="1"/>
    <x v="0"/>
    <x v="0"/>
    <x v="0"/>
    <n v="0"/>
    <n v="0"/>
    <n v="0"/>
    <b v="0"/>
    <b v="0"/>
    <n v="0"/>
    <n v="0"/>
    <n v="0"/>
    <n v="0"/>
    <n v="0"/>
    <n v="12"/>
    <n v="645.06029999999998"/>
    <n v="709.44960000000003"/>
    <n v="0"/>
    <n v="0"/>
    <n v="0"/>
    <n v="1061.2958000000001"/>
    <n v="0"/>
    <n v="0"/>
    <n v="0"/>
    <n v="0"/>
    <n v="0"/>
    <n v="0"/>
    <n v="0"/>
    <n v="0"/>
    <n v="115"/>
    <n v="0"/>
    <n v="0"/>
    <n v="0"/>
    <n v="2530.81"/>
    <b v="0"/>
    <m/>
    <d v="2018-01-18T00:00:00"/>
    <d v="2018-01-18T00:00:00"/>
    <d v="2018-01-19T00:00:00"/>
    <m/>
    <x v="0"/>
  </r>
  <r>
    <s v="poulinla"/>
    <n v="14882"/>
    <s v="TCTRANSMAG-1016"/>
    <x v="0"/>
    <x v="92"/>
    <x v="0"/>
    <s v="TCEXPOUT"/>
    <x v="0"/>
    <s v="EXPROUT"/>
    <s v="L Express d Outremont"/>
    <x v="0"/>
    <x v="0"/>
    <x v="0"/>
    <n v="2"/>
    <x v="1"/>
    <x v="0"/>
    <x v="0"/>
    <n v="0"/>
    <n v="0"/>
    <n v="0"/>
    <b v="0"/>
    <b v="0"/>
    <n v="0"/>
    <n v="0"/>
    <n v="0"/>
    <n v="0"/>
    <n v="0"/>
    <n v="8"/>
    <n v="516.7251"/>
    <n v="379.63639999999998"/>
    <n v="0"/>
    <n v="0"/>
    <n v="0"/>
    <n v="835.43719999999996"/>
    <n v="0"/>
    <n v="0"/>
    <n v="0"/>
    <n v="0"/>
    <n v="0"/>
    <n v="0"/>
    <n v="375"/>
    <n v="0"/>
    <n v="61"/>
    <n v="0"/>
    <n v="0"/>
    <n v="0"/>
    <n v="2167.8000000000002"/>
    <b v="0"/>
    <m/>
    <d v="2018-01-18T00:00:00"/>
    <d v="2018-01-18T00:00:00"/>
    <d v="2018-01-19T00:00:00"/>
    <m/>
    <x v="0"/>
  </r>
  <r>
    <s v="poulinla"/>
    <n v="14883"/>
    <s v="TCTRANSMAG-1016"/>
    <x v="0"/>
    <x v="93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15676"/>
    <n v="0"/>
    <n v="0"/>
    <n v="0"/>
    <n v="0"/>
    <n v="8"/>
    <n v="535.79769999999996"/>
    <n v="426.09440000000001"/>
    <n v="0"/>
    <n v="0"/>
    <n v="0"/>
    <n v="947.86559999999997"/>
    <n v="0"/>
    <n v="273.23270000000002"/>
    <n v="0"/>
    <n v="0"/>
    <n v="0"/>
    <n v="0"/>
    <n v="0"/>
    <n v="0"/>
    <n v="61"/>
    <n v="0"/>
    <n v="0"/>
    <n v="0"/>
    <n v="2243.9899999999998"/>
    <b v="0"/>
    <m/>
    <d v="2018-01-22T00:00:00"/>
    <d v="2018-01-23T00:00:00"/>
    <d v="2018-01-22T00:00:00"/>
    <m/>
    <x v="0"/>
  </r>
  <r>
    <s v="poulinla"/>
    <n v="14884"/>
    <s v="TCTRANSMAG-1016"/>
    <x v="0"/>
    <x v="94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0"/>
    <n v="0"/>
    <n v="0"/>
    <n v="0"/>
    <n v="0"/>
    <n v="12"/>
    <n v="743.22379999999998"/>
    <n v="948.5616"/>
    <n v="0"/>
    <n v="0"/>
    <n v="0"/>
    <n v="1447.0632000000001"/>
    <n v="0"/>
    <n v="0"/>
    <n v="0"/>
    <n v="0"/>
    <n v="0"/>
    <n v="0"/>
    <n v="0"/>
    <n v="0"/>
    <n v="77"/>
    <n v="0"/>
    <n v="0"/>
    <n v="0"/>
    <n v="3215.85"/>
    <b v="0"/>
    <m/>
    <d v="2018-01-22T00:00:00"/>
    <d v="2018-01-24T00:00:00"/>
    <d v="2018-01-22T00:00:00"/>
    <m/>
    <x v="0"/>
  </r>
  <r>
    <s v="poulinla"/>
    <n v="14885"/>
    <s v="TCTRANSMAG-1016"/>
    <x v="0"/>
    <x v="95"/>
    <x v="18"/>
    <s v="TCJOUROS"/>
    <x v="0"/>
    <s v="ROSEPETPAT"/>
    <s v="Journal Rosemont La Petite-Patrie"/>
    <x v="0"/>
    <x v="0"/>
    <x v="18"/>
    <n v="1"/>
    <x v="1"/>
    <x v="0"/>
    <x v="0"/>
    <n v="0"/>
    <n v="0"/>
    <n v="0"/>
    <b v="0"/>
    <b v="0"/>
    <n v="22176"/>
    <n v="0"/>
    <n v="0"/>
    <n v="0"/>
    <n v="0"/>
    <n v="8"/>
    <n v="645.57759999999996"/>
    <n v="693.50239999999997"/>
    <n v="0"/>
    <n v="0"/>
    <n v="0"/>
    <n v="1594.9929999999999"/>
    <n v="0"/>
    <n v="386.52769999999998"/>
    <n v="0"/>
    <n v="0"/>
    <n v="0"/>
    <n v="0"/>
    <n v="0"/>
    <n v="0"/>
    <n v="61"/>
    <n v="0"/>
    <n v="0"/>
    <n v="0"/>
    <n v="3381.6"/>
    <b v="0"/>
    <m/>
    <d v="2018-01-22T00:00:00"/>
    <d v="2018-01-23T00:00:00"/>
    <d v="2018-01-22T00:00:00"/>
    <m/>
    <x v="0"/>
  </r>
  <r>
    <s v="poulinla"/>
    <n v="14886"/>
    <s v="TCTRANSMAG-1016"/>
    <x v="0"/>
    <x v="96"/>
    <x v="15"/>
    <s v="TCBEAEXP"/>
    <x v="1"/>
    <s v="BEAUEXP"/>
    <s v="Beauport Express"/>
    <x v="0"/>
    <x v="0"/>
    <x v="15"/>
    <n v="1"/>
    <x v="0"/>
    <x v="0"/>
    <x v="0"/>
    <n v="0"/>
    <n v="0"/>
    <n v="0"/>
    <b v="0"/>
    <b v="0"/>
    <n v="0"/>
    <n v="0"/>
    <n v="0"/>
    <n v="0"/>
    <n v="0"/>
    <n v="12"/>
    <n v="727.24009999999998"/>
    <n v="909.62760000000003"/>
    <n v="0"/>
    <n v="0"/>
    <n v="0"/>
    <n v="1384.2497000000001"/>
    <n v="0"/>
    <n v="0"/>
    <n v="0"/>
    <n v="0"/>
    <n v="0"/>
    <n v="0"/>
    <n v="0"/>
    <n v="0"/>
    <n v="165"/>
    <n v="0"/>
    <n v="0"/>
    <n v="0"/>
    <n v="3186.12"/>
    <b v="0"/>
    <m/>
    <d v="2018-01-22T00:00:00"/>
    <d v="2018-01-24T00:00:00"/>
    <d v="2018-01-22T00:00:00"/>
    <m/>
    <x v="0"/>
  </r>
  <r>
    <s v="poulinla"/>
    <n v="14887"/>
    <s v="TCTRANSMAG-1016"/>
    <x v="0"/>
    <x v="96"/>
    <x v="15"/>
    <s v="TCBEAEXP"/>
    <x v="1"/>
    <s v="BEAUEXP"/>
    <s v="Beauport Express"/>
    <x v="1"/>
    <x v="0"/>
    <x v="15"/>
    <n v="1"/>
    <x v="7"/>
    <x v="0"/>
    <x v="0"/>
    <n v="4"/>
    <n v="0"/>
    <n v="0"/>
    <b v="0"/>
    <b v="0"/>
    <n v="0"/>
    <n v="0"/>
    <n v="0"/>
    <n v="0"/>
    <n v="0"/>
    <n v="4"/>
    <n v="117.4134"/>
    <n v="303.20920000000001"/>
    <n v="0"/>
    <n v="222.446"/>
    <n v="0"/>
    <n v="0"/>
    <n v="0"/>
    <n v="0"/>
    <n v="0"/>
    <n v="0"/>
    <n v="0"/>
    <n v="0"/>
    <n v="0"/>
    <n v="0"/>
    <n v="0"/>
    <n v="0"/>
    <n v="0"/>
    <n v="0"/>
    <n v="643.07000000000005"/>
    <b v="0"/>
    <m/>
    <d v="2018-01-22T00:00:00"/>
    <d v="2018-01-24T00:00:00"/>
    <d v="2018-01-22T00:00:00"/>
    <m/>
    <x v="0"/>
  </r>
  <r>
    <s v="poulinla"/>
    <n v="14888"/>
    <s v="TCTRANSMAG-1016"/>
    <x v="0"/>
    <x v="97"/>
    <x v="13"/>
    <s v="TCCHAEXP"/>
    <x v="1"/>
    <s v="CHAREXP"/>
    <s v="Charlesbourg Express"/>
    <x v="0"/>
    <x v="0"/>
    <x v="26"/>
    <n v="1"/>
    <x v="0"/>
    <x v="0"/>
    <x v="0"/>
    <n v="0"/>
    <n v="0"/>
    <n v="0"/>
    <b v="0"/>
    <b v="0"/>
    <n v="0"/>
    <n v="0"/>
    <n v="0"/>
    <n v="0"/>
    <n v="0"/>
    <n v="12"/>
    <n v="676.30719999999997"/>
    <n v="785.56259999999997"/>
    <n v="0"/>
    <n v="0"/>
    <n v="0"/>
    <n v="1184.0915"/>
    <n v="0"/>
    <n v="0"/>
    <n v="0"/>
    <n v="0"/>
    <n v="0"/>
    <n v="0"/>
    <n v="0"/>
    <n v="0"/>
    <n v="165"/>
    <n v="0"/>
    <n v="0"/>
    <n v="0"/>
    <n v="2810.96"/>
    <b v="0"/>
    <m/>
    <d v="2018-01-22T00:00:00"/>
    <d v="2018-01-24T00:00:00"/>
    <d v="2018-01-22T00:00:00"/>
    <m/>
    <x v="0"/>
  </r>
  <r>
    <s v="poulinla"/>
    <n v="14889"/>
    <s v="TCTRANSMAG-1016"/>
    <x v="0"/>
    <x v="97"/>
    <x v="13"/>
    <s v="TCCHAEXP"/>
    <x v="1"/>
    <s v="CHAREXP"/>
    <s v="Charlesbourg Express"/>
    <x v="1"/>
    <x v="0"/>
    <x v="26"/>
    <n v="1"/>
    <x v="7"/>
    <x v="0"/>
    <x v="0"/>
    <n v="4"/>
    <n v="0"/>
    <n v="0"/>
    <b v="0"/>
    <b v="0"/>
    <n v="0"/>
    <n v="0"/>
    <n v="0"/>
    <n v="0"/>
    <n v="0"/>
    <n v="4"/>
    <n v="100.4357"/>
    <n v="261.85419999999999"/>
    <n v="0"/>
    <n v="190.28100000000001"/>
    <n v="0"/>
    <n v="0"/>
    <n v="0"/>
    <n v="0"/>
    <n v="0"/>
    <n v="0"/>
    <n v="0"/>
    <n v="0"/>
    <n v="0"/>
    <n v="0"/>
    <n v="0"/>
    <n v="0"/>
    <n v="0"/>
    <n v="0"/>
    <n v="552.57000000000005"/>
    <b v="0"/>
    <m/>
    <d v="2018-01-22T00:00:00"/>
    <d v="2018-01-24T00:00:00"/>
    <d v="2018-01-22T00:00:00"/>
    <m/>
    <x v="0"/>
  </r>
  <r>
    <s v="poulinla"/>
    <n v="14890"/>
    <s v="TCTRANSMAG-1016"/>
    <x v="0"/>
    <x v="98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1-22T00:00:00"/>
    <d v="2018-01-24T00:00:00"/>
    <d v="2018-01-22T00:00:00"/>
    <m/>
    <x v="0"/>
  </r>
  <r>
    <s v="poulinla"/>
    <n v="14891"/>
    <s v="TCTRANSMAG-1016"/>
    <x v="0"/>
    <x v="98"/>
    <x v="14"/>
    <s v="TCACTUEL"/>
    <x v="1"/>
    <s v="ACTUEL"/>
    <s v="L Actuel"/>
    <x v="1"/>
    <x v="0"/>
    <x v="14"/>
    <n v="1"/>
    <x v="7"/>
    <x v="0"/>
    <x v="0"/>
    <n v="4"/>
    <n v="0"/>
    <n v="0"/>
    <b v="0"/>
    <b v="0"/>
    <n v="0"/>
    <n v="0"/>
    <n v="0"/>
    <n v="0"/>
    <n v="0"/>
    <n v="4"/>
    <n v="157.10290000000001"/>
    <n v="399.88720000000001"/>
    <n v="0"/>
    <n v="297.64"/>
    <n v="0"/>
    <n v="0"/>
    <n v="0"/>
    <n v="0"/>
    <n v="0"/>
    <n v="0"/>
    <n v="0"/>
    <n v="0"/>
    <n v="0"/>
    <n v="0"/>
    <n v="0"/>
    <n v="0"/>
    <n v="0"/>
    <n v="0"/>
    <n v="854.63"/>
    <b v="0"/>
    <m/>
    <d v="2018-01-22T00:00:00"/>
    <d v="2018-01-24T00:00:00"/>
    <d v="2018-01-22T00:00:00"/>
    <m/>
    <x v="0"/>
  </r>
  <r>
    <s v="poulinla"/>
    <n v="14892"/>
    <s v="TCTRANSMAG-1016"/>
    <x v="0"/>
    <x v="99"/>
    <x v="9"/>
    <s v="TCAVENIR"/>
    <x v="0"/>
    <s v="AVENEST"/>
    <s v="Avenir de l'Est"/>
    <x v="0"/>
    <x v="0"/>
    <x v="9"/>
    <n v="1"/>
    <x v="5"/>
    <x v="0"/>
    <x v="0"/>
    <n v="0"/>
    <n v="0"/>
    <n v="0"/>
    <b v="0"/>
    <b v="0"/>
    <n v="0"/>
    <n v="0"/>
    <n v="0"/>
    <n v="0"/>
    <n v="0"/>
    <n v="16"/>
    <n v="683.78179999999998"/>
    <n v="820.97680000000003"/>
    <n v="0"/>
    <n v="0"/>
    <n v="0"/>
    <n v="910.09910000000002"/>
    <n v="0"/>
    <n v="0"/>
    <n v="0"/>
    <n v="0"/>
    <n v="0"/>
    <n v="0"/>
    <n v="0"/>
    <n v="0"/>
    <n v="80"/>
    <n v="0"/>
    <n v="0"/>
    <n v="0"/>
    <n v="2494.86"/>
    <b v="0"/>
    <m/>
    <d v="2018-01-22T00:00:00"/>
    <d v="2018-01-24T00:00:00"/>
    <d v="2018-01-22T00:00:00"/>
    <m/>
    <x v="0"/>
  </r>
  <r>
    <s v="bourdagl"/>
    <n v="14893"/>
    <s v="TCCAPITA-1022"/>
    <x v="0"/>
    <x v="100"/>
    <x v="27"/>
    <s v="TCAUTVOI"/>
    <x v="1"/>
    <s v="AUTRVOI"/>
    <s v="L Autre Voix"/>
    <x v="0"/>
    <x v="0"/>
    <x v="28"/>
    <n v="1"/>
    <x v="1"/>
    <x v="0"/>
    <x v="0"/>
    <n v="0"/>
    <n v="0"/>
    <n v="0"/>
    <b v="0"/>
    <b v="0"/>
    <n v="0"/>
    <n v="0"/>
    <n v="0"/>
    <n v="0"/>
    <n v="0"/>
    <n v="8"/>
    <n v="459.61090000000002"/>
    <n v="240.51439999999999"/>
    <n v="0"/>
    <n v="0"/>
    <n v="0"/>
    <n v="498.762"/>
    <n v="0"/>
    <n v="0"/>
    <n v="0"/>
    <n v="0"/>
    <n v="0"/>
    <n v="0"/>
    <n v="0"/>
    <n v="0"/>
    <n v="81"/>
    <n v="0"/>
    <n v="0"/>
    <n v="0"/>
    <n v="1279.8900000000001"/>
    <b v="0"/>
    <m/>
    <d v="2018-01-16T00:00:00"/>
    <d v="2018-01-17T00:00:00"/>
    <d v="2018-01-22T00:00:00"/>
    <m/>
    <x v="0"/>
  </r>
  <r>
    <s v="poulinla"/>
    <n v="14894"/>
    <s v="TCTRANSMAG-1016"/>
    <x v="0"/>
    <x v="101"/>
    <x v="17"/>
    <s v="TCNOUHOC"/>
    <x v="0"/>
    <s v="NOUVHOCM_S"/>
    <s v="Nouv Hochelaga Maisonneuve"/>
    <x v="2"/>
    <x v="3"/>
    <x v="31"/>
    <n v="1"/>
    <x v="3"/>
    <x v="2"/>
    <x v="2"/>
    <n v="0"/>
    <n v="0"/>
    <n v="0"/>
    <b v="0"/>
    <b v="1"/>
    <n v="0"/>
    <n v="0"/>
    <n v="0"/>
    <n v="0"/>
    <n v="0"/>
    <n v="8"/>
    <n v="802.55449999999996"/>
    <n v="1044.4384"/>
    <n v="451.01909999999998"/>
    <n v="0"/>
    <n v="0"/>
    <n v="0"/>
    <n v="0"/>
    <n v="0"/>
    <n v="301.86"/>
    <n v="0"/>
    <n v="0"/>
    <n v="0"/>
    <n v="0"/>
    <n v="0"/>
    <n v="0"/>
    <n v="150"/>
    <n v="0"/>
    <n v="0"/>
    <n v="2749.87"/>
    <b v="0"/>
    <m/>
    <d v="2018-01-18T00:00:00"/>
    <d v="2018-01-23T00:00:00"/>
    <d v="2018-01-22T00:00:00"/>
    <m/>
    <x v="0"/>
  </r>
  <r>
    <s v="poulinla"/>
    <n v="14895"/>
    <s v="TCTRANSMAG-1016"/>
    <x v="0"/>
    <x v="102"/>
    <x v="24"/>
    <s v="TCCITNOU"/>
    <x v="0"/>
    <s v="CITENOU"/>
    <s v="Cites Nouvelles"/>
    <x v="0"/>
    <x v="0"/>
    <x v="24"/>
    <n v="1"/>
    <x v="9"/>
    <x v="0"/>
    <x v="0"/>
    <n v="0"/>
    <n v="0"/>
    <n v="0"/>
    <b v="0"/>
    <b v="0"/>
    <n v="0"/>
    <n v="0"/>
    <n v="0"/>
    <n v="0"/>
    <n v="0"/>
    <n v="20"/>
    <n v="1166.6478"/>
    <n v="2014.376"/>
    <n v="0"/>
    <n v="0"/>
    <n v="0"/>
    <n v="1866.6331"/>
    <n v="0"/>
    <n v="0"/>
    <n v="0"/>
    <n v="0"/>
    <n v="0"/>
    <n v="0"/>
    <n v="0"/>
    <n v="0"/>
    <n v="155"/>
    <n v="0"/>
    <n v="0"/>
    <n v="0"/>
    <n v="5202.66"/>
    <b v="0"/>
    <m/>
    <d v="2018-01-23T00:00:00"/>
    <d v="2018-01-24T00:00:00"/>
    <d v="2018-01-23T00:00:00"/>
    <m/>
    <x v="0"/>
  </r>
  <r>
    <s v="poulinla"/>
    <n v="14896"/>
    <s v="TCTRANSMAG-1016"/>
    <x v="0"/>
    <x v="103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0"/>
    <n v="0"/>
    <n v="0"/>
    <n v="0"/>
    <n v="0"/>
    <n v="8"/>
    <n v="598.3211"/>
    <n v="578.39239999999995"/>
    <n v="0"/>
    <n v="0"/>
    <n v="0"/>
    <n v="1316.4268"/>
    <n v="0"/>
    <n v="0"/>
    <n v="0"/>
    <n v="0"/>
    <n v="0"/>
    <n v="0"/>
    <n v="0"/>
    <n v="0"/>
    <n v="77"/>
    <n v="0"/>
    <n v="0"/>
    <n v="0"/>
    <n v="2570.14"/>
    <b v="0"/>
    <m/>
    <d v="2018-01-23T00:00:00"/>
    <d v="2018-01-24T00:00:00"/>
    <d v="2018-01-23T00:00:00"/>
    <m/>
    <x v="0"/>
  </r>
  <r>
    <s v="poulinla"/>
    <n v="14897"/>
    <s v="TCTRANSMAG-1016"/>
    <x v="0"/>
    <x v="104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1-22T00:00:00"/>
    <d v="2018-01-24T00:00:00"/>
    <d v="2018-01-23T00:00:00"/>
    <m/>
    <x v="0"/>
  </r>
  <r>
    <s v="poulinla"/>
    <n v="14898"/>
    <s v="TCTRANSMAG-1016"/>
    <x v="0"/>
    <x v="105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0"/>
    <n v="0"/>
    <n v="0"/>
    <n v="0"/>
    <n v="0"/>
    <n v="12"/>
    <n v="728.55909999999994"/>
    <n v="912.84059999999999"/>
    <n v="0"/>
    <n v="0"/>
    <n v="0"/>
    <n v="1389.4332999999999"/>
    <n v="0"/>
    <n v="0"/>
    <n v="0"/>
    <n v="0"/>
    <n v="0"/>
    <n v="0"/>
    <n v="0"/>
    <n v="0"/>
    <n v="61"/>
    <n v="0"/>
    <n v="0"/>
    <n v="0"/>
    <n v="3091.83"/>
    <b v="0"/>
    <m/>
    <d v="2018-01-23T00:00:00"/>
    <d v="2018-01-23T00:00:00"/>
    <d v="2018-01-23T00:00:00"/>
    <m/>
    <x v="0"/>
  </r>
  <r>
    <s v="poulinla"/>
    <n v="14899"/>
    <s v="TCTRANSMAG-1016"/>
    <x v="0"/>
    <x v="106"/>
    <x v="4"/>
    <s v="TCPROSTL"/>
    <x v="0"/>
    <s v="PROGSTLEO"/>
    <s v="Progres St Leonard"/>
    <x v="0"/>
    <x v="0"/>
    <x v="4"/>
    <n v="1"/>
    <x v="5"/>
    <x v="0"/>
    <x v="0"/>
    <n v="0"/>
    <n v="0"/>
    <n v="0"/>
    <b v="0"/>
    <b v="0"/>
    <n v="0"/>
    <n v="0"/>
    <n v="0"/>
    <n v="0"/>
    <n v="0"/>
    <n v="16"/>
    <n v="819.35140000000001"/>
    <n v="1151.2048"/>
    <n v="0"/>
    <n v="0"/>
    <n v="0"/>
    <n v="1309.675"/>
    <n v="0"/>
    <n v="0"/>
    <n v="0"/>
    <n v="0"/>
    <n v="0"/>
    <n v="0"/>
    <n v="0"/>
    <n v="0"/>
    <n v="61"/>
    <n v="0"/>
    <n v="0"/>
    <n v="0"/>
    <n v="3341.23"/>
    <b v="0"/>
    <m/>
    <d v="2018-01-23T00:00:00"/>
    <d v="2018-01-23T00:00:00"/>
    <d v="2018-01-23T00:00:00"/>
    <m/>
    <x v="0"/>
  </r>
  <r>
    <s v="poulinla"/>
    <n v="14900"/>
    <s v="TCTRANSMAG-1016"/>
    <x v="0"/>
    <x v="107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0"/>
    <n v="0"/>
    <n v="0"/>
    <n v="0"/>
    <n v="0"/>
    <n v="12"/>
    <n v="590.90189999999996"/>
    <n v="577.52760000000001"/>
    <n v="0"/>
    <n v="0"/>
    <n v="0"/>
    <n v="848.46169999999995"/>
    <n v="0"/>
    <n v="0"/>
    <n v="0"/>
    <n v="0"/>
    <n v="0"/>
    <n v="0"/>
    <n v="0"/>
    <n v="0"/>
    <n v="61"/>
    <n v="0"/>
    <n v="0"/>
    <n v="0"/>
    <n v="2077.89"/>
    <b v="0"/>
    <m/>
    <d v="2018-01-23T00:00:00"/>
    <d v="2018-01-23T00:00:00"/>
    <d v="2018-01-23T00:00:00"/>
    <m/>
    <x v="0"/>
  </r>
  <r>
    <s v="poulinla"/>
    <n v="14901"/>
    <s v="TCTRANSMAG-1016"/>
    <x v="0"/>
    <x v="108"/>
    <x v="20"/>
    <s v="TCAVAPOS"/>
    <x v="1"/>
    <s v="AVANPOS"/>
    <s v="L'Avant-Poste"/>
    <x v="0"/>
    <x v="0"/>
    <x v="20"/>
    <n v="1"/>
    <x v="5"/>
    <x v="0"/>
    <x v="0"/>
    <n v="0"/>
    <n v="0"/>
    <n v="0"/>
    <b v="0"/>
    <b v="0"/>
    <n v="0"/>
    <n v="0"/>
    <n v="0"/>
    <n v="0"/>
    <n v="0"/>
    <n v="16"/>
    <n v="502.72179999999997"/>
    <n v="379.94080000000002"/>
    <n v="0"/>
    <n v="0"/>
    <n v="0"/>
    <n v="376.44549999999998"/>
    <n v="0"/>
    <n v="0"/>
    <n v="0"/>
    <n v="0"/>
    <n v="0"/>
    <n v="0"/>
    <n v="0"/>
    <n v="0"/>
    <n v="300"/>
    <n v="0"/>
    <n v="0"/>
    <n v="0"/>
    <n v="1559.11"/>
    <b v="0"/>
    <m/>
    <d v="2018-01-22T00:00:00"/>
    <d v="2018-01-24T00:00:00"/>
    <d v="2018-01-23T00:00:00"/>
    <m/>
    <x v="0"/>
  </r>
  <r>
    <s v="poulinla"/>
    <n v="14902"/>
    <s v="TCTRANSMAG-1016"/>
    <x v="0"/>
    <x v="109"/>
    <x v="16"/>
    <s v="TCAVAGAS"/>
    <x v="1"/>
    <s v="AVANGAS"/>
    <s v="L Avantage Gaspesien"/>
    <x v="0"/>
    <x v="0"/>
    <x v="16"/>
    <n v="1"/>
    <x v="9"/>
    <x v="0"/>
    <x v="0"/>
    <n v="0"/>
    <n v="0"/>
    <n v="0"/>
    <b v="0"/>
    <b v="0"/>
    <n v="0"/>
    <n v="0"/>
    <n v="0"/>
    <n v="0"/>
    <n v="0"/>
    <n v="20"/>
    <n v="694.95119999999997"/>
    <n v="865.39099999999996"/>
    <n v="0"/>
    <n v="0"/>
    <n v="0"/>
    <n v="754.41560000000004"/>
    <n v="0"/>
    <n v="0"/>
    <n v="0"/>
    <n v="0"/>
    <n v="0"/>
    <n v="0"/>
    <n v="0"/>
    <n v="0"/>
    <n v="840"/>
    <n v="0"/>
    <n v="0"/>
    <n v="0"/>
    <n v="3154.76"/>
    <b v="0"/>
    <m/>
    <d v="2018-01-23T00:00:00"/>
    <d v="2018-01-24T00:00:00"/>
    <d v="2018-01-23T00:00:00"/>
    <m/>
    <x v="0"/>
  </r>
  <r>
    <s v="bourdagl"/>
    <n v="14903"/>
    <s v="TCQUALIM-1029"/>
    <x v="0"/>
    <x v="110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76.2"/>
    <n v="0"/>
    <n v="0"/>
    <n v="217.8"/>
    <n v="0"/>
    <n v="0"/>
    <n v="0"/>
    <n v="0"/>
    <n v="0"/>
    <n v="0"/>
    <n v="0"/>
    <n v="0"/>
    <n v="111"/>
    <n v="0"/>
    <n v="0"/>
    <n v="0"/>
    <n v="1092.3"/>
    <b v="0"/>
    <m/>
    <d v="2018-01-22T00:00:00"/>
    <d v="2018-01-25T00:00:00"/>
    <d v="2018-01-24T00:00:00"/>
    <m/>
    <x v="0"/>
  </r>
  <r>
    <s v="poulinla"/>
    <n v="14904"/>
    <s v="TCTRANSMAG-1016"/>
    <x v="0"/>
    <x v="111"/>
    <x v="10"/>
    <s v="TCFLAMBE"/>
    <x v="0"/>
    <s v="FLAMEST"/>
    <s v="Flambeau Mercier/Anjou"/>
    <x v="0"/>
    <x v="0"/>
    <x v="32"/>
    <n v="1"/>
    <x v="5"/>
    <x v="0"/>
    <x v="0"/>
    <n v="0"/>
    <n v="0"/>
    <n v="0"/>
    <b v="0"/>
    <b v="0"/>
    <n v="0"/>
    <n v="0"/>
    <n v="0"/>
    <n v="0"/>
    <n v="0"/>
    <n v="16"/>
    <n v="1163.4555"/>
    <n v="1989.3928000000001"/>
    <n v="0"/>
    <n v="0"/>
    <n v="0"/>
    <n v="2323.8824"/>
    <n v="0"/>
    <n v="0"/>
    <n v="0"/>
    <n v="0"/>
    <n v="0"/>
    <n v="0"/>
    <n v="0"/>
    <n v="0"/>
    <n v="80"/>
    <n v="0"/>
    <n v="0"/>
    <n v="0"/>
    <n v="5556.73"/>
    <b v="0"/>
    <m/>
    <d v="2018-01-24T00:00:00"/>
    <d v="2018-01-24T00:00:00"/>
    <d v="2018-01-24T00:00:00"/>
    <m/>
    <x v="0"/>
  </r>
  <r>
    <s v="poulinla"/>
    <n v="14905"/>
    <s v="TCTRANSMAG-1016"/>
    <x v="0"/>
    <x v="112"/>
    <x v="11"/>
    <s v="TCMAGILE"/>
    <x v="0"/>
    <s v="MAGAILESOE"/>
    <s v="Magazine de L Ile des Sœurs"/>
    <x v="0"/>
    <x v="0"/>
    <x v="11"/>
    <n v="1"/>
    <x v="0"/>
    <x v="0"/>
    <x v="0"/>
    <n v="0"/>
    <n v="0"/>
    <n v="0"/>
    <b v="0"/>
    <b v="0"/>
    <n v="0"/>
    <n v="0"/>
    <n v="0"/>
    <n v="0"/>
    <n v="0"/>
    <n v="12"/>
    <n v="455.68329999999997"/>
    <n v="248.1545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170.9100000000001"/>
    <b v="0"/>
    <m/>
    <d v="2018-01-24T00:00:00"/>
    <d v="2018-01-24T00:00:00"/>
    <d v="2018-01-24T00:00:00"/>
    <m/>
    <x v="0"/>
  </r>
  <r>
    <s v="poulinla"/>
    <n v="14906"/>
    <s v="TCTRANSMAG-1016"/>
    <x v="0"/>
    <x v="113"/>
    <x v="7"/>
    <s v="TCAVAJOU"/>
    <x v="1"/>
    <s v="AVANTAGE1"/>
    <s v="L Avantage Votre Journal"/>
    <x v="0"/>
    <x v="0"/>
    <x v="7"/>
    <n v="1"/>
    <x v="11"/>
    <x v="0"/>
    <x v="0"/>
    <n v="0"/>
    <n v="0"/>
    <n v="0"/>
    <b v="0"/>
    <b v="0"/>
    <n v="0"/>
    <n v="0"/>
    <n v="0"/>
    <n v="0"/>
    <n v="0"/>
    <n v="52"/>
    <n v="2174.3897999999999"/>
    <n v="4606.7475999999997"/>
    <n v="0"/>
    <n v="0"/>
    <n v="0"/>
    <n v="1631.8447000000001"/>
    <n v="0"/>
    <n v="0"/>
    <n v="0"/>
    <n v="0"/>
    <n v="0"/>
    <n v="0"/>
    <n v="0"/>
    <n v="0"/>
    <n v="840"/>
    <n v="0"/>
    <n v="0"/>
    <n v="0"/>
    <n v="9252.98"/>
    <b v="0"/>
    <m/>
    <d v="2018-01-23T00:00:00"/>
    <d v="2018-01-24T00:00:00"/>
    <d v="2018-01-24T00:00:00"/>
    <m/>
    <x v="0"/>
  </r>
  <r>
    <s v="bourdagl"/>
    <n v="14907"/>
    <s v="TCCAPITA-1022"/>
    <x v="0"/>
    <x v="114"/>
    <x v="23"/>
    <s v="TCAPPEL"/>
    <x v="1"/>
    <s v="APPEL"/>
    <s v="L Appel"/>
    <x v="0"/>
    <x v="0"/>
    <x v="23"/>
    <n v="1"/>
    <x v="0"/>
    <x v="0"/>
    <x v="0"/>
    <n v="0"/>
    <n v="0"/>
    <n v="0"/>
    <b v="0"/>
    <b v="0"/>
    <n v="0"/>
    <n v="0"/>
    <n v="0"/>
    <n v="0"/>
    <n v="0"/>
    <n v="12"/>
    <n v="857.67020000000002"/>
    <n v="1227.3366000000001"/>
    <n v="0"/>
    <n v="0"/>
    <n v="0"/>
    <n v="1896.8202000000001"/>
    <n v="0"/>
    <n v="0"/>
    <n v="0"/>
    <n v="0"/>
    <n v="0"/>
    <n v="0"/>
    <n v="0"/>
    <n v="0"/>
    <n v="165"/>
    <n v="0"/>
    <n v="0"/>
    <n v="0"/>
    <n v="4146.83"/>
    <b v="0"/>
    <m/>
    <d v="2018-01-21T00:00:00"/>
    <d v="2018-01-24T00:00:00"/>
    <d v="2018-01-24T00:00:00"/>
    <m/>
    <x v="0"/>
  </r>
  <r>
    <s v="bourdagl"/>
    <n v="14908"/>
    <s v="TCCAPITA-1022"/>
    <x v="0"/>
    <x v="115"/>
    <x v="27"/>
    <s v="TCAUTVOI"/>
    <x v="1"/>
    <s v="AUTRVOI"/>
    <s v="L Autre Voix"/>
    <x v="0"/>
    <x v="0"/>
    <x v="28"/>
    <n v="1"/>
    <x v="1"/>
    <x v="0"/>
    <x v="0"/>
    <n v="0"/>
    <n v="0"/>
    <n v="0"/>
    <b v="0"/>
    <b v="0"/>
    <n v="0"/>
    <n v="0"/>
    <n v="0"/>
    <n v="0"/>
    <n v="0"/>
    <n v="8"/>
    <n v="459.61090000000002"/>
    <n v="240.51439999999999"/>
    <n v="0"/>
    <n v="0"/>
    <n v="0"/>
    <n v="498.762"/>
    <n v="0"/>
    <n v="0"/>
    <n v="0"/>
    <n v="0"/>
    <n v="0"/>
    <n v="0"/>
    <n v="0"/>
    <n v="0"/>
    <n v="81"/>
    <n v="0"/>
    <n v="0"/>
    <n v="0"/>
    <n v="1279.8900000000001"/>
    <b v="0"/>
    <m/>
    <d v="2018-01-22T00:00:00"/>
    <d v="2018-01-24T00:00:00"/>
    <d v="2018-01-24T00:00:00"/>
    <m/>
    <x v="0"/>
  </r>
  <r>
    <s v="bourdagl"/>
    <n v="14909"/>
    <s v="TCCAPITA-1022"/>
    <x v="0"/>
    <x v="114"/>
    <x v="23"/>
    <s v="TCAPPEL"/>
    <x v="1"/>
    <s v="APPEL"/>
    <s v="L Appel"/>
    <x v="1"/>
    <x v="0"/>
    <x v="23"/>
    <n v="1"/>
    <x v="7"/>
    <x v="0"/>
    <x v="0"/>
    <n v="4"/>
    <n v="0"/>
    <n v="0"/>
    <b v="0"/>
    <b v="0"/>
    <n v="0"/>
    <n v="0"/>
    <n v="0"/>
    <n v="0"/>
    <n v="0"/>
    <n v="4"/>
    <n v="160.89009999999999"/>
    <n v="409.11219999999997"/>
    <n v="0"/>
    <n v="304.815"/>
    <n v="0"/>
    <n v="0"/>
    <n v="0"/>
    <n v="0"/>
    <n v="0"/>
    <n v="0"/>
    <n v="0"/>
    <n v="0"/>
    <n v="0"/>
    <n v="0"/>
    <n v="0"/>
    <n v="0"/>
    <n v="0"/>
    <n v="0"/>
    <n v="874.82"/>
    <b v="0"/>
    <m/>
    <d v="2018-01-21T00:00:00"/>
    <d v="2018-01-24T00:00:00"/>
    <d v="2018-01-24T00:00:00"/>
    <m/>
    <x v="0"/>
  </r>
  <r>
    <s v="bourdagl"/>
    <n v="14910"/>
    <s v="TCQUALIM-1029"/>
    <x v="0"/>
    <x v="116"/>
    <x v="12"/>
    <s v="TCSEANEW"/>
    <x v="2"/>
    <s v="SEAWNEW"/>
    <s v="Seaway News"/>
    <x v="0"/>
    <x v="0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451.4504000000002"/>
    <n v="0"/>
    <n v="0"/>
    <n v="0"/>
    <n v="1611.72"/>
    <n v="0"/>
    <n v="0"/>
    <n v="0"/>
    <n v="0"/>
    <n v="0"/>
    <n v="0"/>
    <n v="0"/>
    <n v="0"/>
    <n v="315"/>
    <n v="0"/>
    <n v="0"/>
    <n v="0"/>
    <n v="5710.12"/>
    <b v="0"/>
    <m/>
    <d v="2018-01-24T00:00:00"/>
    <d v="2018-01-24T00:00:00"/>
    <d v="2018-01-25T00:00:00"/>
    <m/>
    <x v="0"/>
  </r>
  <r>
    <s v="bourdagl"/>
    <n v="14911"/>
    <s v="TCCAPITA-1022"/>
    <x v="0"/>
    <x v="117"/>
    <x v="28"/>
    <s v="TCQUEEXP"/>
    <x v="1"/>
    <s v="QUEBEXP"/>
    <s v="Quebec Express"/>
    <x v="0"/>
    <x v="0"/>
    <x v="33"/>
    <n v="1"/>
    <x v="1"/>
    <x v="0"/>
    <x v="0"/>
    <n v="0"/>
    <n v="0"/>
    <n v="0"/>
    <b v="0"/>
    <b v="0"/>
    <n v="0"/>
    <n v="0"/>
    <n v="0"/>
    <n v="0"/>
    <n v="0"/>
    <n v="8"/>
    <n v="567.04089999999997"/>
    <n v="502.19839999999999"/>
    <n v="0"/>
    <n v="0"/>
    <n v="0"/>
    <n v="1132.0373"/>
    <n v="0"/>
    <n v="0"/>
    <n v="0"/>
    <n v="0"/>
    <n v="0"/>
    <n v="0"/>
    <n v="0"/>
    <n v="0"/>
    <n v="165"/>
    <n v="0"/>
    <n v="0"/>
    <n v="0"/>
    <n v="2366.2800000000002"/>
    <b v="0"/>
    <m/>
    <d v="2018-01-21T00:00:00"/>
    <d v="2018-01-24T00:00:00"/>
    <d v="2018-01-25T00:00:00"/>
    <m/>
    <x v="0"/>
  </r>
  <r>
    <s v="bourdagl"/>
    <n v="14912"/>
    <s v="TCCAPITA-1022"/>
    <x v="0"/>
    <x v="117"/>
    <x v="28"/>
    <s v="TCQUEEXP"/>
    <x v="1"/>
    <s v="QUEBEXP"/>
    <s v="Quebec Express"/>
    <x v="1"/>
    <x v="0"/>
    <x v="33"/>
    <n v="1"/>
    <x v="7"/>
    <x v="0"/>
    <x v="0"/>
    <n v="4"/>
    <n v="0"/>
    <n v="0"/>
    <b v="0"/>
    <b v="0"/>
    <n v="0"/>
    <n v="0"/>
    <n v="0"/>
    <n v="0"/>
    <n v="0"/>
    <n v="4"/>
    <n v="96.020499999999998"/>
    <n v="251.0992"/>
    <n v="0"/>
    <n v="181.916"/>
    <n v="0"/>
    <n v="0"/>
    <n v="0"/>
    <n v="0"/>
    <n v="0"/>
    <n v="0"/>
    <n v="0"/>
    <n v="0"/>
    <n v="0"/>
    <n v="0"/>
    <n v="0"/>
    <n v="0"/>
    <n v="0"/>
    <n v="0"/>
    <n v="529.04"/>
    <b v="0"/>
    <m/>
    <d v="2018-01-21T00:00:00"/>
    <d v="2018-01-24T00:00:00"/>
    <d v="2018-01-25T00:00:00"/>
    <m/>
    <x v="0"/>
  </r>
  <r>
    <s v="poulinla"/>
    <n v="14913"/>
    <s v="TCTRANSMAG-1016"/>
    <x v="0"/>
    <x v="118"/>
    <x v="25"/>
    <s v="TCMESLAS"/>
    <x v="0"/>
    <s v="MESSLAS"/>
    <s v="Le Messager Lasalle-Dorval"/>
    <x v="0"/>
    <x v="0"/>
    <x v="25"/>
    <n v="1"/>
    <x v="5"/>
    <x v="0"/>
    <x v="0"/>
    <n v="0"/>
    <n v="0"/>
    <n v="0"/>
    <b v="0"/>
    <b v="0"/>
    <n v="0"/>
    <n v="0"/>
    <n v="0"/>
    <n v="0"/>
    <n v="0"/>
    <n v="16"/>
    <n v="863.1422"/>
    <n v="1257.8728000000001"/>
    <n v="0"/>
    <n v="0"/>
    <n v="0"/>
    <n v="1438.7431999999999"/>
    <n v="0"/>
    <n v="0"/>
    <n v="0"/>
    <n v="0"/>
    <n v="0"/>
    <n v="0"/>
    <n v="0"/>
    <n v="0"/>
    <n v="155"/>
    <n v="0"/>
    <n v="0"/>
    <n v="0"/>
    <n v="3714.76"/>
    <b v="0"/>
    <m/>
    <d v="2018-01-25T00:00:00"/>
    <d v="2018-01-25T00:00:00"/>
    <d v="2018-01-25T00:00:00"/>
    <m/>
    <x v="0"/>
  </r>
  <r>
    <s v="poulinla"/>
    <n v="14914"/>
    <s v="TCTRANSMAG-1016"/>
    <x v="0"/>
    <x v="119"/>
    <x v="22"/>
    <s v="TCMESLAC"/>
    <x v="0"/>
    <s v="MESSLAC"/>
    <s v="Le Messager Lachine"/>
    <x v="0"/>
    <x v="0"/>
    <x v="22"/>
    <n v="1"/>
    <x v="0"/>
    <x v="0"/>
    <x v="0"/>
    <n v="0"/>
    <n v="0"/>
    <n v="0"/>
    <b v="0"/>
    <b v="0"/>
    <n v="0"/>
    <n v="0"/>
    <n v="0"/>
    <n v="0"/>
    <n v="0"/>
    <n v="12"/>
    <n v="645.06029999999998"/>
    <n v="709.44960000000003"/>
    <n v="0"/>
    <n v="0"/>
    <n v="0"/>
    <n v="1061.2958000000001"/>
    <n v="0"/>
    <n v="0"/>
    <n v="0"/>
    <n v="0"/>
    <n v="0"/>
    <n v="0"/>
    <n v="0"/>
    <n v="0"/>
    <n v="115"/>
    <n v="0"/>
    <n v="0"/>
    <n v="0"/>
    <n v="2530.81"/>
    <b v="0"/>
    <m/>
    <d v="2018-01-25T00:00:00"/>
    <d v="2018-01-25T00:00:00"/>
    <d v="2018-01-25T00:00:00"/>
    <m/>
    <x v="0"/>
  </r>
  <r>
    <s v="poulinla"/>
    <n v="14915"/>
    <s v="TCTRANSMAG-1016"/>
    <x v="0"/>
    <x v="120"/>
    <x v="21"/>
    <s v="TCMESVER"/>
    <x v="0"/>
    <s v="MESSVER"/>
    <s v="Le Messager Verdun"/>
    <x v="0"/>
    <x v="0"/>
    <x v="21"/>
    <n v="1"/>
    <x v="1"/>
    <x v="0"/>
    <x v="0"/>
    <n v="0"/>
    <n v="0"/>
    <n v="0"/>
    <b v="0"/>
    <b v="0"/>
    <n v="0"/>
    <n v="0"/>
    <n v="0"/>
    <n v="0"/>
    <n v="0"/>
    <n v="8"/>
    <n v="549.51279999999997"/>
    <n v="459.50240000000002"/>
    <n v="0"/>
    <n v="0"/>
    <n v="0"/>
    <n v="1028.713"/>
    <n v="0"/>
    <n v="0"/>
    <n v="0"/>
    <n v="0"/>
    <n v="0"/>
    <n v="0"/>
    <n v="0"/>
    <n v="0"/>
    <n v="65"/>
    <n v="0"/>
    <n v="0"/>
    <n v="0"/>
    <n v="2102.73"/>
    <b v="0"/>
    <m/>
    <d v="2018-01-25T00:00:00"/>
    <d v="2018-01-25T00:00:00"/>
    <d v="2018-01-25T00:00:00"/>
    <m/>
    <x v="0"/>
  </r>
  <r>
    <s v="poulinla"/>
    <n v="14916"/>
    <s v="TCTRANSMAG-1016"/>
    <x v="0"/>
    <x v="121"/>
    <x v="29"/>
    <s v="TCRVAMB"/>
    <x v="0"/>
    <s v="RENDVOU _S"/>
    <s v="Cahier Rendez-vous &amp; Ambiance"/>
    <x v="2"/>
    <x v="2"/>
    <x v="34"/>
    <n v="1"/>
    <x v="3"/>
    <x v="3"/>
    <x v="2"/>
    <n v="0"/>
    <n v="0"/>
    <n v="0"/>
    <b v="0"/>
    <b v="1"/>
    <n v="0"/>
    <n v="0"/>
    <n v="0"/>
    <n v="0"/>
    <n v="0"/>
    <n v="8"/>
    <n v="741.7749"/>
    <n v="936.48019999999997"/>
    <n v="400.47899999999998"/>
    <n v="0"/>
    <n v="0"/>
    <n v="0"/>
    <n v="0"/>
    <n v="0"/>
    <n v="238.24799999999999"/>
    <n v="0"/>
    <n v="0"/>
    <n v="0"/>
    <n v="0"/>
    <n v="0"/>
    <n v="0"/>
    <n v="150"/>
    <n v="0"/>
    <n v="317.66000000000003"/>
    <n v="2784.64"/>
    <b v="0"/>
    <m/>
    <d v="2018-01-25T00:00:00"/>
    <d v="2018-02-01T00:00:00"/>
    <d v="2018-01-26T00:00:00"/>
    <m/>
    <x v="0"/>
  </r>
  <r>
    <s v="poulinla"/>
    <n v="14917"/>
    <s v="TCTRANSMAG-1016"/>
    <x v="0"/>
    <x v="122"/>
    <x v="24"/>
    <s v="TCCITNOU"/>
    <x v="0"/>
    <s v="CITENOU_S"/>
    <s v="Cites Nouvelles"/>
    <x v="2"/>
    <x v="2"/>
    <x v="35"/>
    <n v="1"/>
    <x v="3"/>
    <x v="3"/>
    <x v="2"/>
    <n v="0"/>
    <n v="0"/>
    <n v="0"/>
    <b v="0"/>
    <b v="1"/>
    <n v="0"/>
    <n v="0"/>
    <n v="0"/>
    <n v="0"/>
    <n v="0"/>
    <n v="8"/>
    <n v="944.82740000000001"/>
    <n v="1431.1152999999999"/>
    <n v="622.19069999999999"/>
    <n v="0"/>
    <n v="0"/>
    <n v="0"/>
    <n v="0"/>
    <n v="0"/>
    <n v="370.14600000000002"/>
    <n v="0"/>
    <n v="0"/>
    <n v="0"/>
    <n v="0"/>
    <n v="0"/>
    <n v="0"/>
    <n v="150"/>
    <n v="0"/>
    <n v="0"/>
    <n v="3518.28"/>
    <b v="0"/>
    <m/>
    <d v="2018-01-25T00:00:00"/>
    <d v="2018-01-31T00:00:00"/>
    <d v="2018-01-26T00:00:00"/>
    <m/>
    <x v="0"/>
  </r>
  <r>
    <s v="poulinla"/>
    <n v="14920"/>
    <s v="TCTRANSMAG-1016"/>
    <x v="0"/>
    <x v="123"/>
    <x v="6"/>
    <s v="TCNOUSAI"/>
    <x v="0"/>
    <s v="STLAUNEW_S"/>
    <s v="Les Nouvelles Saint Laurent"/>
    <x v="2"/>
    <x v="2"/>
    <x v="36"/>
    <n v="1"/>
    <x v="3"/>
    <x v="3"/>
    <x v="1"/>
    <n v="0"/>
    <n v="0"/>
    <n v="0"/>
    <b v="0"/>
    <b v="1"/>
    <n v="0"/>
    <n v="0"/>
    <n v="0"/>
    <n v="0"/>
    <n v="0"/>
    <n v="12"/>
    <n v="1135.9276"/>
    <n v="1918.1434999999999"/>
    <n v="830.85170000000005"/>
    <n v="0"/>
    <n v="0"/>
    <n v="0"/>
    <n v="0"/>
    <n v="0"/>
    <n v="329.52"/>
    <n v="0"/>
    <n v="0"/>
    <n v="0"/>
    <n v="0"/>
    <n v="0"/>
    <n v="0"/>
    <n v="0"/>
    <n v="0"/>
    <n v="0"/>
    <n v="4214.4399999999996"/>
    <b v="0"/>
    <m/>
    <d v="2018-01-25T00:00:00"/>
    <d v="2018-01-31T00:00:00"/>
    <d v="2018-01-26T00:00:00"/>
    <m/>
    <x v="0"/>
  </r>
  <r>
    <s v="poulinla"/>
    <n v="14981"/>
    <s v="TCQUALIM-1029"/>
    <x v="1"/>
    <x v="124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86.328000000000003"/>
    <n v="0"/>
    <n v="0"/>
    <n v="217.8"/>
    <n v="0"/>
    <n v="0"/>
    <n v="0"/>
    <n v="0"/>
    <n v="0"/>
    <n v="0"/>
    <n v="0"/>
    <n v="0"/>
    <n v="111"/>
    <n v="0"/>
    <n v="0"/>
    <n v="0"/>
    <n v="1102.43"/>
    <b v="0"/>
    <m/>
    <d v="2018-02-06T00:00:00"/>
    <d v="2018-02-08T00:00:00"/>
    <d v="2018-02-09T00:00:00"/>
    <m/>
    <x v="0"/>
  </r>
  <r>
    <s v="poulinla"/>
    <n v="14982"/>
    <s v="TCQUALIM-1029"/>
    <x v="1"/>
    <x v="125"/>
    <x v="12"/>
    <s v="TCSEANEW"/>
    <x v="2"/>
    <s v="SEAWNEW"/>
    <s v="Seaway News"/>
    <x v="0"/>
    <x v="4"/>
    <x v="12"/>
    <n v="1"/>
    <x v="9"/>
    <x v="0"/>
    <x v="0"/>
    <n v="0"/>
    <n v="0"/>
    <n v="0"/>
    <b v="0"/>
    <b v="0"/>
    <n v="0"/>
    <n v="0"/>
    <n v="0"/>
    <n v="0"/>
    <n v="0"/>
    <n v="20"/>
    <n v="1058.538"/>
    <n v="1810.8019999999999"/>
    <n v="0"/>
    <n v="0"/>
    <n v="0"/>
    <n v="1611.72"/>
    <n v="0"/>
    <n v="0"/>
    <n v="0"/>
    <n v="0"/>
    <n v="0"/>
    <n v="0"/>
    <n v="0"/>
    <n v="0"/>
    <n v="315"/>
    <n v="0"/>
    <n v="0"/>
    <n v="0"/>
    <n v="4796.0600000000004"/>
    <b v="0"/>
    <m/>
    <d v="2018-02-07T00:00:00"/>
    <d v="2018-02-07T00:00:00"/>
    <d v="2018-02-09T00:00:00"/>
    <m/>
    <x v="0"/>
  </r>
  <r>
    <s v="poulinla"/>
    <n v="14983"/>
    <s v="TCTRANSMAG-1016"/>
    <x v="1"/>
    <x v="126"/>
    <x v="29"/>
    <s v="TCRVAMB"/>
    <x v="0"/>
    <s v="RENDVOU _S"/>
    <s v="Cahier Rendez-vous &amp; Ambiance"/>
    <x v="2"/>
    <x v="2"/>
    <x v="34"/>
    <n v="1"/>
    <x v="3"/>
    <x v="3"/>
    <x v="2"/>
    <n v="0"/>
    <n v="0"/>
    <n v="0"/>
    <b v="0"/>
    <b v="1"/>
    <n v="0"/>
    <n v="0"/>
    <n v="0"/>
    <n v="0"/>
    <n v="0"/>
    <n v="8"/>
    <n v="741.7749"/>
    <n v="936.48019999999997"/>
    <n v="453.68770000000001"/>
    <n v="0"/>
    <n v="0"/>
    <n v="0"/>
    <n v="0"/>
    <n v="0"/>
    <n v="238.24799999999999"/>
    <n v="0"/>
    <n v="0"/>
    <n v="0"/>
    <n v="0"/>
    <n v="0"/>
    <n v="0"/>
    <n v="150"/>
    <n v="0"/>
    <n v="317.66000000000003"/>
    <n v="2837.85"/>
    <b v="0"/>
    <m/>
    <d v="2018-02-09T00:00:00"/>
    <d v="2018-02-15T00:00:00"/>
    <d v="2018-02-09T00:00:00"/>
    <m/>
    <x v="0"/>
  </r>
  <r>
    <s v="poulinla"/>
    <n v="14984"/>
    <s v="TCTRANSMAG-1016"/>
    <x v="1"/>
    <x v="127"/>
    <x v="17"/>
    <s v="TCNOUHOC"/>
    <x v="0"/>
    <s v="NOUVHOCM_S"/>
    <s v="Nouv Hochelaga Maisonneuve"/>
    <x v="2"/>
    <x v="3"/>
    <x v="31"/>
    <n v="1"/>
    <x v="3"/>
    <x v="2"/>
    <x v="2"/>
    <n v="0"/>
    <n v="0"/>
    <n v="0"/>
    <b v="0"/>
    <b v="1"/>
    <n v="0"/>
    <n v="0"/>
    <n v="0"/>
    <n v="0"/>
    <n v="0"/>
    <n v="8"/>
    <n v="802.55449999999996"/>
    <n v="1044.4384"/>
    <n v="510.94839999999999"/>
    <n v="0"/>
    <n v="0"/>
    <n v="0"/>
    <n v="0"/>
    <n v="0"/>
    <n v="301.86"/>
    <n v="0"/>
    <n v="0"/>
    <n v="0"/>
    <n v="0"/>
    <n v="0"/>
    <n v="0"/>
    <n v="150"/>
    <n v="0"/>
    <n v="0"/>
    <n v="2809.8"/>
    <b v="0"/>
    <m/>
    <d v="2018-02-09T00:00:00"/>
    <d v="2018-02-13T00:00:00"/>
    <d v="2018-02-09T00:00:00"/>
    <m/>
    <x v="0"/>
  </r>
  <r>
    <s v="poulinla"/>
    <n v="14985"/>
    <s v="TCTRANSMAG-1016"/>
    <x v="1"/>
    <x v="128"/>
    <x v="10"/>
    <s v="TCFLAMBE"/>
    <x v="0"/>
    <s v="FLAMEST_S"/>
    <s v="Flambeau Mercier/Anjou"/>
    <x v="2"/>
    <x v="2"/>
    <x v="37"/>
    <n v="1"/>
    <x v="0"/>
    <x v="0"/>
    <x v="0"/>
    <n v="0"/>
    <n v="0"/>
    <n v="0"/>
    <b v="0"/>
    <b v="0"/>
    <n v="0"/>
    <n v="0"/>
    <n v="0"/>
    <n v="0"/>
    <n v="0"/>
    <n v="12"/>
    <n v="1959.8408999999999"/>
    <n v="3925.1923999999999"/>
    <n v="0"/>
    <n v="0"/>
    <n v="0"/>
    <n v="0"/>
    <n v="0"/>
    <n v="0"/>
    <n v="0"/>
    <n v="0"/>
    <n v="0"/>
    <n v="0"/>
    <n v="0"/>
    <n v="0"/>
    <n v="0"/>
    <n v="0"/>
    <n v="0"/>
    <n v="0"/>
    <n v="5885.03"/>
    <b v="0"/>
    <m/>
    <d v="2018-02-10T00:00:00"/>
    <d v="2018-02-13T00:00:00"/>
    <d v="2018-02-12T00:00:00"/>
    <m/>
    <x v="0"/>
  </r>
  <r>
    <s v="poulinla"/>
    <n v="14986"/>
    <s v="TCTRANSMAG-1016"/>
    <x v="1"/>
    <x v="129"/>
    <x v="15"/>
    <s v="TCBEAEXP"/>
    <x v="1"/>
    <s v="BEAUEXP"/>
    <s v="Beauport Express"/>
    <x v="0"/>
    <x v="0"/>
    <x v="15"/>
    <n v="1"/>
    <x v="12"/>
    <x v="0"/>
    <x v="0"/>
    <n v="0"/>
    <n v="0"/>
    <n v="0"/>
    <b v="0"/>
    <b v="0"/>
    <n v="0"/>
    <n v="0"/>
    <n v="0"/>
    <n v="0"/>
    <n v="0"/>
    <n v="14"/>
    <n v="785.94669999999996"/>
    <n v="1061.2321999999999"/>
    <n v="0"/>
    <n v="0"/>
    <n v="0"/>
    <n v="1384.2497000000001"/>
    <n v="0"/>
    <n v="0"/>
    <n v="0"/>
    <n v="0"/>
    <n v="0"/>
    <n v="0"/>
    <n v="0"/>
    <n v="0"/>
    <n v="165"/>
    <n v="0"/>
    <n v="0"/>
    <n v="0"/>
    <n v="3396.43"/>
    <b v="0"/>
    <m/>
    <d v="2018-02-12T00:00:00"/>
    <d v="2018-02-14T00:00:00"/>
    <d v="2018-02-12T00:00:00"/>
    <m/>
    <x v="0"/>
  </r>
  <r>
    <s v="poulinla"/>
    <n v="14921"/>
    <s v="TCTRANSMAG-1016"/>
    <x v="1"/>
    <x v="130"/>
    <x v="0"/>
    <s v="TCEXPOUT"/>
    <x v="0"/>
    <s v="EXPROUT_S"/>
    <s v="L Express d Outremont"/>
    <x v="2"/>
    <x v="2"/>
    <x v="38"/>
    <n v="1"/>
    <x v="3"/>
    <x v="3"/>
    <x v="2"/>
    <n v="0"/>
    <n v="0"/>
    <n v="0"/>
    <b v="0"/>
    <b v="1"/>
    <n v="0"/>
    <n v="0"/>
    <n v="0"/>
    <n v="0"/>
    <n v="0"/>
    <n v="8"/>
    <n v="560.22559999999999"/>
    <n v="494.2269"/>
    <n v="202.2465"/>
    <n v="0"/>
    <n v="0"/>
    <n v="0"/>
    <n v="0"/>
    <n v="0"/>
    <n v="120.318"/>
    <n v="0"/>
    <n v="0"/>
    <n v="0"/>
    <n v="0"/>
    <n v="0"/>
    <n v="0"/>
    <n v="0"/>
    <n v="0"/>
    <n v="0"/>
    <n v="1377.02"/>
    <b v="0"/>
    <m/>
    <d v="2018-01-29T00:00:00"/>
    <d v="2018-02-01T00:00:00"/>
    <d v="2018-01-30T00:00:00"/>
    <m/>
    <x v="0"/>
  </r>
  <r>
    <s v="poulinla"/>
    <n v="14922"/>
    <s v="TCTRANSMAG-1016"/>
    <x v="1"/>
    <x v="131"/>
    <x v="1"/>
    <s v="TCVOIPOP"/>
    <x v="0"/>
    <s v="VOIXPOP_S"/>
    <s v="La Voix Populaire"/>
    <x v="2"/>
    <x v="3"/>
    <x v="39"/>
    <n v="1"/>
    <x v="3"/>
    <x v="2"/>
    <x v="2"/>
    <n v="0"/>
    <n v="0"/>
    <n v="0"/>
    <b v="0"/>
    <b v="1"/>
    <n v="0"/>
    <n v="0"/>
    <n v="0"/>
    <n v="0"/>
    <n v="0"/>
    <n v="8"/>
    <n v="939.91409999999996"/>
    <n v="1367.6984"/>
    <n v="595.91719999999998"/>
    <n v="0"/>
    <n v="0"/>
    <n v="0"/>
    <n v="0"/>
    <n v="0"/>
    <n v="398.83800000000002"/>
    <n v="0"/>
    <n v="0"/>
    <n v="0"/>
    <n v="0"/>
    <n v="0"/>
    <n v="0"/>
    <n v="0"/>
    <n v="0"/>
    <n v="0"/>
    <n v="3302.37"/>
    <b v="0"/>
    <m/>
    <d v="2018-01-29T00:00:00"/>
    <d v="2018-02-01T00:00:00"/>
    <d v="2018-01-30T00:00:00"/>
    <m/>
    <x v="0"/>
  </r>
  <r>
    <s v="poulinla"/>
    <n v="14923"/>
    <s v="TCTRANSMAG-1016"/>
    <x v="1"/>
    <x v="132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0"/>
    <n v="0"/>
    <n v="0"/>
    <n v="0"/>
    <n v="0"/>
    <n v="12"/>
    <n v="590.90189999999996"/>
    <n v="577.52760000000001"/>
    <n v="0"/>
    <n v="0"/>
    <n v="0"/>
    <n v="848.46169999999995"/>
    <n v="0"/>
    <n v="0"/>
    <n v="0"/>
    <n v="0"/>
    <n v="0"/>
    <n v="0"/>
    <n v="0"/>
    <n v="0"/>
    <n v="61"/>
    <n v="0"/>
    <n v="0"/>
    <n v="0"/>
    <n v="2077.89"/>
    <b v="0"/>
    <m/>
    <d v="2018-01-30T00:00:00"/>
    <d v="2018-01-30T00:00:00"/>
    <d v="2018-01-30T00:00:00"/>
    <m/>
    <x v="0"/>
  </r>
  <r>
    <s v="poulinla"/>
    <n v="14924"/>
    <s v="TCTRANSMAG-1016"/>
    <x v="1"/>
    <x v="133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0"/>
    <n v="0"/>
    <n v="0"/>
    <n v="0"/>
    <n v="0"/>
    <n v="12"/>
    <n v="728.55909999999994"/>
    <n v="912.84059999999999"/>
    <n v="0"/>
    <n v="0"/>
    <n v="0"/>
    <n v="1389.4332999999999"/>
    <n v="0"/>
    <n v="0"/>
    <n v="0"/>
    <n v="0"/>
    <n v="0"/>
    <n v="0"/>
    <n v="0"/>
    <n v="0"/>
    <n v="61"/>
    <n v="0"/>
    <n v="0"/>
    <n v="0"/>
    <n v="3091.83"/>
    <b v="0"/>
    <m/>
    <d v="2018-01-30T00:00:00"/>
    <d v="2018-01-30T00:00:00"/>
    <d v="2018-01-30T00:00:00"/>
    <m/>
    <x v="0"/>
  </r>
  <r>
    <s v="poulinla"/>
    <n v="14925"/>
    <s v="TCTRANSMAG-1016"/>
    <x v="1"/>
    <x v="134"/>
    <x v="4"/>
    <s v="TCPROSTL"/>
    <x v="0"/>
    <s v="PROGSTLEO"/>
    <s v="Progres St Leonard"/>
    <x v="0"/>
    <x v="0"/>
    <x v="4"/>
    <n v="1"/>
    <x v="5"/>
    <x v="0"/>
    <x v="0"/>
    <n v="0"/>
    <n v="0"/>
    <n v="0"/>
    <b v="0"/>
    <b v="0"/>
    <n v="0"/>
    <n v="0"/>
    <n v="0"/>
    <n v="0"/>
    <n v="0"/>
    <n v="16"/>
    <n v="819.35140000000001"/>
    <n v="1151.2048"/>
    <n v="0"/>
    <n v="0"/>
    <n v="0"/>
    <n v="1309.675"/>
    <n v="0"/>
    <n v="0"/>
    <n v="0"/>
    <n v="0"/>
    <n v="0"/>
    <n v="0"/>
    <n v="0"/>
    <n v="0"/>
    <n v="61"/>
    <n v="0"/>
    <n v="0"/>
    <n v="0"/>
    <n v="3341.23"/>
    <b v="0"/>
    <m/>
    <d v="2018-01-30T00:00:00"/>
    <d v="2018-01-30T00:00:00"/>
    <d v="2018-01-30T00:00:00"/>
    <m/>
    <x v="0"/>
  </r>
  <r>
    <s v="poulinla"/>
    <n v="14926"/>
    <s v="TCTRANSMAG-1016"/>
    <x v="1"/>
    <x v="135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8-01-29T00:00:00"/>
    <d v="2018-01-30T00:00:00"/>
    <d v="2018-01-30T00:00:00"/>
    <m/>
    <x v="0"/>
  </r>
  <r>
    <s v="poulinla"/>
    <n v="14927"/>
    <s v="TCTRANSMAG-1016"/>
    <x v="1"/>
    <x v="136"/>
    <x v="18"/>
    <s v="TCJOUROS"/>
    <x v="0"/>
    <s v="ROSEPETPAT"/>
    <s v="Journal Rosemont La Petite-Patrie"/>
    <x v="0"/>
    <x v="0"/>
    <x v="18"/>
    <n v="1"/>
    <x v="1"/>
    <x v="0"/>
    <x v="0"/>
    <n v="0"/>
    <n v="0"/>
    <n v="0"/>
    <b v="0"/>
    <b v="0"/>
    <n v="0"/>
    <n v="0"/>
    <n v="0"/>
    <n v="0"/>
    <n v="0"/>
    <n v="8"/>
    <n v="645.57759999999996"/>
    <n v="693.50239999999997"/>
    <n v="0"/>
    <n v="0"/>
    <n v="0"/>
    <n v="1594.9929999999999"/>
    <n v="0"/>
    <n v="0"/>
    <n v="0"/>
    <n v="0"/>
    <n v="0"/>
    <n v="0"/>
    <n v="0"/>
    <n v="0"/>
    <n v="61"/>
    <n v="0"/>
    <n v="0"/>
    <n v="0"/>
    <n v="2995.07"/>
    <b v="0"/>
    <m/>
    <d v="2018-01-29T00:00:00"/>
    <d v="2018-01-30T00:00:00"/>
    <d v="2018-01-30T00:00:00"/>
    <m/>
    <x v="0"/>
  </r>
  <r>
    <s v="poulinla"/>
    <n v="14928"/>
    <s v="TCTRANSMAG-1016"/>
    <x v="1"/>
    <x v="137"/>
    <x v="13"/>
    <s v="TCCHAEXP"/>
    <x v="1"/>
    <s v="CHAREXP"/>
    <s v="Charlesbourg Express"/>
    <x v="0"/>
    <x v="0"/>
    <x v="13"/>
    <n v="1"/>
    <x v="5"/>
    <x v="0"/>
    <x v="0"/>
    <n v="0"/>
    <n v="0"/>
    <n v="0"/>
    <b v="0"/>
    <b v="0"/>
    <n v="0"/>
    <n v="0"/>
    <n v="0"/>
    <n v="0"/>
    <n v="0"/>
    <n v="16"/>
    <n v="775.26509999999996"/>
    <n v="1043.8168000000001"/>
    <n v="0"/>
    <n v="0"/>
    <n v="0"/>
    <n v="1179.7355"/>
    <n v="0"/>
    <n v="0"/>
    <n v="0"/>
    <n v="0"/>
    <n v="0"/>
    <n v="0"/>
    <n v="0"/>
    <n v="0"/>
    <n v="165"/>
    <n v="0"/>
    <n v="0"/>
    <n v="0"/>
    <n v="3163.82"/>
    <b v="0"/>
    <m/>
    <d v="2018-01-29T00:00:00"/>
    <d v="2018-01-31T00:00:00"/>
    <d v="2018-01-30T00:00:00"/>
    <m/>
    <x v="0"/>
  </r>
  <r>
    <s v="poulinla"/>
    <n v="14929"/>
    <s v="TCTRANSMAG-1016"/>
    <x v="1"/>
    <x v="138"/>
    <x v="15"/>
    <s v="TCBEAEXP"/>
    <x v="1"/>
    <s v="BEAUEXP"/>
    <s v="Beauport Express"/>
    <x v="0"/>
    <x v="0"/>
    <x v="15"/>
    <n v="1"/>
    <x v="5"/>
    <x v="0"/>
    <x v="0"/>
    <n v="0"/>
    <n v="0"/>
    <n v="0"/>
    <b v="0"/>
    <b v="0"/>
    <n v="0"/>
    <n v="0"/>
    <n v="0"/>
    <n v="0"/>
    <n v="0"/>
    <n v="16"/>
    <n v="844.65340000000003"/>
    <n v="1212.8368"/>
    <n v="0"/>
    <n v="0"/>
    <n v="0"/>
    <n v="1384.2497000000001"/>
    <n v="0"/>
    <n v="0"/>
    <n v="0"/>
    <n v="0"/>
    <n v="0"/>
    <n v="0"/>
    <n v="0"/>
    <n v="0"/>
    <n v="165"/>
    <n v="0"/>
    <n v="0"/>
    <n v="0"/>
    <n v="3606.74"/>
    <b v="0"/>
    <m/>
    <d v="2018-01-29T00:00:00"/>
    <d v="2018-01-31T00:00:00"/>
    <d v="2018-01-30T00:00:00"/>
    <m/>
    <x v="0"/>
  </r>
  <r>
    <s v="poulinla"/>
    <n v="14930"/>
    <s v="TCTRANSMAG-1016"/>
    <x v="1"/>
    <x v="139"/>
    <x v="14"/>
    <s v="TCACTUEL"/>
    <x v="1"/>
    <s v="ACTUEL"/>
    <s v="L Actuel"/>
    <x v="0"/>
    <x v="0"/>
    <x v="14"/>
    <n v="1"/>
    <x v="5"/>
    <x v="0"/>
    <x v="0"/>
    <n v="0"/>
    <n v="0"/>
    <n v="0"/>
    <b v="0"/>
    <b v="0"/>
    <n v="0"/>
    <n v="0"/>
    <n v="0"/>
    <n v="0"/>
    <n v="0"/>
    <n v="16"/>
    <n v="1003.4116"/>
    <n v="1599.5488"/>
    <n v="0"/>
    <n v="0"/>
    <n v="0"/>
    <n v="1852.1712"/>
    <n v="0"/>
    <n v="0"/>
    <n v="0"/>
    <n v="0"/>
    <n v="0"/>
    <n v="0"/>
    <n v="0"/>
    <n v="0"/>
    <n v="165"/>
    <n v="0"/>
    <n v="0"/>
    <n v="0"/>
    <n v="4620.13"/>
    <b v="0"/>
    <m/>
    <d v="2018-01-29T00:00:00"/>
    <d v="2018-01-31T00:00:00"/>
    <d v="2018-01-30T00:00:00"/>
    <m/>
    <x v="0"/>
  </r>
  <r>
    <s v="poulinla"/>
    <n v="14931"/>
    <s v="TCTRANSMAG-1016"/>
    <x v="1"/>
    <x v="140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0"/>
    <n v="0"/>
    <n v="0"/>
    <n v="0"/>
    <n v="0"/>
    <n v="12"/>
    <n v="606.58640000000003"/>
    <n v="615.73260000000005"/>
    <n v="0"/>
    <n v="0"/>
    <n v="0"/>
    <n v="910.09910000000002"/>
    <n v="0"/>
    <n v="0"/>
    <n v="0"/>
    <n v="0"/>
    <n v="0"/>
    <n v="0"/>
    <n v="0"/>
    <n v="0"/>
    <n v="80"/>
    <n v="0"/>
    <n v="0"/>
    <n v="0"/>
    <n v="2212.42"/>
    <b v="0"/>
    <m/>
    <d v="2018-01-29T00:00:00"/>
    <d v="2018-01-31T00:00:00"/>
    <d v="2018-01-30T00:00:00"/>
    <m/>
    <x v="0"/>
  </r>
  <r>
    <s v="poulinla"/>
    <n v="14932"/>
    <s v="TCTRANSMAG-1016"/>
    <x v="1"/>
    <x v="141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11253"/>
    <n v="0"/>
    <n v="0"/>
    <n v="0"/>
    <n v="0"/>
    <n v="8"/>
    <n v="502.62580000000003"/>
    <n v="345.29239999999999"/>
    <n v="0"/>
    <n v="0"/>
    <n v="0"/>
    <n v="752.32479999999998"/>
    <n v="0"/>
    <n v="196.13980000000001"/>
    <n v="0"/>
    <n v="0"/>
    <n v="0"/>
    <n v="0"/>
    <n v="0"/>
    <n v="0"/>
    <n v="77"/>
    <n v="0"/>
    <n v="0"/>
    <n v="0"/>
    <n v="1873.38"/>
    <b v="0"/>
    <m/>
    <d v="2018-01-29T00:00:00"/>
    <d v="2018-01-31T00:00:00"/>
    <d v="2018-01-30T00:00:00"/>
    <m/>
    <x v="0"/>
  </r>
  <r>
    <s v="poulinla"/>
    <n v="14933"/>
    <s v="TCTRANSMAG-1016"/>
    <x v="1"/>
    <x v="142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13465"/>
    <n v="0"/>
    <n v="0"/>
    <n v="0"/>
    <n v="0"/>
    <n v="12"/>
    <n v="743.22379999999998"/>
    <n v="948.5616"/>
    <n v="0"/>
    <n v="0"/>
    <n v="0"/>
    <n v="1447.0632000000001"/>
    <n v="0"/>
    <n v="234.69499999999999"/>
    <n v="0"/>
    <n v="0"/>
    <n v="0"/>
    <n v="0"/>
    <n v="0"/>
    <n v="0"/>
    <n v="77"/>
    <n v="0"/>
    <n v="0"/>
    <n v="0"/>
    <n v="3450.54"/>
    <b v="0"/>
    <m/>
    <d v="2018-01-29T00:00:00"/>
    <d v="2018-01-31T00:00:00"/>
    <d v="2018-01-30T00:00:00"/>
    <m/>
    <x v="0"/>
  </r>
  <r>
    <s v="poulinla"/>
    <n v="14934"/>
    <s v="TCTRANSMAG-1016"/>
    <x v="1"/>
    <x v="143"/>
    <x v="24"/>
    <s v="TCCITNOU"/>
    <x v="0"/>
    <s v="CITENOU"/>
    <s v="Cites Nouvelles"/>
    <x v="0"/>
    <x v="0"/>
    <x v="24"/>
    <n v="1"/>
    <x v="5"/>
    <x v="0"/>
    <x v="0"/>
    <n v="0"/>
    <n v="0"/>
    <n v="0"/>
    <b v="0"/>
    <b v="0"/>
    <n v="30739"/>
    <n v="0"/>
    <n v="0"/>
    <n v="0"/>
    <n v="0"/>
    <n v="16"/>
    <n v="1008.3183"/>
    <n v="1611.5008"/>
    <n v="0"/>
    <n v="0"/>
    <n v="0"/>
    <n v="1866.6331"/>
    <n v="0"/>
    <n v="535.7808"/>
    <n v="0"/>
    <n v="0"/>
    <n v="0"/>
    <n v="0"/>
    <n v="0"/>
    <n v="0"/>
    <n v="155"/>
    <n v="0"/>
    <n v="0"/>
    <n v="0"/>
    <n v="5177.2299999999996"/>
    <b v="0"/>
    <m/>
    <d v="2018-01-30T00:00:00"/>
    <d v="2018-01-31T00:00:00"/>
    <d v="2018-01-30T00:00:00"/>
    <m/>
    <x v="0"/>
  </r>
  <r>
    <s v="poulinla"/>
    <n v="14935"/>
    <s v="TCTRANSMAG-1016"/>
    <x v="1"/>
    <x v="144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30096"/>
    <n v="0"/>
    <n v="0"/>
    <n v="0"/>
    <n v="0"/>
    <n v="8"/>
    <n v="598.3211"/>
    <n v="578.39239999999995"/>
    <n v="0"/>
    <n v="0"/>
    <n v="0"/>
    <n v="1316.4268"/>
    <n v="0"/>
    <n v="524.57330000000002"/>
    <n v="0"/>
    <n v="0"/>
    <n v="0"/>
    <n v="0"/>
    <n v="0"/>
    <n v="0"/>
    <n v="77"/>
    <n v="0"/>
    <n v="0"/>
    <n v="0"/>
    <n v="3094.71"/>
    <b v="0"/>
    <m/>
    <d v="2018-01-30T00:00:00"/>
    <d v="2018-01-31T00:00:00"/>
    <d v="2018-01-30T00:00:00"/>
    <m/>
    <x v="0"/>
  </r>
  <r>
    <s v="poulinla"/>
    <n v="14936"/>
    <s v="TCTRANSMAG-1016"/>
    <x v="1"/>
    <x v="145"/>
    <x v="20"/>
    <s v="TCAVAPOS"/>
    <x v="1"/>
    <s v="AVANPOS"/>
    <s v="L'Avant-Poste"/>
    <x v="0"/>
    <x v="0"/>
    <x v="20"/>
    <n v="1"/>
    <x v="9"/>
    <x v="0"/>
    <x v="0"/>
    <n v="4"/>
    <n v="0"/>
    <n v="0"/>
    <b v="0"/>
    <b v="0"/>
    <n v="0"/>
    <n v="0"/>
    <n v="0"/>
    <n v="0"/>
    <n v="0"/>
    <n v="20"/>
    <n v="534.65229999999997"/>
    <n v="474.92599999999999"/>
    <n v="0"/>
    <n v="60.494"/>
    <n v="0"/>
    <n v="376.44549999999998"/>
    <n v="0"/>
    <n v="0"/>
    <n v="0"/>
    <n v="0"/>
    <n v="0"/>
    <n v="0"/>
    <n v="0"/>
    <n v="0"/>
    <n v="300"/>
    <n v="0"/>
    <n v="0"/>
    <n v="0"/>
    <n v="1746.52"/>
    <b v="0"/>
    <m/>
    <d v="2018-01-29T00:00:00"/>
    <d v="2018-01-31T00:00:00"/>
    <d v="2018-01-30T00:00:00"/>
    <m/>
    <x v="0"/>
  </r>
  <r>
    <s v="bourdagl"/>
    <n v="14937"/>
    <s v="TCCAPITA-1022"/>
    <x v="1"/>
    <x v="146"/>
    <x v="27"/>
    <s v="TCAUTVOI"/>
    <x v="1"/>
    <s v="AUTRVOI"/>
    <s v="L Autre Voix"/>
    <x v="0"/>
    <x v="0"/>
    <x v="28"/>
    <n v="1"/>
    <x v="0"/>
    <x v="0"/>
    <x v="0"/>
    <n v="0"/>
    <n v="0"/>
    <n v="0"/>
    <b v="0"/>
    <b v="0"/>
    <n v="0"/>
    <n v="0"/>
    <n v="0"/>
    <n v="0"/>
    <n v="0"/>
    <n v="12"/>
    <n v="501.91640000000001"/>
    <n v="360.77159999999998"/>
    <n v="0"/>
    <n v="0"/>
    <n v="0"/>
    <n v="498.762"/>
    <n v="0"/>
    <n v="0"/>
    <n v="0"/>
    <n v="0"/>
    <n v="0"/>
    <n v="0"/>
    <n v="0"/>
    <n v="0"/>
    <n v="81"/>
    <n v="0"/>
    <n v="0"/>
    <n v="0"/>
    <n v="1442.45"/>
    <b v="0"/>
    <m/>
    <d v="2018-01-29T00:00:00"/>
    <d v="2018-01-31T00:00:00"/>
    <d v="2018-01-30T00:00:00"/>
    <m/>
    <x v="0"/>
  </r>
  <r>
    <s v="bourdagl"/>
    <n v="14938"/>
    <s v="TCQUALIM-1029"/>
    <x v="1"/>
    <x v="147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76.2"/>
    <n v="0"/>
    <n v="0"/>
    <n v="217.8"/>
    <n v="0"/>
    <n v="0"/>
    <n v="0"/>
    <n v="0"/>
    <n v="0"/>
    <n v="0"/>
    <n v="0"/>
    <n v="0"/>
    <n v="111"/>
    <n v="0"/>
    <n v="0"/>
    <n v="0"/>
    <n v="1092.3"/>
    <b v="0"/>
    <m/>
    <d v="2018-01-30T00:00:00"/>
    <d v="2018-02-01T00:00:00"/>
    <d v="2018-01-31T00:00:00"/>
    <m/>
    <x v="0"/>
  </r>
  <r>
    <s v="bourdagl"/>
    <n v="14939"/>
    <s v="TCCAPITA-1022"/>
    <x v="1"/>
    <x v="148"/>
    <x v="28"/>
    <s v="TCQUEEXP"/>
    <x v="1"/>
    <s v="QUEBEXP"/>
    <s v="Quebec Express"/>
    <x v="0"/>
    <x v="0"/>
    <x v="30"/>
    <n v="1"/>
    <x v="1"/>
    <x v="0"/>
    <x v="0"/>
    <n v="0"/>
    <n v="0"/>
    <n v="0"/>
    <b v="0"/>
    <b v="0"/>
    <n v="0"/>
    <n v="0"/>
    <n v="0"/>
    <n v="0"/>
    <n v="0"/>
    <n v="8"/>
    <n v="566.30200000000002"/>
    <n v="500.39839999999998"/>
    <n v="0"/>
    <n v="0"/>
    <n v="0"/>
    <n v="1127.6813"/>
    <n v="0"/>
    <n v="0"/>
    <n v="0"/>
    <n v="0"/>
    <n v="0"/>
    <n v="0"/>
    <n v="0"/>
    <n v="0"/>
    <n v="165"/>
    <n v="0"/>
    <n v="0"/>
    <n v="0"/>
    <n v="2359.38"/>
    <b v="0"/>
    <m/>
    <d v="2018-01-28T00:00:00"/>
    <d v="2018-01-31T00:00:00"/>
    <d v="2018-02-01T00:00:00"/>
    <m/>
    <x v="0"/>
  </r>
  <r>
    <s v="bourdagl"/>
    <n v="14940"/>
    <s v="TCCAPITA-1022"/>
    <x v="1"/>
    <x v="149"/>
    <x v="23"/>
    <s v="TCAPPEL"/>
    <x v="1"/>
    <s v="APPEL"/>
    <s v="L Appel"/>
    <x v="0"/>
    <x v="0"/>
    <x v="23"/>
    <n v="1"/>
    <x v="13"/>
    <x v="0"/>
    <x v="0"/>
    <n v="0"/>
    <n v="0"/>
    <n v="0"/>
    <b v="0"/>
    <b v="0"/>
    <n v="0"/>
    <n v="0"/>
    <n v="0"/>
    <n v="0"/>
    <n v="0"/>
    <n v="15"/>
    <n v="978.33770000000004"/>
    <n v="1534.1708000000001"/>
    <n v="0"/>
    <n v="0"/>
    <n v="0"/>
    <n v="1896.8202000000001"/>
    <n v="0"/>
    <n v="0"/>
    <n v="0"/>
    <n v="0"/>
    <n v="0"/>
    <n v="0"/>
    <n v="0"/>
    <n v="0"/>
    <n v="165"/>
    <n v="0"/>
    <n v="0"/>
    <n v="0"/>
    <n v="4574.33"/>
    <b v="0"/>
    <m/>
    <d v="2018-01-28T00:00:00"/>
    <d v="2018-01-31T00:00:00"/>
    <d v="2018-02-01T00:00:00"/>
    <m/>
    <x v="0"/>
  </r>
  <r>
    <s v="bourdagl"/>
    <n v="14941"/>
    <s v="TCCAPITA-1022"/>
    <x v="1"/>
    <x v="149"/>
    <x v="23"/>
    <s v="TCAPPEL"/>
    <x v="1"/>
    <s v="APPEL"/>
    <s v="L Appel"/>
    <x v="1"/>
    <x v="0"/>
    <x v="23"/>
    <n v="1"/>
    <x v="14"/>
    <x v="0"/>
    <x v="0"/>
    <n v="0"/>
    <n v="0"/>
    <n v="0"/>
    <b v="0"/>
    <b v="0"/>
    <n v="0"/>
    <n v="0"/>
    <n v="0"/>
    <n v="0"/>
    <n v="0"/>
    <n v="5"/>
    <n v="201.11259999999999"/>
    <n v="511.39030000000002"/>
    <n v="0"/>
    <n v="0"/>
    <n v="0"/>
    <n v="0"/>
    <n v="0"/>
    <n v="0"/>
    <n v="0"/>
    <n v="0"/>
    <n v="0"/>
    <n v="0"/>
    <n v="0"/>
    <n v="0"/>
    <n v="0"/>
    <n v="0"/>
    <n v="0"/>
    <n v="0"/>
    <n v="712.5"/>
    <b v="0"/>
    <m/>
    <d v="2018-01-28T00:00:00"/>
    <d v="2018-01-31T00:00:00"/>
    <d v="2018-02-01T00:00:00"/>
    <m/>
    <x v="0"/>
  </r>
  <r>
    <s v="poulinla"/>
    <n v="14942"/>
    <s v="TCTRANSMAG-1016"/>
    <x v="1"/>
    <x v="150"/>
    <x v="22"/>
    <s v="TCMESLAC"/>
    <x v="0"/>
    <s v="MESSLAC"/>
    <s v="Le Messager Lachine"/>
    <x v="0"/>
    <x v="0"/>
    <x v="22"/>
    <n v="1"/>
    <x v="0"/>
    <x v="0"/>
    <x v="0"/>
    <n v="0"/>
    <n v="0"/>
    <n v="0"/>
    <b v="0"/>
    <b v="0"/>
    <n v="4962"/>
    <n v="0"/>
    <n v="0"/>
    <n v="0"/>
    <n v="0"/>
    <n v="12"/>
    <n v="645.06029999999998"/>
    <n v="709.44960000000003"/>
    <n v="0"/>
    <n v="0"/>
    <n v="0"/>
    <n v="1061.2958000000001"/>
    <n v="0"/>
    <n v="86.487700000000004"/>
    <n v="0"/>
    <n v="0"/>
    <n v="0"/>
    <n v="0"/>
    <n v="0"/>
    <n v="0"/>
    <n v="115"/>
    <n v="0"/>
    <n v="0"/>
    <n v="0"/>
    <n v="2617.29"/>
    <b v="0"/>
    <m/>
    <d v="2018-02-01T00:00:00"/>
    <d v="2018-02-01T00:00:00"/>
    <d v="2018-02-01T00:00:00"/>
    <m/>
    <x v="0"/>
  </r>
  <r>
    <s v="poulinla"/>
    <n v="14943"/>
    <s v="TCTRANSMAG-1016"/>
    <x v="1"/>
    <x v="151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12708"/>
    <n v="0"/>
    <n v="0"/>
    <n v="0"/>
    <n v="0"/>
    <n v="8"/>
    <n v="576.9873"/>
    <n v="526.42639999999994"/>
    <n v="0"/>
    <n v="0"/>
    <n v="0"/>
    <n v="1190.6690000000001"/>
    <n v="0"/>
    <n v="221.50040000000001"/>
    <n v="0"/>
    <n v="0"/>
    <n v="0"/>
    <n v="0"/>
    <n v="0"/>
    <n v="0"/>
    <n v="65"/>
    <n v="0"/>
    <n v="0"/>
    <n v="0"/>
    <n v="2580.58"/>
    <b v="0"/>
    <m/>
    <d v="2018-01-31T00:00:00"/>
    <d v="2018-02-01T00:00:00"/>
    <d v="2018-02-01T00:00:00"/>
    <m/>
    <x v="0"/>
  </r>
  <r>
    <s v="poulinla"/>
    <n v="14944"/>
    <s v="TCTRANSMAG-1016"/>
    <x v="1"/>
    <x v="152"/>
    <x v="25"/>
    <s v="TCMESLAS"/>
    <x v="0"/>
    <s v="MESSLAS"/>
    <s v="Le Messager Lasalle-Dorval"/>
    <x v="0"/>
    <x v="0"/>
    <x v="25"/>
    <n v="1"/>
    <x v="5"/>
    <x v="0"/>
    <x v="0"/>
    <n v="0"/>
    <n v="0"/>
    <n v="0"/>
    <b v="0"/>
    <b v="0"/>
    <n v="26369"/>
    <n v="0"/>
    <n v="0"/>
    <n v="0"/>
    <n v="0"/>
    <n v="16"/>
    <n v="863.1422"/>
    <n v="1257.8728000000001"/>
    <n v="0"/>
    <n v="0"/>
    <n v="0"/>
    <n v="1438.7431999999999"/>
    <n v="0"/>
    <n v="459.61169999999998"/>
    <n v="0"/>
    <n v="0"/>
    <n v="0"/>
    <n v="0"/>
    <n v="0"/>
    <n v="0"/>
    <n v="155"/>
    <n v="0"/>
    <n v="0"/>
    <n v="0"/>
    <n v="4174.37"/>
    <b v="0"/>
    <m/>
    <d v="2018-01-31T00:00:00"/>
    <d v="2018-02-01T00:00:00"/>
    <d v="2018-02-01T00:00:00"/>
    <m/>
    <x v="0"/>
  </r>
  <r>
    <s v="poulinla"/>
    <n v="14945"/>
    <s v="TCTRANSMAG-1016"/>
    <x v="1"/>
    <x v="153"/>
    <x v="21"/>
    <s v="TCMESVER"/>
    <x v="0"/>
    <s v="MESSVER"/>
    <s v="Le Messager Verdun"/>
    <x v="0"/>
    <x v="0"/>
    <x v="21"/>
    <n v="1"/>
    <x v="1"/>
    <x v="0"/>
    <x v="0"/>
    <n v="0"/>
    <n v="0"/>
    <n v="0"/>
    <b v="0"/>
    <b v="0"/>
    <n v="19850"/>
    <n v="0"/>
    <n v="0"/>
    <n v="0"/>
    <n v="0"/>
    <n v="8"/>
    <n v="549.51279999999997"/>
    <n v="459.50240000000002"/>
    <n v="0"/>
    <n v="0"/>
    <n v="0"/>
    <n v="1028.713"/>
    <n v="0"/>
    <n v="345.9855"/>
    <n v="0"/>
    <n v="0"/>
    <n v="0"/>
    <n v="0"/>
    <n v="0"/>
    <n v="0"/>
    <n v="65"/>
    <n v="0"/>
    <n v="0"/>
    <n v="0"/>
    <n v="2448.71"/>
    <b v="0"/>
    <m/>
    <d v="2018-02-01T00:00:00"/>
    <d v="2018-02-01T00:00:00"/>
    <d v="2018-02-01T00:00:00"/>
    <m/>
    <x v="0"/>
  </r>
  <r>
    <s v="poulinla"/>
    <n v="14946"/>
    <s v="TCTRANSMAG-1016"/>
    <x v="1"/>
    <x v="154"/>
    <x v="10"/>
    <s v="TCFLAMBE"/>
    <x v="0"/>
    <s v="FLAMEST"/>
    <s v="Flambeau Mercier/Anjou"/>
    <x v="0"/>
    <x v="0"/>
    <x v="32"/>
    <n v="1"/>
    <x v="0"/>
    <x v="0"/>
    <x v="0"/>
    <n v="0"/>
    <n v="0"/>
    <n v="0"/>
    <b v="0"/>
    <b v="0"/>
    <n v="0"/>
    <n v="0"/>
    <n v="0"/>
    <n v="0"/>
    <n v="0"/>
    <n v="12"/>
    <n v="966.34169999999995"/>
    <n v="1492.0445999999999"/>
    <n v="0"/>
    <n v="0"/>
    <n v="0"/>
    <n v="2323.8824"/>
    <n v="0"/>
    <n v="0"/>
    <n v="0"/>
    <n v="0"/>
    <n v="0"/>
    <n v="0"/>
    <n v="0"/>
    <n v="0"/>
    <n v="80"/>
    <n v="0"/>
    <n v="0"/>
    <n v="0"/>
    <n v="4862.2700000000004"/>
    <b v="0"/>
    <m/>
    <d v="2018-01-31T00:00:00"/>
    <d v="2018-01-31T00:00:00"/>
    <d v="2018-02-01T00:00:00"/>
    <m/>
    <x v="0"/>
  </r>
  <r>
    <s v="poulinla"/>
    <n v="14947"/>
    <s v="TCTRANSMAG-1016"/>
    <x v="1"/>
    <x v="155"/>
    <x v="7"/>
    <s v="TCAVAJOU"/>
    <x v="1"/>
    <s v="AVANTAGE1"/>
    <s v="L Avantage Votre Journal"/>
    <x v="0"/>
    <x v="0"/>
    <x v="7"/>
    <n v="1"/>
    <x v="15"/>
    <x v="0"/>
    <x v="0"/>
    <n v="0"/>
    <n v="0"/>
    <n v="0"/>
    <b v="0"/>
    <b v="0"/>
    <n v="0"/>
    <n v="0"/>
    <n v="0"/>
    <n v="0"/>
    <n v="0"/>
    <n v="56"/>
    <n v="2312.8044"/>
    <n v="4961.1127999999999"/>
    <n v="0"/>
    <n v="0"/>
    <n v="0"/>
    <n v="1631.8447000000001"/>
    <n v="0"/>
    <n v="0"/>
    <n v="0"/>
    <n v="0"/>
    <n v="0"/>
    <n v="0"/>
    <n v="0"/>
    <n v="0"/>
    <n v="840"/>
    <n v="0"/>
    <n v="0"/>
    <n v="0"/>
    <n v="9745.76"/>
    <b v="0"/>
    <m/>
    <d v="2018-01-30T00:00:00"/>
    <d v="2018-01-31T00:00:00"/>
    <d v="2018-02-01T00:00:00"/>
    <m/>
    <x v="0"/>
  </r>
  <r>
    <s v="poulinla"/>
    <n v="14948"/>
    <s v="TCTRANSMAG-1016"/>
    <x v="1"/>
    <x v="156"/>
    <x v="11"/>
    <s v="TCMAGILE"/>
    <x v="0"/>
    <s v="MAGAILESOE"/>
    <s v="Magazine de L Ile des Sœurs"/>
    <x v="0"/>
    <x v="0"/>
    <x v="11"/>
    <n v="1"/>
    <x v="1"/>
    <x v="0"/>
    <x v="0"/>
    <n v="0"/>
    <n v="0"/>
    <n v="0"/>
    <b v="0"/>
    <b v="0"/>
    <n v="2384"/>
    <n v="0"/>
    <n v="0"/>
    <n v="0"/>
    <n v="0"/>
    <n v="8"/>
    <n v="428.78890000000001"/>
    <n v="165.43639999999999"/>
    <n v="0"/>
    <n v="0"/>
    <n v="0"/>
    <n v="317.07319999999999"/>
    <n v="0"/>
    <n v="75"/>
    <n v="0"/>
    <n v="0"/>
    <n v="0"/>
    <n v="0"/>
    <n v="0"/>
    <n v="0"/>
    <n v="150"/>
    <n v="0"/>
    <n v="0"/>
    <n v="0"/>
    <n v="1136.3"/>
    <b v="0"/>
    <m/>
    <d v="2018-01-31T00:00:00"/>
    <d v="2018-01-31T00:00:00"/>
    <d v="2018-02-01T00:00:00"/>
    <m/>
    <x v="0"/>
  </r>
  <r>
    <s v="poulinla"/>
    <n v="14949"/>
    <s v="TCTRANSMAG-1016"/>
    <x v="1"/>
    <x v="157"/>
    <x v="16"/>
    <s v="TCAVAGAS"/>
    <x v="1"/>
    <s v="AVANGAS"/>
    <s v="L Avantage Gaspesien"/>
    <x v="0"/>
    <x v="0"/>
    <x v="16"/>
    <n v="1"/>
    <x v="4"/>
    <x v="0"/>
    <x v="0"/>
    <n v="0"/>
    <n v="0"/>
    <n v="0"/>
    <b v="0"/>
    <b v="0"/>
    <n v="0"/>
    <n v="0"/>
    <n v="0"/>
    <n v="0"/>
    <n v="0"/>
    <n v="24"/>
    <n v="758.94140000000004"/>
    <n v="1038.4692"/>
    <n v="0"/>
    <n v="0"/>
    <n v="0"/>
    <n v="754.41560000000004"/>
    <n v="0"/>
    <n v="0"/>
    <n v="0"/>
    <n v="0"/>
    <n v="0"/>
    <n v="0"/>
    <n v="0"/>
    <n v="0"/>
    <n v="840"/>
    <n v="0"/>
    <n v="0"/>
    <n v="0"/>
    <n v="3391.83"/>
    <b v="0"/>
    <m/>
    <d v="2018-01-30T00:00:00"/>
    <d v="2018-01-31T00:00:00"/>
    <d v="2018-02-01T00:00:00"/>
    <m/>
    <x v="0"/>
  </r>
  <r>
    <s v="poulinla"/>
    <n v="14950"/>
    <s v="TCTRANSMAG-1016"/>
    <x v="1"/>
    <x v="158"/>
    <x v="0"/>
    <s v="TCEXPOUT"/>
    <x v="0"/>
    <s v="EXPROUT"/>
    <s v="L Express d Outremont"/>
    <x v="0"/>
    <x v="0"/>
    <x v="40"/>
    <n v="2"/>
    <x v="0"/>
    <x v="0"/>
    <x v="0"/>
    <n v="0"/>
    <n v="0"/>
    <n v="0"/>
    <b v="0"/>
    <b v="0"/>
    <n v="19953"/>
    <n v="0"/>
    <n v="0"/>
    <n v="0"/>
    <n v="0"/>
    <n v="12"/>
    <n v="598.38390000000004"/>
    <n v="595.75260000000003"/>
    <n v="0"/>
    <n v="0"/>
    <n v="0"/>
    <n v="877.86469999999997"/>
    <n v="0"/>
    <n v="347.7808"/>
    <n v="0"/>
    <n v="0"/>
    <n v="0"/>
    <n v="0"/>
    <n v="375"/>
    <n v="0"/>
    <n v="61"/>
    <n v="0"/>
    <n v="0"/>
    <n v="0"/>
    <n v="2855.78"/>
    <b v="0"/>
    <m/>
    <d v="2018-02-01T00:00:00"/>
    <d v="2018-02-01T00:00:00"/>
    <d v="2018-02-02T00:00:00"/>
    <m/>
    <x v="0"/>
  </r>
  <r>
    <s v="bourdagl"/>
    <n v="14951"/>
    <s v="TCQUALIM-1029"/>
    <x v="1"/>
    <x v="159"/>
    <x v="12"/>
    <s v="TCSEANEW"/>
    <x v="2"/>
    <s v="SEAWNEW"/>
    <s v="Seaway News"/>
    <x v="0"/>
    <x v="4"/>
    <x v="12"/>
    <n v="1"/>
    <x v="16"/>
    <x v="0"/>
    <x v="0"/>
    <n v="0"/>
    <n v="0"/>
    <n v="0"/>
    <b v="0"/>
    <b v="0"/>
    <n v="0"/>
    <n v="0"/>
    <n v="0"/>
    <n v="0"/>
    <n v="0"/>
    <n v="19"/>
    <n v="1024.3611000000001"/>
    <n v="1720.2619"/>
    <n v="0"/>
    <n v="0"/>
    <n v="0"/>
    <n v="1611.72"/>
    <n v="0"/>
    <n v="0"/>
    <n v="0"/>
    <n v="0"/>
    <n v="0"/>
    <n v="0"/>
    <n v="0"/>
    <n v="0"/>
    <n v="315"/>
    <n v="0"/>
    <n v="0"/>
    <n v="0"/>
    <n v="4671.34"/>
    <b v="0"/>
    <m/>
    <d v="2018-01-31T00:00:00"/>
    <d v="2018-01-31T00:00:00"/>
    <d v="2018-02-05T00:00:00"/>
    <m/>
    <x v="0"/>
  </r>
  <r>
    <s v="bourdagl"/>
    <n v="14952"/>
    <s v="TCQUALIM-1029"/>
    <x v="1"/>
    <x v="159"/>
    <x v="12"/>
    <s v="TCSEANEW"/>
    <x v="2"/>
    <s v="SEAWNEW"/>
    <s v="Seaway News"/>
    <x v="1"/>
    <x v="4"/>
    <x v="12"/>
    <n v="1"/>
    <x v="14"/>
    <x v="0"/>
    <x v="0"/>
    <n v="0"/>
    <n v="0"/>
    <n v="0"/>
    <b v="0"/>
    <b v="0"/>
    <n v="0"/>
    <n v="0"/>
    <n v="0"/>
    <n v="0"/>
    <n v="0"/>
    <n v="5"/>
    <n v="170.8845"/>
    <n v="452.70049999999998"/>
    <n v="0"/>
    <n v="0"/>
    <n v="0"/>
    <n v="0"/>
    <n v="0"/>
    <n v="0"/>
    <n v="0"/>
    <n v="0"/>
    <n v="0"/>
    <n v="0"/>
    <n v="0"/>
    <n v="0"/>
    <n v="0"/>
    <n v="0"/>
    <n v="0"/>
    <n v="0"/>
    <n v="623.58000000000004"/>
    <b v="0"/>
    <m/>
    <d v="2018-01-31T00:00:00"/>
    <d v="2018-01-31T00:00:00"/>
    <d v="2018-02-05T00:00:00"/>
    <m/>
    <x v="0"/>
  </r>
  <r>
    <s v="poulinla"/>
    <n v="14954"/>
    <s v="TCTRANSMAG-1016"/>
    <x v="1"/>
    <x v="160"/>
    <x v="13"/>
    <s v="TCCHAEXP"/>
    <x v="1"/>
    <s v="CHAREXP"/>
    <s v="Charlesbourg Express"/>
    <x v="0"/>
    <x v="0"/>
    <x v="13"/>
    <n v="1"/>
    <x v="0"/>
    <x v="0"/>
    <x v="0"/>
    <n v="0"/>
    <n v="0"/>
    <n v="0"/>
    <b v="0"/>
    <b v="0"/>
    <n v="0"/>
    <n v="0"/>
    <n v="0"/>
    <n v="0"/>
    <n v="0"/>
    <n v="12"/>
    <n v="675.19880000000001"/>
    <n v="782.86260000000004"/>
    <n v="0"/>
    <n v="0"/>
    <n v="0"/>
    <n v="1179.7355"/>
    <n v="0"/>
    <n v="0"/>
    <n v="0"/>
    <n v="0"/>
    <n v="0"/>
    <n v="0"/>
    <n v="0"/>
    <n v="0"/>
    <n v="165"/>
    <n v="0"/>
    <n v="0"/>
    <n v="0"/>
    <n v="2802.8"/>
    <b v="0"/>
    <m/>
    <d v="2018-02-05T00:00:00"/>
    <d v="2018-02-07T00:00:00"/>
    <d v="2018-02-06T00:00:00"/>
    <m/>
    <x v="0"/>
  </r>
  <r>
    <s v="poulinla"/>
    <n v="14955"/>
    <s v="TCTRANSMAG-1016"/>
    <x v="1"/>
    <x v="161"/>
    <x v="15"/>
    <s v="TCBEAEXP"/>
    <x v="1"/>
    <s v="BEAUEXP"/>
    <s v="Beauport Express"/>
    <x v="0"/>
    <x v="0"/>
    <x v="15"/>
    <n v="1"/>
    <x v="0"/>
    <x v="0"/>
    <x v="0"/>
    <n v="0"/>
    <n v="0"/>
    <n v="0"/>
    <b v="0"/>
    <b v="0"/>
    <n v="0"/>
    <n v="0"/>
    <n v="0"/>
    <n v="0"/>
    <n v="0"/>
    <n v="12"/>
    <n v="727.24009999999998"/>
    <n v="909.62760000000003"/>
    <n v="0"/>
    <n v="0"/>
    <n v="0"/>
    <n v="1384.2497000000001"/>
    <n v="0"/>
    <n v="0"/>
    <n v="0"/>
    <n v="0"/>
    <n v="0"/>
    <n v="0"/>
    <n v="0"/>
    <n v="0"/>
    <n v="165"/>
    <n v="0"/>
    <n v="0"/>
    <n v="0"/>
    <n v="3186.12"/>
    <b v="0"/>
    <m/>
    <d v="2018-02-05T00:00:00"/>
    <d v="2018-02-07T00:00:00"/>
    <d v="2018-02-06T00:00:00"/>
    <m/>
    <x v="0"/>
  </r>
  <r>
    <s v="poulinla"/>
    <n v="14956"/>
    <s v="TCTRANSMAG-1016"/>
    <x v="1"/>
    <x v="162"/>
    <x v="26"/>
    <s v="TCJACCAR"/>
    <x v="1"/>
    <s v="JACQCAR"/>
    <s v="Le Jacques Cartier"/>
    <x v="0"/>
    <x v="0"/>
    <x v="41"/>
    <n v="1"/>
    <x v="0"/>
    <x v="0"/>
    <x v="0"/>
    <n v="0"/>
    <n v="0"/>
    <n v="0"/>
    <b v="0"/>
    <b v="0"/>
    <n v="0"/>
    <n v="0"/>
    <n v="0"/>
    <n v="0"/>
    <n v="0"/>
    <n v="12"/>
    <n v="485.28980000000001"/>
    <n v="320.27159999999998"/>
    <n v="0"/>
    <n v="0"/>
    <n v="0"/>
    <n v="433.42200000000003"/>
    <n v="0"/>
    <n v="0"/>
    <n v="0"/>
    <n v="0"/>
    <n v="0"/>
    <n v="0"/>
    <n v="0"/>
    <n v="0"/>
    <n v="81"/>
    <n v="0"/>
    <n v="0"/>
    <n v="0"/>
    <n v="1319.98"/>
    <b v="0"/>
    <m/>
    <d v="2018-02-05T00:00:00"/>
    <d v="2018-02-07T00:00:00"/>
    <d v="2018-02-06T00:00:00"/>
    <m/>
    <x v="0"/>
  </r>
  <r>
    <s v="poulinla"/>
    <n v="14957"/>
    <s v="TCTRANSMAG-1016"/>
    <x v="1"/>
    <x v="163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8-02-05T00:00:00"/>
    <d v="2018-02-06T00:00:00"/>
    <d v="2018-02-06T00:00:00"/>
    <m/>
    <x v="0"/>
  </r>
  <r>
    <s v="poulinla"/>
    <n v="14958"/>
    <s v="TCTRANSMAG-1016"/>
    <x v="1"/>
    <x v="164"/>
    <x v="18"/>
    <s v="TCJOUROS"/>
    <x v="0"/>
    <s v="ROSEPETPAT"/>
    <s v="Journal Rosemont La Petite-Patrie"/>
    <x v="0"/>
    <x v="0"/>
    <x v="18"/>
    <n v="1"/>
    <x v="1"/>
    <x v="0"/>
    <x v="0"/>
    <n v="0"/>
    <n v="0"/>
    <n v="0"/>
    <b v="0"/>
    <b v="0"/>
    <n v="0"/>
    <n v="0"/>
    <n v="0"/>
    <n v="0"/>
    <n v="0"/>
    <n v="8"/>
    <n v="645.57759999999996"/>
    <n v="693.50239999999997"/>
    <n v="0"/>
    <n v="0"/>
    <n v="0"/>
    <n v="1594.9929999999999"/>
    <n v="0"/>
    <n v="0"/>
    <n v="0"/>
    <n v="0"/>
    <n v="0"/>
    <n v="0"/>
    <n v="0"/>
    <n v="0"/>
    <n v="61"/>
    <n v="0"/>
    <n v="0"/>
    <n v="0"/>
    <n v="2995.07"/>
    <b v="0"/>
    <m/>
    <d v="2018-02-05T00:00:00"/>
    <d v="2018-02-06T00:00:00"/>
    <d v="2018-02-06T00:00:00"/>
    <m/>
    <x v="0"/>
  </r>
  <r>
    <s v="poulinla"/>
    <n v="14959"/>
    <s v="TCTRANSMAG-1016"/>
    <x v="1"/>
    <x v="165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2-05T00:00:00"/>
    <d v="2018-02-07T00:00:00"/>
    <d v="2018-02-06T00:00:00"/>
    <m/>
    <x v="0"/>
  </r>
  <r>
    <s v="poulinla"/>
    <n v="14960"/>
    <s v="TCTRANSMAG-1016"/>
    <x v="1"/>
    <x v="166"/>
    <x v="19"/>
    <s v="TCCOUAHU"/>
    <x v="0"/>
    <s v="COURAHU"/>
    <s v="Courrier Ahuntsic"/>
    <x v="0"/>
    <x v="0"/>
    <x v="19"/>
    <n v="1"/>
    <x v="5"/>
    <x v="0"/>
    <x v="0"/>
    <n v="0"/>
    <n v="0"/>
    <n v="0"/>
    <b v="0"/>
    <b v="0"/>
    <n v="0"/>
    <n v="0"/>
    <n v="0"/>
    <n v="0"/>
    <n v="0"/>
    <n v="16"/>
    <n v="865.96500000000003"/>
    <n v="1264.7488000000001"/>
    <n v="0"/>
    <n v="0"/>
    <n v="0"/>
    <n v="1447.0632000000001"/>
    <n v="0"/>
    <n v="0"/>
    <n v="0"/>
    <n v="0"/>
    <n v="0"/>
    <n v="0"/>
    <n v="0"/>
    <n v="0"/>
    <n v="77"/>
    <n v="0"/>
    <n v="0"/>
    <n v="0"/>
    <n v="3654.78"/>
    <b v="0"/>
    <m/>
    <d v="2018-02-05T00:00:00"/>
    <d v="2018-02-07T00:00:00"/>
    <d v="2018-02-06T00:00:00"/>
    <m/>
    <x v="0"/>
  </r>
  <r>
    <s v="poulinla"/>
    <n v="14961"/>
    <s v="TCTRANSMAG-1016"/>
    <x v="1"/>
    <x v="167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2-05T00:00:00"/>
    <d v="2018-02-07T00:00:00"/>
    <d v="2018-02-06T00:00:00"/>
    <m/>
    <x v="0"/>
  </r>
  <r>
    <s v="poulinla"/>
    <n v="14962"/>
    <s v="TCTRANSMAG-1016"/>
    <x v="1"/>
    <x v="168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0"/>
    <n v="0"/>
    <n v="0"/>
    <n v="0"/>
    <n v="0"/>
    <n v="12"/>
    <n v="590.90189999999996"/>
    <n v="577.52760000000001"/>
    <n v="0"/>
    <n v="0"/>
    <n v="0"/>
    <n v="848.46169999999995"/>
    <n v="0"/>
    <n v="0"/>
    <n v="0"/>
    <n v="0"/>
    <n v="0"/>
    <n v="0"/>
    <n v="0"/>
    <n v="0"/>
    <n v="61"/>
    <n v="0"/>
    <n v="0"/>
    <n v="0"/>
    <n v="2077.89"/>
    <b v="0"/>
    <m/>
    <d v="2018-02-06T00:00:00"/>
    <d v="2018-02-06T00:00:00"/>
    <d v="2018-02-06T00:00:00"/>
    <m/>
    <x v="0"/>
  </r>
  <r>
    <s v="poulinla"/>
    <n v="14963"/>
    <s v="TCTRANSMAG-1016"/>
    <x v="1"/>
    <x v="169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0"/>
    <n v="0"/>
    <n v="0"/>
    <n v="0"/>
    <n v="0"/>
    <n v="12"/>
    <n v="728.55909999999994"/>
    <n v="912.84059999999999"/>
    <n v="0"/>
    <n v="0"/>
    <n v="0"/>
    <n v="1389.4332999999999"/>
    <n v="0"/>
    <n v="0"/>
    <n v="0"/>
    <n v="0"/>
    <n v="0"/>
    <n v="0"/>
    <n v="0"/>
    <n v="0"/>
    <n v="61"/>
    <n v="0"/>
    <n v="0"/>
    <n v="0"/>
    <n v="3091.83"/>
    <b v="0"/>
    <m/>
    <d v="2018-02-06T00:00:00"/>
    <d v="2018-02-06T00:00:00"/>
    <d v="2018-02-06T00:00:00"/>
    <m/>
    <x v="0"/>
  </r>
  <r>
    <s v="poulinla"/>
    <n v="14964"/>
    <s v="TCTRANSMAG-1016"/>
    <x v="1"/>
    <x v="170"/>
    <x v="4"/>
    <s v="TCPROSTL"/>
    <x v="0"/>
    <s v="PROGSTLEO"/>
    <s v="Progres St Leonard"/>
    <x v="0"/>
    <x v="0"/>
    <x v="4"/>
    <n v="1"/>
    <x v="5"/>
    <x v="0"/>
    <x v="0"/>
    <n v="0"/>
    <n v="0"/>
    <n v="0"/>
    <b v="0"/>
    <b v="0"/>
    <n v="0"/>
    <n v="0"/>
    <n v="0"/>
    <n v="0"/>
    <n v="0"/>
    <n v="16"/>
    <n v="819.35140000000001"/>
    <n v="1151.2048"/>
    <n v="0"/>
    <n v="0"/>
    <n v="0"/>
    <n v="1309.675"/>
    <n v="0"/>
    <n v="0"/>
    <n v="0"/>
    <n v="0"/>
    <n v="0"/>
    <n v="0"/>
    <n v="0"/>
    <n v="0"/>
    <n v="61"/>
    <n v="0"/>
    <n v="0"/>
    <n v="0"/>
    <n v="3341.23"/>
    <b v="0"/>
    <m/>
    <d v="2018-02-06T00:00:00"/>
    <d v="2018-02-06T00:00:00"/>
    <d v="2018-02-06T00:00:00"/>
    <m/>
    <x v="0"/>
  </r>
  <r>
    <s v="poulinla"/>
    <n v="14965"/>
    <s v="TCTRANSMAG-1016"/>
    <x v="1"/>
    <x v="171"/>
    <x v="9"/>
    <s v="TCAVENIR"/>
    <x v="0"/>
    <s v="AVENEST"/>
    <s v="Avenir de l'Est"/>
    <x v="0"/>
    <x v="0"/>
    <x v="9"/>
    <n v="1"/>
    <x v="5"/>
    <x v="0"/>
    <x v="0"/>
    <n v="0"/>
    <n v="0"/>
    <n v="0"/>
    <b v="0"/>
    <b v="0"/>
    <n v="0"/>
    <n v="0"/>
    <n v="0"/>
    <n v="0"/>
    <n v="0"/>
    <n v="16"/>
    <n v="683.78179999999998"/>
    <n v="820.97680000000003"/>
    <n v="0"/>
    <n v="0"/>
    <n v="0"/>
    <n v="910.09910000000002"/>
    <n v="0"/>
    <n v="0"/>
    <n v="0"/>
    <n v="0"/>
    <n v="0"/>
    <n v="0"/>
    <n v="0"/>
    <n v="0"/>
    <n v="80"/>
    <n v="0"/>
    <n v="0"/>
    <n v="0"/>
    <n v="2494.86"/>
    <b v="0"/>
    <m/>
    <d v="2018-02-03T00:00:00"/>
    <d v="2018-02-07T00:00:00"/>
    <d v="2018-02-06T00:00:00"/>
    <m/>
    <x v="0"/>
  </r>
  <r>
    <s v="poulinla"/>
    <n v="14966"/>
    <s v="TCTRANSMAG-1016"/>
    <x v="1"/>
    <x v="172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0"/>
    <n v="0"/>
    <n v="0"/>
    <n v="0"/>
    <n v="0"/>
    <n v="8"/>
    <n v="598.3211"/>
    <n v="578.39239999999995"/>
    <n v="0"/>
    <n v="0"/>
    <n v="0"/>
    <n v="1316.4268"/>
    <n v="0"/>
    <n v="0"/>
    <n v="0"/>
    <n v="0"/>
    <n v="0"/>
    <n v="0"/>
    <n v="0"/>
    <n v="0"/>
    <n v="77"/>
    <n v="0"/>
    <n v="0"/>
    <n v="0"/>
    <n v="2570.14"/>
    <b v="0"/>
    <m/>
    <d v="2018-02-06T00:00:00"/>
    <d v="2018-02-07T00:00:00"/>
    <d v="2018-02-06T00:00:00"/>
    <m/>
    <x v="0"/>
  </r>
  <r>
    <s v="bourdagl"/>
    <n v="14967"/>
    <s v="TCCAPITA-1022"/>
    <x v="1"/>
    <x v="173"/>
    <x v="28"/>
    <s v="TCQUEEXP"/>
    <x v="1"/>
    <s v="QUEBEXP"/>
    <s v="Quebec Express"/>
    <x v="0"/>
    <x v="0"/>
    <x v="30"/>
    <n v="1"/>
    <x v="1"/>
    <x v="0"/>
    <x v="0"/>
    <n v="0"/>
    <n v="0"/>
    <n v="0"/>
    <b v="0"/>
    <b v="0"/>
    <n v="0"/>
    <n v="0"/>
    <n v="0"/>
    <n v="0"/>
    <n v="0"/>
    <n v="8"/>
    <n v="566.30200000000002"/>
    <n v="500.39839999999998"/>
    <n v="0"/>
    <n v="0"/>
    <n v="0"/>
    <n v="1127.6813"/>
    <n v="0"/>
    <n v="0"/>
    <n v="0"/>
    <n v="0"/>
    <n v="0"/>
    <n v="0"/>
    <n v="0"/>
    <n v="0"/>
    <n v="165"/>
    <n v="0"/>
    <n v="0"/>
    <n v="0"/>
    <n v="2359.38"/>
    <b v="0"/>
    <m/>
    <d v="2018-02-04T00:00:00"/>
    <d v="2018-02-07T00:00:00"/>
    <d v="2018-02-07T00:00:00"/>
    <m/>
    <x v="0"/>
  </r>
  <r>
    <s v="bourdagl"/>
    <n v="14968"/>
    <s v="TCCAPITA-1022"/>
    <x v="1"/>
    <x v="174"/>
    <x v="23"/>
    <s v="TCAPPEL"/>
    <x v="1"/>
    <s v="APPEL"/>
    <s v="L Appel"/>
    <x v="0"/>
    <x v="0"/>
    <x v="23"/>
    <n v="1"/>
    <x v="5"/>
    <x v="0"/>
    <x v="0"/>
    <n v="0"/>
    <n v="0"/>
    <n v="0"/>
    <b v="0"/>
    <b v="0"/>
    <n v="0"/>
    <n v="0"/>
    <n v="0"/>
    <n v="0"/>
    <n v="0"/>
    <n v="16"/>
    <n v="1018.5603"/>
    <n v="1636.4487999999999"/>
    <n v="0"/>
    <n v="0"/>
    <n v="0"/>
    <n v="1896.8202000000001"/>
    <n v="0"/>
    <n v="0"/>
    <n v="0"/>
    <n v="0"/>
    <n v="0"/>
    <n v="0"/>
    <n v="0"/>
    <n v="0"/>
    <n v="165"/>
    <n v="0"/>
    <n v="0"/>
    <n v="0"/>
    <n v="4716.83"/>
    <b v="0"/>
    <m/>
    <d v="2018-02-04T00:00:00"/>
    <d v="2018-02-07T00:00:00"/>
    <d v="2018-02-07T00:00:00"/>
    <m/>
    <x v="0"/>
  </r>
  <r>
    <s v="bourdagl"/>
    <n v="14969"/>
    <s v="TCCAPITA-1022"/>
    <x v="1"/>
    <x v="175"/>
    <x v="27"/>
    <s v="TCAUTVOI"/>
    <x v="1"/>
    <s v="AUTRVOI"/>
    <s v="L Autre Voix"/>
    <x v="0"/>
    <x v="0"/>
    <x v="28"/>
    <n v="1"/>
    <x v="1"/>
    <x v="0"/>
    <x v="0"/>
    <n v="0"/>
    <n v="0"/>
    <n v="0"/>
    <b v="0"/>
    <b v="0"/>
    <n v="0"/>
    <n v="0"/>
    <n v="0"/>
    <n v="0"/>
    <n v="0"/>
    <n v="8"/>
    <n v="459.61090000000002"/>
    <n v="240.51439999999999"/>
    <n v="0"/>
    <n v="0"/>
    <n v="0"/>
    <n v="498.762"/>
    <n v="0"/>
    <n v="0"/>
    <n v="0"/>
    <n v="0"/>
    <n v="0"/>
    <n v="0"/>
    <n v="0"/>
    <n v="0"/>
    <n v="81"/>
    <n v="0"/>
    <n v="0"/>
    <n v="0"/>
    <n v="1279.8900000000001"/>
    <b v="0"/>
    <m/>
    <d v="2018-02-05T00:00:00"/>
    <d v="2018-02-07T00:00:00"/>
    <d v="2018-02-07T00:00:00"/>
    <m/>
    <x v="0"/>
  </r>
  <r>
    <s v="poulinla"/>
    <n v="14970"/>
    <s v="TCCAPITA-1022"/>
    <x v="1"/>
    <x v="176"/>
    <x v="20"/>
    <s v="TCAVAPOS"/>
    <x v="1"/>
    <s v="AVANPOS"/>
    <s v="L'Avant-Poste"/>
    <x v="0"/>
    <x v="0"/>
    <x v="20"/>
    <n v="1"/>
    <x v="5"/>
    <x v="0"/>
    <x v="0"/>
    <n v="0"/>
    <n v="0"/>
    <n v="0"/>
    <b v="0"/>
    <b v="0"/>
    <n v="0"/>
    <n v="0"/>
    <n v="0"/>
    <n v="0"/>
    <n v="0"/>
    <n v="16"/>
    <n v="502.72179999999997"/>
    <n v="379.94080000000002"/>
    <n v="0"/>
    <n v="0"/>
    <n v="0"/>
    <n v="376.44549999999998"/>
    <n v="0"/>
    <n v="0"/>
    <n v="0"/>
    <n v="0"/>
    <n v="0"/>
    <n v="0"/>
    <n v="0"/>
    <n v="0"/>
    <n v="300"/>
    <n v="0"/>
    <n v="0"/>
    <n v="0"/>
    <n v="1559.11"/>
    <b v="0"/>
    <m/>
    <d v="2018-02-06T00:00:00"/>
    <d v="2018-02-07T00:00:00"/>
    <d v="2018-02-08T00:00:00"/>
    <m/>
    <x v="0"/>
  </r>
  <r>
    <s v="poulinla"/>
    <n v="14971"/>
    <s v="TCTRANSMAG-1016"/>
    <x v="1"/>
    <x v="177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0"/>
    <n v="0"/>
    <n v="0"/>
    <n v="0"/>
    <n v="0"/>
    <n v="12"/>
    <n v="636.76919999999996"/>
    <n v="689.25360000000001"/>
    <n v="0"/>
    <n v="0"/>
    <n v="0"/>
    <n v="1028.713"/>
    <n v="0"/>
    <n v="0"/>
    <n v="0"/>
    <n v="0"/>
    <n v="0"/>
    <n v="0"/>
    <n v="0"/>
    <n v="0"/>
    <n v="65"/>
    <n v="0"/>
    <n v="0"/>
    <n v="0"/>
    <n v="2419.7399999999998"/>
    <b v="0"/>
    <m/>
    <d v="2018-02-08T00:00:00"/>
    <d v="2018-02-08T00:00:00"/>
    <d v="2018-02-08T00:00:00"/>
    <m/>
    <x v="0"/>
  </r>
  <r>
    <s v="poulinla"/>
    <n v="14972"/>
    <s v="TCTRANSMAG-1016"/>
    <x v="1"/>
    <x v="178"/>
    <x v="22"/>
    <s v="TCMESLAC"/>
    <x v="0"/>
    <s v="MESSLAC"/>
    <s v="Le Messager Lachine"/>
    <x v="0"/>
    <x v="0"/>
    <x v="22"/>
    <n v="1"/>
    <x v="5"/>
    <x v="0"/>
    <x v="0"/>
    <n v="0"/>
    <n v="0"/>
    <n v="0"/>
    <b v="0"/>
    <b v="0"/>
    <n v="0"/>
    <n v="0"/>
    <n v="0"/>
    <n v="0"/>
    <n v="0"/>
    <n v="16"/>
    <n v="735.08040000000005"/>
    <n v="945.93280000000004"/>
    <n v="0"/>
    <n v="0"/>
    <n v="0"/>
    <n v="1061.2958000000001"/>
    <n v="0"/>
    <n v="0"/>
    <n v="0"/>
    <n v="0"/>
    <n v="0"/>
    <n v="0"/>
    <n v="0"/>
    <n v="0"/>
    <n v="115"/>
    <n v="0"/>
    <n v="0"/>
    <n v="0"/>
    <n v="2857.31"/>
    <b v="0"/>
    <m/>
    <d v="2018-02-08T00:00:00"/>
    <d v="2018-02-08T00:00:00"/>
    <d v="2018-02-08T00:00:00"/>
    <m/>
    <x v="0"/>
  </r>
  <r>
    <s v="poulinla"/>
    <n v="14973"/>
    <s v="TCTRANSMAG-1016"/>
    <x v="1"/>
    <x v="179"/>
    <x v="25"/>
    <s v="TCMESLAS"/>
    <x v="0"/>
    <s v="MESSLAS"/>
    <s v="Le Messager Lasalle-Dorval"/>
    <x v="0"/>
    <x v="0"/>
    <x v="25"/>
    <n v="1"/>
    <x v="5"/>
    <x v="0"/>
    <x v="0"/>
    <n v="0"/>
    <n v="0"/>
    <n v="0"/>
    <b v="0"/>
    <b v="0"/>
    <n v="0"/>
    <n v="0"/>
    <n v="0"/>
    <n v="0"/>
    <n v="0"/>
    <n v="16"/>
    <n v="863.1422"/>
    <n v="1257.8728000000001"/>
    <n v="0"/>
    <n v="0"/>
    <n v="0"/>
    <n v="1438.7431999999999"/>
    <n v="0"/>
    <n v="0"/>
    <n v="0"/>
    <n v="0"/>
    <n v="0"/>
    <n v="0"/>
    <n v="0"/>
    <n v="0"/>
    <n v="155"/>
    <n v="0"/>
    <n v="0"/>
    <n v="0"/>
    <n v="3714.76"/>
    <b v="0"/>
    <m/>
    <d v="2018-02-08T00:00:00"/>
    <d v="2018-02-08T00:00:00"/>
    <d v="2018-02-08T00:00:00"/>
    <m/>
    <x v="0"/>
  </r>
  <r>
    <s v="poulinla"/>
    <n v="14974"/>
    <s v="TCTRANSMAG-1016"/>
    <x v="1"/>
    <x v="180"/>
    <x v="0"/>
    <s v="TCEXPOUT"/>
    <x v="0"/>
    <s v="EXPROUT"/>
    <s v="L Express d Outremont"/>
    <x v="0"/>
    <x v="0"/>
    <x v="0"/>
    <n v="2"/>
    <x v="1"/>
    <x v="0"/>
    <x v="0"/>
    <n v="0"/>
    <n v="0"/>
    <n v="0"/>
    <b v="0"/>
    <b v="0"/>
    <n v="0"/>
    <n v="0"/>
    <n v="0"/>
    <n v="0"/>
    <n v="0"/>
    <n v="8"/>
    <n v="516.7251"/>
    <n v="379.63639999999998"/>
    <n v="0"/>
    <n v="0"/>
    <n v="0"/>
    <n v="835.43719999999996"/>
    <n v="0"/>
    <n v="0"/>
    <n v="0"/>
    <n v="0"/>
    <n v="0"/>
    <n v="0"/>
    <n v="375"/>
    <n v="0"/>
    <n v="61"/>
    <n v="0"/>
    <n v="0"/>
    <n v="0"/>
    <n v="2167.8000000000002"/>
    <b v="0"/>
    <m/>
    <d v="2018-02-08T00:00:00"/>
    <d v="2018-02-08T00:00:00"/>
    <d v="2018-02-08T00:00:00"/>
    <m/>
    <x v="0"/>
  </r>
  <r>
    <s v="poulinla"/>
    <n v="14975"/>
    <s v="TCTRANSMAG-1016"/>
    <x v="1"/>
    <x v="181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0"/>
    <n v="0"/>
    <n v="0"/>
    <n v="0"/>
    <n v="0"/>
    <n v="8"/>
    <n v="576.9873"/>
    <n v="526.42639999999994"/>
    <n v="0"/>
    <n v="0"/>
    <n v="0"/>
    <n v="1190.6690000000001"/>
    <n v="0"/>
    <n v="0"/>
    <n v="0"/>
    <n v="0"/>
    <n v="0"/>
    <n v="0"/>
    <n v="0"/>
    <n v="0"/>
    <n v="65"/>
    <n v="0"/>
    <n v="0"/>
    <n v="0"/>
    <n v="2359.08"/>
    <b v="0"/>
    <m/>
    <d v="2018-02-08T00:00:00"/>
    <d v="2018-02-08T00:00:00"/>
    <d v="2018-02-08T00:00:00"/>
    <m/>
    <x v="0"/>
  </r>
  <r>
    <s v="poulinla"/>
    <n v="14976"/>
    <s v="TCTRANSMAG-1016"/>
    <x v="1"/>
    <x v="182"/>
    <x v="10"/>
    <s v="TCFLAMBE"/>
    <x v="0"/>
    <s v="FLAMEST"/>
    <s v="Flambeau Mercier/Anjou"/>
    <x v="0"/>
    <x v="0"/>
    <x v="32"/>
    <n v="1"/>
    <x v="5"/>
    <x v="0"/>
    <x v="0"/>
    <n v="0"/>
    <n v="0"/>
    <n v="0"/>
    <b v="0"/>
    <b v="0"/>
    <n v="0"/>
    <n v="0"/>
    <n v="0"/>
    <n v="0"/>
    <n v="0"/>
    <n v="16"/>
    <n v="1163.4555"/>
    <n v="1989.3928000000001"/>
    <n v="0"/>
    <n v="0"/>
    <n v="0"/>
    <n v="2323.8824"/>
    <n v="0"/>
    <n v="0"/>
    <n v="0"/>
    <n v="0"/>
    <n v="0"/>
    <n v="0"/>
    <n v="0"/>
    <n v="0"/>
    <n v="80"/>
    <n v="0"/>
    <n v="0"/>
    <n v="0"/>
    <n v="5556.73"/>
    <b v="0"/>
    <m/>
    <d v="2018-02-07T00:00:00"/>
    <d v="2018-02-07T00:00:00"/>
    <d v="2018-02-08T00:00:00"/>
    <m/>
    <x v="0"/>
  </r>
  <r>
    <s v="poulinla"/>
    <n v="14977"/>
    <s v="TCTRANSMAG-1016"/>
    <x v="1"/>
    <x v="183"/>
    <x v="11"/>
    <s v="TCMAGILE"/>
    <x v="0"/>
    <s v="MAGAILESOE"/>
    <s v="Magazine de L Ile des Sœurs"/>
    <x v="0"/>
    <x v="0"/>
    <x v="11"/>
    <n v="1"/>
    <x v="0"/>
    <x v="0"/>
    <x v="0"/>
    <n v="0"/>
    <n v="0"/>
    <n v="0"/>
    <b v="0"/>
    <b v="0"/>
    <n v="0"/>
    <n v="0"/>
    <n v="0"/>
    <n v="0"/>
    <n v="0"/>
    <n v="12"/>
    <n v="455.68329999999997"/>
    <n v="248.1545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170.9100000000001"/>
    <b v="0"/>
    <m/>
    <d v="2018-02-07T00:00:00"/>
    <d v="2018-02-07T00:00:00"/>
    <d v="2018-02-08T00:00:00"/>
    <m/>
    <x v="0"/>
  </r>
  <r>
    <s v="poulinla"/>
    <n v="14978"/>
    <s v="TCTRANSMAG-1016"/>
    <x v="1"/>
    <x v="184"/>
    <x v="24"/>
    <s v="TCCITNOU"/>
    <x v="0"/>
    <s v="CITENOU"/>
    <s v="Cites Nouvelles"/>
    <x v="0"/>
    <x v="0"/>
    <x v="24"/>
    <n v="1"/>
    <x v="5"/>
    <x v="0"/>
    <x v="0"/>
    <n v="0"/>
    <n v="0"/>
    <n v="0"/>
    <b v="0"/>
    <b v="0"/>
    <n v="0"/>
    <n v="0"/>
    <n v="0"/>
    <n v="0"/>
    <n v="0"/>
    <n v="16"/>
    <n v="1008.3183"/>
    <n v="1611.5008"/>
    <n v="0"/>
    <n v="0"/>
    <n v="0"/>
    <n v="1866.6331"/>
    <n v="0"/>
    <n v="0"/>
    <n v="0"/>
    <n v="0"/>
    <n v="0"/>
    <n v="0"/>
    <n v="0"/>
    <n v="0"/>
    <n v="155"/>
    <n v="0"/>
    <n v="0"/>
    <n v="0"/>
    <n v="4641.45"/>
    <b v="0"/>
    <m/>
    <d v="2018-02-06T00:00:00"/>
    <d v="2018-02-07T00:00:00"/>
    <d v="2018-02-08T00:00:00"/>
    <m/>
    <x v="0"/>
  </r>
  <r>
    <s v="poulinla"/>
    <n v="14979"/>
    <s v="TCTRANSMAG-1016"/>
    <x v="1"/>
    <x v="185"/>
    <x v="7"/>
    <s v="TCAVAJOU"/>
    <x v="1"/>
    <s v="AVANTAGE1"/>
    <s v="L Avantage Votre Journal"/>
    <x v="0"/>
    <x v="0"/>
    <x v="7"/>
    <n v="1"/>
    <x v="10"/>
    <x v="0"/>
    <x v="0"/>
    <n v="0"/>
    <n v="0"/>
    <n v="0"/>
    <b v="0"/>
    <b v="0"/>
    <n v="0"/>
    <n v="0"/>
    <n v="0"/>
    <n v="0"/>
    <n v="0"/>
    <n v="48"/>
    <n v="2035.9752000000001"/>
    <n v="4252.3824000000004"/>
    <n v="0"/>
    <n v="0"/>
    <n v="0"/>
    <n v="1631.8447000000001"/>
    <n v="0"/>
    <n v="0"/>
    <n v="0"/>
    <n v="0"/>
    <n v="0"/>
    <n v="0"/>
    <n v="0"/>
    <n v="0"/>
    <n v="840"/>
    <n v="0"/>
    <n v="0"/>
    <n v="0"/>
    <n v="8760.2000000000007"/>
    <b v="0"/>
    <m/>
    <d v="2018-02-06T00:00:00"/>
    <d v="2018-02-07T00:00:00"/>
    <d v="2018-02-08T00:00:00"/>
    <m/>
    <x v="0"/>
  </r>
  <r>
    <s v="poulinla"/>
    <n v="14980"/>
    <s v="TCTRANSMAG-1016"/>
    <x v="1"/>
    <x v="186"/>
    <x v="16"/>
    <s v="TCAVAGAS"/>
    <x v="1"/>
    <s v="AVANGAS"/>
    <s v="L Avantage Gaspesien"/>
    <x v="0"/>
    <x v="0"/>
    <x v="16"/>
    <n v="1"/>
    <x v="4"/>
    <x v="0"/>
    <x v="0"/>
    <n v="0"/>
    <n v="0"/>
    <n v="0"/>
    <b v="0"/>
    <b v="0"/>
    <n v="0"/>
    <n v="0"/>
    <n v="0"/>
    <n v="0"/>
    <n v="0"/>
    <n v="24"/>
    <n v="758.94140000000004"/>
    <n v="1038.4692"/>
    <n v="0"/>
    <n v="0"/>
    <n v="0"/>
    <n v="754.41560000000004"/>
    <n v="0"/>
    <n v="0"/>
    <n v="0"/>
    <n v="0"/>
    <n v="0"/>
    <n v="0"/>
    <n v="0"/>
    <n v="0"/>
    <n v="840"/>
    <n v="0"/>
    <n v="0"/>
    <n v="0"/>
    <n v="3391.83"/>
    <b v="0"/>
    <m/>
    <d v="2018-02-06T00:00:00"/>
    <d v="2018-02-07T00:00:00"/>
    <d v="2018-02-08T00:00:00"/>
    <m/>
    <x v="0"/>
  </r>
  <r>
    <s v="poulinla"/>
    <n v="14987"/>
    <s v="TCTRANSMAG-1016"/>
    <x v="1"/>
    <x v="129"/>
    <x v="15"/>
    <s v="TCBEAEXP"/>
    <x v="1"/>
    <s v="BEAUEXP"/>
    <s v="Beauport Express"/>
    <x v="1"/>
    <x v="0"/>
    <x v="15"/>
    <n v="1"/>
    <x v="17"/>
    <x v="0"/>
    <x v="0"/>
    <n v="0"/>
    <n v="0"/>
    <n v="0"/>
    <b v="0"/>
    <b v="0"/>
    <n v="0"/>
    <n v="0"/>
    <n v="0"/>
    <n v="0"/>
    <n v="0"/>
    <n v="18"/>
    <n v="528.36009999999999"/>
    <n v="1364.4413999999999"/>
    <n v="0"/>
    <n v="0"/>
    <n v="0"/>
    <n v="0"/>
    <n v="0"/>
    <n v="0"/>
    <n v="0"/>
    <n v="0"/>
    <n v="0"/>
    <n v="0"/>
    <n v="0"/>
    <n v="0"/>
    <n v="0"/>
    <n v="0"/>
    <n v="0"/>
    <n v="0"/>
    <n v="1892.8"/>
    <b v="0"/>
    <m/>
    <d v="2018-02-12T00:00:00"/>
    <d v="2018-02-14T00:00:00"/>
    <d v="2018-02-12T00:00:00"/>
    <m/>
    <x v="0"/>
  </r>
  <r>
    <s v="poulinla"/>
    <n v="14988"/>
    <s v="TCTRANSMAG-1016"/>
    <x v="1"/>
    <x v="187"/>
    <x v="14"/>
    <s v="TCACTUEL"/>
    <x v="1"/>
    <s v="ACTUEL"/>
    <s v="L Actuel"/>
    <x v="0"/>
    <x v="0"/>
    <x v="14"/>
    <n v="1"/>
    <x v="12"/>
    <x v="0"/>
    <x v="0"/>
    <n v="0"/>
    <n v="0"/>
    <n v="0"/>
    <b v="0"/>
    <b v="0"/>
    <n v="0"/>
    <n v="0"/>
    <n v="0"/>
    <n v="0"/>
    <n v="0"/>
    <n v="14"/>
    <n v="924.86009999999999"/>
    <n v="1399.6052"/>
    <n v="0"/>
    <n v="0"/>
    <n v="0"/>
    <n v="1852.1712"/>
    <n v="0"/>
    <n v="0"/>
    <n v="0"/>
    <n v="0"/>
    <n v="0"/>
    <n v="0"/>
    <n v="0"/>
    <n v="0"/>
    <n v="165"/>
    <n v="0"/>
    <n v="0"/>
    <n v="0"/>
    <n v="4341.6400000000003"/>
    <b v="0"/>
    <m/>
    <d v="2018-02-12T00:00:00"/>
    <d v="2018-02-14T00:00:00"/>
    <d v="2018-02-12T00:00:00"/>
    <m/>
    <x v="0"/>
  </r>
  <r>
    <s v="poulinla"/>
    <n v="14989"/>
    <s v="TCTRANSMAG-1016"/>
    <x v="1"/>
    <x v="187"/>
    <x v="14"/>
    <s v="TCACTUEL"/>
    <x v="1"/>
    <s v="ACTUEL"/>
    <s v="L Actuel"/>
    <x v="1"/>
    <x v="0"/>
    <x v="14"/>
    <n v="1"/>
    <x v="17"/>
    <x v="0"/>
    <x v="0"/>
    <n v="0"/>
    <n v="0"/>
    <n v="0"/>
    <b v="0"/>
    <b v="0"/>
    <n v="0"/>
    <n v="0"/>
    <n v="0"/>
    <n v="0"/>
    <n v="0"/>
    <n v="18"/>
    <n v="706.96299999999997"/>
    <n v="1799.4924000000001"/>
    <n v="0"/>
    <n v="0"/>
    <n v="0"/>
    <n v="0"/>
    <n v="0"/>
    <n v="0"/>
    <n v="0"/>
    <n v="0"/>
    <n v="0"/>
    <n v="0"/>
    <n v="0"/>
    <n v="0"/>
    <n v="0"/>
    <n v="0"/>
    <n v="0"/>
    <n v="0"/>
    <n v="2506.46"/>
    <b v="0"/>
    <m/>
    <d v="2018-02-12T00:00:00"/>
    <d v="2018-02-14T00:00:00"/>
    <d v="2018-02-12T00:00:00"/>
    <m/>
    <x v="0"/>
  </r>
  <r>
    <s v="poulinla"/>
    <n v="14990"/>
    <s v="TCTRANSMAG-1016"/>
    <x v="1"/>
    <x v="188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15676"/>
    <n v="0"/>
    <n v="0"/>
    <n v="0"/>
    <n v="0"/>
    <n v="8"/>
    <n v="535.79769999999996"/>
    <n v="426.09440000000001"/>
    <n v="0"/>
    <n v="0"/>
    <n v="0"/>
    <n v="947.86559999999997"/>
    <n v="0"/>
    <n v="273.23270000000002"/>
    <n v="0"/>
    <n v="0"/>
    <n v="0"/>
    <n v="0"/>
    <n v="0"/>
    <n v="0"/>
    <n v="61"/>
    <n v="0"/>
    <n v="0"/>
    <n v="0"/>
    <n v="2243.9899999999998"/>
    <b v="0"/>
    <m/>
    <d v="2018-02-12T00:00:00"/>
    <d v="2018-02-13T00:00:00"/>
    <d v="2018-02-12T00:00:00"/>
    <m/>
    <x v="0"/>
  </r>
  <r>
    <s v="poulinla"/>
    <n v="14991"/>
    <s v="TCTRANSMAG-1016"/>
    <x v="1"/>
    <x v="189"/>
    <x v="18"/>
    <s v="TCJOUROS"/>
    <x v="0"/>
    <s v="ROSEPETPAT"/>
    <s v="Journal Rosemont La Petite-Patrie"/>
    <x v="0"/>
    <x v="0"/>
    <x v="18"/>
    <n v="1"/>
    <x v="0"/>
    <x v="0"/>
    <x v="0"/>
    <n v="0"/>
    <n v="0"/>
    <n v="0"/>
    <b v="0"/>
    <b v="0"/>
    <n v="21992"/>
    <n v="0"/>
    <n v="0"/>
    <n v="0"/>
    <n v="0"/>
    <n v="12"/>
    <n v="780.8664"/>
    <n v="1040.2536"/>
    <n v="0"/>
    <n v="0"/>
    <n v="0"/>
    <n v="1594.9929999999999"/>
    <n v="0"/>
    <n v="383.32060000000001"/>
    <n v="0"/>
    <n v="0"/>
    <n v="0"/>
    <n v="0"/>
    <n v="0"/>
    <n v="0"/>
    <n v="61"/>
    <n v="0"/>
    <n v="0"/>
    <n v="0"/>
    <n v="3860.43"/>
    <b v="0"/>
    <m/>
    <d v="2018-02-12T00:00:00"/>
    <d v="2018-02-13T00:00:00"/>
    <d v="2018-02-12T00:00:00"/>
    <m/>
    <x v="0"/>
  </r>
  <r>
    <s v="poulinla"/>
    <n v="14992"/>
    <s v="TCTRANSMAG-1016"/>
    <x v="1"/>
    <x v="190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18926"/>
    <n v="0"/>
    <n v="0"/>
    <n v="0"/>
    <n v="0"/>
    <n v="12"/>
    <n v="606.58640000000003"/>
    <n v="615.73260000000005"/>
    <n v="0"/>
    <n v="0"/>
    <n v="0"/>
    <n v="910.09910000000002"/>
    <n v="0"/>
    <n v="329.8802"/>
    <n v="0"/>
    <n v="0"/>
    <n v="0"/>
    <n v="0"/>
    <n v="0"/>
    <n v="0"/>
    <n v="80"/>
    <n v="0"/>
    <n v="0"/>
    <n v="0"/>
    <n v="2542.3000000000002"/>
    <b v="0"/>
    <m/>
    <d v="2018-02-12T00:00:00"/>
    <d v="2018-02-14T00:00:00"/>
    <d v="2018-02-12T00:00:00"/>
    <m/>
    <x v="0"/>
  </r>
  <r>
    <s v="poulinla"/>
    <n v="14993"/>
    <s v="TCTRANSMAG-1016"/>
    <x v="1"/>
    <x v="191"/>
    <x v="6"/>
    <s v="TCNOUSAI"/>
    <x v="0"/>
    <s v="STLAUNEW"/>
    <s v="Les Nouvelles Saint Laurent"/>
    <x v="0"/>
    <x v="0"/>
    <x v="6"/>
    <n v="1"/>
    <x v="0"/>
    <x v="0"/>
    <x v="0"/>
    <n v="0"/>
    <n v="0"/>
    <n v="0"/>
    <b v="0"/>
    <b v="0"/>
    <n v="0"/>
    <n v="0"/>
    <n v="0"/>
    <n v="0"/>
    <n v="0"/>
    <n v="12"/>
    <n v="709.98170000000005"/>
    <n v="867.58860000000004"/>
    <n v="0"/>
    <n v="0"/>
    <n v="0"/>
    <n v="1316.4268"/>
    <n v="0"/>
    <n v="0"/>
    <n v="0"/>
    <n v="0"/>
    <n v="0"/>
    <n v="0"/>
    <n v="0"/>
    <n v="0"/>
    <n v="77"/>
    <n v="0"/>
    <n v="0"/>
    <n v="0"/>
    <n v="2971"/>
    <b v="0"/>
    <m/>
    <d v="2018-02-13T00:00:00"/>
    <d v="2018-02-14T00:00:00"/>
    <d v="2018-02-13T00:00:00"/>
    <m/>
    <x v="0"/>
  </r>
  <r>
    <s v="poulinla"/>
    <n v="14994"/>
    <s v="TCTRANSMAG-1016"/>
    <x v="1"/>
    <x v="192"/>
    <x v="24"/>
    <s v="TCCITNOU"/>
    <x v="0"/>
    <s v="CITENOU"/>
    <s v="Cites Nouvelles"/>
    <x v="0"/>
    <x v="0"/>
    <x v="24"/>
    <n v="1"/>
    <x v="5"/>
    <x v="0"/>
    <x v="0"/>
    <n v="0"/>
    <n v="0"/>
    <n v="0"/>
    <b v="0"/>
    <b v="0"/>
    <n v="0"/>
    <n v="0"/>
    <n v="0"/>
    <n v="0"/>
    <n v="0"/>
    <n v="16"/>
    <n v="1008.3183"/>
    <n v="1611.5008"/>
    <n v="0"/>
    <n v="0"/>
    <n v="0"/>
    <n v="1866.6331"/>
    <n v="0"/>
    <n v="0"/>
    <n v="0"/>
    <n v="0"/>
    <n v="0"/>
    <n v="0"/>
    <n v="0"/>
    <n v="0"/>
    <n v="155"/>
    <n v="0"/>
    <n v="0"/>
    <n v="0"/>
    <n v="4641.45"/>
    <b v="0"/>
    <m/>
    <d v="2018-02-13T00:00:00"/>
    <d v="2018-02-14T00:00:00"/>
    <d v="2018-02-13T00:00:00"/>
    <m/>
    <x v="0"/>
  </r>
  <r>
    <s v="poulinla"/>
    <n v="14995"/>
    <s v="TCTRANSMAG-1016"/>
    <x v="1"/>
    <x v="193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0"/>
    <n v="0"/>
    <n v="0"/>
    <n v="0"/>
    <n v="0"/>
    <n v="12"/>
    <n v="743.22379999999998"/>
    <n v="948.5616"/>
    <n v="0"/>
    <n v="0"/>
    <n v="0"/>
    <n v="1447.0632000000001"/>
    <n v="0"/>
    <n v="0"/>
    <n v="0"/>
    <n v="0"/>
    <n v="0"/>
    <n v="0"/>
    <n v="0"/>
    <n v="0"/>
    <n v="77"/>
    <n v="0"/>
    <n v="0"/>
    <n v="0"/>
    <n v="3215.85"/>
    <b v="0"/>
    <m/>
    <d v="2018-02-12T00:00:00"/>
    <d v="2018-02-14T00:00:00"/>
    <d v="2018-02-13T00:00:00"/>
    <m/>
    <x v="0"/>
  </r>
  <r>
    <s v="poulinla"/>
    <n v="14996"/>
    <s v="TCTRANSMAG-1016"/>
    <x v="1"/>
    <x v="194"/>
    <x v="13"/>
    <s v="TCCHAEXP"/>
    <x v="1"/>
    <s v="CHAREXP"/>
    <s v="Charlesbourg Express"/>
    <x v="0"/>
    <x v="0"/>
    <x v="13"/>
    <n v="1"/>
    <x v="18"/>
    <x v="0"/>
    <x v="0"/>
    <n v="0"/>
    <n v="0"/>
    <n v="0"/>
    <b v="0"/>
    <b v="0"/>
    <n v="0"/>
    <n v="0"/>
    <n v="0"/>
    <n v="0"/>
    <n v="0"/>
    <n v="10"/>
    <n v="625.16570000000002"/>
    <n v="652.38549999999998"/>
    <n v="0"/>
    <n v="0"/>
    <n v="0"/>
    <n v="1179.7355"/>
    <n v="0"/>
    <n v="0"/>
    <n v="0"/>
    <n v="0"/>
    <n v="0"/>
    <n v="0"/>
    <n v="0"/>
    <n v="0"/>
    <n v="165"/>
    <n v="0"/>
    <n v="0"/>
    <n v="0"/>
    <n v="2622.29"/>
    <b v="0"/>
    <m/>
    <d v="2018-02-12T00:00:00"/>
    <d v="2018-02-14T00:00:00"/>
    <d v="2018-02-13T00:00:00"/>
    <m/>
    <x v="0"/>
  </r>
  <r>
    <s v="poulinla"/>
    <n v="14997"/>
    <s v="TCTRANSMAG-1016"/>
    <x v="1"/>
    <x v="194"/>
    <x v="13"/>
    <s v="TCCHAEXP"/>
    <x v="1"/>
    <s v="CHAREXP"/>
    <s v="Charlesbourg Express"/>
    <x v="1"/>
    <x v="0"/>
    <x v="13"/>
    <n v="1"/>
    <x v="17"/>
    <x v="0"/>
    <x v="0"/>
    <n v="0"/>
    <n v="0"/>
    <n v="0"/>
    <b v="0"/>
    <b v="0"/>
    <n v="0"/>
    <n v="0"/>
    <n v="0"/>
    <n v="0"/>
    <n v="0"/>
    <n v="18"/>
    <n v="450.29820000000001"/>
    <n v="1174.2938999999999"/>
    <n v="0"/>
    <n v="0"/>
    <n v="0"/>
    <n v="0"/>
    <n v="0"/>
    <n v="0"/>
    <n v="0"/>
    <n v="0"/>
    <n v="0"/>
    <n v="0"/>
    <n v="0"/>
    <n v="0"/>
    <n v="0"/>
    <n v="0"/>
    <n v="0"/>
    <n v="0"/>
    <n v="1624.59"/>
    <b v="0"/>
    <m/>
    <d v="2018-02-12T00:00:00"/>
    <d v="2018-02-14T00:00:00"/>
    <d v="2018-02-13T00:00:00"/>
    <m/>
    <x v="0"/>
  </r>
  <r>
    <s v="poulinla"/>
    <n v="14998"/>
    <s v="TCTRANSMAG-1016"/>
    <x v="1"/>
    <x v="195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2-12T00:00:00"/>
    <d v="2018-02-14T00:00:00"/>
    <d v="2018-02-13T00:00:00"/>
    <m/>
    <x v="0"/>
  </r>
  <r>
    <s v="poulinla"/>
    <n v="14999"/>
    <s v="TCTRANSMAG-1016"/>
    <x v="1"/>
    <x v="196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24419"/>
    <n v="0"/>
    <n v="0"/>
    <n v="0"/>
    <n v="0"/>
    <n v="12"/>
    <n v="728.55909999999994"/>
    <n v="912.84059999999999"/>
    <n v="0"/>
    <n v="0"/>
    <n v="0"/>
    <n v="1389.4332999999999"/>
    <n v="0"/>
    <n v="425.6232"/>
    <n v="0"/>
    <n v="0"/>
    <n v="0"/>
    <n v="0"/>
    <n v="0"/>
    <n v="0"/>
    <n v="61"/>
    <n v="0"/>
    <n v="0"/>
    <n v="0"/>
    <n v="3517.46"/>
    <b v="0"/>
    <m/>
    <d v="2018-02-13T00:00:00"/>
    <d v="2018-02-13T00:00:00"/>
    <d v="2018-02-13T00:00:00"/>
    <m/>
    <x v="0"/>
  </r>
  <r>
    <s v="poulinla"/>
    <n v="15000"/>
    <s v="TCTRANSMAG-1016"/>
    <x v="1"/>
    <x v="197"/>
    <x v="4"/>
    <s v="TCPROSTL"/>
    <x v="0"/>
    <s v="PROGSTLEO"/>
    <s v="Progres St Leonard"/>
    <x v="0"/>
    <x v="0"/>
    <x v="4"/>
    <n v="1"/>
    <x v="5"/>
    <x v="0"/>
    <x v="0"/>
    <n v="0"/>
    <n v="0"/>
    <n v="0"/>
    <b v="0"/>
    <b v="0"/>
    <n v="16200"/>
    <n v="0"/>
    <n v="0"/>
    <n v="0"/>
    <n v="0"/>
    <n v="16"/>
    <n v="819.35140000000001"/>
    <n v="1151.2048"/>
    <n v="0"/>
    <n v="0"/>
    <n v="0"/>
    <n v="1309.675"/>
    <n v="0"/>
    <n v="282.36599999999999"/>
    <n v="0"/>
    <n v="0"/>
    <n v="0"/>
    <n v="0"/>
    <n v="0"/>
    <n v="0"/>
    <n v="61"/>
    <n v="0"/>
    <n v="0"/>
    <n v="0"/>
    <n v="3623.6"/>
    <b v="0"/>
    <m/>
    <d v="2018-02-13T00:00:00"/>
    <d v="2018-02-13T00:00:00"/>
    <d v="2018-02-13T00:00:00"/>
    <m/>
    <x v="0"/>
  </r>
  <r>
    <s v="poulinla"/>
    <n v="15001"/>
    <s v="TCTRANSMAG-1016"/>
    <x v="1"/>
    <x v="198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13893"/>
    <n v="0"/>
    <n v="0"/>
    <n v="0"/>
    <n v="0"/>
    <n v="12"/>
    <n v="590.90189999999996"/>
    <n v="577.52760000000001"/>
    <n v="0"/>
    <n v="0"/>
    <n v="0"/>
    <n v="848.46169999999995"/>
    <n v="0"/>
    <n v="242.155"/>
    <n v="0"/>
    <n v="0"/>
    <n v="0"/>
    <n v="0"/>
    <n v="0"/>
    <n v="0"/>
    <n v="61"/>
    <n v="0"/>
    <n v="0"/>
    <n v="0"/>
    <n v="2320.0500000000002"/>
    <b v="0"/>
    <m/>
    <d v="2018-02-13T00:00:00"/>
    <d v="2018-02-13T00:00:00"/>
    <d v="2018-02-13T00:00:00"/>
    <m/>
    <x v="0"/>
  </r>
  <r>
    <s v="bourdagl"/>
    <n v="15002"/>
    <s v="TCCAPITA-1022"/>
    <x v="1"/>
    <x v="199"/>
    <x v="27"/>
    <s v="TCAUTVOI"/>
    <x v="1"/>
    <s v="AUTRVOI"/>
    <s v="L Autre Voix"/>
    <x v="0"/>
    <x v="0"/>
    <x v="42"/>
    <n v="1"/>
    <x v="5"/>
    <x v="0"/>
    <x v="0"/>
    <n v="0"/>
    <n v="0"/>
    <n v="0"/>
    <b v="0"/>
    <b v="0"/>
    <n v="0"/>
    <n v="0"/>
    <n v="0"/>
    <n v="0"/>
    <n v="0"/>
    <n v="16"/>
    <n v="544.51739999999995"/>
    <n v="481.74880000000002"/>
    <n v="0"/>
    <n v="0"/>
    <n v="0"/>
    <n v="499.63319999999999"/>
    <n v="0"/>
    <n v="0"/>
    <n v="0"/>
    <n v="0"/>
    <n v="0"/>
    <n v="0"/>
    <n v="0"/>
    <n v="0"/>
    <n v="81"/>
    <n v="0"/>
    <n v="0"/>
    <n v="0"/>
    <n v="1606.9"/>
    <b v="0"/>
    <m/>
    <d v="2018-02-12T00:00:00"/>
    <d v="2018-02-14T00:00:00"/>
    <d v="2018-02-14T00:00:00"/>
    <m/>
    <x v="0"/>
  </r>
  <r>
    <s v="bourdagl"/>
    <n v="15003"/>
    <s v="TCCAPITA-1022"/>
    <x v="1"/>
    <x v="200"/>
    <x v="28"/>
    <s v="TCQUEEXP"/>
    <x v="1"/>
    <s v="QUEBEXP"/>
    <s v="Quebec Express"/>
    <x v="0"/>
    <x v="0"/>
    <x v="30"/>
    <n v="1"/>
    <x v="1"/>
    <x v="0"/>
    <x v="0"/>
    <n v="0"/>
    <n v="0"/>
    <n v="0"/>
    <b v="0"/>
    <b v="0"/>
    <n v="0"/>
    <n v="0"/>
    <n v="0"/>
    <n v="0"/>
    <n v="0"/>
    <n v="8"/>
    <n v="566.30200000000002"/>
    <n v="500.39839999999998"/>
    <n v="0"/>
    <n v="0"/>
    <n v="0"/>
    <n v="1127.6813"/>
    <n v="0"/>
    <n v="0"/>
    <n v="0"/>
    <n v="0"/>
    <n v="0"/>
    <n v="0"/>
    <n v="0"/>
    <n v="0"/>
    <n v="165"/>
    <n v="0"/>
    <n v="0"/>
    <n v="0"/>
    <n v="2359.38"/>
    <b v="0"/>
    <m/>
    <d v="2018-02-11T00:00:00"/>
    <d v="2018-02-14T00:00:00"/>
    <d v="2018-02-14T00:00:00"/>
    <m/>
    <x v="0"/>
  </r>
  <r>
    <s v="poulinla"/>
    <n v="15004"/>
    <s v="TCTRANSMAG-1016"/>
    <x v="1"/>
    <x v="201"/>
    <x v="10"/>
    <s v="TCFLAMBE"/>
    <x v="0"/>
    <s v="FLAMEST"/>
    <s v="Flambeau Mercier/Anjou"/>
    <x v="0"/>
    <x v="0"/>
    <x v="32"/>
    <n v="1"/>
    <x v="9"/>
    <x v="0"/>
    <x v="0"/>
    <n v="0"/>
    <n v="0"/>
    <n v="0"/>
    <b v="0"/>
    <b v="0"/>
    <n v="40648"/>
    <n v="0"/>
    <n v="0"/>
    <n v="0"/>
    <n v="0"/>
    <n v="20"/>
    <n v="1360.5694000000001"/>
    <n v="2486.741"/>
    <n v="0"/>
    <n v="0"/>
    <n v="0"/>
    <n v="2323.8824"/>
    <n v="0"/>
    <n v="708.49459999999999"/>
    <n v="0"/>
    <n v="0"/>
    <n v="0"/>
    <n v="0"/>
    <n v="0"/>
    <n v="0"/>
    <n v="80"/>
    <n v="0"/>
    <n v="0"/>
    <n v="0"/>
    <n v="6959.69"/>
    <b v="0"/>
    <m/>
    <d v="2018-02-14T00:00:00"/>
    <d v="2018-02-14T00:00:00"/>
    <d v="2018-02-15T00:00:00"/>
    <m/>
    <x v="0"/>
  </r>
  <r>
    <s v="poulinla"/>
    <n v="15005"/>
    <s v="TCTRANSMAG-1016"/>
    <x v="1"/>
    <x v="202"/>
    <x v="0"/>
    <s v="TCEXPOUT"/>
    <x v="0"/>
    <s v="EXPROUT"/>
    <s v="L Express d Outremont"/>
    <x v="0"/>
    <x v="0"/>
    <x v="0"/>
    <n v="2"/>
    <x v="0"/>
    <x v="0"/>
    <x v="0"/>
    <n v="0"/>
    <n v="0"/>
    <n v="0"/>
    <b v="0"/>
    <b v="0"/>
    <n v="0"/>
    <n v="0"/>
    <n v="0"/>
    <n v="0"/>
    <n v="0"/>
    <n v="12"/>
    <n v="587.58770000000004"/>
    <n v="569.45460000000003"/>
    <n v="0"/>
    <n v="0"/>
    <n v="0"/>
    <n v="835.43719999999996"/>
    <n v="0"/>
    <n v="0"/>
    <n v="0"/>
    <n v="0"/>
    <n v="0"/>
    <n v="0"/>
    <n v="375"/>
    <n v="0"/>
    <n v="61"/>
    <n v="0"/>
    <n v="0"/>
    <n v="0"/>
    <n v="2428.48"/>
    <b v="0"/>
    <m/>
    <d v="2018-02-15T00:00:00"/>
    <d v="2018-02-15T00:00:00"/>
    <d v="2018-02-15T00:00:00"/>
    <m/>
    <x v="0"/>
  </r>
  <r>
    <s v="poulinla"/>
    <n v="15006"/>
    <s v="TCTRANSMAG-1016"/>
    <x v="1"/>
    <x v="203"/>
    <x v="11"/>
    <s v="TCMAGILE"/>
    <x v="0"/>
    <s v="MAGAILESOE"/>
    <s v="Magazine de L Ile des Sœurs"/>
    <x v="0"/>
    <x v="0"/>
    <x v="11"/>
    <n v="1"/>
    <x v="5"/>
    <x v="0"/>
    <x v="0"/>
    <n v="0"/>
    <n v="0"/>
    <n v="0"/>
    <b v="0"/>
    <b v="0"/>
    <n v="0"/>
    <n v="0"/>
    <n v="0"/>
    <n v="0"/>
    <n v="0"/>
    <n v="16"/>
    <n v="482.57780000000002"/>
    <n v="330.87279999999998"/>
    <n v="0"/>
    <n v="0"/>
    <n v="0"/>
    <n v="317.07319999999999"/>
    <n v="0"/>
    <n v="0"/>
    <n v="0"/>
    <n v="0"/>
    <n v="0"/>
    <n v="0"/>
    <n v="0"/>
    <n v="0"/>
    <n v="150"/>
    <n v="0"/>
    <n v="0"/>
    <n v="0"/>
    <n v="1280.52"/>
    <b v="0"/>
    <m/>
    <d v="2018-02-14T00:00:00"/>
    <d v="2018-02-14T00:00:00"/>
    <d v="2018-02-15T00:00:00"/>
    <m/>
    <x v="0"/>
  </r>
  <r>
    <s v="poulinla"/>
    <n v="15007"/>
    <s v="TCTRANSMAG-1016"/>
    <x v="1"/>
    <x v="204"/>
    <x v="20"/>
    <s v="TCAVAPOS"/>
    <x v="1"/>
    <s v="AVANPOS"/>
    <s v="L'Avant-Poste"/>
    <x v="0"/>
    <x v="0"/>
    <x v="20"/>
    <n v="1"/>
    <x v="4"/>
    <x v="0"/>
    <x v="0"/>
    <n v="0"/>
    <n v="0"/>
    <n v="0"/>
    <b v="0"/>
    <b v="0"/>
    <n v="0"/>
    <n v="0"/>
    <n v="0"/>
    <n v="0"/>
    <n v="0"/>
    <n v="24"/>
    <n v="566.58280000000002"/>
    <n v="569.91120000000001"/>
    <n v="0"/>
    <n v="0"/>
    <n v="0"/>
    <n v="376.44549999999998"/>
    <n v="0"/>
    <n v="0"/>
    <n v="0"/>
    <n v="0"/>
    <n v="0"/>
    <n v="0"/>
    <n v="0"/>
    <n v="0"/>
    <n v="300"/>
    <n v="0"/>
    <n v="0"/>
    <n v="0"/>
    <n v="1812.94"/>
    <b v="0"/>
    <m/>
    <d v="2018-02-12T00:00:00"/>
    <d v="2018-02-14T00:00:00"/>
    <d v="2018-02-15T00:00:00"/>
    <m/>
    <x v="0"/>
  </r>
  <r>
    <s v="poulinla"/>
    <n v="15008"/>
    <s v="TCTRANSMAG-1016"/>
    <x v="1"/>
    <x v="205"/>
    <x v="7"/>
    <s v="TCAVAJOU"/>
    <x v="1"/>
    <s v="AVANTAGE1"/>
    <s v="L Avantage Votre Journal"/>
    <x v="0"/>
    <x v="0"/>
    <x v="7"/>
    <n v="1"/>
    <x v="11"/>
    <x v="0"/>
    <x v="0"/>
    <n v="4"/>
    <n v="0"/>
    <n v="0"/>
    <b v="0"/>
    <b v="0"/>
    <n v="0"/>
    <n v="0"/>
    <n v="0"/>
    <n v="0"/>
    <n v="0"/>
    <n v="52"/>
    <n v="2174.3897999999999"/>
    <n v="4606.7475999999997"/>
    <n v="0"/>
    <n v="262.23399999999998"/>
    <n v="0"/>
    <n v="1631.8447000000001"/>
    <n v="0"/>
    <n v="0"/>
    <n v="0"/>
    <n v="0"/>
    <n v="0"/>
    <n v="0"/>
    <n v="0"/>
    <n v="0"/>
    <n v="840"/>
    <n v="0"/>
    <n v="0"/>
    <n v="0"/>
    <n v="9515.2199999999993"/>
    <b v="0"/>
    <m/>
    <d v="2018-02-13T00:00:00"/>
    <d v="2018-02-14T00:00:00"/>
    <d v="2018-02-15T00:00:00"/>
    <m/>
    <x v="0"/>
  </r>
  <r>
    <s v="poulinla"/>
    <n v="15009"/>
    <s v="TCTRANSMAG-1016"/>
    <x v="1"/>
    <x v="206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0"/>
    <n v="0"/>
    <n v="0"/>
    <n v="0"/>
    <n v="0"/>
    <n v="12"/>
    <n v="636.76919999999996"/>
    <n v="689.25360000000001"/>
    <n v="0"/>
    <n v="0"/>
    <n v="0"/>
    <n v="1028.713"/>
    <n v="0"/>
    <n v="0"/>
    <n v="0"/>
    <n v="0"/>
    <n v="0"/>
    <n v="0"/>
    <n v="0"/>
    <n v="0"/>
    <n v="65"/>
    <n v="0"/>
    <n v="0"/>
    <n v="0"/>
    <n v="2419.7399999999998"/>
    <b v="0"/>
    <m/>
    <d v="2018-02-15T00:00:00"/>
    <d v="2018-02-15T00:00:00"/>
    <d v="2018-02-15T00:00:00"/>
    <m/>
    <x v="0"/>
  </r>
  <r>
    <s v="poulinla"/>
    <n v="15010"/>
    <s v="TCTRANSMAG-1016"/>
    <x v="1"/>
    <x v="207"/>
    <x v="16"/>
    <s v="TCAVAGAS"/>
    <x v="1"/>
    <s v="AVANGAS"/>
    <s v="L Avantage Gaspesien"/>
    <x v="0"/>
    <x v="0"/>
    <x v="16"/>
    <n v="1"/>
    <x v="4"/>
    <x v="0"/>
    <x v="0"/>
    <n v="0"/>
    <n v="0"/>
    <n v="0"/>
    <b v="0"/>
    <b v="0"/>
    <n v="0"/>
    <n v="0"/>
    <n v="0"/>
    <n v="0"/>
    <n v="0"/>
    <n v="24"/>
    <n v="758.94140000000004"/>
    <n v="1038.4692"/>
    <n v="0"/>
    <n v="0"/>
    <n v="0"/>
    <n v="754.41560000000004"/>
    <n v="0"/>
    <n v="0"/>
    <n v="0"/>
    <n v="0"/>
    <n v="0"/>
    <n v="0"/>
    <n v="0"/>
    <n v="0"/>
    <n v="840"/>
    <n v="0"/>
    <n v="0"/>
    <n v="0"/>
    <n v="3391.83"/>
    <b v="0"/>
    <m/>
    <d v="2018-02-13T00:00:00"/>
    <d v="2018-02-14T00:00:00"/>
    <d v="2018-02-15T00:00:00"/>
    <m/>
    <x v="0"/>
  </r>
  <r>
    <s v="poulinla"/>
    <n v="15011"/>
    <s v="TCTRANSMAG-1016"/>
    <x v="1"/>
    <x v="208"/>
    <x v="25"/>
    <s v="TCMESLAS"/>
    <x v="0"/>
    <s v="MESSLAS"/>
    <s v="Le Messager Lasalle-Dorval"/>
    <x v="0"/>
    <x v="0"/>
    <x v="25"/>
    <n v="1"/>
    <x v="9"/>
    <x v="0"/>
    <x v="0"/>
    <n v="0"/>
    <n v="0"/>
    <n v="0"/>
    <b v="0"/>
    <b v="0"/>
    <n v="0"/>
    <n v="0"/>
    <n v="0"/>
    <n v="0"/>
    <n v="0"/>
    <n v="20"/>
    <n v="985.17769999999996"/>
    <n v="1572.3409999999999"/>
    <n v="0"/>
    <n v="0"/>
    <n v="0"/>
    <n v="1438.7431999999999"/>
    <n v="0"/>
    <n v="0"/>
    <n v="0"/>
    <n v="0"/>
    <n v="0"/>
    <n v="0"/>
    <n v="0"/>
    <n v="0"/>
    <n v="155"/>
    <n v="0"/>
    <n v="0"/>
    <n v="0"/>
    <n v="4151.26"/>
    <b v="0"/>
    <m/>
    <d v="2018-02-15T00:00:00"/>
    <d v="2018-02-15T00:00:00"/>
    <d v="2018-02-15T00:00:00"/>
    <m/>
    <x v="0"/>
  </r>
  <r>
    <s v="poulinla"/>
    <n v="15012"/>
    <s v="TCTRANSMAG-1016"/>
    <x v="1"/>
    <x v="209"/>
    <x v="22"/>
    <s v="TCMESLAC"/>
    <x v="0"/>
    <s v="MESSLAC"/>
    <s v="Le Messager Lachine"/>
    <x v="0"/>
    <x v="0"/>
    <x v="22"/>
    <n v="1"/>
    <x v="9"/>
    <x v="0"/>
    <x v="0"/>
    <n v="0"/>
    <n v="0"/>
    <n v="0"/>
    <b v="0"/>
    <b v="0"/>
    <n v="0"/>
    <n v="0"/>
    <n v="0"/>
    <n v="0"/>
    <n v="0"/>
    <n v="20"/>
    <n v="825.10050000000001"/>
    <n v="1182.4159999999999"/>
    <n v="0"/>
    <n v="0"/>
    <n v="0"/>
    <n v="1061.2958000000001"/>
    <n v="0"/>
    <n v="0"/>
    <n v="0"/>
    <n v="0"/>
    <n v="0"/>
    <n v="0"/>
    <n v="0"/>
    <n v="0"/>
    <n v="115"/>
    <n v="0"/>
    <n v="0"/>
    <n v="0"/>
    <n v="3183.81"/>
    <b v="0"/>
    <m/>
    <d v="2018-02-15T00:00:00"/>
    <d v="2018-02-15T00:00:00"/>
    <d v="2018-02-15T00:00:00"/>
    <m/>
    <x v="0"/>
  </r>
  <r>
    <s v="poulinla"/>
    <n v="15013"/>
    <s v="TCTRANSMAG-1016"/>
    <x v="1"/>
    <x v="210"/>
    <x v="1"/>
    <s v="TCVOIPOP"/>
    <x v="0"/>
    <s v="VOIXPOP"/>
    <s v="La Voix Populaire"/>
    <x v="0"/>
    <x v="0"/>
    <x v="1"/>
    <n v="1"/>
    <x v="0"/>
    <x v="0"/>
    <x v="0"/>
    <n v="0"/>
    <n v="0"/>
    <n v="0"/>
    <b v="0"/>
    <b v="0"/>
    <n v="0"/>
    <n v="0"/>
    <n v="0"/>
    <n v="0"/>
    <n v="0"/>
    <n v="12"/>
    <n v="677.98099999999999"/>
    <n v="789.63959999999997"/>
    <n v="0"/>
    <n v="0"/>
    <n v="0"/>
    <n v="1190.6690000000001"/>
    <n v="0"/>
    <n v="0"/>
    <n v="0"/>
    <n v="0"/>
    <n v="0"/>
    <n v="0"/>
    <n v="0"/>
    <n v="0"/>
    <n v="65"/>
    <n v="0"/>
    <n v="0"/>
    <n v="0"/>
    <n v="2723.29"/>
    <b v="0"/>
    <m/>
    <d v="2018-02-15T00:00:00"/>
    <d v="2018-02-15T00:00:00"/>
    <d v="2018-02-15T00:00:00"/>
    <m/>
    <x v="0"/>
  </r>
  <r>
    <s v="bourdagl"/>
    <n v="15014"/>
    <s v="TCQUALIM-1029"/>
    <x v="1"/>
    <x v="211"/>
    <x v="8"/>
    <s v="TCCORITA"/>
    <x v="0"/>
    <s v="CORRITA"/>
    <s v="Corriere Italiano"/>
    <x v="0"/>
    <x v="1"/>
    <x v="8"/>
    <n v="1"/>
    <x v="3"/>
    <x v="1"/>
    <x v="3"/>
    <n v="0"/>
    <n v="0"/>
    <n v="0"/>
    <b v="0"/>
    <b v="0"/>
    <n v="0"/>
    <n v="0"/>
    <n v="0"/>
    <n v="0"/>
    <n v="0"/>
    <n v="20"/>
    <n v="490.46"/>
    <n v="405.036"/>
    <n v="143.88"/>
    <n v="0"/>
    <n v="0"/>
    <n v="217.8"/>
    <n v="0"/>
    <n v="0"/>
    <n v="0"/>
    <n v="0"/>
    <n v="0"/>
    <n v="0"/>
    <n v="0"/>
    <n v="0"/>
    <n v="111"/>
    <n v="0"/>
    <n v="0"/>
    <n v="0"/>
    <n v="1368.18"/>
    <b v="0"/>
    <m/>
    <d v="2018-02-13T00:00:00"/>
    <d v="2018-02-15T00:00:00"/>
    <d v="2018-02-19T00:00:00"/>
    <m/>
    <x v="0"/>
  </r>
  <r>
    <s v="bourdagl"/>
    <n v="15015"/>
    <s v="TCQUALIM-1029"/>
    <x v="1"/>
    <x v="212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2-14T00:00:00"/>
    <d v="2018-02-14T00:00:00"/>
    <d v="2018-02-19T00:00:00"/>
    <m/>
    <x v="0"/>
  </r>
  <r>
    <s v="poulinla"/>
    <n v="15016"/>
    <s v="TCTRANSMAG-1016"/>
    <x v="1"/>
    <x v="213"/>
    <x v="18"/>
    <s v="TCJOUROS"/>
    <x v="0"/>
    <s v="ROSEPETPAT"/>
    <s v="Journal Rosemont La Petite-Patrie"/>
    <x v="0"/>
    <x v="0"/>
    <x v="18"/>
    <n v="1"/>
    <x v="1"/>
    <x v="0"/>
    <x v="0"/>
    <n v="0"/>
    <n v="0"/>
    <n v="0"/>
    <b v="0"/>
    <b v="0"/>
    <n v="0"/>
    <n v="0"/>
    <n v="0"/>
    <n v="0"/>
    <n v="0"/>
    <n v="8"/>
    <n v="645.57759999999996"/>
    <n v="693.50239999999997"/>
    <n v="0"/>
    <n v="0"/>
    <n v="0"/>
    <n v="1594.9929999999999"/>
    <n v="0"/>
    <n v="0"/>
    <n v="0"/>
    <n v="0"/>
    <n v="0"/>
    <n v="0"/>
    <n v="0"/>
    <n v="0"/>
    <n v="61"/>
    <n v="0"/>
    <n v="0"/>
    <n v="0"/>
    <n v="2995.07"/>
    <b v="0"/>
    <m/>
    <d v="2018-02-19T00:00:00"/>
    <d v="2018-02-20T00:00:00"/>
    <d v="2018-02-19T00:00:00"/>
    <m/>
    <x v="0"/>
  </r>
  <r>
    <s v="poulinla"/>
    <n v="15017"/>
    <s v="TCTRANSMAG-1016"/>
    <x v="1"/>
    <x v="214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0"/>
    <n v="0"/>
    <n v="0"/>
    <n v="0"/>
    <n v="0"/>
    <n v="12"/>
    <n v="743.22379999999998"/>
    <n v="948.5616"/>
    <n v="0"/>
    <n v="0"/>
    <n v="0"/>
    <n v="1447.0632000000001"/>
    <n v="0"/>
    <n v="0"/>
    <n v="0"/>
    <n v="0"/>
    <n v="0"/>
    <n v="0"/>
    <n v="0"/>
    <n v="0"/>
    <n v="77"/>
    <n v="0"/>
    <n v="0"/>
    <n v="0"/>
    <n v="3215.85"/>
    <b v="0"/>
    <m/>
    <d v="2018-02-19T00:00:00"/>
    <d v="2018-02-21T00:00:00"/>
    <d v="2018-02-19T00:00:00"/>
    <m/>
    <x v="0"/>
  </r>
  <r>
    <s v="poulinla"/>
    <n v="15018"/>
    <s v="TCTRANSMAG-1016"/>
    <x v="1"/>
    <x v="215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2-19T00:00:00"/>
    <d v="2018-02-21T00:00:00"/>
    <d v="2018-02-19T00:00:00"/>
    <m/>
    <x v="0"/>
  </r>
  <r>
    <s v="poulinla"/>
    <n v="15019"/>
    <s v="TCTRANSMAG-1016"/>
    <x v="1"/>
    <x v="216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8-02-19T00:00:00"/>
    <d v="2018-02-20T00:00:00"/>
    <d v="2018-02-19T00:00:00"/>
    <m/>
    <x v="0"/>
  </r>
  <r>
    <s v="poulinla"/>
    <n v="15020"/>
    <s v="TCTRANSMAG-1016"/>
    <x v="1"/>
    <x v="217"/>
    <x v="15"/>
    <s v="TCBEAEXP"/>
    <x v="1"/>
    <s v="BEAUEXP"/>
    <s v="Beauport Express"/>
    <x v="0"/>
    <x v="0"/>
    <x v="15"/>
    <n v="1"/>
    <x v="0"/>
    <x v="0"/>
    <x v="0"/>
    <n v="0"/>
    <n v="0"/>
    <n v="0"/>
    <b v="0"/>
    <b v="0"/>
    <n v="0"/>
    <n v="0"/>
    <n v="0"/>
    <n v="0"/>
    <n v="0"/>
    <n v="12"/>
    <n v="727.24009999999998"/>
    <n v="909.62760000000003"/>
    <n v="0"/>
    <n v="0"/>
    <n v="0"/>
    <n v="1384.2497000000001"/>
    <n v="0"/>
    <n v="0"/>
    <n v="0"/>
    <n v="0"/>
    <n v="0"/>
    <n v="0"/>
    <n v="0"/>
    <n v="0"/>
    <n v="165"/>
    <n v="0"/>
    <n v="0"/>
    <n v="0"/>
    <n v="3186.12"/>
    <b v="0"/>
    <m/>
    <d v="2018-02-19T00:00:00"/>
    <d v="2018-02-21T00:00:00"/>
    <d v="2018-02-19T00:00:00"/>
    <m/>
    <x v="0"/>
  </r>
  <r>
    <s v="poulinla"/>
    <n v="15021"/>
    <s v="TCTRANSMAG-1016"/>
    <x v="1"/>
    <x v="218"/>
    <x v="13"/>
    <s v="TCCHAEXP"/>
    <x v="1"/>
    <s v="CHAREXP"/>
    <s v="Charlesbourg Express"/>
    <x v="0"/>
    <x v="0"/>
    <x v="13"/>
    <n v="1"/>
    <x v="0"/>
    <x v="0"/>
    <x v="0"/>
    <n v="0"/>
    <n v="0"/>
    <n v="0"/>
    <b v="0"/>
    <b v="0"/>
    <n v="0"/>
    <n v="0"/>
    <n v="0"/>
    <n v="0"/>
    <n v="0"/>
    <n v="12"/>
    <n v="675.19880000000001"/>
    <n v="782.86260000000004"/>
    <n v="0"/>
    <n v="0"/>
    <n v="0"/>
    <n v="1179.7355"/>
    <n v="0"/>
    <n v="0"/>
    <n v="0"/>
    <n v="0"/>
    <n v="0"/>
    <n v="0"/>
    <n v="0"/>
    <n v="0"/>
    <n v="165"/>
    <n v="0"/>
    <n v="0"/>
    <n v="0"/>
    <n v="2802.8"/>
    <b v="0"/>
    <m/>
    <d v="2018-02-19T00:00:00"/>
    <d v="2018-02-21T00:00:00"/>
    <d v="2018-02-19T00:00:00"/>
    <m/>
    <x v="0"/>
  </r>
  <r>
    <s v="poulinla"/>
    <n v="15022"/>
    <s v="TCTRANSMAG-1016"/>
    <x v="1"/>
    <x v="219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2-19T00:00:00"/>
    <d v="2018-02-21T00:00:00"/>
    <d v="2018-02-19T00:00:00"/>
    <m/>
    <x v="0"/>
  </r>
  <r>
    <s v="poulinla"/>
    <n v="15023"/>
    <s v="TCTRANSMAG-1016"/>
    <x v="1"/>
    <x v="220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0"/>
    <n v="0"/>
    <n v="0"/>
    <n v="0"/>
    <n v="0"/>
    <n v="12"/>
    <n v="606.58640000000003"/>
    <n v="615.73260000000005"/>
    <n v="0"/>
    <n v="0"/>
    <n v="0"/>
    <n v="910.09910000000002"/>
    <n v="0"/>
    <n v="0"/>
    <n v="0"/>
    <n v="0"/>
    <n v="0"/>
    <n v="0"/>
    <n v="0"/>
    <n v="0"/>
    <n v="80"/>
    <n v="0"/>
    <n v="0"/>
    <n v="0"/>
    <n v="2212.42"/>
    <b v="0"/>
    <m/>
    <d v="2018-02-17T00:00:00"/>
    <d v="2018-02-21T00:00:00"/>
    <d v="2018-02-19T00:00:00"/>
    <m/>
    <x v="0"/>
  </r>
  <r>
    <s v="poulinla"/>
    <n v="15024"/>
    <s v="TCTRANSMAG-1016"/>
    <x v="1"/>
    <x v="221"/>
    <x v="0"/>
    <s v="TCEXPOUT"/>
    <x v="0"/>
    <s v="EXPROUT_S"/>
    <s v="L Express d Outremont"/>
    <x v="2"/>
    <x v="2"/>
    <x v="43"/>
    <n v="1"/>
    <x v="3"/>
    <x v="3"/>
    <x v="2"/>
    <n v="0"/>
    <n v="0"/>
    <n v="0"/>
    <b v="0"/>
    <b v="0"/>
    <n v="0"/>
    <n v="0"/>
    <n v="0"/>
    <n v="0"/>
    <n v="0"/>
    <n v="8"/>
    <n v="559.85609999999997"/>
    <n v="493.32690000000002"/>
    <n v="228.66050000000001"/>
    <n v="0"/>
    <n v="0"/>
    <n v="0"/>
    <n v="0"/>
    <n v="0"/>
    <n v="0"/>
    <n v="0"/>
    <n v="0"/>
    <n v="0"/>
    <n v="0"/>
    <n v="0"/>
    <n v="0"/>
    <n v="0"/>
    <n v="0"/>
    <n v="0"/>
    <n v="1281.8399999999999"/>
    <b v="0"/>
    <m/>
    <d v="2018-02-20T00:00:00"/>
    <d v="2018-02-22T00:00:00"/>
    <d v="2018-02-20T00:00:00"/>
    <m/>
    <x v="0"/>
  </r>
  <r>
    <s v="poulinla"/>
    <n v="15025"/>
    <s v="TCTRANSMAG-1016"/>
    <x v="1"/>
    <x v="222"/>
    <x v="16"/>
    <s v="TCAVAGAS"/>
    <x v="1"/>
    <s v="AVANGAS"/>
    <s v="L Avantage Gaspesien"/>
    <x v="0"/>
    <x v="0"/>
    <x v="16"/>
    <n v="1"/>
    <x v="2"/>
    <x v="0"/>
    <x v="0"/>
    <n v="0"/>
    <n v="0"/>
    <n v="0"/>
    <b v="0"/>
    <b v="0"/>
    <n v="0"/>
    <n v="0"/>
    <n v="0"/>
    <n v="0"/>
    <n v="0"/>
    <n v="28"/>
    <n v="822.93169999999998"/>
    <n v="1211.5473999999999"/>
    <n v="0"/>
    <n v="0"/>
    <n v="0"/>
    <n v="754.41560000000004"/>
    <n v="0"/>
    <n v="0"/>
    <n v="0"/>
    <n v="0"/>
    <n v="0"/>
    <n v="0"/>
    <n v="0"/>
    <n v="0"/>
    <n v="840"/>
    <n v="0"/>
    <n v="0"/>
    <n v="0"/>
    <n v="3628.89"/>
    <b v="0"/>
    <m/>
    <d v="2018-02-20T00:00:00"/>
    <d v="2018-02-21T00:00:00"/>
    <d v="2018-02-20T00:00:00"/>
    <m/>
    <x v="0"/>
  </r>
  <r>
    <s v="poulinla"/>
    <n v="15026"/>
    <s v="TCTRANSMAG-1016"/>
    <x v="1"/>
    <x v="223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0"/>
    <n v="0"/>
    <n v="0"/>
    <n v="0"/>
    <n v="0"/>
    <n v="12"/>
    <n v="590.90189999999996"/>
    <n v="577.52760000000001"/>
    <n v="0"/>
    <n v="0"/>
    <n v="0"/>
    <n v="848.46169999999995"/>
    <n v="0"/>
    <n v="0"/>
    <n v="0"/>
    <n v="0"/>
    <n v="0"/>
    <n v="0"/>
    <n v="0"/>
    <n v="0"/>
    <n v="61"/>
    <n v="0"/>
    <n v="0"/>
    <n v="0"/>
    <n v="2077.89"/>
    <b v="0"/>
    <m/>
    <d v="2018-02-20T00:00:00"/>
    <d v="2018-02-20T00:00:00"/>
    <d v="2018-02-20T00:00:00"/>
    <m/>
    <x v="0"/>
  </r>
  <r>
    <s v="poulinla"/>
    <n v="15027"/>
    <s v="TCTRANSMAG-1016"/>
    <x v="1"/>
    <x v="224"/>
    <x v="3"/>
    <s v="TCGUIMON"/>
    <x v="0"/>
    <s v="GUIDMONNOR"/>
    <s v="Le Guide de Montreal Nord"/>
    <x v="0"/>
    <x v="0"/>
    <x v="3"/>
    <n v="1"/>
    <x v="5"/>
    <x v="0"/>
    <x v="0"/>
    <n v="0"/>
    <n v="0"/>
    <n v="0"/>
    <b v="0"/>
    <b v="0"/>
    <n v="0"/>
    <n v="0"/>
    <n v="0"/>
    <n v="0"/>
    <n v="0"/>
    <n v="16"/>
    <n v="846.41210000000001"/>
    <n v="1217.1207999999999"/>
    <n v="0"/>
    <n v="0"/>
    <n v="0"/>
    <n v="1389.4332999999999"/>
    <n v="0"/>
    <n v="0"/>
    <n v="0"/>
    <n v="0"/>
    <n v="0"/>
    <n v="0"/>
    <n v="0"/>
    <n v="0"/>
    <n v="61"/>
    <n v="0"/>
    <n v="0"/>
    <n v="0"/>
    <n v="3513.97"/>
    <b v="0"/>
    <m/>
    <d v="2018-02-20T00:00:00"/>
    <d v="2018-02-20T00:00:00"/>
    <d v="2018-02-20T00:00:00"/>
    <m/>
    <x v="0"/>
  </r>
  <r>
    <s v="poulinla"/>
    <n v="15028"/>
    <s v="TCTRANSMAG-1016"/>
    <x v="1"/>
    <x v="225"/>
    <x v="4"/>
    <s v="TCPROSTL"/>
    <x v="0"/>
    <s v="PROGSTLEO"/>
    <s v="Progres St Leonard"/>
    <x v="0"/>
    <x v="0"/>
    <x v="4"/>
    <n v="1"/>
    <x v="0"/>
    <x v="0"/>
    <x v="0"/>
    <n v="0"/>
    <n v="0"/>
    <n v="0"/>
    <b v="0"/>
    <b v="0"/>
    <n v="0"/>
    <n v="0"/>
    <n v="0"/>
    <n v="0"/>
    <n v="0"/>
    <n v="12"/>
    <n v="708.2636"/>
    <n v="863.40359999999998"/>
    <n v="0"/>
    <n v="0"/>
    <n v="0"/>
    <n v="1309.675"/>
    <n v="0"/>
    <n v="0"/>
    <n v="0"/>
    <n v="0"/>
    <n v="0"/>
    <n v="0"/>
    <n v="0"/>
    <n v="0"/>
    <n v="61"/>
    <n v="0"/>
    <n v="0"/>
    <n v="0"/>
    <n v="2942.34"/>
    <b v="0"/>
    <m/>
    <d v="2018-02-20T00:00:00"/>
    <d v="2018-02-20T00:00:00"/>
    <d v="2018-02-20T00:00:00"/>
    <m/>
    <x v="0"/>
  </r>
  <r>
    <s v="poulinla"/>
    <n v="15029"/>
    <s v="TCTRANSMAG-1016"/>
    <x v="1"/>
    <x v="226"/>
    <x v="24"/>
    <s v="TCCITNOU"/>
    <x v="0"/>
    <s v="CITENOU"/>
    <s v="Cites Nouvelles"/>
    <x v="0"/>
    <x v="0"/>
    <x v="24"/>
    <n v="1"/>
    <x v="0"/>
    <x v="0"/>
    <x v="0"/>
    <n v="0"/>
    <n v="0"/>
    <n v="0"/>
    <b v="0"/>
    <b v="0"/>
    <n v="0"/>
    <n v="0"/>
    <n v="0"/>
    <n v="0"/>
    <n v="0"/>
    <n v="12"/>
    <n v="849.98869999999999"/>
    <n v="1208.6256000000001"/>
    <n v="0"/>
    <n v="0"/>
    <n v="0"/>
    <n v="1866.6331"/>
    <n v="0"/>
    <n v="0"/>
    <n v="0"/>
    <n v="0"/>
    <n v="0"/>
    <n v="0"/>
    <n v="0"/>
    <n v="0"/>
    <n v="155"/>
    <n v="0"/>
    <n v="0"/>
    <n v="0"/>
    <n v="4080.25"/>
    <b v="0"/>
    <m/>
    <d v="2018-02-20T00:00:00"/>
    <d v="2018-02-21T00:00:00"/>
    <d v="2018-02-20T00:00:00"/>
    <m/>
    <x v="0"/>
  </r>
  <r>
    <s v="bourdagl"/>
    <n v="15030"/>
    <s v="TCCAPITA-1022"/>
    <x v="1"/>
    <x v="227"/>
    <x v="28"/>
    <s v="TCQUEEXP"/>
    <x v="1"/>
    <s v="QUEBEXP"/>
    <s v="Quebec Express"/>
    <x v="0"/>
    <x v="0"/>
    <x v="30"/>
    <n v="1"/>
    <x v="0"/>
    <x v="0"/>
    <x v="0"/>
    <n v="0"/>
    <n v="0"/>
    <n v="0"/>
    <b v="0"/>
    <b v="0"/>
    <n v="0"/>
    <n v="0"/>
    <n v="0"/>
    <n v="0"/>
    <n v="0"/>
    <n v="12"/>
    <n v="661.9529"/>
    <n v="750.59760000000006"/>
    <n v="0"/>
    <n v="0"/>
    <n v="0"/>
    <n v="1127.6813"/>
    <n v="0"/>
    <n v="0"/>
    <n v="0"/>
    <n v="0"/>
    <n v="0"/>
    <n v="0"/>
    <n v="0"/>
    <n v="0"/>
    <n v="165"/>
    <n v="0"/>
    <n v="0"/>
    <n v="0"/>
    <n v="2705.23"/>
    <b v="0"/>
    <m/>
    <d v="2018-02-18T00:00:00"/>
    <d v="2018-02-21T00:00:00"/>
    <d v="2018-02-21T00:00:00"/>
    <m/>
    <x v="0"/>
  </r>
  <r>
    <s v="bourdagl"/>
    <n v="15031"/>
    <s v="TCCAPITA-1022"/>
    <x v="1"/>
    <x v="228"/>
    <x v="27"/>
    <s v="TCAUTVOI"/>
    <x v="1"/>
    <s v="AUTRVOI"/>
    <s v="L Autre Voix"/>
    <x v="0"/>
    <x v="0"/>
    <x v="42"/>
    <n v="1"/>
    <x v="1"/>
    <x v="0"/>
    <x v="0"/>
    <n v="0"/>
    <n v="0"/>
    <n v="0"/>
    <b v="0"/>
    <b v="0"/>
    <n v="0"/>
    <n v="0"/>
    <n v="0"/>
    <n v="0"/>
    <n v="0"/>
    <n v="8"/>
    <n v="459.75869999999998"/>
    <n v="240.87440000000001"/>
    <n v="0"/>
    <n v="0"/>
    <n v="0"/>
    <n v="499.63319999999999"/>
    <n v="0"/>
    <n v="0"/>
    <n v="0"/>
    <n v="0"/>
    <n v="0"/>
    <n v="0"/>
    <n v="0"/>
    <n v="0"/>
    <n v="81"/>
    <n v="0"/>
    <n v="0"/>
    <n v="0"/>
    <n v="1281.27"/>
    <b v="0"/>
    <m/>
    <d v="2018-02-19T00:00:00"/>
    <d v="2018-02-21T00:00:00"/>
    <d v="2018-02-21T00:00:00"/>
    <m/>
    <x v="0"/>
  </r>
  <r>
    <s v="bourdagl"/>
    <n v="15032"/>
    <s v="TCCAPITA-1022"/>
    <x v="1"/>
    <x v="229"/>
    <x v="23"/>
    <s v="TCAPPEL"/>
    <x v="1"/>
    <s v="APPEL"/>
    <s v="L Appel"/>
    <x v="0"/>
    <x v="0"/>
    <x v="44"/>
    <n v="1"/>
    <x v="12"/>
    <x v="0"/>
    <x v="0"/>
    <n v="0"/>
    <n v="0"/>
    <n v="0"/>
    <b v="0"/>
    <b v="0"/>
    <n v="0"/>
    <n v="0"/>
    <n v="0"/>
    <n v="0"/>
    <n v="0"/>
    <n v="14"/>
    <n v="1002.7742"/>
    <n v="1589.3927000000001"/>
    <n v="0"/>
    <n v="0"/>
    <n v="0"/>
    <n v="2114.6201999999998"/>
    <n v="0"/>
    <n v="0"/>
    <n v="0"/>
    <n v="0"/>
    <n v="0"/>
    <n v="0"/>
    <n v="0"/>
    <n v="0"/>
    <n v="165"/>
    <n v="0"/>
    <n v="0"/>
    <n v="0"/>
    <n v="4871.79"/>
    <b v="0"/>
    <m/>
    <d v="2018-02-20T00:00:00"/>
    <d v="2018-02-14T00:00:00"/>
    <d v="2018-02-21T00:00:00"/>
    <m/>
    <x v="0"/>
  </r>
  <r>
    <s v="bourdagl"/>
    <n v="15033"/>
    <s v="TCCAPITA-1022"/>
    <x v="1"/>
    <x v="229"/>
    <x v="23"/>
    <s v="TCAPPEL"/>
    <x v="1"/>
    <s v="APPEL"/>
    <s v="L Appel"/>
    <x v="1"/>
    <x v="0"/>
    <x v="44"/>
    <n v="1"/>
    <x v="17"/>
    <x v="0"/>
    <x v="0"/>
    <n v="0"/>
    <n v="0"/>
    <n v="0"/>
    <b v="0"/>
    <b v="0"/>
    <n v="0"/>
    <n v="0"/>
    <n v="0"/>
    <n v="0"/>
    <n v="0"/>
    <n v="18"/>
    <n v="807.13829999999996"/>
    <n v="2043.5048999999999"/>
    <n v="0"/>
    <n v="0"/>
    <n v="0"/>
    <n v="0"/>
    <n v="0"/>
    <n v="0"/>
    <n v="0"/>
    <n v="0"/>
    <n v="0"/>
    <n v="0"/>
    <n v="0"/>
    <n v="0"/>
    <n v="0"/>
    <n v="0"/>
    <n v="0"/>
    <n v="0"/>
    <n v="2850.64"/>
    <b v="0"/>
    <m/>
    <d v="2018-02-20T00:00:00"/>
    <d v="2018-02-14T00:00:00"/>
    <d v="2018-02-21T00:00:00"/>
    <m/>
    <x v="0"/>
  </r>
  <r>
    <s v="bourdagl"/>
    <n v="15034"/>
    <s v="TCCAPITA-1022"/>
    <x v="1"/>
    <x v="230"/>
    <x v="23"/>
    <s v="TCAPPEL"/>
    <x v="1"/>
    <s v="APPEL"/>
    <s v="L Appel"/>
    <x v="0"/>
    <x v="0"/>
    <x v="23"/>
    <n v="1"/>
    <x v="5"/>
    <x v="0"/>
    <x v="0"/>
    <n v="0"/>
    <n v="0"/>
    <n v="0"/>
    <b v="0"/>
    <b v="0"/>
    <n v="0"/>
    <n v="0"/>
    <n v="0"/>
    <n v="0"/>
    <n v="0"/>
    <n v="16"/>
    <n v="1018.5603"/>
    <n v="1636.4487999999999"/>
    <n v="0"/>
    <n v="0"/>
    <n v="0"/>
    <n v="1896.8202000000001"/>
    <n v="0"/>
    <n v="0"/>
    <n v="0"/>
    <n v="0"/>
    <n v="0"/>
    <n v="0"/>
    <n v="0"/>
    <n v="0"/>
    <n v="165"/>
    <n v="0"/>
    <n v="0"/>
    <n v="0"/>
    <n v="4716.83"/>
    <b v="0"/>
    <m/>
    <d v="2018-02-18T00:00:00"/>
    <d v="2018-02-21T00:00:00"/>
    <d v="2018-02-21T00:00:00"/>
    <m/>
    <x v="0"/>
  </r>
  <r>
    <s v="poulinla"/>
    <n v="15035"/>
    <s v="TCTRANSMAG-1016"/>
    <x v="1"/>
    <x v="231"/>
    <x v="10"/>
    <s v="TCFLAMBE"/>
    <x v="0"/>
    <s v="FLAMEST"/>
    <s v="Flambeau Mercier/Anjou"/>
    <x v="0"/>
    <x v="0"/>
    <x v="32"/>
    <n v="1"/>
    <x v="5"/>
    <x v="0"/>
    <x v="0"/>
    <n v="0"/>
    <n v="0"/>
    <n v="0"/>
    <b v="0"/>
    <b v="0"/>
    <n v="0"/>
    <n v="0"/>
    <n v="0"/>
    <n v="0"/>
    <n v="0"/>
    <n v="16"/>
    <n v="1163.4555"/>
    <n v="1989.3928000000001"/>
    <n v="0"/>
    <n v="0"/>
    <n v="0"/>
    <n v="2323.8824"/>
    <n v="0"/>
    <n v="0"/>
    <n v="0"/>
    <n v="0"/>
    <n v="0"/>
    <n v="0"/>
    <n v="0"/>
    <n v="0"/>
    <n v="80"/>
    <n v="0"/>
    <n v="0"/>
    <n v="0"/>
    <n v="5556.73"/>
    <b v="0"/>
    <m/>
    <d v="2018-02-21T00:00:00"/>
    <d v="2018-02-21T00:00:00"/>
    <d v="2018-02-21T00:00:00"/>
    <m/>
    <x v="0"/>
  </r>
  <r>
    <s v="poulinla"/>
    <n v="15036"/>
    <s v="TCTRANSMAG-1016"/>
    <x v="1"/>
    <x v="232"/>
    <x v="11"/>
    <s v="TCMAGILE"/>
    <x v="0"/>
    <s v="MAGAILESOE"/>
    <s v="Magazine de L Ile des Sœurs"/>
    <x v="0"/>
    <x v="0"/>
    <x v="11"/>
    <n v="1"/>
    <x v="0"/>
    <x v="0"/>
    <x v="0"/>
    <n v="0"/>
    <n v="0"/>
    <n v="0"/>
    <b v="0"/>
    <b v="0"/>
    <n v="0"/>
    <n v="0"/>
    <n v="0"/>
    <n v="0"/>
    <n v="0"/>
    <n v="12"/>
    <n v="455.68329999999997"/>
    <n v="248.1545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170.9100000000001"/>
    <b v="0"/>
    <m/>
    <d v="2018-02-21T00:00:00"/>
    <d v="2018-02-21T00:00:00"/>
    <d v="2018-02-21T00:00:00"/>
    <m/>
    <x v="0"/>
  </r>
  <r>
    <s v="poulinla"/>
    <n v="15037"/>
    <s v="TCTRANSMAG-1016"/>
    <x v="1"/>
    <x v="233"/>
    <x v="6"/>
    <s v="TCNOUSAI"/>
    <x v="0"/>
    <s v="STLAUNEW"/>
    <s v="Les Nouvelles Saint Laurent"/>
    <x v="0"/>
    <x v="0"/>
    <x v="6"/>
    <n v="1"/>
    <x v="0"/>
    <x v="0"/>
    <x v="0"/>
    <n v="0"/>
    <n v="0"/>
    <n v="0"/>
    <b v="0"/>
    <b v="0"/>
    <n v="0"/>
    <n v="0"/>
    <n v="0"/>
    <n v="0"/>
    <n v="0"/>
    <n v="12"/>
    <n v="709.98170000000005"/>
    <n v="867.58860000000004"/>
    <n v="0"/>
    <n v="0"/>
    <n v="0"/>
    <n v="1316.4268"/>
    <n v="0"/>
    <n v="0"/>
    <n v="0"/>
    <n v="0"/>
    <n v="0"/>
    <n v="0"/>
    <n v="0"/>
    <n v="0"/>
    <n v="77"/>
    <n v="0"/>
    <n v="0"/>
    <n v="0"/>
    <n v="2971"/>
    <b v="0"/>
    <m/>
    <d v="2018-02-20T00:00:00"/>
    <d v="2018-02-21T00:00:00"/>
    <d v="2018-02-21T00:00:00"/>
    <m/>
    <x v="0"/>
  </r>
  <r>
    <s v="poulinla"/>
    <n v="15038"/>
    <s v="TCTRANSMAG-1016"/>
    <x v="1"/>
    <x v="234"/>
    <x v="7"/>
    <s v="TCAVAJOU"/>
    <x v="1"/>
    <s v="AVANTAGE1"/>
    <s v="L Avantage Votre Journal"/>
    <x v="0"/>
    <x v="0"/>
    <x v="45"/>
    <n v="1"/>
    <x v="10"/>
    <x v="0"/>
    <x v="0"/>
    <n v="0"/>
    <n v="0"/>
    <n v="0"/>
    <b v="0"/>
    <b v="0"/>
    <n v="0"/>
    <n v="0"/>
    <n v="0"/>
    <n v="0"/>
    <n v="0"/>
    <n v="48"/>
    <n v="2037.9259999999999"/>
    <n v="4257.1343999999999"/>
    <n v="0"/>
    <n v="0"/>
    <n v="0"/>
    <n v="1633.7614000000001"/>
    <n v="0"/>
    <n v="0"/>
    <n v="0"/>
    <n v="0"/>
    <n v="0"/>
    <n v="0"/>
    <n v="0"/>
    <n v="0"/>
    <n v="840"/>
    <n v="0"/>
    <n v="0"/>
    <n v="0"/>
    <n v="8768.82"/>
    <b v="0"/>
    <m/>
    <d v="2018-02-20T00:00:00"/>
    <d v="2018-02-21T00:00:00"/>
    <d v="2018-02-21T00:00:00"/>
    <m/>
    <x v="0"/>
  </r>
  <r>
    <s v="poulinla"/>
    <n v="15039"/>
    <s v="TCTRANSMAG-1016"/>
    <x v="1"/>
    <x v="235"/>
    <x v="25"/>
    <s v="TCMESLAS"/>
    <x v="0"/>
    <s v="MESSLAS"/>
    <s v="Le Messager Lasalle-Dorval"/>
    <x v="0"/>
    <x v="0"/>
    <x v="25"/>
    <n v="1"/>
    <x v="5"/>
    <x v="0"/>
    <x v="0"/>
    <n v="0"/>
    <n v="0"/>
    <n v="0"/>
    <b v="0"/>
    <b v="0"/>
    <n v="0"/>
    <n v="0"/>
    <n v="0"/>
    <n v="0"/>
    <n v="0"/>
    <n v="16"/>
    <n v="863.1422"/>
    <n v="1257.8728000000001"/>
    <n v="0"/>
    <n v="0"/>
    <n v="0"/>
    <n v="1438.7431999999999"/>
    <n v="0"/>
    <n v="0"/>
    <n v="0"/>
    <n v="0"/>
    <n v="0"/>
    <n v="0"/>
    <n v="0"/>
    <n v="0"/>
    <n v="155"/>
    <n v="0"/>
    <n v="0"/>
    <n v="0"/>
    <n v="3714.76"/>
    <b v="0"/>
    <m/>
    <d v="2018-02-22T00:00:00"/>
    <d v="2018-02-22T00:00:00"/>
    <d v="2018-02-22T00:00:00"/>
    <m/>
    <x v="0"/>
  </r>
  <r>
    <s v="poulinla"/>
    <n v="15040"/>
    <s v="TCTRANSMAG-1016"/>
    <x v="1"/>
    <x v="236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0"/>
    <n v="0"/>
    <n v="0"/>
    <n v="0"/>
    <n v="0"/>
    <n v="8"/>
    <n v="576.9873"/>
    <n v="526.42639999999994"/>
    <n v="0"/>
    <n v="0"/>
    <n v="0"/>
    <n v="1190.6690000000001"/>
    <n v="0"/>
    <n v="0"/>
    <n v="0"/>
    <n v="0"/>
    <n v="0"/>
    <n v="0"/>
    <n v="0"/>
    <n v="0"/>
    <n v="65"/>
    <n v="0"/>
    <n v="0"/>
    <n v="0"/>
    <n v="2359.08"/>
    <b v="0"/>
    <m/>
    <d v="2018-02-22T00:00:00"/>
    <d v="2018-02-22T00:00:00"/>
    <d v="2018-02-22T00:00:00"/>
    <m/>
    <x v="0"/>
  </r>
  <r>
    <s v="poulinla"/>
    <n v="15041"/>
    <s v="TCTRANSMAG-1016"/>
    <x v="1"/>
    <x v="237"/>
    <x v="21"/>
    <s v="TCMESVER"/>
    <x v="0"/>
    <s v="MESSVER"/>
    <s v="Le Messager Verdun"/>
    <x v="0"/>
    <x v="0"/>
    <x v="21"/>
    <n v="1"/>
    <x v="1"/>
    <x v="0"/>
    <x v="0"/>
    <n v="0"/>
    <n v="0"/>
    <n v="0"/>
    <b v="0"/>
    <b v="0"/>
    <n v="0"/>
    <n v="0"/>
    <n v="0"/>
    <n v="0"/>
    <n v="0"/>
    <n v="8"/>
    <n v="549.51279999999997"/>
    <n v="459.50240000000002"/>
    <n v="0"/>
    <n v="0"/>
    <n v="0"/>
    <n v="1028.713"/>
    <n v="0"/>
    <n v="0"/>
    <n v="0"/>
    <n v="0"/>
    <n v="0"/>
    <n v="0"/>
    <n v="0"/>
    <n v="0"/>
    <n v="65"/>
    <n v="0"/>
    <n v="0"/>
    <n v="0"/>
    <n v="2102.73"/>
    <b v="0"/>
    <m/>
    <d v="2018-02-22T00:00:00"/>
    <d v="2018-02-22T00:00:00"/>
    <d v="2018-02-22T00:00:00"/>
    <m/>
    <x v="0"/>
  </r>
  <r>
    <s v="bourdagl"/>
    <n v="15042"/>
    <s v="TCQUALIM-1029"/>
    <x v="1"/>
    <x v="238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86.328000000000003"/>
    <n v="0"/>
    <n v="0"/>
    <n v="217.8"/>
    <n v="0"/>
    <n v="0"/>
    <n v="0"/>
    <n v="0"/>
    <n v="0"/>
    <n v="0"/>
    <n v="0"/>
    <n v="0"/>
    <n v="111"/>
    <n v="0"/>
    <n v="0"/>
    <n v="0"/>
    <n v="1102.43"/>
    <b v="0"/>
    <m/>
    <d v="2018-02-20T00:00:00"/>
    <d v="2018-02-22T00:00:00"/>
    <d v="2018-02-23T00:00:00"/>
    <m/>
    <x v="0"/>
  </r>
  <r>
    <s v="bourdagl"/>
    <n v="15043"/>
    <s v="TCQUALIM-1029"/>
    <x v="1"/>
    <x v="239"/>
    <x v="12"/>
    <s v="TCSEANEW"/>
    <x v="2"/>
    <s v="SEAWNEW"/>
    <s v="Seaway News"/>
    <x v="0"/>
    <x v="4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72.9623999999999"/>
    <n v="0"/>
    <n v="0"/>
    <n v="0"/>
    <n v="1611.72"/>
    <n v="0"/>
    <n v="0"/>
    <n v="0"/>
    <n v="0"/>
    <n v="0"/>
    <n v="0"/>
    <n v="0"/>
    <n v="0"/>
    <n v="315"/>
    <n v="0"/>
    <n v="0"/>
    <n v="0"/>
    <n v="5294.93"/>
    <b v="0"/>
    <m/>
    <d v="2018-02-21T00:00:00"/>
    <d v="2018-02-21T00:00:00"/>
    <d v="2018-02-23T00:00:00"/>
    <m/>
    <x v="0"/>
  </r>
  <r>
    <s v="bourdagl"/>
    <n v="15044"/>
    <s v="TCQUALIM-1029"/>
    <x v="1"/>
    <x v="239"/>
    <x v="12"/>
    <s v="TCSEANEW"/>
    <x v="2"/>
    <s v="SEAWNEW"/>
    <s v="Seaway News"/>
    <x v="1"/>
    <x v="4"/>
    <x v="12"/>
    <n v="1"/>
    <x v="7"/>
    <x v="0"/>
    <x v="0"/>
    <n v="4"/>
    <n v="0"/>
    <n v="0"/>
    <b v="0"/>
    <b v="0"/>
    <n v="0"/>
    <n v="0"/>
    <n v="0"/>
    <n v="0"/>
    <n v="0"/>
    <n v="4"/>
    <n v="136.70760000000001"/>
    <n v="362.16039999999998"/>
    <n v="0"/>
    <n v="259"/>
    <n v="0"/>
    <n v="0"/>
    <n v="0"/>
    <n v="0"/>
    <n v="0"/>
    <n v="0"/>
    <n v="0"/>
    <n v="0"/>
    <n v="0"/>
    <n v="0"/>
    <n v="0"/>
    <n v="0"/>
    <n v="0"/>
    <n v="0"/>
    <n v="757.87"/>
    <b v="0"/>
    <m/>
    <d v="2018-02-21T00:00:00"/>
    <d v="2018-02-21T00:00:00"/>
    <d v="2018-02-23T00:00:00"/>
    <m/>
    <x v="0"/>
  </r>
  <r>
    <s v="bourdagl"/>
    <n v="15045"/>
    <s v="TCCAPITA-1022"/>
    <x v="1"/>
    <x v="240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2-20T00:00:00"/>
    <d v="2018-02-21T00:00:00"/>
    <d v="2018-02-23T00:00:00"/>
    <m/>
    <x v="0"/>
  </r>
  <r>
    <s v="poulinla"/>
    <n v="15046"/>
    <s v="TCTRANSMAG-1016"/>
    <x v="1"/>
    <x v="241"/>
    <x v="0"/>
    <s v="TCEXPOUT"/>
    <x v="0"/>
    <s v="EXPROUT"/>
    <s v="L Express d Outremont"/>
    <x v="0"/>
    <x v="0"/>
    <x v="40"/>
    <n v="2"/>
    <x v="1"/>
    <x v="0"/>
    <x v="0"/>
    <n v="0"/>
    <n v="0"/>
    <n v="0"/>
    <b v="0"/>
    <b v="0"/>
    <n v="19953"/>
    <n v="0"/>
    <n v="0"/>
    <n v="0"/>
    <n v="0"/>
    <n v="8"/>
    <n v="523.92259999999999"/>
    <n v="397.16840000000002"/>
    <n v="0"/>
    <n v="0"/>
    <n v="0"/>
    <n v="877.86469999999997"/>
    <n v="0"/>
    <n v="347.7808"/>
    <n v="0"/>
    <n v="0"/>
    <n v="0"/>
    <n v="0"/>
    <n v="375"/>
    <n v="0"/>
    <n v="61"/>
    <n v="0"/>
    <n v="0"/>
    <n v="0"/>
    <n v="2582.7399999999998"/>
    <b v="0"/>
    <m/>
    <d v="2018-02-22T00:00:00"/>
    <d v="2018-02-22T00:00:00"/>
    <d v="2018-02-23T00:00:00"/>
    <m/>
    <x v="0"/>
  </r>
  <r>
    <s v="poulinla"/>
    <n v="15047"/>
    <s v="TCTRANSMAG-1016"/>
    <x v="1"/>
    <x v="242"/>
    <x v="22"/>
    <s v="TCMESLAC"/>
    <x v="0"/>
    <s v="MESSLAC"/>
    <s v="Le Messager Lachine"/>
    <x v="0"/>
    <x v="0"/>
    <x v="22"/>
    <n v="1"/>
    <x v="0"/>
    <x v="0"/>
    <x v="0"/>
    <n v="0"/>
    <n v="0"/>
    <n v="0"/>
    <b v="0"/>
    <b v="0"/>
    <n v="0"/>
    <n v="0"/>
    <n v="0"/>
    <n v="0"/>
    <n v="0"/>
    <n v="12"/>
    <n v="645.06029999999998"/>
    <n v="709.44960000000003"/>
    <n v="0"/>
    <n v="0"/>
    <n v="0"/>
    <n v="1061.2958000000001"/>
    <n v="0"/>
    <n v="0"/>
    <n v="0"/>
    <n v="0"/>
    <n v="0"/>
    <n v="0"/>
    <n v="0"/>
    <n v="0"/>
    <n v="115"/>
    <n v="0"/>
    <n v="0"/>
    <n v="0"/>
    <n v="2530.81"/>
    <b v="0"/>
    <m/>
    <d v="2018-02-22T00:00:00"/>
    <d v="2018-02-22T00:00:00"/>
    <d v="2018-02-23T00:00:00"/>
    <m/>
    <x v="0"/>
  </r>
  <r>
    <s v="poulinla"/>
    <n v="15048"/>
    <s v="TCTRANSMAG-1016"/>
    <x v="1"/>
    <x v="243"/>
    <x v="24"/>
    <s v="TCCITNOU"/>
    <x v="0"/>
    <s v="CITENOU_S"/>
    <s v="Cites Nouvelles"/>
    <x v="2"/>
    <x v="2"/>
    <x v="46"/>
    <n v="1"/>
    <x v="3"/>
    <x v="3"/>
    <x v="2"/>
    <n v="0"/>
    <n v="0"/>
    <n v="0"/>
    <b v="0"/>
    <b v="1"/>
    <n v="0"/>
    <n v="0"/>
    <n v="0"/>
    <n v="0"/>
    <n v="0"/>
    <n v="8"/>
    <n v="947.03499999999997"/>
    <n v="1436.4929"/>
    <n v="707.5874"/>
    <n v="0"/>
    <n v="0"/>
    <n v="0"/>
    <n v="0"/>
    <n v="0"/>
    <n v="371.58"/>
    <n v="0"/>
    <n v="0"/>
    <n v="0"/>
    <n v="0"/>
    <n v="0"/>
    <n v="0"/>
    <n v="150"/>
    <n v="0"/>
    <n v="0"/>
    <n v="3612.7"/>
    <b v="0"/>
    <m/>
    <d v="2018-02-23T00:00:00"/>
    <d v="2018-02-28T00:00:00"/>
    <d v="2018-02-23T00:00:00"/>
    <m/>
    <x v="0"/>
  </r>
  <r>
    <s v="poulinla"/>
    <n v="15171"/>
    <s v="TCCAPITA-1022"/>
    <x v="2"/>
    <x v="244"/>
    <x v="20"/>
    <s v="TCAVAPOS"/>
    <x v="1"/>
    <s v="AVANPOS"/>
    <s v="L'Avant-Poste"/>
    <x v="0"/>
    <x v="0"/>
    <x v="20"/>
    <n v="1"/>
    <x v="9"/>
    <x v="0"/>
    <x v="0"/>
    <n v="4"/>
    <n v="0"/>
    <n v="0"/>
    <b v="0"/>
    <b v="0"/>
    <n v="0"/>
    <n v="0"/>
    <n v="0"/>
    <n v="0"/>
    <n v="0"/>
    <n v="20"/>
    <n v="534.65229999999997"/>
    <n v="474.92599999999999"/>
    <n v="0"/>
    <n v="60.494"/>
    <n v="0"/>
    <n v="376.44549999999998"/>
    <n v="0"/>
    <n v="0"/>
    <n v="0"/>
    <n v="0"/>
    <n v="0"/>
    <n v="0"/>
    <n v="0"/>
    <n v="0"/>
    <n v="300"/>
    <n v="0"/>
    <n v="0"/>
    <n v="0"/>
    <n v="1746.52"/>
    <b v="0"/>
    <m/>
    <d v="2018-03-20T00:00:00"/>
    <d v="2018-03-21T00:00:00"/>
    <d v="2018-03-22T00:00:00"/>
    <m/>
    <x v="0"/>
  </r>
  <r>
    <s v="poulinla"/>
    <n v="15172"/>
    <s v="TCTRANSMAG-1016"/>
    <x v="2"/>
    <x v="245"/>
    <x v="10"/>
    <s v="TCFLAMBE"/>
    <x v="0"/>
    <s v="FLAMEST"/>
    <s v="Flambeau Mercier/Anjou"/>
    <x v="0"/>
    <x v="0"/>
    <x v="32"/>
    <n v="1"/>
    <x v="9"/>
    <x v="0"/>
    <x v="0"/>
    <n v="0"/>
    <n v="0"/>
    <n v="0"/>
    <b v="0"/>
    <b v="0"/>
    <n v="0"/>
    <n v="0"/>
    <n v="0"/>
    <n v="0"/>
    <n v="0"/>
    <n v="20"/>
    <n v="1360.5694000000001"/>
    <n v="2486.741"/>
    <n v="0"/>
    <n v="0"/>
    <n v="0"/>
    <n v="2323.8824"/>
    <n v="0"/>
    <n v="0"/>
    <n v="0"/>
    <n v="0"/>
    <n v="0"/>
    <n v="0"/>
    <n v="0"/>
    <n v="0"/>
    <n v="80"/>
    <n v="0"/>
    <n v="0"/>
    <n v="0"/>
    <n v="6251.19"/>
    <b v="0"/>
    <m/>
    <d v="2018-03-21T00:00:00"/>
    <d v="2018-03-21T00:00:00"/>
    <d v="2018-03-22T00:00:00"/>
    <m/>
    <x v="0"/>
  </r>
  <r>
    <s v="poulinla"/>
    <n v="15173"/>
    <s v="TCTRANSMAG-1016"/>
    <x v="2"/>
    <x v="246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0"/>
    <n v="0"/>
    <n v="0"/>
    <n v="0"/>
    <n v="0"/>
    <n v="12"/>
    <n v="636.76919999999996"/>
    <n v="689.25360000000001"/>
    <n v="0"/>
    <n v="0"/>
    <n v="0"/>
    <n v="1028.713"/>
    <n v="0"/>
    <n v="0"/>
    <n v="0"/>
    <n v="0"/>
    <n v="0"/>
    <n v="0"/>
    <n v="0"/>
    <n v="0"/>
    <n v="65"/>
    <n v="0"/>
    <n v="0"/>
    <n v="0"/>
    <n v="2419.7399999999998"/>
    <b v="0"/>
    <m/>
    <d v="2018-03-22T00:00:00"/>
    <d v="2018-03-22T00:00:00"/>
    <d v="2018-03-22T00:00:00"/>
    <m/>
    <x v="0"/>
  </r>
  <r>
    <s v="poulinla"/>
    <n v="15177"/>
    <s v="TCTRANSMAG-1016"/>
    <x v="2"/>
    <x v="247"/>
    <x v="0"/>
    <s v="TCEXPOUT"/>
    <x v="0"/>
    <s v="EXPROUT"/>
    <s v="L Express d Outremont"/>
    <x v="0"/>
    <x v="0"/>
    <x v="0"/>
    <n v="2"/>
    <x v="0"/>
    <x v="0"/>
    <x v="0"/>
    <n v="0"/>
    <n v="0"/>
    <n v="0"/>
    <b v="0"/>
    <b v="0"/>
    <n v="0"/>
    <n v="0"/>
    <n v="0"/>
    <n v="0"/>
    <n v="0"/>
    <n v="12"/>
    <n v="587.58770000000004"/>
    <n v="569.45460000000003"/>
    <n v="0"/>
    <n v="0"/>
    <n v="0"/>
    <n v="835.43719999999996"/>
    <n v="0"/>
    <n v="0"/>
    <n v="0"/>
    <n v="0"/>
    <n v="0"/>
    <n v="0"/>
    <n v="375"/>
    <n v="0"/>
    <n v="61"/>
    <n v="0"/>
    <n v="0"/>
    <n v="0"/>
    <n v="2428.48"/>
    <b v="0"/>
    <m/>
    <d v="2018-03-22T00:00:00"/>
    <d v="2018-03-22T00:00:00"/>
    <d v="2018-03-23T00:00:00"/>
    <m/>
    <x v="0"/>
  </r>
  <r>
    <s v="poulinla"/>
    <n v="15178"/>
    <s v="TCTRANSMAG-1016"/>
    <x v="2"/>
    <x v="248"/>
    <x v="29"/>
    <s v="TCRVAMB"/>
    <x v="0"/>
    <s v="RENDVOU _S"/>
    <s v="Cahier Rendez-vous &amp; Ambiance"/>
    <x v="2"/>
    <x v="2"/>
    <x v="34"/>
    <n v="1"/>
    <x v="3"/>
    <x v="3"/>
    <x v="2"/>
    <n v="0"/>
    <n v="0"/>
    <n v="0"/>
    <b v="0"/>
    <b v="1"/>
    <n v="0"/>
    <n v="0"/>
    <n v="0"/>
    <n v="0"/>
    <n v="0"/>
    <n v="8"/>
    <n v="741.7749"/>
    <n v="936.48019999999997"/>
    <n v="488.82139999999998"/>
    <n v="0"/>
    <n v="0"/>
    <n v="0"/>
    <n v="0"/>
    <n v="0"/>
    <n v="238.24799999999999"/>
    <n v="0"/>
    <n v="0"/>
    <n v="0"/>
    <n v="0"/>
    <n v="0"/>
    <n v="0"/>
    <n v="150"/>
    <n v="0"/>
    <n v="317.66000000000003"/>
    <n v="2872.98"/>
    <b v="0"/>
    <m/>
    <d v="2018-03-22T00:00:00"/>
    <d v="2018-03-29T00:00:00"/>
    <d v="2018-03-23T00:00:00"/>
    <m/>
    <x v="0"/>
  </r>
  <r>
    <s v="poulinla"/>
    <n v="15179"/>
    <s v="TCQUALIM-1029"/>
    <x v="2"/>
    <x v="249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3-21T00:00:00"/>
    <d v="2018-03-21T00:00:00"/>
    <d v="2018-03-23T00:00:00"/>
    <m/>
    <x v="0"/>
  </r>
  <r>
    <s v="poulinla"/>
    <n v="15168"/>
    <s v="TCTRANSMAG-1016"/>
    <x v="2"/>
    <x v="250"/>
    <x v="11"/>
    <s v="TCMAGILE"/>
    <x v="0"/>
    <s v="MAGAILESOE"/>
    <s v="Magazine de L Ile des Sœurs"/>
    <x v="0"/>
    <x v="0"/>
    <x v="11"/>
    <n v="1"/>
    <x v="5"/>
    <x v="0"/>
    <x v="0"/>
    <n v="0"/>
    <n v="0"/>
    <n v="0"/>
    <b v="0"/>
    <b v="0"/>
    <n v="0"/>
    <n v="0"/>
    <n v="0"/>
    <n v="0"/>
    <n v="0"/>
    <n v="16"/>
    <n v="482.57780000000002"/>
    <n v="330.87279999999998"/>
    <n v="0"/>
    <n v="0"/>
    <n v="0"/>
    <n v="317.07319999999999"/>
    <n v="0"/>
    <n v="0"/>
    <n v="0"/>
    <n v="0"/>
    <n v="0"/>
    <n v="0"/>
    <n v="0"/>
    <n v="0"/>
    <n v="150"/>
    <n v="0"/>
    <n v="0"/>
    <n v="0"/>
    <n v="1280.52"/>
    <b v="0"/>
    <m/>
    <d v="2018-03-21T00:00:00"/>
    <d v="2018-03-21T00:00:00"/>
    <d v="2018-03-22T00:00:00"/>
    <m/>
    <x v="0"/>
  </r>
  <r>
    <s v="poulinla"/>
    <n v="15169"/>
    <s v="TCTRANSMAG-1016"/>
    <x v="2"/>
    <x v="251"/>
    <x v="7"/>
    <s v="TCAVAJOU"/>
    <x v="1"/>
    <s v="AVANTAGE1"/>
    <s v="L Avantage Votre Journal"/>
    <x v="0"/>
    <x v="0"/>
    <x v="45"/>
    <n v="1"/>
    <x v="19"/>
    <x v="0"/>
    <x v="0"/>
    <n v="4"/>
    <n v="0"/>
    <n v="0"/>
    <b v="0"/>
    <b v="0"/>
    <n v="0"/>
    <n v="0"/>
    <n v="0"/>
    <n v="0"/>
    <n v="0"/>
    <n v="60"/>
    <n v="2453.6574999999998"/>
    <n v="5321.4179999999997"/>
    <n v="0"/>
    <n v="262.54199999999997"/>
    <n v="0"/>
    <n v="1633.7614000000001"/>
    <n v="0"/>
    <n v="0"/>
    <n v="0"/>
    <n v="0"/>
    <n v="0"/>
    <n v="0"/>
    <n v="0"/>
    <n v="0"/>
    <n v="840"/>
    <n v="0"/>
    <n v="0"/>
    <n v="0"/>
    <n v="10511.38"/>
    <b v="0"/>
    <m/>
    <d v="2018-03-20T00:00:00"/>
    <d v="2018-03-21T00:00:00"/>
    <d v="2018-03-22T00:00:00"/>
    <m/>
    <x v="0"/>
  </r>
  <r>
    <s v="poulinla"/>
    <n v="15170"/>
    <s v="TCTRANSMAG-1016"/>
    <x v="2"/>
    <x v="252"/>
    <x v="18"/>
    <s v="TCJOUROS"/>
    <x v="0"/>
    <s v="ROSEPETPAT"/>
    <s v="Journal Rosemont La Petite-Patrie"/>
    <x v="0"/>
    <x v="0"/>
    <x v="18"/>
    <n v="1"/>
    <x v="5"/>
    <x v="0"/>
    <x v="0"/>
    <n v="0"/>
    <n v="0"/>
    <n v="0"/>
    <b v="0"/>
    <b v="0"/>
    <n v="0"/>
    <n v="0"/>
    <n v="0"/>
    <n v="0"/>
    <n v="0"/>
    <n v="16"/>
    <n v="916.15520000000004"/>
    <n v="1387.0047999999999"/>
    <n v="0"/>
    <n v="0"/>
    <n v="0"/>
    <n v="1594.9929999999999"/>
    <n v="0"/>
    <n v="0"/>
    <n v="0"/>
    <n v="0"/>
    <n v="0"/>
    <n v="0"/>
    <n v="0"/>
    <n v="0"/>
    <n v="61"/>
    <n v="0"/>
    <n v="0"/>
    <n v="0"/>
    <n v="3959.15"/>
    <b v="0"/>
    <m/>
    <d v="2018-03-17T00:00:00"/>
    <d v="2018-03-20T00:00:00"/>
    <d v="2018-03-22T00:00:00"/>
    <m/>
    <x v="0"/>
  </r>
  <r>
    <s v="poulinla"/>
    <n v="15174"/>
    <s v="TCTRANSMAG-1016"/>
    <x v="2"/>
    <x v="253"/>
    <x v="1"/>
    <s v="TCVOIPOP"/>
    <x v="0"/>
    <s v="VOIXPOP"/>
    <s v="La Voix Populaire"/>
    <x v="0"/>
    <x v="0"/>
    <x v="1"/>
    <n v="1"/>
    <x v="0"/>
    <x v="0"/>
    <x v="0"/>
    <n v="0"/>
    <n v="0"/>
    <n v="0"/>
    <b v="0"/>
    <b v="0"/>
    <n v="0"/>
    <n v="0"/>
    <n v="0"/>
    <n v="0"/>
    <n v="0"/>
    <n v="12"/>
    <n v="677.98099999999999"/>
    <n v="789.63959999999997"/>
    <n v="0"/>
    <n v="0"/>
    <n v="0"/>
    <n v="1190.6690000000001"/>
    <n v="0"/>
    <n v="0"/>
    <n v="0"/>
    <n v="0"/>
    <n v="0"/>
    <n v="0"/>
    <n v="0"/>
    <n v="0"/>
    <n v="65"/>
    <n v="0"/>
    <n v="0"/>
    <n v="0"/>
    <n v="2723.29"/>
    <b v="0"/>
    <m/>
    <d v="2018-03-22T00:00:00"/>
    <d v="2018-03-22T00:00:00"/>
    <d v="2018-03-22T00:00:00"/>
    <m/>
    <x v="0"/>
  </r>
  <r>
    <s v="poulinla"/>
    <n v="15175"/>
    <s v="TCTRANSMAG-1016"/>
    <x v="2"/>
    <x v="254"/>
    <x v="25"/>
    <s v="TCMESLAS"/>
    <x v="0"/>
    <s v="MESSLAS"/>
    <s v="Le Messager Lasalle-Dorval"/>
    <x v="0"/>
    <x v="0"/>
    <x v="25"/>
    <n v="1"/>
    <x v="9"/>
    <x v="0"/>
    <x v="0"/>
    <n v="0"/>
    <n v="0"/>
    <n v="0"/>
    <b v="0"/>
    <b v="0"/>
    <n v="0"/>
    <n v="0"/>
    <n v="0"/>
    <n v="0"/>
    <n v="0"/>
    <n v="20"/>
    <n v="985.17769999999996"/>
    <n v="1572.3409999999999"/>
    <n v="0"/>
    <n v="0"/>
    <n v="0"/>
    <n v="1438.7431999999999"/>
    <n v="0"/>
    <n v="0"/>
    <n v="0"/>
    <n v="0"/>
    <n v="0"/>
    <n v="0"/>
    <n v="0"/>
    <n v="0"/>
    <n v="155"/>
    <n v="0"/>
    <n v="0"/>
    <n v="0"/>
    <n v="4151.26"/>
    <b v="0"/>
    <m/>
    <d v="2018-03-22T00:00:00"/>
    <d v="2018-03-22T00:00:00"/>
    <d v="2018-03-22T00:00:00"/>
    <m/>
    <x v="0"/>
  </r>
  <r>
    <s v="poulinla"/>
    <n v="15176"/>
    <s v="TCTRANSMAG-1016"/>
    <x v="2"/>
    <x v="255"/>
    <x v="22"/>
    <s v="TCMESLAC"/>
    <x v="0"/>
    <s v="MESSLAC"/>
    <s v="Le Messager Lachine"/>
    <x v="0"/>
    <x v="0"/>
    <x v="22"/>
    <n v="1"/>
    <x v="4"/>
    <x v="0"/>
    <x v="0"/>
    <n v="0"/>
    <n v="0"/>
    <n v="0"/>
    <b v="0"/>
    <b v="0"/>
    <n v="0"/>
    <n v="0"/>
    <n v="0"/>
    <n v="0"/>
    <n v="0"/>
    <n v="24"/>
    <n v="915.12059999999997"/>
    <n v="1418.8992000000001"/>
    <n v="0"/>
    <n v="0"/>
    <n v="0"/>
    <n v="1061.2958000000001"/>
    <n v="0"/>
    <n v="0"/>
    <n v="0"/>
    <n v="0"/>
    <n v="0"/>
    <n v="0"/>
    <n v="0"/>
    <n v="0"/>
    <n v="115"/>
    <n v="0"/>
    <n v="0"/>
    <n v="0"/>
    <n v="3510.32"/>
    <b v="0"/>
    <m/>
    <d v="2018-03-22T00:00:00"/>
    <d v="2018-03-22T00:00:00"/>
    <d v="2018-03-23T00:00:00"/>
    <m/>
    <x v="0"/>
  </r>
  <r>
    <s v="poulinla"/>
    <n v="15181"/>
    <s v="TCQUALIM-1029"/>
    <x v="2"/>
    <x v="256"/>
    <x v="8"/>
    <s v="TCCORITA"/>
    <x v="0"/>
    <s v="CORRITA"/>
    <s v="Corriere Italiano"/>
    <x v="0"/>
    <x v="1"/>
    <x v="8"/>
    <n v="1"/>
    <x v="3"/>
    <x v="1"/>
    <x v="4"/>
    <n v="0"/>
    <n v="0"/>
    <n v="0"/>
    <b v="0"/>
    <b v="0"/>
    <n v="0"/>
    <n v="0"/>
    <n v="0"/>
    <n v="0"/>
    <n v="0"/>
    <n v="16"/>
    <n v="467.36799999999999"/>
    <n v="324.02879999999999"/>
    <n v="124.01600000000001"/>
    <n v="0"/>
    <n v="0"/>
    <n v="217.8"/>
    <n v="0"/>
    <n v="0"/>
    <n v="0"/>
    <n v="0"/>
    <n v="0"/>
    <n v="0"/>
    <n v="0"/>
    <n v="0"/>
    <n v="111"/>
    <n v="0"/>
    <n v="0"/>
    <n v="0"/>
    <n v="1244.21"/>
    <b v="0"/>
    <m/>
    <d v="2018-03-19T00:00:00"/>
    <d v="2018-03-22T00:00:00"/>
    <d v="2018-03-23T00:00:00"/>
    <m/>
    <x v="0"/>
  </r>
  <r>
    <s v="poulinla"/>
    <n v="15180"/>
    <s v="TCQUALIM-1029"/>
    <x v="2"/>
    <x v="249"/>
    <x v="12"/>
    <s v="TCSEANEW"/>
    <x v="2"/>
    <s v="SEAWNEW"/>
    <s v="Seaway News"/>
    <x v="1"/>
    <x v="4"/>
    <x v="12"/>
    <n v="1"/>
    <x v="7"/>
    <x v="0"/>
    <x v="0"/>
    <n v="0"/>
    <n v="0"/>
    <n v="0"/>
    <b v="0"/>
    <b v="0"/>
    <n v="0"/>
    <n v="0"/>
    <n v="0"/>
    <n v="0"/>
    <n v="0"/>
    <n v="4"/>
    <n v="136.70760000000001"/>
    <n v="362.16039999999998"/>
    <n v="0"/>
    <n v="0"/>
    <n v="0"/>
    <n v="0"/>
    <n v="0"/>
    <n v="0"/>
    <n v="0"/>
    <n v="0"/>
    <n v="0"/>
    <n v="0"/>
    <n v="0"/>
    <n v="0"/>
    <n v="0"/>
    <n v="0"/>
    <n v="0"/>
    <n v="0"/>
    <n v="498.87"/>
    <b v="0"/>
    <m/>
    <d v="2018-03-21T00:00:00"/>
    <d v="2018-03-21T00:00:00"/>
    <d v="2018-03-23T00:00:00"/>
    <m/>
    <x v="0"/>
  </r>
  <r>
    <s v="poulinla"/>
    <n v="15157"/>
    <s v="TCCAPITA-1022"/>
    <x v="2"/>
    <x v="257"/>
    <x v="27"/>
    <s v="TCAUTVOI"/>
    <x v="1"/>
    <s v="AUTRVOI"/>
    <s v="L Autre Voix"/>
    <x v="0"/>
    <x v="0"/>
    <x v="42"/>
    <n v="1"/>
    <x v="1"/>
    <x v="0"/>
    <x v="0"/>
    <n v="0"/>
    <n v="0"/>
    <n v="0"/>
    <b v="0"/>
    <b v="0"/>
    <n v="0"/>
    <n v="0"/>
    <n v="0"/>
    <n v="0"/>
    <n v="0"/>
    <n v="8"/>
    <n v="459.75869999999998"/>
    <n v="240.87440000000001"/>
    <n v="0"/>
    <n v="0"/>
    <n v="0"/>
    <n v="499.63319999999999"/>
    <n v="0"/>
    <n v="0"/>
    <n v="0"/>
    <n v="0"/>
    <n v="0"/>
    <n v="0"/>
    <n v="0"/>
    <n v="0"/>
    <n v="81"/>
    <n v="0"/>
    <n v="0"/>
    <n v="0"/>
    <n v="1281.27"/>
    <b v="0"/>
    <m/>
    <d v="2018-03-19T00:00:00"/>
    <d v="2018-03-21T00:00:00"/>
    <d v="2018-03-20T00:00:00"/>
    <m/>
    <x v="0"/>
  </r>
  <r>
    <s v="poulinla"/>
    <n v="15158"/>
    <s v="TCCAPITA-1022"/>
    <x v="2"/>
    <x v="258"/>
    <x v="23"/>
    <s v="TCAPPEL"/>
    <x v="1"/>
    <s v="APPEL"/>
    <s v="L Appel"/>
    <x v="0"/>
    <x v="0"/>
    <x v="23"/>
    <n v="1"/>
    <x v="4"/>
    <x v="0"/>
    <x v="0"/>
    <n v="0"/>
    <n v="0"/>
    <n v="0"/>
    <b v="0"/>
    <b v="0"/>
    <n v="0"/>
    <n v="0"/>
    <n v="0"/>
    <n v="0"/>
    <n v="0"/>
    <n v="24"/>
    <n v="1340.3404"/>
    <n v="2454.6732000000002"/>
    <n v="0"/>
    <n v="0"/>
    <n v="0"/>
    <n v="1896.8202000000001"/>
    <n v="0"/>
    <n v="0"/>
    <n v="0"/>
    <n v="0"/>
    <n v="0"/>
    <n v="0"/>
    <n v="0"/>
    <n v="0"/>
    <n v="165"/>
    <n v="0"/>
    <n v="0"/>
    <n v="0"/>
    <n v="5856.83"/>
    <b v="0"/>
    <m/>
    <d v="2018-03-18T00:00:00"/>
    <d v="2018-03-21T00:00:00"/>
    <d v="2018-03-20T00:00:00"/>
    <m/>
    <x v="0"/>
  </r>
  <r>
    <s v="poulinla"/>
    <n v="15159"/>
    <s v="TCCAPITA-1022"/>
    <x v="2"/>
    <x v="259"/>
    <x v="28"/>
    <s v="TCQUEEXP"/>
    <x v="1"/>
    <s v="QUEBEXP"/>
    <s v="Quebec Express"/>
    <x v="0"/>
    <x v="0"/>
    <x v="30"/>
    <n v="1"/>
    <x v="0"/>
    <x v="0"/>
    <x v="0"/>
    <n v="0"/>
    <n v="0"/>
    <n v="0"/>
    <b v="0"/>
    <b v="0"/>
    <n v="0"/>
    <n v="0"/>
    <n v="0"/>
    <n v="0"/>
    <n v="0"/>
    <n v="12"/>
    <n v="661.9529"/>
    <n v="750.59760000000006"/>
    <n v="0"/>
    <n v="0"/>
    <n v="0"/>
    <n v="1127.6813"/>
    <n v="0"/>
    <n v="0"/>
    <n v="0"/>
    <n v="0"/>
    <n v="0"/>
    <n v="0"/>
    <n v="0"/>
    <n v="0"/>
    <n v="165"/>
    <n v="0"/>
    <n v="0"/>
    <n v="0"/>
    <n v="2705.23"/>
    <b v="0"/>
    <m/>
    <d v="2018-03-18T00:00:00"/>
    <d v="2018-03-21T00:00:00"/>
    <d v="2018-03-20T00:00:00"/>
    <m/>
    <x v="0"/>
  </r>
  <r>
    <s v="poulinla"/>
    <n v="15049"/>
    <s v="TCTRANSMAG-1016"/>
    <x v="2"/>
    <x v="260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0"/>
    <n v="0"/>
    <n v="0"/>
    <n v="0"/>
    <n v="0"/>
    <n v="12"/>
    <n v="606.58640000000003"/>
    <n v="615.73260000000005"/>
    <n v="0"/>
    <n v="0"/>
    <n v="0"/>
    <n v="910.09910000000002"/>
    <n v="0"/>
    <n v="0"/>
    <n v="0"/>
    <n v="0"/>
    <n v="0"/>
    <n v="0"/>
    <n v="0"/>
    <n v="0"/>
    <n v="80"/>
    <n v="0"/>
    <n v="0"/>
    <n v="0"/>
    <n v="2212.42"/>
    <b v="0"/>
    <m/>
    <d v="2018-02-24T00:00:00"/>
    <d v="2018-02-28T00:00:00"/>
    <d v="2018-02-26T00:00:00"/>
    <m/>
    <x v="0"/>
  </r>
  <r>
    <s v="poulinla"/>
    <n v="15050"/>
    <s v="TCTRANSMAG-1016"/>
    <x v="2"/>
    <x v="261"/>
    <x v="29"/>
    <s v="TCRVAMB"/>
    <x v="0"/>
    <s v="RENDVOU _S"/>
    <s v="Cahier Rendez-vous &amp; Ambiance"/>
    <x v="2"/>
    <x v="2"/>
    <x v="34"/>
    <n v="1"/>
    <x v="3"/>
    <x v="3"/>
    <x v="2"/>
    <n v="0"/>
    <n v="0"/>
    <n v="0"/>
    <b v="0"/>
    <b v="1"/>
    <n v="0"/>
    <n v="0"/>
    <n v="0"/>
    <n v="0"/>
    <n v="0"/>
    <n v="8"/>
    <n v="741.7749"/>
    <n v="936.48019999999997"/>
    <n v="453.68770000000001"/>
    <n v="0"/>
    <n v="0"/>
    <n v="0"/>
    <n v="0"/>
    <n v="0"/>
    <n v="238.24799999999999"/>
    <n v="0"/>
    <n v="0"/>
    <n v="0"/>
    <n v="0"/>
    <n v="0"/>
    <n v="0"/>
    <n v="150"/>
    <n v="0"/>
    <n v="317.64999999999998"/>
    <n v="2837.84"/>
    <b v="0"/>
    <m/>
    <d v="2018-02-23T00:00:00"/>
    <d v="2018-03-01T00:00:00"/>
    <d v="2018-02-26T00:00:00"/>
    <m/>
    <x v="0"/>
  </r>
  <r>
    <s v="poulinla"/>
    <n v="15051"/>
    <s v="TCTRANSMAG-1016"/>
    <x v="2"/>
    <x v="262"/>
    <x v="18"/>
    <s v="TCJOUROS"/>
    <x v="0"/>
    <s v="ROSEPETPAT"/>
    <s v="Journal Rosemont La Petite-Patrie"/>
    <x v="0"/>
    <x v="0"/>
    <x v="18"/>
    <n v="1"/>
    <x v="0"/>
    <x v="0"/>
    <x v="0"/>
    <n v="0"/>
    <n v="0"/>
    <n v="0"/>
    <b v="0"/>
    <b v="0"/>
    <n v="0"/>
    <n v="0"/>
    <n v="0"/>
    <n v="0"/>
    <n v="0"/>
    <n v="12"/>
    <n v="780.8664"/>
    <n v="1040.2536"/>
    <n v="0"/>
    <n v="0"/>
    <n v="0"/>
    <n v="1594.9929999999999"/>
    <n v="0"/>
    <n v="0"/>
    <n v="0"/>
    <n v="0"/>
    <n v="0"/>
    <n v="0"/>
    <n v="0"/>
    <n v="0"/>
    <n v="61"/>
    <n v="0"/>
    <n v="0"/>
    <n v="0"/>
    <n v="3477.11"/>
    <b v="0"/>
    <m/>
    <d v="2018-02-24T00:00:00"/>
    <d v="2018-02-27T00:00:00"/>
    <d v="2018-02-26T00:00:00"/>
    <m/>
    <x v="0"/>
  </r>
  <r>
    <s v="poulinla"/>
    <n v="15052"/>
    <s v="TCTRANSMAG-1016"/>
    <x v="2"/>
    <x v="263"/>
    <x v="6"/>
    <s v="TCNOUSAI"/>
    <x v="0"/>
    <s v="STLAUNEW"/>
    <s v="Les Nouvelles Saint Laurent"/>
    <x v="0"/>
    <x v="0"/>
    <x v="6"/>
    <n v="1"/>
    <x v="1"/>
    <x v="0"/>
    <x v="0"/>
    <n v="0"/>
    <n v="0"/>
    <n v="0"/>
    <b v="0"/>
    <b v="0"/>
    <n v="0"/>
    <n v="0"/>
    <n v="0"/>
    <n v="0"/>
    <n v="0"/>
    <n v="8"/>
    <n v="598.3211"/>
    <n v="578.39239999999995"/>
    <n v="0"/>
    <n v="0"/>
    <n v="0"/>
    <n v="1316.4268"/>
    <n v="0"/>
    <n v="0"/>
    <n v="0"/>
    <n v="0"/>
    <n v="0"/>
    <n v="0"/>
    <n v="0"/>
    <n v="0"/>
    <n v="77"/>
    <n v="0"/>
    <n v="0"/>
    <n v="0"/>
    <n v="2570.14"/>
    <b v="0"/>
    <m/>
    <d v="2018-02-27T00:00:00"/>
    <d v="2018-02-28T00:00:00"/>
    <d v="2018-02-27T00:00:00"/>
    <m/>
    <x v="0"/>
  </r>
  <r>
    <s v="poulinla"/>
    <n v="15053"/>
    <s v="TCTRANSMAG-1016"/>
    <x v="2"/>
    <x v="264"/>
    <x v="24"/>
    <s v="TCCITNOU"/>
    <x v="0"/>
    <s v="CITENOU"/>
    <s v="Cites Nouvelles"/>
    <x v="0"/>
    <x v="0"/>
    <x v="24"/>
    <n v="1"/>
    <x v="0"/>
    <x v="0"/>
    <x v="0"/>
    <n v="0"/>
    <n v="0"/>
    <n v="0"/>
    <b v="0"/>
    <b v="0"/>
    <n v="30739"/>
    <n v="0"/>
    <n v="0"/>
    <n v="0"/>
    <n v="0"/>
    <n v="12"/>
    <n v="849.98869999999999"/>
    <n v="1208.6256000000001"/>
    <n v="0"/>
    <n v="0"/>
    <n v="0"/>
    <n v="1866.6331"/>
    <n v="0"/>
    <n v="535.7808"/>
    <n v="0"/>
    <n v="0"/>
    <n v="0"/>
    <n v="0"/>
    <n v="0"/>
    <n v="0"/>
    <n v="155"/>
    <n v="0"/>
    <n v="0"/>
    <n v="0"/>
    <n v="4616.03"/>
    <b v="0"/>
    <m/>
    <d v="2018-02-27T00:00:00"/>
    <d v="2018-02-28T00:00:00"/>
    <d v="2018-02-27T00:00:00"/>
    <m/>
    <x v="0"/>
  </r>
  <r>
    <s v="poulinla"/>
    <n v="15054"/>
    <s v="TCTRANSMAG-1016"/>
    <x v="2"/>
    <x v="265"/>
    <x v="4"/>
    <s v="TCPROSTL"/>
    <x v="0"/>
    <s v="PROGSTLEO"/>
    <s v="Progres St Leonard"/>
    <x v="0"/>
    <x v="0"/>
    <x v="4"/>
    <n v="1"/>
    <x v="0"/>
    <x v="0"/>
    <x v="0"/>
    <n v="0"/>
    <n v="0"/>
    <n v="0"/>
    <b v="0"/>
    <b v="0"/>
    <n v="0"/>
    <n v="0"/>
    <n v="0"/>
    <n v="0"/>
    <n v="0"/>
    <n v="12"/>
    <n v="708.2636"/>
    <n v="863.40359999999998"/>
    <n v="0"/>
    <n v="0"/>
    <n v="0"/>
    <n v="1309.675"/>
    <n v="0"/>
    <n v="0"/>
    <n v="0"/>
    <n v="0"/>
    <n v="0"/>
    <n v="0"/>
    <n v="0"/>
    <n v="0"/>
    <n v="61"/>
    <n v="0"/>
    <n v="0"/>
    <n v="0"/>
    <n v="2942.34"/>
    <b v="0"/>
    <m/>
    <d v="2018-02-27T00:00:00"/>
    <d v="2018-02-27T00:00:00"/>
    <d v="2018-02-27T00:00:00"/>
    <m/>
    <x v="0"/>
  </r>
  <r>
    <s v="poulinla"/>
    <n v="15055"/>
    <s v="TCTRANSMAG-1016"/>
    <x v="2"/>
    <x v="266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0"/>
    <n v="0"/>
    <n v="0"/>
    <n v="0"/>
    <n v="0"/>
    <n v="12"/>
    <n v="728.55909999999994"/>
    <n v="912.84059999999999"/>
    <n v="0"/>
    <n v="0"/>
    <n v="0"/>
    <n v="1389.4332999999999"/>
    <n v="0"/>
    <n v="0"/>
    <n v="0"/>
    <n v="0"/>
    <n v="0"/>
    <n v="0"/>
    <n v="0"/>
    <n v="0"/>
    <n v="61"/>
    <n v="0"/>
    <n v="0"/>
    <n v="0"/>
    <n v="3091.83"/>
    <b v="0"/>
    <m/>
    <d v="2018-02-27T00:00:00"/>
    <d v="2018-02-27T00:00:00"/>
    <d v="2018-02-27T00:00:00"/>
    <m/>
    <x v="0"/>
  </r>
  <r>
    <s v="poulinla"/>
    <n v="15056"/>
    <s v="TCTRANSMAG-1016"/>
    <x v="2"/>
    <x v="267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0"/>
    <n v="0"/>
    <n v="0"/>
    <n v="0"/>
    <n v="0"/>
    <n v="12"/>
    <n v="590.90189999999996"/>
    <n v="577.52760000000001"/>
    <n v="0"/>
    <n v="0"/>
    <n v="0"/>
    <n v="848.46169999999995"/>
    <n v="0"/>
    <n v="0"/>
    <n v="0"/>
    <n v="0"/>
    <n v="0"/>
    <n v="0"/>
    <n v="0"/>
    <n v="0"/>
    <n v="61"/>
    <n v="0"/>
    <n v="0"/>
    <n v="0"/>
    <n v="2077.89"/>
    <b v="0"/>
    <m/>
    <d v="2018-02-27T00:00:00"/>
    <d v="2018-02-27T00:00:00"/>
    <d v="2018-02-27T00:00:00"/>
    <m/>
    <x v="0"/>
  </r>
  <r>
    <s v="poulinla"/>
    <n v="15057"/>
    <s v="TCTRANSMAG-1016"/>
    <x v="2"/>
    <x v="268"/>
    <x v="15"/>
    <s v="TCBEAEXP"/>
    <x v="1"/>
    <s v="BEAUEXP"/>
    <s v="Beauport Express"/>
    <x v="0"/>
    <x v="0"/>
    <x v="15"/>
    <n v="1"/>
    <x v="0"/>
    <x v="0"/>
    <x v="0"/>
    <n v="0"/>
    <n v="0"/>
    <n v="0"/>
    <b v="0"/>
    <b v="0"/>
    <n v="0"/>
    <n v="0"/>
    <n v="0"/>
    <n v="0"/>
    <n v="0"/>
    <n v="12"/>
    <n v="727.24009999999998"/>
    <n v="909.62760000000003"/>
    <n v="0"/>
    <n v="0"/>
    <n v="0"/>
    <n v="1384.2497000000001"/>
    <n v="0"/>
    <n v="0"/>
    <n v="0"/>
    <n v="0"/>
    <n v="0"/>
    <n v="0"/>
    <n v="0"/>
    <n v="0"/>
    <n v="165"/>
    <n v="0"/>
    <n v="0"/>
    <n v="0"/>
    <n v="3186.12"/>
    <b v="0"/>
    <m/>
    <d v="2018-02-26T00:00:00"/>
    <d v="2018-02-28T00:00:00"/>
    <d v="2018-02-27T00:00:00"/>
    <m/>
    <x v="0"/>
  </r>
  <r>
    <s v="poulinla"/>
    <n v="15058"/>
    <s v="TCTRANSMAG-1016"/>
    <x v="2"/>
    <x v="269"/>
    <x v="13"/>
    <s v="TCCHAEXP"/>
    <x v="1"/>
    <s v="CHAREXP"/>
    <s v="Charlesbourg Express"/>
    <x v="0"/>
    <x v="0"/>
    <x v="13"/>
    <n v="1"/>
    <x v="0"/>
    <x v="0"/>
    <x v="0"/>
    <n v="0"/>
    <n v="0"/>
    <n v="0"/>
    <b v="0"/>
    <b v="0"/>
    <n v="0"/>
    <n v="0"/>
    <n v="0"/>
    <n v="0"/>
    <n v="0"/>
    <n v="12"/>
    <n v="675.19880000000001"/>
    <n v="782.86260000000004"/>
    <n v="0"/>
    <n v="0"/>
    <n v="0"/>
    <n v="1179.7355"/>
    <n v="0"/>
    <n v="0"/>
    <n v="0"/>
    <n v="0"/>
    <n v="0"/>
    <n v="0"/>
    <n v="0"/>
    <n v="0"/>
    <n v="165"/>
    <n v="0"/>
    <n v="0"/>
    <n v="0"/>
    <n v="2802.8"/>
    <b v="0"/>
    <m/>
    <d v="2018-02-26T00:00:00"/>
    <d v="2018-02-28T00:00:00"/>
    <d v="2018-02-27T00:00:00"/>
    <m/>
    <x v="0"/>
  </r>
  <r>
    <s v="poulinla"/>
    <n v="15059"/>
    <s v="TCTRANSMAG-1016"/>
    <x v="2"/>
    <x v="270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2-26T00:00:00"/>
    <d v="2018-02-28T00:00:00"/>
    <d v="2018-02-27T00:00:00"/>
    <m/>
    <x v="0"/>
  </r>
  <r>
    <s v="poulinla"/>
    <n v="15060"/>
    <s v="TCTRANSMAG-1016"/>
    <x v="2"/>
    <x v="271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2-26T00:00:00"/>
    <d v="2018-02-28T00:00:00"/>
    <d v="2018-02-27T00:00:00"/>
    <m/>
    <x v="0"/>
  </r>
  <r>
    <s v="poulinla"/>
    <n v="15061"/>
    <s v="TCTRANSMAG-1016"/>
    <x v="2"/>
    <x v="272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0"/>
    <n v="0"/>
    <n v="0"/>
    <n v="0"/>
    <n v="0"/>
    <n v="12"/>
    <n v="743.22379999999998"/>
    <n v="948.5616"/>
    <n v="0"/>
    <n v="0"/>
    <n v="0"/>
    <n v="1447.0632000000001"/>
    <n v="0"/>
    <n v="0"/>
    <n v="0"/>
    <n v="0"/>
    <n v="0"/>
    <n v="0"/>
    <n v="0"/>
    <n v="0"/>
    <n v="77"/>
    <n v="0"/>
    <n v="0"/>
    <n v="0"/>
    <n v="3215.85"/>
    <b v="0"/>
    <m/>
    <d v="2018-02-26T00:00:00"/>
    <d v="2018-02-28T00:00:00"/>
    <d v="2018-02-27T00:00:00"/>
    <m/>
    <x v="0"/>
  </r>
  <r>
    <s v="poulinla"/>
    <n v="15062"/>
    <s v="TCTRANSMAG-1016"/>
    <x v="2"/>
    <x v="273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8-02-26T00:00:00"/>
    <d v="2018-02-27T00:00:00"/>
    <d v="2018-02-27T00:00:00"/>
    <m/>
    <x v="0"/>
  </r>
  <r>
    <s v="bourdagl"/>
    <n v="15063"/>
    <s v="TCCAPITA-1022"/>
    <x v="2"/>
    <x v="274"/>
    <x v="28"/>
    <s v="TCQUEEXP"/>
    <x v="1"/>
    <s v="QUEBEXP"/>
    <s v="Quebec Express"/>
    <x v="0"/>
    <x v="0"/>
    <x v="30"/>
    <n v="1"/>
    <x v="1"/>
    <x v="0"/>
    <x v="0"/>
    <n v="0"/>
    <n v="0"/>
    <n v="0"/>
    <b v="0"/>
    <b v="0"/>
    <n v="0"/>
    <n v="0"/>
    <n v="0"/>
    <n v="0"/>
    <n v="0"/>
    <n v="8"/>
    <n v="566.30200000000002"/>
    <n v="500.39839999999998"/>
    <n v="0"/>
    <n v="0"/>
    <n v="0"/>
    <n v="1127.6813"/>
    <n v="0"/>
    <n v="0"/>
    <n v="0"/>
    <n v="0"/>
    <n v="0"/>
    <n v="0"/>
    <n v="0"/>
    <n v="0"/>
    <n v="165"/>
    <n v="0"/>
    <n v="0"/>
    <n v="0"/>
    <n v="2359.38"/>
    <b v="0"/>
    <m/>
    <d v="2018-02-25T00:00:00"/>
    <d v="2018-02-28T00:00:00"/>
    <d v="2018-02-27T00:00:00"/>
    <m/>
    <x v="0"/>
  </r>
  <r>
    <s v="poulinla"/>
    <n v="15064"/>
    <s v="TCTRANSMAG-1016"/>
    <x v="2"/>
    <x v="275"/>
    <x v="1"/>
    <s v="TCVOIPOP"/>
    <x v="0"/>
    <s v="VOIXPOP_S"/>
    <s v="La Voix Populaire"/>
    <x v="2"/>
    <x v="2"/>
    <x v="39"/>
    <n v="1"/>
    <x v="3"/>
    <x v="3"/>
    <x v="2"/>
    <n v="0"/>
    <n v="0"/>
    <n v="0"/>
    <b v="0"/>
    <b v="1"/>
    <n v="0"/>
    <n v="0"/>
    <n v="0"/>
    <n v="0"/>
    <n v="0"/>
    <n v="8"/>
    <n v="988.99779999999998"/>
    <n v="1538.7140999999999"/>
    <n v="759.49390000000005"/>
    <n v="0"/>
    <n v="0"/>
    <n v="0"/>
    <n v="0"/>
    <n v="0"/>
    <n v="398.83800000000002"/>
    <n v="0"/>
    <n v="0"/>
    <n v="0"/>
    <n v="0"/>
    <n v="0"/>
    <n v="0"/>
    <n v="0"/>
    <n v="0"/>
    <n v="0"/>
    <n v="3686.04"/>
    <b v="0"/>
    <m/>
    <d v="2018-02-26T00:00:00"/>
    <d v="2018-03-01T00:00:00"/>
    <d v="2018-02-27T00:00:00"/>
    <m/>
    <x v="0"/>
  </r>
  <r>
    <s v="bourdagl"/>
    <n v="15065"/>
    <s v="TCCAPITA-1022"/>
    <x v="2"/>
    <x v="276"/>
    <x v="23"/>
    <s v="TCAPPEL"/>
    <x v="1"/>
    <s v="APPEL"/>
    <s v="L Appel"/>
    <x v="0"/>
    <x v="0"/>
    <x v="23"/>
    <n v="1"/>
    <x v="0"/>
    <x v="0"/>
    <x v="0"/>
    <n v="0"/>
    <n v="0"/>
    <n v="0"/>
    <b v="0"/>
    <b v="0"/>
    <n v="0"/>
    <n v="0"/>
    <n v="0"/>
    <n v="0"/>
    <n v="0"/>
    <n v="12"/>
    <n v="857.67020000000002"/>
    <n v="1227.3366000000001"/>
    <n v="0"/>
    <n v="0"/>
    <n v="0"/>
    <n v="1896.8202000000001"/>
    <n v="0"/>
    <n v="0"/>
    <n v="0"/>
    <n v="0"/>
    <n v="0"/>
    <n v="0"/>
    <n v="0"/>
    <n v="0"/>
    <n v="165"/>
    <n v="0"/>
    <n v="0"/>
    <n v="0"/>
    <n v="4146.83"/>
    <b v="0"/>
    <m/>
    <d v="2018-02-25T00:00:00"/>
    <d v="2018-02-28T00:00:00"/>
    <d v="2018-02-27T00:00:00"/>
    <m/>
    <x v="0"/>
  </r>
  <r>
    <s v="bourdagl"/>
    <n v="15066"/>
    <s v="TCCAPITA-1022"/>
    <x v="2"/>
    <x v="277"/>
    <x v="27"/>
    <s v="TCAUTVOI"/>
    <x v="1"/>
    <s v="AUTRVOI"/>
    <s v="L Autre Voix"/>
    <x v="0"/>
    <x v="0"/>
    <x v="42"/>
    <n v="1"/>
    <x v="1"/>
    <x v="0"/>
    <x v="0"/>
    <n v="0"/>
    <n v="0"/>
    <n v="0"/>
    <b v="0"/>
    <b v="0"/>
    <n v="0"/>
    <n v="0"/>
    <n v="0"/>
    <n v="0"/>
    <n v="0"/>
    <n v="8"/>
    <n v="459.75869999999998"/>
    <n v="240.87440000000001"/>
    <n v="0"/>
    <n v="0"/>
    <n v="0"/>
    <n v="499.63319999999999"/>
    <n v="0"/>
    <n v="0"/>
    <n v="0"/>
    <n v="0"/>
    <n v="0"/>
    <n v="0"/>
    <n v="0"/>
    <n v="0"/>
    <n v="81"/>
    <n v="0"/>
    <n v="0"/>
    <n v="0"/>
    <n v="1281.27"/>
    <b v="0"/>
    <m/>
    <d v="2018-02-26T00:00:00"/>
    <d v="2018-02-28T00:00:00"/>
    <d v="2018-02-27T00:00:00"/>
    <m/>
    <x v="0"/>
  </r>
  <r>
    <s v="poulinla"/>
    <n v="15067"/>
    <s v="TCTRANSMAG-1016"/>
    <x v="2"/>
    <x v="278"/>
    <x v="11"/>
    <s v="TCMAGILE"/>
    <x v="0"/>
    <s v="MAGAILESOE"/>
    <s v="Magazine de L Ile des Sœurs"/>
    <x v="0"/>
    <x v="0"/>
    <x v="11"/>
    <n v="1"/>
    <x v="0"/>
    <x v="0"/>
    <x v="0"/>
    <n v="0"/>
    <n v="0"/>
    <n v="0"/>
    <b v="0"/>
    <b v="0"/>
    <n v="2384"/>
    <n v="0"/>
    <n v="0"/>
    <n v="0"/>
    <n v="0"/>
    <n v="12"/>
    <n v="455.68329999999997"/>
    <n v="248.15459999999999"/>
    <n v="0"/>
    <n v="0"/>
    <n v="0"/>
    <n v="317.07319999999999"/>
    <n v="0"/>
    <n v="75"/>
    <n v="0"/>
    <n v="0"/>
    <n v="0"/>
    <n v="0"/>
    <n v="0"/>
    <n v="0"/>
    <n v="150"/>
    <n v="0"/>
    <n v="0"/>
    <n v="0"/>
    <n v="1245.9100000000001"/>
    <b v="0"/>
    <m/>
    <d v="2018-02-28T00:00:00"/>
    <d v="2018-02-28T00:00:00"/>
    <d v="2018-02-28T00:00:00"/>
    <m/>
    <x v="0"/>
  </r>
  <r>
    <s v="poulinla"/>
    <n v="15068"/>
    <s v="TCTRANSMAG-1016"/>
    <x v="2"/>
    <x v="279"/>
    <x v="7"/>
    <s v="TCAVAJOU"/>
    <x v="1"/>
    <s v="AVANTAGE1"/>
    <s v="L Avantage Votre Journal"/>
    <x v="0"/>
    <x v="0"/>
    <x v="45"/>
    <n v="1"/>
    <x v="8"/>
    <x v="0"/>
    <x v="0"/>
    <n v="0"/>
    <n v="0"/>
    <n v="0"/>
    <b v="0"/>
    <b v="0"/>
    <n v="0"/>
    <n v="0"/>
    <n v="0"/>
    <n v="0"/>
    <n v="0"/>
    <n v="40"/>
    <n v="1760.7717"/>
    <n v="3547.6120000000001"/>
    <n v="0"/>
    <n v="0"/>
    <n v="0"/>
    <n v="1633.7614000000001"/>
    <n v="0"/>
    <n v="0"/>
    <n v="0"/>
    <n v="0"/>
    <n v="0"/>
    <n v="0"/>
    <n v="0"/>
    <n v="0"/>
    <n v="840"/>
    <n v="0"/>
    <n v="0"/>
    <n v="0"/>
    <n v="7782.15"/>
    <b v="0"/>
    <m/>
    <d v="2018-02-27T00:00:00"/>
    <d v="2018-02-28T00:00:00"/>
    <d v="2018-02-28T00:00:00"/>
    <m/>
    <x v="0"/>
  </r>
  <r>
    <s v="poulinla"/>
    <n v="15069"/>
    <s v="TCTRANSMAG-1016"/>
    <x v="2"/>
    <x v="280"/>
    <x v="16"/>
    <s v="TCAVAGAS"/>
    <x v="1"/>
    <s v="AVANGAS"/>
    <s v="L Avantage Gaspesien"/>
    <x v="0"/>
    <x v="0"/>
    <x v="16"/>
    <n v="1"/>
    <x v="9"/>
    <x v="0"/>
    <x v="0"/>
    <n v="0"/>
    <n v="0"/>
    <n v="0"/>
    <b v="0"/>
    <b v="0"/>
    <n v="0"/>
    <n v="0"/>
    <n v="0"/>
    <n v="0"/>
    <n v="0"/>
    <n v="20"/>
    <n v="694.95119999999997"/>
    <n v="865.39099999999996"/>
    <n v="0"/>
    <n v="0"/>
    <n v="0"/>
    <n v="754.41560000000004"/>
    <n v="0"/>
    <n v="0"/>
    <n v="0"/>
    <n v="0"/>
    <n v="0"/>
    <n v="0"/>
    <n v="0"/>
    <n v="0"/>
    <n v="840"/>
    <n v="0"/>
    <n v="0"/>
    <n v="0"/>
    <n v="3154.76"/>
    <b v="0"/>
    <m/>
    <d v="2018-02-27T00:00:00"/>
    <d v="2018-02-28T00:00:00"/>
    <d v="2018-02-28T00:00:00"/>
    <m/>
    <x v="0"/>
  </r>
  <r>
    <s v="bourdagl"/>
    <n v="15070"/>
    <s v="TCQUALIM-1029"/>
    <x v="2"/>
    <x v="281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86.328000000000003"/>
    <n v="0"/>
    <n v="0"/>
    <n v="217.8"/>
    <n v="0"/>
    <n v="0"/>
    <n v="0"/>
    <n v="0"/>
    <n v="0"/>
    <n v="0"/>
    <n v="0"/>
    <n v="0"/>
    <n v="111"/>
    <n v="0"/>
    <n v="0"/>
    <n v="0"/>
    <n v="1102.43"/>
    <b v="0"/>
    <m/>
    <d v="2018-02-27T00:00:00"/>
    <d v="2018-03-01T00:00:00"/>
    <d v="2018-03-01T00:00:00"/>
    <m/>
    <x v="0"/>
  </r>
  <r>
    <s v="poulinla"/>
    <n v="15072"/>
    <s v="TCTRANSMAG-1016"/>
    <x v="2"/>
    <x v="282"/>
    <x v="10"/>
    <s v="TCFLAMBE"/>
    <x v="0"/>
    <s v="FLAMEST"/>
    <s v="Flambeau Mercier/Anjou"/>
    <x v="0"/>
    <x v="0"/>
    <x v="32"/>
    <n v="1"/>
    <x v="9"/>
    <x v="0"/>
    <x v="0"/>
    <n v="0"/>
    <n v="4"/>
    <n v="0"/>
    <b v="0"/>
    <b v="0"/>
    <n v="0"/>
    <n v="0"/>
    <n v="0"/>
    <n v="0"/>
    <n v="0"/>
    <n v="20"/>
    <n v="1360.5694000000001"/>
    <n v="2486.741"/>
    <n v="0"/>
    <n v="0"/>
    <n v="187.7885"/>
    <n v="2323.8824"/>
    <n v="0"/>
    <n v="0"/>
    <n v="0"/>
    <n v="0"/>
    <n v="0"/>
    <n v="0"/>
    <n v="0"/>
    <n v="0"/>
    <n v="80"/>
    <n v="0"/>
    <n v="0"/>
    <n v="0"/>
    <n v="6438.98"/>
    <b v="0"/>
    <m/>
    <d v="2018-02-28T00:00:00"/>
    <d v="2018-02-28T00:00:00"/>
    <d v="2018-03-01T00:00:00"/>
    <m/>
    <x v="0"/>
  </r>
  <r>
    <s v="bourdagl"/>
    <n v="15073"/>
    <s v="TCCAPITA-1022"/>
    <x v="2"/>
    <x v="283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2-27T00:00:00"/>
    <d v="2018-02-28T00:00:00"/>
    <d v="2018-03-01T00:00:00"/>
    <m/>
    <x v="0"/>
  </r>
  <r>
    <s v="bourdagl"/>
    <n v="15074"/>
    <s v="TCQUALIM-1029"/>
    <x v="2"/>
    <x v="284"/>
    <x v="12"/>
    <s v="TCSEANEW"/>
    <x v="2"/>
    <s v="SEAWNEW"/>
    <s v="Seaway News"/>
    <x v="0"/>
    <x v="0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01.2431999999999"/>
    <n v="0"/>
    <n v="0"/>
    <n v="0"/>
    <n v="1611.72"/>
    <n v="0"/>
    <n v="0"/>
    <n v="0"/>
    <n v="0"/>
    <n v="0"/>
    <n v="0"/>
    <n v="0"/>
    <n v="0"/>
    <n v="315"/>
    <n v="0"/>
    <n v="0"/>
    <n v="0"/>
    <n v="5223.21"/>
    <b v="0"/>
    <m/>
    <d v="2018-02-28T00:00:00"/>
    <d v="2018-02-28T00:00:00"/>
    <d v="2018-03-01T00:00:00"/>
    <m/>
    <x v="0"/>
  </r>
  <r>
    <s v="poulinla"/>
    <n v="15075"/>
    <s v="TCTRANSMAG-1016"/>
    <x v="2"/>
    <x v="285"/>
    <x v="25"/>
    <s v="TCMESLAS"/>
    <x v="0"/>
    <s v="MESSLAS"/>
    <s v="Le Messager Lasalle-Dorval"/>
    <x v="0"/>
    <x v="0"/>
    <x v="25"/>
    <n v="1"/>
    <x v="0"/>
    <x v="0"/>
    <x v="0"/>
    <n v="0"/>
    <n v="0"/>
    <n v="0"/>
    <b v="0"/>
    <b v="0"/>
    <n v="26369"/>
    <n v="0"/>
    <n v="0"/>
    <n v="0"/>
    <n v="0"/>
    <n v="12"/>
    <n v="741.10659999999996"/>
    <n v="943.40459999999996"/>
    <n v="0"/>
    <n v="0"/>
    <n v="0"/>
    <n v="1438.7431999999999"/>
    <n v="0"/>
    <n v="459.61169999999998"/>
    <n v="0"/>
    <n v="0"/>
    <n v="0"/>
    <n v="0"/>
    <n v="0"/>
    <n v="0"/>
    <n v="155"/>
    <n v="0"/>
    <n v="0"/>
    <n v="0"/>
    <n v="3737.87"/>
    <b v="0"/>
    <m/>
    <d v="2018-03-01T00:00:00"/>
    <d v="2018-03-01T00:00:00"/>
    <d v="2018-03-01T00:00:00"/>
    <m/>
    <x v="0"/>
  </r>
  <r>
    <s v="poulinla"/>
    <n v="15076"/>
    <s v="TCTRANSMAG-1016"/>
    <x v="2"/>
    <x v="286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19850"/>
    <n v="0"/>
    <n v="0"/>
    <n v="0"/>
    <n v="0"/>
    <n v="12"/>
    <n v="636.76919999999996"/>
    <n v="689.25360000000001"/>
    <n v="0"/>
    <n v="0"/>
    <n v="0"/>
    <n v="1028.713"/>
    <n v="0"/>
    <n v="345.9855"/>
    <n v="0"/>
    <n v="0"/>
    <n v="0"/>
    <n v="0"/>
    <n v="0"/>
    <n v="0"/>
    <n v="65"/>
    <n v="0"/>
    <n v="0"/>
    <n v="0"/>
    <n v="2765.72"/>
    <b v="0"/>
    <m/>
    <d v="2018-03-01T00:00:00"/>
    <d v="2018-03-01T00:00:00"/>
    <d v="2018-03-01T00:00:00"/>
    <m/>
    <x v="0"/>
  </r>
  <r>
    <s v="poulinla"/>
    <n v="15077"/>
    <s v="TCTRANSMAG-1016"/>
    <x v="2"/>
    <x v="287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12708"/>
    <n v="0"/>
    <n v="0"/>
    <n v="0"/>
    <n v="0"/>
    <n v="8"/>
    <n v="576.9873"/>
    <n v="526.42639999999994"/>
    <n v="0"/>
    <n v="0"/>
    <n v="0"/>
    <n v="1190.6690000000001"/>
    <n v="0"/>
    <n v="221.50040000000001"/>
    <n v="0"/>
    <n v="0"/>
    <n v="0"/>
    <n v="0"/>
    <n v="0"/>
    <n v="0"/>
    <n v="65"/>
    <n v="0"/>
    <n v="0"/>
    <n v="0"/>
    <n v="2580.58"/>
    <b v="0"/>
    <m/>
    <d v="2018-03-01T00:00:00"/>
    <d v="2018-03-01T00:00:00"/>
    <d v="2018-03-01T00:00:00"/>
    <m/>
    <x v="0"/>
  </r>
  <r>
    <s v="poulinla"/>
    <n v="15078"/>
    <s v="TCTRANSMAG-1016"/>
    <x v="2"/>
    <x v="288"/>
    <x v="22"/>
    <s v="TCMESLAC"/>
    <x v="0"/>
    <s v="MESSLAC"/>
    <s v="Le Messager Lachine"/>
    <x v="0"/>
    <x v="0"/>
    <x v="22"/>
    <n v="1"/>
    <x v="5"/>
    <x v="0"/>
    <x v="0"/>
    <n v="0"/>
    <n v="0"/>
    <n v="0"/>
    <b v="0"/>
    <b v="0"/>
    <n v="4962"/>
    <n v="0"/>
    <n v="0"/>
    <n v="0"/>
    <n v="0"/>
    <n v="16"/>
    <n v="735.08040000000005"/>
    <n v="945.93280000000004"/>
    <n v="0"/>
    <n v="0"/>
    <n v="0"/>
    <n v="1061.2958000000001"/>
    <n v="0"/>
    <n v="86.487700000000004"/>
    <n v="0"/>
    <n v="0"/>
    <n v="0"/>
    <n v="0"/>
    <n v="0"/>
    <n v="0"/>
    <n v="115"/>
    <n v="0"/>
    <n v="0"/>
    <n v="0"/>
    <n v="2943.8"/>
    <b v="0"/>
    <m/>
    <d v="2018-03-01T00:00:00"/>
    <d v="2018-03-01T00:00:00"/>
    <d v="2018-03-01T00:00:00"/>
    <m/>
    <x v="0"/>
  </r>
  <r>
    <s v="poulinla"/>
    <n v="15079"/>
    <s v="TCTRANSMAG-1016"/>
    <x v="2"/>
    <x v="289"/>
    <x v="0"/>
    <s v="TCEXPOUT"/>
    <x v="0"/>
    <s v="EXPROUT"/>
    <s v="L Express d Outremont"/>
    <x v="0"/>
    <x v="0"/>
    <x v="0"/>
    <n v="2"/>
    <x v="0"/>
    <x v="0"/>
    <x v="0"/>
    <n v="0"/>
    <n v="0"/>
    <n v="0"/>
    <b v="0"/>
    <b v="0"/>
    <n v="0"/>
    <n v="0"/>
    <n v="0"/>
    <n v="0"/>
    <n v="0"/>
    <n v="12"/>
    <n v="587.58770000000004"/>
    <n v="569.45460000000003"/>
    <n v="0"/>
    <n v="0"/>
    <n v="0"/>
    <n v="835.43719999999996"/>
    <n v="0"/>
    <n v="0"/>
    <n v="0"/>
    <n v="0"/>
    <n v="0"/>
    <n v="0"/>
    <n v="375"/>
    <n v="0"/>
    <n v="61"/>
    <n v="0"/>
    <n v="0"/>
    <n v="0"/>
    <n v="2428.48"/>
    <b v="0"/>
    <m/>
    <d v="2018-03-01T00:00:00"/>
    <d v="2018-03-01T00:00:00"/>
    <d v="2018-03-05T00:00:00"/>
    <m/>
    <x v="0"/>
  </r>
  <r>
    <s v="poulinla"/>
    <n v="15080"/>
    <s v="TCTRANSMAG-1016"/>
    <x v="2"/>
    <x v="290"/>
    <x v="14"/>
    <s v="TCACTUEL"/>
    <x v="1"/>
    <s v="ACTUEL"/>
    <s v="L Actuel"/>
    <x v="0"/>
    <x v="0"/>
    <x v="14"/>
    <n v="1"/>
    <x v="13"/>
    <x v="0"/>
    <x v="0"/>
    <n v="0"/>
    <n v="0"/>
    <n v="0"/>
    <b v="0"/>
    <b v="0"/>
    <n v="0"/>
    <n v="0"/>
    <n v="0"/>
    <n v="0"/>
    <n v="0"/>
    <n v="15"/>
    <n v="964.13589999999999"/>
    <n v="1499.577"/>
    <n v="0"/>
    <n v="0"/>
    <n v="0"/>
    <n v="1852.1712"/>
    <n v="0"/>
    <n v="0"/>
    <n v="0"/>
    <n v="0"/>
    <n v="0"/>
    <n v="0"/>
    <n v="0"/>
    <n v="0"/>
    <n v="165"/>
    <n v="0"/>
    <n v="0"/>
    <n v="0"/>
    <n v="4480.88"/>
    <b v="0"/>
    <m/>
    <d v="2018-03-05T00:00:00"/>
    <d v="2018-03-07T00:00:00"/>
    <d v="2018-03-05T00:00:00"/>
    <m/>
    <x v="0"/>
  </r>
  <r>
    <s v="poulinla"/>
    <n v="15081"/>
    <s v="TCTRANSMAG-1016"/>
    <x v="2"/>
    <x v="290"/>
    <x v="14"/>
    <s v="TCACTUEL"/>
    <x v="1"/>
    <s v="ACTUEL"/>
    <s v="L Actuel"/>
    <x v="1"/>
    <x v="0"/>
    <x v="14"/>
    <n v="1"/>
    <x v="14"/>
    <x v="0"/>
    <x v="0"/>
    <n v="0"/>
    <n v="0"/>
    <n v="0"/>
    <b v="0"/>
    <b v="0"/>
    <n v="0"/>
    <n v="0"/>
    <n v="0"/>
    <n v="0"/>
    <n v="0"/>
    <n v="5"/>
    <n v="196.37860000000001"/>
    <n v="499.85899999999998"/>
    <n v="0"/>
    <n v="0"/>
    <n v="0"/>
    <n v="0"/>
    <n v="0"/>
    <n v="0"/>
    <n v="0"/>
    <n v="0"/>
    <n v="0"/>
    <n v="0"/>
    <n v="0"/>
    <n v="0"/>
    <n v="0"/>
    <n v="0"/>
    <n v="0"/>
    <n v="0"/>
    <n v="696.24"/>
    <b v="0"/>
    <m/>
    <d v="2018-03-05T00:00:00"/>
    <d v="2018-03-07T00:00:00"/>
    <d v="2018-03-05T00:00:00"/>
    <m/>
    <x v="0"/>
  </r>
  <r>
    <s v="poulinla"/>
    <n v="15082"/>
    <s v="TCTRANSMAG-1016"/>
    <x v="2"/>
    <x v="291"/>
    <x v="15"/>
    <s v="TCBEAEXP"/>
    <x v="1"/>
    <s v="BEAUEXP"/>
    <s v="Beauport Express"/>
    <x v="0"/>
    <x v="0"/>
    <x v="15"/>
    <n v="1"/>
    <x v="20"/>
    <x v="0"/>
    <x v="0"/>
    <n v="0"/>
    <n v="0"/>
    <n v="0"/>
    <b v="0"/>
    <b v="0"/>
    <n v="0"/>
    <n v="0"/>
    <n v="0"/>
    <n v="0"/>
    <n v="0"/>
    <n v="11"/>
    <n v="697.88670000000002"/>
    <n v="833.82529999999997"/>
    <n v="0"/>
    <n v="0"/>
    <n v="0"/>
    <n v="1384.2497000000001"/>
    <n v="0"/>
    <n v="0"/>
    <n v="0"/>
    <n v="0"/>
    <n v="0"/>
    <n v="0"/>
    <n v="0"/>
    <n v="0"/>
    <n v="165"/>
    <n v="0"/>
    <n v="0"/>
    <n v="0"/>
    <n v="3080.96"/>
    <b v="0"/>
    <m/>
    <d v="2018-03-05T00:00:00"/>
    <d v="2018-03-07T00:00:00"/>
    <d v="2018-03-05T00:00:00"/>
    <m/>
    <x v="0"/>
  </r>
  <r>
    <s v="poulinla"/>
    <n v="15083"/>
    <s v="TCTRANSMAG-1016"/>
    <x v="2"/>
    <x v="291"/>
    <x v="15"/>
    <s v="TCBEAEXP"/>
    <x v="1"/>
    <s v="BEAUEXP"/>
    <s v="Beauport Express"/>
    <x v="1"/>
    <x v="0"/>
    <x v="15"/>
    <n v="1"/>
    <x v="14"/>
    <x v="0"/>
    <x v="0"/>
    <n v="0"/>
    <n v="0"/>
    <n v="0"/>
    <b v="0"/>
    <b v="0"/>
    <n v="0"/>
    <n v="0"/>
    <n v="0"/>
    <n v="0"/>
    <n v="0"/>
    <n v="5"/>
    <n v="146.76669999999999"/>
    <n v="379.01150000000001"/>
    <n v="0"/>
    <n v="0"/>
    <n v="0"/>
    <n v="0"/>
    <n v="0"/>
    <n v="0"/>
    <n v="0"/>
    <n v="0"/>
    <n v="0"/>
    <n v="0"/>
    <n v="0"/>
    <n v="0"/>
    <n v="0"/>
    <n v="0"/>
    <n v="0"/>
    <n v="0"/>
    <n v="525.78"/>
    <b v="0"/>
    <m/>
    <d v="2018-03-05T00:00:00"/>
    <d v="2018-03-07T00:00:00"/>
    <d v="2018-03-05T00:00:00"/>
    <m/>
    <x v="0"/>
  </r>
  <r>
    <s v="poulinla"/>
    <n v="15084"/>
    <s v="TCTRANSMAG-1016"/>
    <x v="2"/>
    <x v="292"/>
    <x v="13"/>
    <s v="TCCHAEXP"/>
    <x v="1"/>
    <s v="CHAREXP"/>
    <s v="Charlesbourg Express"/>
    <x v="0"/>
    <x v="0"/>
    <x v="13"/>
    <n v="1"/>
    <x v="20"/>
    <x v="0"/>
    <x v="0"/>
    <n v="0"/>
    <n v="0"/>
    <n v="0"/>
    <b v="0"/>
    <b v="0"/>
    <n v="0"/>
    <n v="0"/>
    <n v="0"/>
    <n v="0"/>
    <n v="0"/>
    <n v="11"/>
    <n v="650.18219999999997"/>
    <n v="717.6241"/>
    <n v="0"/>
    <n v="0"/>
    <n v="0"/>
    <n v="1179.7355"/>
    <n v="0"/>
    <n v="0"/>
    <n v="0"/>
    <n v="0"/>
    <n v="0"/>
    <n v="0"/>
    <n v="0"/>
    <n v="0"/>
    <n v="165"/>
    <n v="0"/>
    <n v="0"/>
    <n v="0"/>
    <n v="2712.54"/>
    <b v="0"/>
    <m/>
    <d v="2018-03-05T00:00:00"/>
    <d v="2018-03-07T00:00:00"/>
    <d v="2018-03-05T00:00:00"/>
    <m/>
    <x v="0"/>
  </r>
  <r>
    <s v="poulinla"/>
    <n v="15085"/>
    <s v="TCTRANSMAG-1016"/>
    <x v="2"/>
    <x v="292"/>
    <x v="13"/>
    <s v="TCCHAEXP"/>
    <x v="1"/>
    <s v="CHAREXP"/>
    <s v="Charlesbourg Express"/>
    <x v="1"/>
    <x v="0"/>
    <x v="13"/>
    <n v="1"/>
    <x v="14"/>
    <x v="0"/>
    <x v="0"/>
    <n v="0"/>
    <n v="0"/>
    <n v="0"/>
    <b v="0"/>
    <b v="0"/>
    <n v="0"/>
    <n v="0"/>
    <n v="0"/>
    <n v="0"/>
    <n v="0"/>
    <n v="5"/>
    <n v="125.08280000000001"/>
    <n v="326.1927"/>
    <n v="0"/>
    <n v="0"/>
    <n v="0"/>
    <n v="0"/>
    <n v="0"/>
    <n v="0"/>
    <n v="0"/>
    <n v="0"/>
    <n v="0"/>
    <n v="0"/>
    <n v="0"/>
    <n v="0"/>
    <n v="0"/>
    <n v="0"/>
    <n v="0"/>
    <n v="0"/>
    <n v="451.28"/>
    <b v="0"/>
    <m/>
    <d v="2018-03-05T00:00:00"/>
    <d v="2018-03-07T00:00:00"/>
    <d v="2018-03-05T00:00:00"/>
    <m/>
    <x v="0"/>
  </r>
  <r>
    <s v="poulinla"/>
    <n v="15086"/>
    <s v="TCTRANSMAG-1016"/>
    <x v="2"/>
    <x v="293"/>
    <x v="26"/>
    <s v="TCJACCAR"/>
    <x v="1"/>
    <s v="JACQCAR"/>
    <s v="Le Jacques Cartier"/>
    <x v="0"/>
    <x v="0"/>
    <x v="41"/>
    <n v="1"/>
    <x v="0"/>
    <x v="0"/>
    <x v="0"/>
    <n v="0"/>
    <n v="0"/>
    <n v="0"/>
    <b v="0"/>
    <b v="0"/>
    <n v="0"/>
    <n v="0"/>
    <n v="0"/>
    <n v="0"/>
    <n v="0"/>
    <n v="12"/>
    <n v="485.28980000000001"/>
    <n v="320.27159999999998"/>
    <n v="0"/>
    <n v="0"/>
    <n v="0"/>
    <n v="433.42200000000003"/>
    <n v="0"/>
    <n v="0"/>
    <n v="0"/>
    <n v="0"/>
    <n v="0"/>
    <n v="0"/>
    <n v="0"/>
    <n v="0"/>
    <n v="81"/>
    <n v="0"/>
    <n v="0"/>
    <n v="0"/>
    <n v="1319.98"/>
    <b v="0"/>
    <m/>
    <d v="2018-03-05T00:00:00"/>
    <d v="2018-03-07T00:00:00"/>
    <d v="2018-03-05T00:00:00"/>
    <m/>
    <x v="0"/>
  </r>
  <r>
    <s v="poulinla"/>
    <n v="15087"/>
    <s v="TCTRANSMAG-1016"/>
    <x v="2"/>
    <x v="294"/>
    <x v="18"/>
    <s v="TCJOUROS"/>
    <x v="0"/>
    <s v="ROSEPETPAT"/>
    <s v="Journal Rosemont La Petite-Patrie"/>
    <x v="0"/>
    <x v="0"/>
    <x v="18"/>
    <n v="1"/>
    <x v="0"/>
    <x v="0"/>
    <x v="0"/>
    <n v="0"/>
    <n v="0"/>
    <n v="0"/>
    <b v="0"/>
    <b v="0"/>
    <n v="0"/>
    <n v="0"/>
    <n v="0"/>
    <n v="0"/>
    <n v="0"/>
    <n v="12"/>
    <n v="780.8664"/>
    <n v="1040.2536"/>
    <n v="0"/>
    <n v="0"/>
    <n v="0"/>
    <n v="1594.9929999999999"/>
    <n v="0"/>
    <n v="0"/>
    <n v="0"/>
    <n v="0"/>
    <n v="0"/>
    <n v="0"/>
    <n v="0"/>
    <n v="0"/>
    <n v="61"/>
    <n v="0"/>
    <n v="0"/>
    <n v="0"/>
    <n v="3477.11"/>
    <b v="0"/>
    <m/>
    <d v="2018-03-03T00:00:00"/>
    <d v="2018-03-06T00:00:00"/>
    <d v="2018-03-05T00:00:00"/>
    <m/>
    <x v="0"/>
  </r>
  <r>
    <s v="poulinla"/>
    <n v="15088"/>
    <s v="TCTRANSMAG-1016"/>
    <x v="2"/>
    <x v="295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0"/>
    <n v="0"/>
    <n v="0"/>
    <n v="0"/>
    <n v="0"/>
    <n v="8"/>
    <n v="535.79769999999996"/>
    <n v="426.09440000000001"/>
    <n v="0"/>
    <n v="0"/>
    <n v="0"/>
    <n v="947.86559999999997"/>
    <n v="0"/>
    <n v="0"/>
    <n v="0"/>
    <n v="0"/>
    <n v="0"/>
    <n v="0"/>
    <n v="0"/>
    <n v="0"/>
    <n v="61"/>
    <n v="0"/>
    <n v="0"/>
    <n v="0"/>
    <n v="1970.76"/>
    <b v="0"/>
    <m/>
    <d v="2018-03-03T00:00:00"/>
    <d v="2018-03-06T00:00:00"/>
    <d v="2018-03-05T00:00:00"/>
    <m/>
    <x v="0"/>
  </r>
  <r>
    <s v="poulinla"/>
    <n v="15089"/>
    <s v="TCTRANSMAG-1016"/>
    <x v="2"/>
    <x v="296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0"/>
    <n v="0"/>
    <n v="0"/>
    <n v="0"/>
    <n v="0"/>
    <n v="12"/>
    <n v="606.58640000000003"/>
    <n v="615.73260000000005"/>
    <n v="0"/>
    <n v="0"/>
    <n v="0"/>
    <n v="910.09910000000002"/>
    <n v="0"/>
    <n v="0"/>
    <n v="0"/>
    <n v="0"/>
    <n v="0"/>
    <n v="0"/>
    <n v="0"/>
    <n v="0"/>
    <n v="80"/>
    <n v="0"/>
    <n v="0"/>
    <n v="0"/>
    <n v="2212.42"/>
    <b v="0"/>
    <m/>
    <d v="2018-03-03T00:00:00"/>
    <d v="2018-03-07T00:00:00"/>
    <d v="2018-03-05T00:00:00"/>
    <m/>
    <x v="0"/>
  </r>
  <r>
    <s v="poulinla"/>
    <n v="15090"/>
    <s v="TCTRANSMAG-1016"/>
    <x v="2"/>
    <x v="297"/>
    <x v="5"/>
    <s v="TCCOUBOR"/>
    <x v="0"/>
    <s v="COURBOR"/>
    <s v="Courrier Bordeaux Cartierville"/>
    <x v="0"/>
    <x v="0"/>
    <x v="47"/>
    <n v="1"/>
    <x v="0"/>
    <x v="0"/>
    <x v="0"/>
    <n v="0"/>
    <n v="4"/>
    <n v="0"/>
    <b v="0"/>
    <b v="0"/>
    <n v="864"/>
    <n v="0"/>
    <n v="0"/>
    <n v="0"/>
    <n v="0"/>
    <n v="12"/>
    <n v="488.94760000000002"/>
    <n v="329.1816"/>
    <n v="0"/>
    <n v="0"/>
    <n v="36.185600000000001"/>
    <n v="447.79680000000002"/>
    <n v="0"/>
    <n v="75"/>
    <n v="0"/>
    <n v="0"/>
    <n v="0"/>
    <n v="0"/>
    <n v="0"/>
    <n v="0"/>
    <n v="77"/>
    <n v="0"/>
    <n v="0"/>
    <n v="0"/>
    <n v="1454.11"/>
    <b v="0"/>
    <m/>
    <d v="2018-03-05T00:00:00"/>
    <d v="2018-03-07T00:00:00"/>
    <d v="2018-03-05T00:00:00"/>
    <m/>
    <x v="0"/>
  </r>
  <r>
    <s v="poulinla"/>
    <n v="15091"/>
    <s v="TCTRANSMAG-1016"/>
    <x v="2"/>
    <x v="297"/>
    <x v="5"/>
    <s v="TCCOUBOR"/>
    <x v="0"/>
    <s v="COURBOR"/>
    <s v="Courrier Bordeaux Cartierville"/>
    <x v="3"/>
    <x v="0"/>
    <x v="48"/>
    <n v="1"/>
    <x v="1"/>
    <x v="0"/>
    <x v="0"/>
    <n v="0"/>
    <n v="0"/>
    <n v="0"/>
    <b v="0"/>
    <b v="0"/>
    <n v="0"/>
    <n v="0"/>
    <n v="0"/>
    <n v="0"/>
    <n v="0"/>
    <n v="8"/>
    <n v="433.0453"/>
    <n v="175.80439999999999"/>
    <n v="0"/>
    <n v="0"/>
    <n v="0"/>
    <n v="342.16379999999998"/>
    <n v="0"/>
    <n v="0"/>
    <n v="0"/>
    <n v="0"/>
    <n v="0"/>
    <n v="0"/>
    <n v="0"/>
    <n v="0"/>
    <n v="0"/>
    <n v="0"/>
    <n v="0"/>
    <n v="0"/>
    <n v="951.01"/>
    <b v="0"/>
    <m/>
    <d v="2018-03-05T00:00:00"/>
    <d v="2018-03-07T00:00:00"/>
    <d v="2018-03-05T00:00:00"/>
    <m/>
    <x v="0"/>
  </r>
  <r>
    <s v="poulinla"/>
    <n v="15092"/>
    <s v="TCTRANSMAG-1016"/>
    <x v="2"/>
    <x v="298"/>
    <x v="19"/>
    <s v="TCCOUAHU"/>
    <x v="0"/>
    <s v="COURAHU"/>
    <s v="Courrier Ahuntsic"/>
    <x v="0"/>
    <x v="0"/>
    <x v="49"/>
    <n v="1"/>
    <x v="5"/>
    <x v="0"/>
    <x v="0"/>
    <n v="0"/>
    <n v="4"/>
    <n v="0"/>
    <b v="0"/>
    <b v="0"/>
    <n v="0"/>
    <n v="0"/>
    <n v="0"/>
    <n v="0"/>
    <n v="0"/>
    <n v="16"/>
    <n v="746.34220000000005"/>
    <n v="973.36479999999995"/>
    <n v="0"/>
    <n v="0"/>
    <n v="88.4435"/>
    <n v="1094.4885999999999"/>
    <n v="0"/>
    <n v="0"/>
    <n v="0"/>
    <n v="0"/>
    <n v="0"/>
    <n v="0"/>
    <n v="0"/>
    <n v="0"/>
    <n v="77"/>
    <n v="0"/>
    <n v="0"/>
    <n v="0"/>
    <n v="2979.64"/>
    <b v="0"/>
    <m/>
    <d v="2018-03-05T00:00:00"/>
    <d v="2018-03-07T00:00:00"/>
    <d v="2018-03-05T00:00:00"/>
    <m/>
    <x v="0"/>
  </r>
  <r>
    <s v="poulinla"/>
    <n v="15093"/>
    <s v="TCTRANSMAG-1016"/>
    <x v="2"/>
    <x v="298"/>
    <x v="19"/>
    <s v="TCCOUAHU"/>
    <x v="0"/>
    <s v="COURAHU"/>
    <s v="Courrier Ahuntsic"/>
    <x v="3"/>
    <x v="0"/>
    <x v="50"/>
    <n v="1"/>
    <x v="0"/>
    <x v="0"/>
    <x v="0"/>
    <n v="0"/>
    <n v="0"/>
    <n v="0"/>
    <b v="0"/>
    <b v="0"/>
    <n v="0"/>
    <n v="0"/>
    <n v="0"/>
    <n v="0"/>
    <n v="0"/>
    <n v="12"/>
    <n v="463.71949999999998"/>
    <n v="267.7296"/>
    <n v="0"/>
    <n v="0"/>
    <n v="0"/>
    <n v="348.6542"/>
    <n v="0"/>
    <n v="0"/>
    <n v="0"/>
    <n v="0"/>
    <n v="0"/>
    <n v="0"/>
    <n v="0"/>
    <n v="0"/>
    <n v="0"/>
    <n v="0"/>
    <n v="0"/>
    <n v="0"/>
    <n v="1080.0999999999999"/>
    <b v="0"/>
    <m/>
    <d v="2018-03-05T00:00:00"/>
    <d v="2018-03-07T00:00:00"/>
    <d v="2018-03-05T00:00:00"/>
    <m/>
    <x v="0"/>
  </r>
  <r>
    <s v="bourdagl"/>
    <n v="15094"/>
    <s v="TCCAPITA-1022"/>
    <x v="2"/>
    <x v="299"/>
    <x v="28"/>
    <s v="TCQUEEXP"/>
    <x v="1"/>
    <s v="QUEBEXP"/>
    <s v="Quebec Express"/>
    <x v="0"/>
    <x v="0"/>
    <x v="30"/>
    <n v="1"/>
    <x v="1"/>
    <x v="0"/>
    <x v="0"/>
    <n v="0"/>
    <n v="0"/>
    <n v="0"/>
    <b v="0"/>
    <b v="0"/>
    <n v="0"/>
    <n v="0"/>
    <n v="0"/>
    <n v="0"/>
    <n v="0"/>
    <n v="8"/>
    <n v="566.30200000000002"/>
    <n v="500.39839999999998"/>
    <n v="0"/>
    <n v="0"/>
    <n v="0"/>
    <n v="1127.6813"/>
    <n v="0"/>
    <n v="0"/>
    <n v="0"/>
    <n v="0"/>
    <n v="0"/>
    <n v="0"/>
    <n v="0"/>
    <n v="0"/>
    <n v="165"/>
    <n v="0"/>
    <n v="0"/>
    <n v="0"/>
    <n v="2359.38"/>
    <b v="0"/>
    <m/>
    <d v="2018-03-04T00:00:00"/>
    <d v="2018-03-07T00:00:00"/>
    <d v="2018-03-06T00:00:00"/>
    <m/>
    <x v="0"/>
  </r>
  <r>
    <s v="bourdagl"/>
    <n v="15095"/>
    <s v="TCCAPITA-1022"/>
    <x v="2"/>
    <x v="300"/>
    <x v="23"/>
    <s v="TCAPPEL"/>
    <x v="1"/>
    <s v="APPEL"/>
    <s v="L Appel"/>
    <x v="0"/>
    <x v="0"/>
    <x v="23"/>
    <n v="1"/>
    <x v="13"/>
    <x v="0"/>
    <x v="0"/>
    <n v="0"/>
    <n v="0"/>
    <n v="0"/>
    <b v="0"/>
    <b v="0"/>
    <n v="0"/>
    <n v="0"/>
    <n v="0"/>
    <n v="0"/>
    <n v="0"/>
    <n v="15"/>
    <n v="978.33770000000004"/>
    <n v="1534.1708000000001"/>
    <n v="0"/>
    <n v="0"/>
    <n v="0"/>
    <n v="1896.8202000000001"/>
    <n v="0"/>
    <n v="0"/>
    <n v="0"/>
    <n v="0"/>
    <n v="0"/>
    <n v="0"/>
    <n v="0"/>
    <n v="0"/>
    <n v="165"/>
    <n v="0"/>
    <n v="0"/>
    <n v="0"/>
    <n v="4574.33"/>
    <b v="0"/>
    <m/>
    <d v="2018-03-04T00:00:00"/>
    <d v="2018-03-07T00:00:00"/>
    <d v="2018-03-06T00:00:00"/>
    <m/>
    <x v="0"/>
  </r>
  <r>
    <s v="bourdagl"/>
    <n v="15096"/>
    <s v="TCCAPITA-1022"/>
    <x v="2"/>
    <x v="300"/>
    <x v="23"/>
    <s v="TCAPPEL"/>
    <x v="1"/>
    <s v="APPEL"/>
    <s v="L Appel"/>
    <x v="1"/>
    <x v="0"/>
    <x v="23"/>
    <n v="1"/>
    <x v="14"/>
    <x v="0"/>
    <x v="0"/>
    <n v="0"/>
    <n v="0"/>
    <n v="0"/>
    <b v="0"/>
    <b v="0"/>
    <n v="0"/>
    <n v="0"/>
    <n v="0"/>
    <n v="0"/>
    <n v="0"/>
    <n v="5"/>
    <n v="201.11259999999999"/>
    <n v="511.39030000000002"/>
    <n v="0"/>
    <n v="0"/>
    <n v="0"/>
    <n v="0"/>
    <n v="0"/>
    <n v="0"/>
    <n v="0"/>
    <n v="0"/>
    <n v="0"/>
    <n v="0"/>
    <n v="0"/>
    <n v="0"/>
    <n v="0"/>
    <n v="0"/>
    <n v="0"/>
    <n v="0"/>
    <n v="712.5"/>
    <b v="0"/>
    <m/>
    <d v="2018-03-04T00:00:00"/>
    <d v="2018-03-07T00:00:00"/>
    <d v="2018-03-06T00:00:00"/>
    <m/>
    <x v="0"/>
  </r>
  <r>
    <s v="bourdagl"/>
    <n v="15097"/>
    <s v="TCCAPITA-1022"/>
    <x v="2"/>
    <x v="301"/>
    <x v="27"/>
    <s v="TCAUTVOI"/>
    <x v="1"/>
    <s v="AUTRVOI"/>
    <s v="L Autre Voix"/>
    <x v="0"/>
    <x v="0"/>
    <x v="42"/>
    <n v="1"/>
    <x v="0"/>
    <x v="0"/>
    <x v="0"/>
    <n v="0"/>
    <n v="0"/>
    <n v="0"/>
    <b v="0"/>
    <b v="0"/>
    <n v="0"/>
    <n v="0"/>
    <n v="0"/>
    <n v="0"/>
    <n v="0"/>
    <n v="12"/>
    <n v="502.13810000000001"/>
    <n v="361.3116"/>
    <n v="0"/>
    <n v="0"/>
    <n v="0"/>
    <n v="499.63319999999999"/>
    <n v="0"/>
    <n v="0"/>
    <n v="0"/>
    <n v="0"/>
    <n v="0"/>
    <n v="0"/>
    <n v="0"/>
    <n v="0"/>
    <n v="81"/>
    <n v="0"/>
    <n v="0"/>
    <n v="0"/>
    <n v="1444.08"/>
    <b v="0"/>
    <m/>
    <d v="2018-03-05T00:00:00"/>
    <d v="2018-03-07T00:00:00"/>
    <d v="2018-03-06T00:00:00"/>
    <m/>
    <x v="0"/>
  </r>
  <r>
    <s v="poulinla"/>
    <n v="15098"/>
    <s v="TCTRANSMAG-1016"/>
    <x v="2"/>
    <x v="302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0"/>
    <n v="0"/>
    <n v="0"/>
    <n v="0"/>
    <n v="0"/>
    <n v="12"/>
    <n v="728.55909999999994"/>
    <n v="912.84059999999999"/>
    <n v="0"/>
    <n v="0"/>
    <n v="0"/>
    <n v="1389.4332999999999"/>
    <n v="0"/>
    <n v="0"/>
    <n v="0"/>
    <n v="0"/>
    <n v="0"/>
    <n v="0"/>
    <n v="0"/>
    <n v="0"/>
    <n v="61"/>
    <n v="0"/>
    <n v="0"/>
    <n v="0"/>
    <n v="3091.83"/>
    <b v="0"/>
    <m/>
    <d v="2018-03-06T00:00:00"/>
    <d v="2018-03-06T00:00:00"/>
    <d v="2018-03-06T00:00:00"/>
    <m/>
    <x v="0"/>
  </r>
  <r>
    <s v="poulinla"/>
    <n v="15099"/>
    <s v="TCTRANSMAG-1016"/>
    <x v="2"/>
    <x v="303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0"/>
    <n v="0"/>
    <n v="0"/>
    <n v="0"/>
    <n v="0"/>
    <n v="12"/>
    <n v="590.90189999999996"/>
    <n v="577.52760000000001"/>
    <n v="0"/>
    <n v="0"/>
    <n v="0"/>
    <n v="848.46169999999995"/>
    <n v="0"/>
    <n v="0"/>
    <n v="0"/>
    <n v="0"/>
    <n v="0"/>
    <n v="0"/>
    <n v="0"/>
    <n v="0"/>
    <n v="61"/>
    <n v="0"/>
    <n v="0"/>
    <n v="0"/>
    <n v="2077.89"/>
    <b v="0"/>
    <m/>
    <d v="2018-03-06T00:00:00"/>
    <d v="2018-03-06T00:00:00"/>
    <d v="2018-03-06T00:00:00"/>
    <m/>
    <x v="0"/>
  </r>
  <r>
    <s v="poulinla"/>
    <n v="15100"/>
    <s v="TCTRANSMAG-1016"/>
    <x v="2"/>
    <x v="304"/>
    <x v="6"/>
    <s v="TCNOUSAI"/>
    <x v="0"/>
    <s v="STLAUNEW"/>
    <s v="Les Nouvelles Saint Laurent"/>
    <x v="0"/>
    <x v="0"/>
    <x v="6"/>
    <n v="1"/>
    <x v="0"/>
    <x v="0"/>
    <x v="0"/>
    <n v="0"/>
    <n v="0"/>
    <n v="0"/>
    <b v="0"/>
    <b v="0"/>
    <n v="0"/>
    <n v="0"/>
    <n v="0"/>
    <n v="0"/>
    <n v="0"/>
    <n v="12"/>
    <n v="709.98170000000005"/>
    <n v="867.58860000000004"/>
    <n v="0"/>
    <n v="0"/>
    <n v="0"/>
    <n v="1316.4268"/>
    <n v="0"/>
    <n v="0"/>
    <n v="0"/>
    <n v="0"/>
    <n v="0"/>
    <n v="0"/>
    <n v="0"/>
    <n v="0"/>
    <n v="77"/>
    <n v="0"/>
    <n v="0"/>
    <n v="0"/>
    <n v="2971"/>
    <b v="0"/>
    <m/>
    <d v="2018-03-06T00:00:00"/>
    <d v="2018-03-07T00:00:00"/>
    <d v="2018-03-06T00:00:00"/>
    <m/>
    <x v="0"/>
  </r>
  <r>
    <s v="poulinla"/>
    <n v="15101"/>
    <s v="TCTRANSMAG-1016"/>
    <x v="2"/>
    <x v="305"/>
    <x v="24"/>
    <s v="TCCITNOU"/>
    <x v="0"/>
    <s v="CITENOU"/>
    <s v="Cites Nouvelles"/>
    <x v="0"/>
    <x v="0"/>
    <x v="51"/>
    <n v="1"/>
    <x v="9"/>
    <x v="0"/>
    <x v="0"/>
    <n v="8"/>
    <n v="0"/>
    <n v="0"/>
    <b v="0"/>
    <b v="0"/>
    <n v="0"/>
    <n v="0"/>
    <n v="0"/>
    <n v="0"/>
    <n v="0"/>
    <n v="20"/>
    <n v="1161.6599000000001"/>
    <n v="2002.2260000000001"/>
    <n v="0"/>
    <n v="596.14800000000002"/>
    <n v="0"/>
    <n v="1854.8719000000001"/>
    <n v="0"/>
    <n v="0"/>
    <n v="0"/>
    <n v="0"/>
    <n v="0"/>
    <n v="0"/>
    <n v="0"/>
    <n v="0"/>
    <n v="155"/>
    <n v="0"/>
    <n v="0"/>
    <n v="0"/>
    <n v="5769.91"/>
    <b v="0"/>
    <m/>
    <d v="2018-03-06T00:00:00"/>
    <d v="2018-03-07T00:00:00"/>
    <d v="2018-03-06T00:00:00"/>
    <m/>
    <x v="0"/>
  </r>
  <r>
    <s v="poulinla"/>
    <n v="15102"/>
    <s v="TCTRANSMAG-1016"/>
    <x v="2"/>
    <x v="306"/>
    <x v="4"/>
    <s v="TCPROSTL"/>
    <x v="0"/>
    <s v="PROGSTLEO"/>
    <s v="Progres St Leonard"/>
    <x v="0"/>
    <x v="0"/>
    <x v="4"/>
    <n v="1"/>
    <x v="0"/>
    <x v="0"/>
    <x v="0"/>
    <n v="0"/>
    <n v="0"/>
    <n v="0"/>
    <b v="0"/>
    <b v="0"/>
    <n v="0"/>
    <n v="0"/>
    <n v="0"/>
    <n v="0"/>
    <n v="0"/>
    <n v="12"/>
    <n v="708.2636"/>
    <n v="863.40359999999998"/>
    <n v="0"/>
    <n v="0"/>
    <n v="0"/>
    <n v="1309.675"/>
    <n v="0"/>
    <n v="0"/>
    <n v="0"/>
    <n v="0"/>
    <n v="0"/>
    <n v="0"/>
    <n v="0"/>
    <n v="0"/>
    <n v="61"/>
    <n v="0"/>
    <n v="0"/>
    <n v="0"/>
    <n v="2942.34"/>
    <b v="0"/>
    <m/>
    <d v="2018-03-06T00:00:00"/>
    <d v="2018-03-06T00:00:00"/>
    <d v="2018-03-06T00:00:00"/>
    <m/>
    <x v="0"/>
  </r>
  <r>
    <s v="bourdagl"/>
    <n v="15103"/>
    <s v="TCQUALIM-1029"/>
    <x v="2"/>
    <x v="307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93.012"/>
    <n v="0"/>
    <n v="0"/>
    <n v="217.8"/>
    <n v="0"/>
    <n v="0"/>
    <n v="0"/>
    <n v="0"/>
    <n v="0"/>
    <n v="0"/>
    <n v="0"/>
    <n v="0"/>
    <n v="111"/>
    <n v="0"/>
    <n v="0"/>
    <n v="0"/>
    <n v="1109.1099999999999"/>
    <b v="0"/>
    <m/>
    <d v="2018-03-06T00:00:00"/>
    <d v="2018-03-08T00:00:00"/>
    <d v="2018-03-07T00:00:00"/>
    <m/>
    <x v="0"/>
  </r>
  <r>
    <s v="poulinla"/>
    <n v="15104"/>
    <s v="TCTRANSMAG-1016"/>
    <x v="2"/>
    <x v="308"/>
    <x v="10"/>
    <s v="TCFLAMBE"/>
    <x v="0"/>
    <s v="FLAMEST"/>
    <s v="Flambeau Mercier/Anjou"/>
    <x v="0"/>
    <x v="0"/>
    <x v="32"/>
    <n v="1"/>
    <x v="9"/>
    <x v="0"/>
    <x v="0"/>
    <n v="0"/>
    <n v="0"/>
    <n v="0"/>
    <b v="0"/>
    <b v="0"/>
    <n v="0"/>
    <n v="0"/>
    <n v="0"/>
    <n v="0"/>
    <n v="0"/>
    <n v="20"/>
    <n v="1360.5694000000001"/>
    <n v="2486.741"/>
    <n v="0"/>
    <n v="0"/>
    <n v="0"/>
    <n v="2323.8824"/>
    <n v="0"/>
    <n v="0"/>
    <n v="0"/>
    <n v="0"/>
    <n v="0"/>
    <n v="0"/>
    <n v="0"/>
    <n v="0"/>
    <n v="80"/>
    <n v="0"/>
    <n v="0"/>
    <n v="0"/>
    <n v="6251.19"/>
    <b v="0"/>
    <m/>
    <d v="2018-03-07T00:00:00"/>
    <d v="2018-03-07T00:00:00"/>
    <d v="2018-03-08T00:00:00"/>
    <m/>
    <x v="0"/>
  </r>
  <r>
    <s v="poulinla"/>
    <n v="15105"/>
    <s v="TCTRANSMAG-1016"/>
    <x v="2"/>
    <x v="309"/>
    <x v="22"/>
    <s v="TCMESLAC"/>
    <x v="0"/>
    <s v="MESSLAC"/>
    <s v="Le Messager Lachine"/>
    <x v="0"/>
    <x v="0"/>
    <x v="22"/>
    <n v="1"/>
    <x v="9"/>
    <x v="0"/>
    <x v="0"/>
    <n v="8"/>
    <n v="0"/>
    <n v="0"/>
    <b v="0"/>
    <b v="0"/>
    <n v="0"/>
    <n v="0"/>
    <n v="0"/>
    <n v="0"/>
    <n v="0"/>
    <n v="20"/>
    <n v="825.10050000000001"/>
    <n v="1182.4159999999999"/>
    <n v="0"/>
    <n v="341.096"/>
    <n v="0"/>
    <n v="1061.2958000000001"/>
    <n v="0"/>
    <n v="0"/>
    <n v="0"/>
    <n v="0"/>
    <n v="0"/>
    <n v="0"/>
    <n v="0"/>
    <n v="0"/>
    <n v="115"/>
    <n v="0"/>
    <n v="0"/>
    <n v="0"/>
    <n v="3524.91"/>
    <b v="0"/>
    <m/>
    <d v="2018-03-08T00:00:00"/>
    <d v="2018-03-08T00:00:00"/>
    <d v="2018-03-08T00:00:00"/>
    <m/>
    <x v="0"/>
  </r>
  <r>
    <s v="poulinla"/>
    <n v="15106"/>
    <s v="TCTRANSMAG-1016"/>
    <x v="2"/>
    <x v="310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0"/>
    <n v="0"/>
    <n v="0"/>
    <n v="0"/>
    <n v="0"/>
    <n v="12"/>
    <n v="636.76919999999996"/>
    <n v="689.25360000000001"/>
    <n v="0"/>
    <n v="0"/>
    <n v="0"/>
    <n v="1028.713"/>
    <n v="0"/>
    <n v="0"/>
    <n v="0"/>
    <n v="0"/>
    <n v="0"/>
    <n v="0"/>
    <n v="0"/>
    <n v="0"/>
    <n v="65"/>
    <n v="0"/>
    <n v="0"/>
    <n v="0"/>
    <n v="2419.7399999999998"/>
    <b v="0"/>
    <m/>
    <d v="2018-03-08T00:00:00"/>
    <d v="2018-03-08T00:00:00"/>
    <d v="2018-03-08T00:00:00"/>
    <m/>
    <x v="0"/>
  </r>
  <r>
    <s v="poulinla"/>
    <n v="15107"/>
    <s v="TCTRANSMAG-1016"/>
    <x v="2"/>
    <x v="311"/>
    <x v="1"/>
    <s v="TCVOIPOP"/>
    <x v="0"/>
    <s v="VOIXPOP"/>
    <s v="La Voix Populaire"/>
    <x v="0"/>
    <x v="0"/>
    <x v="1"/>
    <n v="1"/>
    <x v="0"/>
    <x v="0"/>
    <x v="0"/>
    <n v="0"/>
    <n v="0"/>
    <n v="0"/>
    <b v="0"/>
    <b v="0"/>
    <n v="0"/>
    <n v="0"/>
    <n v="0"/>
    <n v="0"/>
    <n v="0"/>
    <n v="12"/>
    <n v="677.98099999999999"/>
    <n v="789.63959999999997"/>
    <n v="0"/>
    <n v="0"/>
    <n v="0"/>
    <n v="1190.6690000000001"/>
    <n v="0"/>
    <n v="0"/>
    <n v="0"/>
    <n v="0"/>
    <n v="0"/>
    <n v="0"/>
    <n v="0"/>
    <n v="0"/>
    <n v="65"/>
    <n v="0"/>
    <n v="0"/>
    <n v="0"/>
    <n v="2723.29"/>
    <b v="0"/>
    <m/>
    <d v="2018-03-08T00:00:00"/>
    <d v="2018-03-08T00:00:00"/>
    <d v="2018-03-08T00:00:00"/>
    <m/>
    <x v="0"/>
  </r>
  <r>
    <s v="poulinla"/>
    <n v="15108"/>
    <s v="TCTRANSMAG-1016"/>
    <x v="2"/>
    <x v="312"/>
    <x v="11"/>
    <s v="TCMAGILE"/>
    <x v="0"/>
    <s v="MAGAILESOE"/>
    <s v="Magazine de L Ile des Sœurs"/>
    <x v="0"/>
    <x v="0"/>
    <x v="11"/>
    <n v="1"/>
    <x v="0"/>
    <x v="0"/>
    <x v="0"/>
    <n v="0"/>
    <n v="0"/>
    <n v="0"/>
    <b v="0"/>
    <b v="0"/>
    <n v="0"/>
    <n v="0"/>
    <n v="0"/>
    <n v="0"/>
    <n v="0"/>
    <n v="12"/>
    <n v="455.68329999999997"/>
    <n v="248.1545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170.9100000000001"/>
    <b v="0"/>
    <m/>
    <d v="2018-03-07T00:00:00"/>
    <d v="2018-03-07T00:00:00"/>
    <d v="2018-03-08T00:00:00"/>
    <m/>
    <x v="0"/>
  </r>
  <r>
    <s v="poulinla"/>
    <n v="15109"/>
    <s v="TCTRANSMAG-1016"/>
    <x v="2"/>
    <x v="313"/>
    <x v="7"/>
    <s v="TCAVAJOU"/>
    <x v="1"/>
    <s v="AVANTAGE1"/>
    <s v="L Avantage Votre Journal"/>
    <x v="0"/>
    <x v="0"/>
    <x v="45"/>
    <n v="1"/>
    <x v="19"/>
    <x v="0"/>
    <x v="0"/>
    <n v="0"/>
    <n v="0"/>
    <n v="0"/>
    <b v="0"/>
    <b v="0"/>
    <n v="0"/>
    <n v="0"/>
    <n v="0"/>
    <n v="0"/>
    <n v="0"/>
    <n v="60"/>
    <n v="2453.6574999999998"/>
    <n v="5321.4179999999997"/>
    <n v="0"/>
    <n v="0"/>
    <n v="0"/>
    <n v="1633.7614000000001"/>
    <n v="0"/>
    <n v="0"/>
    <n v="0"/>
    <n v="0"/>
    <n v="0"/>
    <n v="0"/>
    <n v="0"/>
    <n v="0"/>
    <n v="840"/>
    <n v="0"/>
    <n v="0"/>
    <n v="0"/>
    <n v="10248.84"/>
    <b v="0"/>
    <m/>
    <d v="2018-03-06T00:00:00"/>
    <d v="2018-03-07T00:00:00"/>
    <d v="2018-03-08T00:00:00"/>
    <m/>
    <x v="0"/>
  </r>
  <r>
    <s v="poulinla"/>
    <n v="15110"/>
    <s v="TCTRANSMAG-1016"/>
    <x v="2"/>
    <x v="314"/>
    <x v="16"/>
    <s v="TCAVAGAS"/>
    <x v="1"/>
    <s v="AVANGAS"/>
    <s v="L Avantage Gaspesien"/>
    <x v="0"/>
    <x v="0"/>
    <x v="16"/>
    <n v="1"/>
    <x v="4"/>
    <x v="0"/>
    <x v="0"/>
    <n v="0"/>
    <n v="0"/>
    <n v="0"/>
    <b v="0"/>
    <b v="0"/>
    <n v="0"/>
    <n v="0"/>
    <n v="0"/>
    <n v="0"/>
    <n v="0"/>
    <n v="24"/>
    <n v="758.94140000000004"/>
    <n v="1038.4692"/>
    <n v="0"/>
    <n v="0"/>
    <n v="0"/>
    <n v="754.41560000000004"/>
    <n v="0"/>
    <n v="0"/>
    <n v="0"/>
    <n v="0"/>
    <n v="0"/>
    <n v="0"/>
    <n v="0"/>
    <n v="0"/>
    <n v="840"/>
    <n v="0"/>
    <n v="0"/>
    <n v="0"/>
    <n v="3391.83"/>
    <b v="0"/>
    <m/>
    <d v="2018-03-06T00:00:00"/>
    <d v="2018-03-07T00:00:00"/>
    <d v="2018-03-08T00:00:00"/>
    <m/>
    <x v="0"/>
  </r>
  <r>
    <s v="poulinla"/>
    <n v="15111"/>
    <s v="TCTRANSMAG-1016"/>
    <x v="2"/>
    <x v="315"/>
    <x v="25"/>
    <s v="TCMESLAS"/>
    <x v="0"/>
    <s v="MESSLAS"/>
    <s v="Le Messager Lasalle-Dorval"/>
    <x v="0"/>
    <x v="0"/>
    <x v="25"/>
    <n v="1"/>
    <x v="5"/>
    <x v="0"/>
    <x v="0"/>
    <n v="0"/>
    <n v="0"/>
    <n v="0"/>
    <b v="0"/>
    <b v="0"/>
    <n v="0"/>
    <n v="0"/>
    <n v="0"/>
    <n v="0"/>
    <n v="0"/>
    <n v="16"/>
    <n v="863.1422"/>
    <n v="1257.8728000000001"/>
    <n v="0"/>
    <n v="0"/>
    <n v="0"/>
    <n v="1438.7431999999999"/>
    <n v="0"/>
    <n v="0"/>
    <n v="0"/>
    <n v="0"/>
    <n v="0"/>
    <n v="0"/>
    <n v="0"/>
    <n v="0"/>
    <n v="155"/>
    <n v="0"/>
    <n v="0"/>
    <n v="0"/>
    <n v="3714.76"/>
    <b v="0"/>
    <m/>
    <d v="2018-03-08T00:00:00"/>
    <d v="2018-03-08T00:00:00"/>
    <d v="2018-03-08T00:00:00"/>
    <m/>
    <x v="0"/>
  </r>
  <r>
    <s v="poulinla"/>
    <n v="15112"/>
    <s v="TCTRANSMAG-1016"/>
    <x v="2"/>
    <x v="316"/>
    <x v="17"/>
    <s v="TCNOUHOC"/>
    <x v="0"/>
    <s v="NOUVHOCM_S"/>
    <s v="Nouv Hochelaga Maisonneuve"/>
    <x v="2"/>
    <x v="3"/>
    <x v="31"/>
    <n v="1"/>
    <x v="3"/>
    <x v="2"/>
    <x v="1"/>
    <n v="0"/>
    <n v="0"/>
    <n v="0"/>
    <b v="0"/>
    <b v="1"/>
    <n v="0"/>
    <n v="0"/>
    <n v="0"/>
    <n v="0"/>
    <n v="0"/>
    <n v="12"/>
    <n v="1016.3318"/>
    <n v="1566.6576"/>
    <n v="825.76819999999998"/>
    <n v="0"/>
    <n v="0"/>
    <n v="0"/>
    <n v="0"/>
    <n v="0"/>
    <n v="301.86"/>
    <n v="0"/>
    <n v="0"/>
    <n v="0"/>
    <n v="0"/>
    <n v="0"/>
    <n v="0"/>
    <n v="150"/>
    <n v="0"/>
    <n v="0"/>
    <n v="3860.62"/>
    <b v="0"/>
    <m/>
    <d v="2018-03-08T00:00:00"/>
    <d v="2018-03-13T00:00:00"/>
    <d v="2018-03-09T00:00:00"/>
    <m/>
    <x v="0"/>
  </r>
  <r>
    <s v="poulinla"/>
    <n v="15113"/>
    <s v="TCTRANSMAG-1016"/>
    <x v="2"/>
    <x v="317"/>
    <x v="0"/>
    <s v="TCEXPOUT"/>
    <x v="0"/>
    <s v="EXPROUT"/>
    <s v="L Express d Outremont"/>
    <x v="0"/>
    <x v="0"/>
    <x v="0"/>
    <n v="2"/>
    <x v="1"/>
    <x v="0"/>
    <x v="0"/>
    <n v="0"/>
    <n v="0"/>
    <n v="0"/>
    <b v="0"/>
    <b v="0"/>
    <n v="0"/>
    <n v="0"/>
    <n v="0"/>
    <n v="0"/>
    <n v="0"/>
    <n v="8"/>
    <n v="516.7251"/>
    <n v="379.63639999999998"/>
    <n v="0"/>
    <n v="0"/>
    <n v="0"/>
    <n v="835.43719999999996"/>
    <n v="0"/>
    <n v="0"/>
    <n v="0"/>
    <n v="0"/>
    <n v="0"/>
    <n v="0"/>
    <n v="375"/>
    <n v="0"/>
    <n v="61"/>
    <n v="0"/>
    <n v="0"/>
    <n v="0"/>
    <n v="2167.8000000000002"/>
    <b v="0"/>
    <m/>
    <d v="2018-03-08T00:00:00"/>
    <d v="2018-03-08T00:00:00"/>
    <d v="2018-03-09T00:00:00"/>
    <m/>
    <x v="0"/>
  </r>
  <r>
    <s v="bourdagl"/>
    <n v="15114"/>
    <s v="TCQUALIM-1029"/>
    <x v="2"/>
    <x v="318"/>
    <x v="12"/>
    <s v="TCSEANEW"/>
    <x v="2"/>
    <s v="SEAWNEW"/>
    <s v="Seaway News"/>
    <x v="0"/>
    <x v="4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72.9623999999999"/>
    <n v="0"/>
    <n v="0"/>
    <n v="0"/>
    <n v="1611.72"/>
    <n v="0"/>
    <n v="0"/>
    <n v="0"/>
    <n v="0"/>
    <n v="0"/>
    <n v="0"/>
    <n v="0"/>
    <n v="0"/>
    <n v="315"/>
    <n v="0"/>
    <n v="0"/>
    <n v="0"/>
    <n v="5294.93"/>
    <b v="0"/>
    <m/>
    <d v="2018-03-07T00:00:00"/>
    <d v="2018-03-07T00:00:00"/>
    <d v="2018-03-12T00:00:00"/>
    <m/>
    <x v="0"/>
  </r>
  <r>
    <s v="bourdagl"/>
    <n v="15115"/>
    <s v="TCCAPITA-1022"/>
    <x v="2"/>
    <x v="319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3-06T00:00:00"/>
    <d v="2018-03-07T00:00:00"/>
    <d v="2018-03-12T00:00:00"/>
    <m/>
    <x v="0"/>
  </r>
  <r>
    <s v="poulinla"/>
    <n v="15116"/>
    <s v="TCTRANSMAG-1016"/>
    <x v="2"/>
    <x v="320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3-10T00:00:00"/>
    <d v="2018-03-14T00:00:00"/>
    <d v="2018-03-12T00:00:00"/>
    <m/>
    <x v="0"/>
  </r>
  <r>
    <s v="poulinla"/>
    <n v="15117"/>
    <s v="TCTRANSMAG-1016"/>
    <x v="2"/>
    <x v="321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0"/>
    <n v="0"/>
    <n v="0"/>
    <n v="0"/>
    <n v="0"/>
    <n v="12"/>
    <n v="743.22379999999998"/>
    <n v="948.5616"/>
    <n v="0"/>
    <n v="0"/>
    <n v="0"/>
    <n v="1447.0632000000001"/>
    <n v="0"/>
    <n v="0"/>
    <n v="0"/>
    <n v="0"/>
    <n v="0"/>
    <n v="0"/>
    <n v="0"/>
    <n v="0"/>
    <n v="77"/>
    <n v="0"/>
    <n v="0"/>
    <n v="0"/>
    <n v="3215.85"/>
    <b v="0"/>
    <m/>
    <d v="2018-03-12T00:00:00"/>
    <d v="2018-03-14T00:00:00"/>
    <d v="2018-03-12T00:00:00"/>
    <m/>
    <x v="0"/>
  </r>
  <r>
    <s v="poulinla"/>
    <n v="15118"/>
    <s v="TCTRANSMAG-1016"/>
    <x v="2"/>
    <x v="322"/>
    <x v="10"/>
    <s v="TCFLAMBE"/>
    <x v="0"/>
    <s v="FLAMEST_S"/>
    <s v="Flambeau Mercier/Anjou"/>
    <x v="2"/>
    <x v="2"/>
    <x v="37"/>
    <n v="1"/>
    <x v="9"/>
    <x v="0"/>
    <x v="0"/>
    <n v="0"/>
    <n v="0"/>
    <n v="0"/>
    <b v="0"/>
    <b v="0"/>
    <n v="0"/>
    <n v="0"/>
    <n v="0"/>
    <n v="0"/>
    <n v="0"/>
    <n v="20"/>
    <n v="3016.4014999999999"/>
    <n v="6541.9872999999998"/>
    <n v="0"/>
    <n v="0"/>
    <n v="0"/>
    <n v="0"/>
    <n v="0"/>
    <n v="0"/>
    <n v="0"/>
    <n v="0"/>
    <n v="0"/>
    <n v="0"/>
    <n v="0"/>
    <n v="0"/>
    <n v="0"/>
    <n v="0"/>
    <n v="0"/>
    <n v="0"/>
    <n v="9558.39"/>
    <b v="0"/>
    <m/>
    <d v="2018-03-10T00:00:00"/>
    <d v="2018-03-13T00:00:00"/>
    <d v="2018-03-12T00:00:00"/>
    <m/>
    <x v="0"/>
  </r>
  <r>
    <s v="poulinla"/>
    <n v="15119"/>
    <s v="TCTRANSMAG-1016"/>
    <x v="2"/>
    <x v="323"/>
    <x v="15"/>
    <s v="TCBEAEXP"/>
    <x v="1"/>
    <s v="BEAUEXP"/>
    <s v="Beauport Express"/>
    <x v="0"/>
    <x v="0"/>
    <x v="15"/>
    <n v="1"/>
    <x v="9"/>
    <x v="0"/>
    <x v="0"/>
    <n v="0"/>
    <n v="0"/>
    <n v="0"/>
    <b v="0"/>
    <b v="0"/>
    <n v="0"/>
    <n v="0"/>
    <n v="0"/>
    <n v="0"/>
    <n v="0"/>
    <n v="20"/>
    <n v="962.06679999999994"/>
    <n v="1516.046"/>
    <n v="0"/>
    <n v="0"/>
    <n v="0"/>
    <n v="1384.2497000000001"/>
    <n v="0"/>
    <n v="0"/>
    <n v="0"/>
    <n v="0"/>
    <n v="0"/>
    <n v="0"/>
    <n v="0"/>
    <n v="0"/>
    <n v="165"/>
    <n v="0"/>
    <n v="0"/>
    <n v="0"/>
    <n v="4027.36"/>
    <b v="0"/>
    <m/>
    <d v="2018-03-12T00:00:00"/>
    <d v="2018-03-14T00:00:00"/>
    <d v="2018-03-12T00:00:00"/>
    <m/>
    <x v="0"/>
  </r>
  <r>
    <s v="poulinla"/>
    <n v="15120"/>
    <s v="TCTRANSMAG-1016"/>
    <x v="2"/>
    <x v="324"/>
    <x v="13"/>
    <s v="TCCHAEXP"/>
    <x v="1"/>
    <s v="CHAREXP"/>
    <s v="Charlesbourg Express"/>
    <x v="0"/>
    <x v="0"/>
    <x v="13"/>
    <n v="1"/>
    <x v="5"/>
    <x v="0"/>
    <x v="0"/>
    <n v="0"/>
    <n v="0"/>
    <n v="0"/>
    <b v="0"/>
    <b v="0"/>
    <n v="0"/>
    <n v="0"/>
    <n v="0"/>
    <n v="0"/>
    <n v="0"/>
    <n v="16"/>
    <n v="775.26509999999996"/>
    <n v="1043.8168000000001"/>
    <n v="0"/>
    <n v="0"/>
    <n v="0"/>
    <n v="1179.7355"/>
    <n v="0"/>
    <n v="0"/>
    <n v="0"/>
    <n v="0"/>
    <n v="0"/>
    <n v="0"/>
    <n v="0"/>
    <n v="0"/>
    <n v="165"/>
    <n v="0"/>
    <n v="0"/>
    <n v="0"/>
    <n v="3163.82"/>
    <b v="0"/>
    <m/>
    <d v="2018-03-12T00:00:00"/>
    <d v="2018-03-14T00:00:00"/>
    <d v="2018-03-12T00:00:00"/>
    <m/>
    <x v="0"/>
  </r>
  <r>
    <s v="poulinla"/>
    <n v="15121"/>
    <s v="TCTRANSMAG-1016"/>
    <x v="2"/>
    <x v="325"/>
    <x v="14"/>
    <s v="TCACTUEL"/>
    <x v="1"/>
    <s v="ACTUEL"/>
    <s v="L Actuel"/>
    <x v="0"/>
    <x v="0"/>
    <x v="14"/>
    <n v="1"/>
    <x v="9"/>
    <x v="0"/>
    <x v="0"/>
    <n v="0"/>
    <n v="0"/>
    <n v="0"/>
    <b v="0"/>
    <b v="0"/>
    <n v="0"/>
    <n v="0"/>
    <n v="0"/>
    <n v="0"/>
    <n v="0"/>
    <n v="20"/>
    <n v="1160.5145"/>
    <n v="1999.4359999999999"/>
    <n v="0"/>
    <n v="0"/>
    <n v="0"/>
    <n v="1852.1712"/>
    <n v="0"/>
    <n v="0"/>
    <n v="0"/>
    <n v="0"/>
    <n v="0"/>
    <n v="0"/>
    <n v="0"/>
    <n v="0"/>
    <n v="165"/>
    <n v="0"/>
    <n v="0"/>
    <n v="0"/>
    <n v="5177.12"/>
    <b v="0"/>
    <m/>
    <d v="2018-03-12T00:00:00"/>
    <d v="2018-03-14T00:00:00"/>
    <d v="2018-03-12T00:00:00"/>
    <m/>
    <x v="0"/>
  </r>
  <r>
    <s v="poulinla"/>
    <n v="15122"/>
    <s v="TCTRANSMAG-1016"/>
    <x v="2"/>
    <x v="326"/>
    <x v="24"/>
    <s v="TCCITNOU"/>
    <x v="0"/>
    <s v="CITENOU"/>
    <s v="Cites Nouvelles"/>
    <x v="0"/>
    <x v="0"/>
    <x v="24"/>
    <n v="1"/>
    <x v="5"/>
    <x v="0"/>
    <x v="0"/>
    <n v="0"/>
    <n v="0"/>
    <n v="0"/>
    <b v="0"/>
    <b v="0"/>
    <n v="0"/>
    <n v="0"/>
    <n v="0"/>
    <n v="0"/>
    <n v="0"/>
    <n v="16"/>
    <n v="1008.3183"/>
    <n v="1611.5008"/>
    <n v="0"/>
    <n v="0"/>
    <n v="0"/>
    <n v="1866.6331"/>
    <n v="0"/>
    <n v="0"/>
    <n v="0"/>
    <n v="0"/>
    <n v="0"/>
    <n v="0"/>
    <n v="0"/>
    <n v="0"/>
    <n v="155"/>
    <n v="0"/>
    <n v="0"/>
    <n v="0"/>
    <n v="4641.45"/>
    <b v="0"/>
    <m/>
    <d v="2018-03-13T00:00:00"/>
    <d v="2018-03-14T00:00:00"/>
    <d v="2018-03-13T00:00:00"/>
    <m/>
    <x v="0"/>
  </r>
  <r>
    <s v="poulinla"/>
    <n v="15123"/>
    <s v="TCTRANSMAG-1016"/>
    <x v="2"/>
    <x v="327"/>
    <x v="6"/>
    <s v="TCNOUSAI"/>
    <x v="0"/>
    <s v="STLAUNEW"/>
    <s v="Les Nouvelles Saint Laurent"/>
    <x v="0"/>
    <x v="0"/>
    <x v="6"/>
    <n v="1"/>
    <x v="0"/>
    <x v="0"/>
    <x v="0"/>
    <n v="0"/>
    <n v="0"/>
    <n v="0"/>
    <b v="0"/>
    <b v="0"/>
    <n v="0"/>
    <n v="0"/>
    <n v="0"/>
    <n v="0"/>
    <n v="0"/>
    <n v="12"/>
    <n v="709.98170000000005"/>
    <n v="867.58860000000004"/>
    <n v="0"/>
    <n v="0"/>
    <n v="0"/>
    <n v="1316.4268"/>
    <n v="0"/>
    <n v="0"/>
    <n v="0"/>
    <n v="0"/>
    <n v="0"/>
    <n v="0"/>
    <n v="0"/>
    <n v="0"/>
    <n v="77"/>
    <n v="0"/>
    <n v="0"/>
    <n v="0"/>
    <n v="2971"/>
    <b v="0"/>
    <m/>
    <d v="2018-03-13T00:00:00"/>
    <d v="2018-03-14T00:00:00"/>
    <d v="2018-03-13T00:00:00"/>
    <m/>
    <x v="0"/>
  </r>
  <r>
    <s v="poulinla"/>
    <n v="15124"/>
    <s v="TCTRANSMAG-1016"/>
    <x v="2"/>
    <x v="328"/>
    <x v="18"/>
    <s v="TCJOUROS"/>
    <x v="0"/>
    <s v="ROSEPETPAT"/>
    <s v="Journal Rosemont La Petite-Patrie"/>
    <x v="0"/>
    <x v="0"/>
    <x v="18"/>
    <n v="1"/>
    <x v="0"/>
    <x v="0"/>
    <x v="0"/>
    <n v="0"/>
    <n v="0"/>
    <n v="0"/>
    <b v="0"/>
    <b v="0"/>
    <n v="22176"/>
    <n v="0"/>
    <n v="0"/>
    <n v="0"/>
    <n v="0"/>
    <n v="12"/>
    <n v="780.8664"/>
    <n v="1040.2536"/>
    <n v="0"/>
    <n v="0"/>
    <n v="0"/>
    <n v="1594.9929999999999"/>
    <n v="0"/>
    <n v="386.52769999999998"/>
    <n v="0"/>
    <n v="0"/>
    <n v="0"/>
    <n v="0"/>
    <n v="0"/>
    <n v="0"/>
    <n v="61"/>
    <n v="0"/>
    <n v="0"/>
    <n v="0"/>
    <n v="3863.64"/>
    <b v="0"/>
    <m/>
    <d v="2018-03-11T00:00:00"/>
    <d v="2018-03-13T00:00:00"/>
    <d v="2018-03-13T00:00:00"/>
    <m/>
    <x v="0"/>
  </r>
  <r>
    <s v="poulinla"/>
    <n v="15125"/>
    <s v="TCTRANSMAG-1016"/>
    <x v="2"/>
    <x v="329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24419"/>
    <n v="0"/>
    <n v="0"/>
    <n v="0"/>
    <n v="0"/>
    <n v="12"/>
    <n v="728.55909999999994"/>
    <n v="912.84059999999999"/>
    <n v="0"/>
    <n v="0"/>
    <n v="0"/>
    <n v="1389.4332999999999"/>
    <n v="0"/>
    <n v="425.6232"/>
    <n v="0"/>
    <n v="0"/>
    <n v="0"/>
    <n v="0"/>
    <n v="0"/>
    <n v="0"/>
    <n v="61"/>
    <n v="0"/>
    <n v="0"/>
    <n v="0"/>
    <n v="3517.46"/>
    <b v="0"/>
    <m/>
    <d v="2018-03-13T00:00:00"/>
    <d v="2018-03-13T00:00:00"/>
    <d v="2018-03-13T00:00:00"/>
    <m/>
    <x v="0"/>
  </r>
  <r>
    <s v="poulinla"/>
    <n v="15126"/>
    <s v="TCTRANSMAG-1016"/>
    <x v="2"/>
    <x v="330"/>
    <x v="17"/>
    <s v="TCNOUHOC"/>
    <x v="0"/>
    <s v="NOUVHOCMA"/>
    <s v="Nouv Hochelaga Maisonneuve"/>
    <x v="0"/>
    <x v="0"/>
    <x v="17"/>
    <n v="1"/>
    <x v="1"/>
    <x v="0"/>
    <x v="0"/>
    <n v="0"/>
    <n v="0"/>
    <n v="0"/>
    <b v="0"/>
    <b v="0"/>
    <n v="15676"/>
    <n v="0"/>
    <n v="0"/>
    <n v="0"/>
    <n v="0"/>
    <n v="8"/>
    <n v="535.79769999999996"/>
    <n v="426.09440000000001"/>
    <n v="0"/>
    <n v="0"/>
    <n v="0"/>
    <n v="947.86559999999997"/>
    <n v="0"/>
    <n v="273.23270000000002"/>
    <n v="0"/>
    <n v="0"/>
    <n v="0"/>
    <n v="0"/>
    <n v="0"/>
    <n v="0"/>
    <n v="61"/>
    <n v="0"/>
    <n v="0"/>
    <n v="0"/>
    <n v="2243.9899999999998"/>
    <b v="0"/>
    <m/>
    <d v="2018-03-11T00:00:00"/>
    <d v="2018-03-13T00:00:00"/>
    <d v="2018-03-13T00:00:00"/>
    <m/>
    <x v="0"/>
  </r>
  <r>
    <s v="poulinla"/>
    <n v="15127"/>
    <s v="TCTRANSMAG-1016"/>
    <x v="2"/>
    <x v="331"/>
    <x v="2"/>
    <s v="TCINFRDP"/>
    <x v="0"/>
    <s v="RIVIPRA"/>
    <s v="L Informateur de RDP"/>
    <x v="0"/>
    <x v="0"/>
    <x v="2"/>
    <n v="1"/>
    <x v="0"/>
    <x v="0"/>
    <x v="0"/>
    <n v="0"/>
    <n v="0"/>
    <n v="0"/>
    <b v="0"/>
    <b v="0"/>
    <n v="13893"/>
    <n v="0"/>
    <n v="0"/>
    <n v="0"/>
    <n v="0"/>
    <n v="12"/>
    <n v="590.90189999999996"/>
    <n v="577.52760000000001"/>
    <n v="0"/>
    <n v="0"/>
    <n v="0"/>
    <n v="848.46169999999995"/>
    <n v="0"/>
    <n v="242.155"/>
    <n v="0"/>
    <n v="0"/>
    <n v="0"/>
    <n v="0"/>
    <n v="0"/>
    <n v="0"/>
    <n v="61"/>
    <n v="0"/>
    <n v="0"/>
    <n v="0"/>
    <n v="2320.0500000000002"/>
    <b v="0"/>
    <m/>
    <d v="2018-03-13T00:00:00"/>
    <d v="2018-03-13T00:00:00"/>
    <d v="2018-03-13T00:00:00"/>
    <m/>
    <x v="0"/>
  </r>
  <r>
    <s v="poulinla"/>
    <n v="15128"/>
    <s v="TCTRANSMAG-1016"/>
    <x v="2"/>
    <x v="332"/>
    <x v="9"/>
    <s v="TCAVENIR"/>
    <x v="0"/>
    <s v="AVENEST"/>
    <s v="Avenir de l'Est"/>
    <x v="0"/>
    <x v="0"/>
    <x v="9"/>
    <n v="1"/>
    <x v="0"/>
    <x v="0"/>
    <x v="0"/>
    <n v="0"/>
    <n v="0"/>
    <n v="0"/>
    <b v="0"/>
    <b v="0"/>
    <n v="18926"/>
    <n v="0"/>
    <n v="0"/>
    <n v="0"/>
    <n v="0"/>
    <n v="12"/>
    <n v="606.58640000000003"/>
    <n v="615.73260000000005"/>
    <n v="0"/>
    <n v="0"/>
    <n v="0"/>
    <n v="910.09910000000002"/>
    <n v="0"/>
    <n v="329.8802"/>
    <n v="0"/>
    <n v="0"/>
    <n v="0"/>
    <n v="0"/>
    <n v="0"/>
    <n v="0"/>
    <n v="80"/>
    <n v="0"/>
    <n v="0"/>
    <n v="0"/>
    <n v="2542.3000000000002"/>
    <b v="0"/>
    <m/>
    <d v="2018-03-11T00:00:00"/>
    <d v="2018-03-14T00:00:00"/>
    <d v="2018-03-13T00:00:00"/>
    <m/>
    <x v="0"/>
  </r>
  <r>
    <s v="poulinla"/>
    <n v="15129"/>
    <s v="TCTRANSMAG-1016"/>
    <x v="2"/>
    <x v="333"/>
    <x v="4"/>
    <s v="TCPROSTL"/>
    <x v="0"/>
    <s v="PROGSTLEO"/>
    <s v="Progres St Leonard"/>
    <x v="0"/>
    <x v="0"/>
    <x v="4"/>
    <n v="1"/>
    <x v="5"/>
    <x v="0"/>
    <x v="0"/>
    <n v="0"/>
    <n v="0"/>
    <n v="0"/>
    <b v="0"/>
    <b v="0"/>
    <n v="16200"/>
    <n v="0"/>
    <n v="0"/>
    <n v="0"/>
    <n v="0"/>
    <n v="16"/>
    <n v="819.35140000000001"/>
    <n v="1151.2048"/>
    <n v="0"/>
    <n v="0"/>
    <n v="0"/>
    <n v="1309.675"/>
    <n v="0"/>
    <n v="282.36599999999999"/>
    <n v="0"/>
    <n v="0"/>
    <n v="0"/>
    <n v="0"/>
    <n v="0"/>
    <n v="0"/>
    <n v="61"/>
    <n v="0"/>
    <n v="0"/>
    <n v="0"/>
    <n v="3623.6"/>
    <b v="0"/>
    <m/>
    <d v="2018-03-13T00:00:00"/>
    <d v="2018-03-13T00:00:00"/>
    <d v="2018-03-13T00:00:00"/>
    <m/>
    <x v="0"/>
  </r>
  <r>
    <s v="bourdagl"/>
    <n v="15130"/>
    <s v="TCQUALIM-1029"/>
    <x v="2"/>
    <x v="334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93.012"/>
    <n v="0"/>
    <n v="0"/>
    <n v="217.8"/>
    <n v="0"/>
    <n v="0"/>
    <n v="0"/>
    <n v="0"/>
    <n v="0"/>
    <n v="0"/>
    <n v="0"/>
    <n v="0"/>
    <n v="111"/>
    <n v="0"/>
    <n v="0"/>
    <n v="0"/>
    <n v="1109.1099999999999"/>
    <b v="0"/>
    <m/>
    <d v="2018-03-12T00:00:00"/>
    <d v="2018-03-15T00:00:00"/>
    <d v="2018-03-14T00:00:00"/>
    <m/>
    <x v="0"/>
  </r>
  <r>
    <s v="bourdagl"/>
    <n v="15131"/>
    <s v="TCCAPITA-1022"/>
    <x v="2"/>
    <x v="335"/>
    <x v="27"/>
    <s v="TCAUTVOI"/>
    <x v="1"/>
    <s v="AUTRVOI"/>
    <s v="L Autre Voix"/>
    <x v="0"/>
    <x v="0"/>
    <x v="42"/>
    <n v="1"/>
    <x v="1"/>
    <x v="0"/>
    <x v="0"/>
    <n v="0"/>
    <n v="0"/>
    <n v="0"/>
    <b v="0"/>
    <b v="0"/>
    <n v="0"/>
    <n v="0"/>
    <n v="0"/>
    <n v="0"/>
    <n v="0"/>
    <n v="8"/>
    <n v="459.75869999999998"/>
    <n v="240.87440000000001"/>
    <n v="0"/>
    <n v="0"/>
    <n v="0"/>
    <n v="499.63319999999999"/>
    <n v="0"/>
    <n v="0"/>
    <n v="0"/>
    <n v="0"/>
    <n v="0"/>
    <n v="0"/>
    <n v="0"/>
    <n v="0"/>
    <n v="81"/>
    <n v="0"/>
    <n v="0"/>
    <n v="0"/>
    <n v="1281.27"/>
    <b v="0"/>
    <m/>
    <d v="2018-03-12T00:00:00"/>
    <d v="2018-03-14T00:00:00"/>
    <d v="2018-03-14T00:00:00"/>
    <m/>
    <x v="0"/>
  </r>
  <r>
    <s v="bourdagl"/>
    <n v="15132"/>
    <s v="TCCAPITA-1022"/>
    <x v="2"/>
    <x v="336"/>
    <x v="23"/>
    <s v="TCAPPEL"/>
    <x v="1"/>
    <s v="APPEL"/>
    <s v="L Appel"/>
    <x v="0"/>
    <x v="0"/>
    <x v="23"/>
    <n v="1"/>
    <x v="4"/>
    <x v="0"/>
    <x v="0"/>
    <n v="0"/>
    <n v="0"/>
    <n v="0"/>
    <b v="0"/>
    <b v="0"/>
    <n v="0"/>
    <n v="0"/>
    <n v="0"/>
    <n v="0"/>
    <n v="0"/>
    <n v="24"/>
    <n v="1340.3404"/>
    <n v="2454.6732000000002"/>
    <n v="0"/>
    <n v="0"/>
    <n v="0"/>
    <n v="1896.8202000000001"/>
    <n v="0"/>
    <n v="0"/>
    <n v="0"/>
    <n v="0"/>
    <n v="0"/>
    <n v="0"/>
    <n v="0"/>
    <n v="0"/>
    <n v="165"/>
    <n v="0"/>
    <n v="0"/>
    <n v="0"/>
    <n v="5856.83"/>
    <b v="0"/>
    <m/>
    <d v="2018-03-12T00:00:00"/>
    <d v="2018-03-14T00:00:00"/>
    <d v="2018-03-14T00:00:00"/>
    <m/>
    <x v="0"/>
  </r>
  <r>
    <s v="bourdagl"/>
    <n v="15133"/>
    <s v="TCCAPITA-1022"/>
    <x v="2"/>
    <x v="337"/>
    <x v="28"/>
    <s v="TCQUEEXP"/>
    <x v="1"/>
    <s v="QUEBEXP"/>
    <s v="Quebec Express"/>
    <x v="0"/>
    <x v="0"/>
    <x v="30"/>
    <n v="1"/>
    <x v="0"/>
    <x v="0"/>
    <x v="0"/>
    <n v="0"/>
    <n v="0"/>
    <n v="0"/>
    <b v="0"/>
    <b v="0"/>
    <n v="0"/>
    <n v="0"/>
    <n v="0"/>
    <n v="0"/>
    <n v="0"/>
    <n v="12"/>
    <n v="661.9529"/>
    <n v="750.59760000000006"/>
    <n v="0"/>
    <n v="0"/>
    <n v="0"/>
    <n v="1127.6813"/>
    <n v="0"/>
    <n v="0"/>
    <n v="0"/>
    <n v="0"/>
    <n v="0"/>
    <n v="0"/>
    <n v="0"/>
    <n v="0"/>
    <n v="165"/>
    <n v="0"/>
    <n v="0"/>
    <n v="0"/>
    <n v="2705.23"/>
    <b v="0"/>
    <m/>
    <d v="2018-03-11T00:00:00"/>
    <d v="2018-03-14T00:00:00"/>
    <d v="2018-03-14T00:00:00"/>
    <m/>
    <x v="0"/>
  </r>
  <r>
    <s v="bourdagl"/>
    <n v="15134"/>
    <s v="TCCAPITA-1022"/>
    <x v="2"/>
    <x v="338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3-13T00:00:00"/>
    <d v="2018-03-14T00:00:00"/>
    <d v="2018-03-15T00:00:00"/>
    <m/>
    <x v="0"/>
  </r>
  <r>
    <s v="poulinla"/>
    <n v="15135"/>
    <s v="TCTRANSMAG-1016"/>
    <x v="2"/>
    <x v="339"/>
    <x v="25"/>
    <s v="TCMESLAS"/>
    <x v="0"/>
    <s v="MESSLAS_S"/>
    <s v="Le Messager Lasalle-Dorval"/>
    <x v="2"/>
    <x v="3"/>
    <x v="52"/>
    <n v="1"/>
    <x v="1"/>
    <x v="0"/>
    <x v="0"/>
    <n v="0"/>
    <n v="0"/>
    <n v="0"/>
    <b v="0"/>
    <b v="0"/>
    <n v="0"/>
    <n v="0"/>
    <n v="0"/>
    <n v="0"/>
    <n v="0"/>
    <n v="8"/>
    <n v="1091.6446000000001"/>
    <n v="1724.7783999999999"/>
    <n v="0"/>
    <n v="0"/>
    <n v="0"/>
    <n v="0"/>
    <n v="0"/>
    <n v="0"/>
    <n v="0"/>
    <n v="0"/>
    <n v="0"/>
    <n v="0"/>
    <n v="0"/>
    <n v="0"/>
    <n v="0"/>
    <n v="0"/>
    <n v="0"/>
    <n v="0"/>
    <n v="2816.42"/>
    <b v="0"/>
    <m/>
    <d v="2018-03-14T00:00:00"/>
    <d v="2018-03-15T00:00:00"/>
    <d v="2018-03-15T00:00:00"/>
    <m/>
    <x v="0"/>
  </r>
  <r>
    <s v="bourdagl"/>
    <n v="15136"/>
    <s v="TCQUALIM-1029"/>
    <x v="2"/>
    <x v="340"/>
    <x v="12"/>
    <s v="TCSEANEW"/>
    <x v="2"/>
    <s v="SEAWNEW"/>
    <s v="Seaway News"/>
    <x v="0"/>
    <x v="4"/>
    <x v="12"/>
    <n v="1"/>
    <x v="6"/>
    <x v="0"/>
    <x v="0"/>
    <n v="0"/>
    <n v="0"/>
    <n v="0"/>
    <b v="0"/>
    <b v="0"/>
    <n v="0"/>
    <n v="0"/>
    <n v="0"/>
    <n v="0"/>
    <n v="0"/>
    <n v="32"/>
    <n v="1468.6608000000001"/>
    <n v="2897.2831999999999"/>
    <n v="0"/>
    <n v="0"/>
    <n v="0"/>
    <n v="1611.72"/>
    <n v="0"/>
    <n v="0"/>
    <n v="0"/>
    <n v="0"/>
    <n v="0"/>
    <n v="0"/>
    <n v="0"/>
    <n v="0"/>
    <n v="315"/>
    <n v="0"/>
    <n v="0"/>
    <n v="0"/>
    <n v="6292.66"/>
    <b v="0"/>
    <m/>
    <d v="2018-03-14T00:00:00"/>
    <d v="2018-03-14T00:00:00"/>
    <d v="2018-03-15T00:00:00"/>
    <m/>
    <x v="0"/>
  </r>
  <r>
    <s v="poulinla"/>
    <n v="15137"/>
    <s v="TCTRANSMAG-1016"/>
    <x v="2"/>
    <x v="341"/>
    <x v="29"/>
    <s v="TCRVAMB"/>
    <x v="0"/>
    <s v="RENDVOU _S"/>
    <s v="Cahier Rendez-vous &amp; Ambiance"/>
    <x v="2"/>
    <x v="2"/>
    <x v="34"/>
    <n v="1"/>
    <x v="3"/>
    <x v="3"/>
    <x v="2"/>
    <n v="0"/>
    <n v="0"/>
    <n v="0"/>
    <b v="0"/>
    <b v="1"/>
    <n v="0"/>
    <n v="0"/>
    <n v="0"/>
    <n v="0"/>
    <n v="0"/>
    <n v="8"/>
    <n v="741.7749"/>
    <n v="936.48019999999997"/>
    <n v="488.82139999999998"/>
    <n v="0"/>
    <n v="0"/>
    <n v="0"/>
    <n v="0"/>
    <n v="0"/>
    <n v="238.24799999999999"/>
    <n v="0"/>
    <n v="0"/>
    <n v="0"/>
    <n v="0"/>
    <n v="0"/>
    <n v="0"/>
    <n v="150"/>
    <n v="0"/>
    <n v="317.67"/>
    <n v="2872.99"/>
    <b v="0"/>
    <m/>
    <d v="2018-03-14T00:00:00"/>
    <d v="2018-03-15T00:00:00"/>
    <d v="2018-03-15T00:00:00"/>
    <m/>
    <x v="0"/>
  </r>
  <r>
    <s v="poulinla"/>
    <n v="15138"/>
    <s v="TCTRANSMAG-1016"/>
    <x v="2"/>
    <x v="342"/>
    <x v="0"/>
    <s v="TCEXPOUT"/>
    <x v="0"/>
    <s v="EXPROUT"/>
    <s v="L Express d Outremont"/>
    <x v="0"/>
    <x v="0"/>
    <x v="0"/>
    <n v="2"/>
    <x v="0"/>
    <x v="0"/>
    <x v="0"/>
    <n v="0"/>
    <n v="0"/>
    <n v="0"/>
    <b v="0"/>
    <b v="0"/>
    <n v="0"/>
    <n v="0"/>
    <n v="0"/>
    <n v="0"/>
    <n v="0"/>
    <n v="12"/>
    <n v="587.58770000000004"/>
    <n v="569.45460000000003"/>
    <n v="0"/>
    <n v="0"/>
    <n v="0"/>
    <n v="835.43719999999996"/>
    <n v="0"/>
    <n v="0"/>
    <n v="0"/>
    <n v="0"/>
    <n v="0"/>
    <n v="0"/>
    <n v="375"/>
    <n v="0"/>
    <n v="61"/>
    <n v="0"/>
    <n v="0"/>
    <n v="0"/>
    <n v="2428.48"/>
    <b v="0"/>
    <m/>
    <d v="2018-03-14T00:00:00"/>
    <d v="2018-03-15T00:00:00"/>
    <d v="2018-03-15T00:00:00"/>
    <m/>
    <x v="0"/>
  </r>
  <r>
    <s v="poulinla"/>
    <n v="15139"/>
    <s v="TCTRANSMAG-1016"/>
    <x v="2"/>
    <x v="343"/>
    <x v="11"/>
    <s v="TCMAGILE"/>
    <x v="0"/>
    <s v="MAGAILESOE"/>
    <s v="Magazine de L Ile des Sœurs"/>
    <x v="0"/>
    <x v="0"/>
    <x v="11"/>
    <n v="1"/>
    <x v="5"/>
    <x v="0"/>
    <x v="0"/>
    <n v="0"/>
    <n v="0"/>
    <n v="0"/>
    <b v="0"/>
    <b v="0"/>
    <n v="0"/>
    <n v="0"/>
    <n v="0"/>
    <n v="0"/>
    <n v="0"/>
    <n v="16"/>
    <n v="482.57780000000002"/>
    <n v="330.87279999999998"/>
    <n v="0"/>
    <n v="0"/>
    <n v="0"/>
    <n v="317.07319999999999"/>
    <n v="0"/>
    <n v="0"/>
    <n v="0"/>
    <n v="0"/>
    <n v="0"/>
    <n v="0"/>
    <n v="0"/>
    <n v="0"/>
    <n v="150"/>
    <n v="0"/>
    <n v="0"/>
    <n v="0"/>
    <n v="1280.52"/>
    <b v="0"/>
    <m/>
    <d v="2018-03-14T00:00:00"/>
    <d v="2018-03-14T00:00:00"/>
    <d v="2018-03-15T00:00:00"/>
    <m/>
    <x v="0"/>
  </r>
  <r>
    <s v="poulinla"/>
    <n v="15140"/>
    <s v="TCTRANSMAG-1016"/>
    <x v="2"/>
    <x v="344"/>
    <x v="16"/>
    <s v="TCAVAGAS"/>
    <x v="1"/>
    <s v="AVANGAS"/>
    <s v="L Avantage Gaspesien"/>
    <x v="0"/>
    <x v="0"/>
    <x v="16"/>
    <n v="1"/>
    <x v="2"/>
    <x v="0"/>
    <x v="0"/>
    <n v="4"/>
    <n v="0"/>
    <n v="0"/>
    <b v="0"/>
    <b v="0"/>
    <n v="0"/>
    <n v="0"/>
    <n v="0"/>
    <n v="0"/>
    <n v="0"/>
    <n v="28"/>
    <n v="822.93169999999998"/>
    <n v="1211.5473999999999"/>
    <n v="0"/>
    <n v="121.233"/>
    <n v="0"/>
    <n v="754.41560000000004"/>
    <n v="0"/>
    <n v="0"/>
    <n v="0"/>
    <n v="0"/>
    <n v="0"/>
    <n v="0"/>
    <n v="0"/>
    <n v="0"/>
    <n v="840"/>
    <n v="0"/>
    <n v="0"/>
    <n v="0"/>
    <n v="3750.13"/>
    <b v="0"/>
    <m/>
    <d v="2018-03-13T00:00:00"/>
    <d v="2018-03-14T00:00:00"/>
    <d v="2018-03-15T00:00:00"/>
    <m/>
    <x v="0"/>
  </r>
  <r>
    <s v="poulinla"/>
    <n v="15141"/>
    <s v="TCTRANSMAG-1016"/>
    <x v="2"/>
    <x v="345"/>
    <x v="7"/>
    <s v="TCAVAJOU"/>
    <x v="1"/>
    <s v="AVANTAGE1"/>
    <s v="L Avantage Votre Journal"/>
    <x v="0"/>
    <x v="0"/>
    <x v="45"/>
    <n v="1"/>
    <x v="21"/>
    <x v="0"/>
    <x v="0"/>
    <n v="4"/>
    <n v="0"/>
    <n v="0"/>
    <b v="0"/>
    <b v="0"/>
    <n v="0"/>
    <n v="0"/>
    <n v="0"/>
    <n v="0"/>
    <n v="0"/>
    <n v="44"/>
    <n v="1899.3489"/>
    <n v="3902.3732"/>
    <n v="0"/>
    <n v="262.54199999999997"/>
    <n v="0"/>
    <n v="1633.7614000000001"/>
    <n v="0"/>
    <n v="0"/>
    <n v="0"/>
    <n v="0"/>
    <n v="0"/>
    <n v="0"/>
    <n v="0"/>
    <n v="0"/>
    <n v="840"/>
    <n v="0"/>
    <n v="0"/>
    <n v="0"/>
    <n v="8538.0300000000007"/>
    <b v="0"/>
    <m/>
    <d v="2018-03-13T00:00:00"/>
    <d v="2018-03-14T00:00:00"/>
    <d v="2018-03-15T00:00:00"/>
    <m/>
    <x v="0"/>
  </r>
  <r>
    <s v="poulinla"/>
    <n v="15142"/>
    <s v="TCTRANSMAG-1016"/>
    <x v="2"/>
    <x v="346"/>
    <x v="10"/>
    <s v="TCFLAMBE"/>
    <x v="0"/>
    <s v="FLAMEST"/>
    <s v="Flambeau Mercier/Anjou"/>
    <x v="0"/>
    <x v="0"/>
    <x v="32"/>
    <n v="1"/>
    <x v="0"/>
    <x v="0"/>
    <x v="0"/>
    <n v="0"/>
    <n v="0"/>
    <n v="0"/>
    <b v="0"/>
    <b v="0"/>
    <n v="40648"/>
    <n v="0"/>
    <n v="0"/>
    <n v="0"/>
    <n v="0"/>
    <n v="12"/>
    <n v="966.34169999999995"/>
    <n v="1492.0445999999999"/>
    <n v="0"/>
    <n v="0"/>
    <n v="0"/>
    <n v="2323.8824"/>
    <n v="0"/>
    <n v="708.49459999999999"/>
    <n v="0"/>
    <n v="0"/>
    <n v="0"/>
    <n v="0"/>
    <n v="0"/>
    <n v="0"/>
    <n v="80"/>
    <n v="0"/>
    <n v="0"/>
    <n v="0"/>
    <n v="5570.76"/>
    <b v="0"/>
    <m/>
    <d v="2018-03-13T00:00:00"/>
    <d v="2018-03-14T00:00:00"/>
    <d v="2018-03-15T00:00:00"/>
    <m/>
    <x v="0"/>
  </r>
  <r>
    <s v="poulinla"/>
    <n v="15143"/>
    <s v="TCTRANSMAG-1016"/>
    <x v="2"/>
    <x v="347"/>
    <x v="1"/>
    <s v="TCVOIPOP"/>
    <x v="0"/>
    <s v="VOIXPOP"/>
    <s v="La Voix Populaire"/>
    <x v="0"/>
    <x v="0"/>
    <x v="1"/>
    <n v="1"/>
    <x v="0"/>
    <x v="0"/>
    <x v="0"/>
    <n v="0"/>
    <n v="0"/>
    <n v="0"/>
    <b v="0"/>
    <b v="0"/>
    <n v="14091"/>
    <n v="0"/>
    <n v="0"/>
    <n v="0"/>
    <n v="0"/>
    <n v="12"/>
    <n v="677.98099999999999"/>
    <n v="789.63959999999997"/>
    <n v="0"/>
    <n v="0"/>
    <n v="0"/>
    <n v="1190.6690000000001"/>
    <n v="0"/>
    <n v="245.6061"/>
    <n v="0"/>
    <n v="0"/>
    <n v="0"/>
    <n v="0"/>
    <n v="0"/>
    <n v="0"/>
    <n v="65"/>
    <n v="0"/>
    <n v="0"/>
    <n v="0"/>
    <n v="2968.9"/>
    <b v="0"/>
    <m/>
    <d v="2018-03-15T00:00:00"/>
    <d v="2018-03-15T00:00:00"/>
    <d v="2018-03-15T00:00:00"/>
    <m/>
    <x v="0"/>
  </r>
  <r>
    <s v="poulinla"/>
    <n v="15144"/>
    <s v="TCTRANSMAG-1016"/>
    <x v="2"/>
    <x v="348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19626"/>
    <n v="0"/>
    <n v="0"/>
    <n v="0"/>
    <n v="0"/>
    <n v="12"/>
    <n v="636.76919999999996"/>
    <n v="689.25360000000001"/>
    <n v="0"/>
    <n v="0"/>
    <n v="0"/>
    <n v="1028.713"/>
    <n v="0"/>
    <n v="342.08120000000002"/>
    <n v="0"/>
    <n v="0"/>
    <n v="0"/>
    <n v="0"/>
    <n v="0"/>
    <n v="0"/>
    <n v="65"/>
    <n v="0"/>
    <n v="0"/>
    <n v="0"/>
    <n v="2761.82"/>
    <b v="0"/>
    <m/>
    <d v="2018-03-15T00:00:00"/>
    <d v="2018-03-15T00:00:00"/>
    <d v="2018-03-15T00:00:00"/>
    <m/>
    <x v="0"/>
  </r>
  <r>
    <s v="poulinla"/>
    <n v="15145"/>
    <s v="TCTRANSMAG-1016"/>
    <x v="2"/>
    <x v="349"/>
    <x v="22"/>
    <s v="TCMESLAC"/>
    <x v="0"/>
    <s v="MESSLAC"/>
    <s v="Le Messager Lachine"/>
    <x v="0"/>
    <x v="0"/>
    <x v="22"/>
    <n v="1"/>
    <x v="5"/>
    <x v="0"/>
    <x v="0"/>
    <n v="0"/>
    <n v="0"/>
    <n v="0"/>
    <b v="0"/>
    <b v="0"/>
    <n v="17631"/>
    <n v="0"/>
    <n v="0"/>
    <n v="0"/>
    <n v="0"/>
    <n v="16"/>
    <n v="735.08040000000005"/>
    <n v="945.93280000000004"/>
    <n v="0"/>
    <n v="0"/>
    <n v="0"/>
    <n v="1061.2958000000001"/>
    <n v="0"/>
    <n v="307.30829999999997"/>
    <n v="0"/>
    <n v="0"/>
    <n v="0"/>
    <n v="0"/>
    <n v="0"/>
    <n v="0"/>
    <n v="115"/>
    <n v="0"/>
    <n v="0"/>
    <n v="0"/>
    <n v="3164.62"/>
    <b v="0"/>
    <m/>
    <d v="2018-03-15T00:00:00"/>
    <d v="2018-03-15T00:00:00"/>
    <d v="2018-03-15T00:00:00"/>
    <m/>
    <x v="0"/>
  </r>
  <r>
    <s v="poulinla"/>
    <n v="15146"/>
    <s v="TCTRANSMAG-1016"/>
    <x v="2"/>
    <x v="350"/>
    <x v="25"/>
    <s v="TCMESLAS"/>
    <x v="0"/>
    <s v="MESSLAS"/>
    <s v="Le Messager Lasalle-Dorval"/>
    <x v="0"/>
    <x v="0"/>
    <x v="25"/>
    <n v="1"/>
    <x v="4"/>
    <x v="0"/>
    <x v="0"/>
    <n v="0"/>
    <n v="0"/>
    <n v="0"/>
    <b v="0"/>
    <b v="0"/>
    <n v="32904"/>
    <n v="0"/>
    <n v="0"/>
    <n v="0"/>
    <n v="0"/>
    <n v="24"/>
    <n v="1107.2132999999999"/>
    <n v="1886.8091999999999"/>
    <n v="0"/>
    <n v="0"/>
    <n v="0"/>
    <n v="1438.7431999999999"/>
    <n v="0"/>
    <n v="573.51670000000001"/>
    <n v="0"/>
    <n v="0"/>
    <n v="0"/>
    <n v="0"/>
    <n v="0"/>
    <n v="0"/>
    <n v="155"/>
    <n v="0"/>
    <n v="0"/>
    <n v="0"/>
    <n v="5161.28"/>
    <b v="0"/>
    <m/>
    <d v="2018-03-15T00:00:00"/>
    <d v="2018-03-15T00:00:00"/>
    <d v="2018-03-15T00:00:00"/>
    <m/>
    <x v="0"/>
  </r>
  <r>
    <s v="poulinla"/>
    <n v="15147"/>
    <s v="TCTRANSMAG-1016"/>
    <x v="2"/>
    <x v="351"/>
    <x v="5"/>
    <s v="TCCOUBOR"/>
    <x v="0"/>
    <s v="COURBOR"/>
    <s v="Courrier Bordeaux Cartierville"/>
    <x v="0"/>
    <x v="0"/>
    <x v="5"/>
    <n v="1"/>
    <x v="1"/>
    <x v="0"/>
    <x v="0"/>
    <n v="0"/>
    <n v="0"/>
    <n v="0"/>
    <b v="0"/>
    <b v="0"/>
    <n v="0"/>
    <n v="0"/>
    <n v="0"/>
    <n v="0"/>
    <n v="0"/>
    <n v="8"/>
    <n v="502.62580000000003"/>
    <n v="345.29239999999999"/>
    <n v="0"/>
    <n v="0"/>
    <n v="0"/>
    <n v="752.32479999999998"/>
    <n v="0"/>
    <n v="0"/>
    <n v="0"/>
    <n v="0"/>
    <n v="0"/>
    <n v="0"/>
    <n v="0"/>
    <n v="0"/>
    <n v="77"/>
    <n v="0"/>
    <n v="0"/>
    <n v="0"/>
    <n v="1677.24"/>
    <b v="0"/>
    <m/>
    <d v="2018-03-19T00:00:00"/>
    <d v="2018-03-21T00:00:00"/>
    <d v="2018-03-19T00:00:00"/>
    <m/>
    <x v="0"/>
  </r>
  <r>
    <s v="poulinla"/>
    <n v="15148"/>
    <s v="TCTRANSMAG-1016"/>
    <x v="2"/>
    <x v="352"/>
    <x v="17"/>
    <s v="TCNOUHOC"/>
    <x v="0"/>
    <s v="NOUVHOCMA"/>
    <s v="Nouv Hochelaga Maisonneuve"/>
    <x v="0"/>
    <x v="0"/>
    <x v="17"/>
    <n v="1"/>
    <x v="0"/>
    <x v="0"/>
    <x v="0"/>
    <n v="0"/>
    <n v="0"/>
    <n v="0"/>
    <b v="0"/>
    <b v="0"/>
    <n v="0"/>
    <n v="0"/>
    <n v="0"/>
    <n v="0"/>
    <n v="0"/>
    <n v="12"/>
    <n v="616.19650000000001"/>
    <n v="639.14160000000004"/>
    <n v="0"/>
    <n v="0"/>
    <n v="0"/>
    <n v="947.86559999999997"/>
    <n v="0"/>
    <n v="0"/>
    <n v="0"/>
    <n v="0"/>
    <n v="0"/>
    <n v="0"/>
    <n v="0"/>
    <n v="0"/>
    <n v="61"/>
    <n v="0"/>
    <n v="0"/>
    <n v="0"/>
    <n v="2264.1999999999998"/>
    <b v="0"/>
    <m/>
    <d v="2018-03-17T00:00:00"/>
    <d v="2018-03-20T00:00:00"/>
    <d v="2018-03-19T00:00:00"/>
    <m/>
    <x v="0"/>
  </r>
  <r>
    <s v="poulinla"/>
    <n v="15149"/>
    <s v="TCTRANSMAG-1016"/>
    <x v="2"/>
    <x v="353"/>
    <x v="19"/>
    <s v="TCCOUAHU"/>
    <x v="0"/>
    <s v="COURAHU"/>
    <s v="Courrier Ahuntsic"/>
    <x v="0"/>
    <x v="0"/>
    <x v="19"/>
    <n v="1"/>
    <x v="5"/>
    <x v="0"/>
    <x v="0"/>
    <n v="0"/>
    <n v="0"/>
    <n v="0"/>
    <b v="0"/>
    <b v="0"/>
    <n v="0"/>
    <n v="0"/>
    <n v="0"/>
    <n v="0"/>
    <n v="0"/>
    <n v="16"/>
    <n v="865.96500000000003"/>
    <n v="1264.7488000000001"/>
    <n v="0"/>
    <n v="0"/>
    <n v="0"/>
    <n v="1447.0632000000001"/>
    <n v="0"/>
    <n v="0"/>
    <n v="0"/>
    <n v="0"/>
    <n v="0"/>
    <n v="0"/>
    <n v="0"/>
    <n v="0"/>
    <n v="77"/>
    <n v="0"/>
    <n v="0"/>
    <n v="0"/>
    <n v="3654.78"/>
    <b v="0"/>
    <m/>
    <d v="2018-03-19T00:00:00"/>
    <d v="2018-03-21T00:00:00"/>
    <d v="2018-03-19T00:00:00"/>
    <m/>
    <x v="0"/>
  </r>
  <r>
    <s v="poulinla"/>
    <n v="15150"/>
    <s v="TCTRANSMAG-1016"/>
    <x v="2"/>
    <x v="354"/>
    <x v="6"/>
    <s v="TCNOUSAI"/>
    <x v="0"/>
    <s v="STLAUNEW_S"/>
    <s v="Les Nouvelles Saint Laurent"/>
    <x v="2"/>
    <x v="0"/>
    <x v="53"/>
    <n v="1"/>
    <x v="3"/>
    <x v="4"/>
    <x v="2"/>
    <n v="0"/>
    <n v="0"/>
    <n v="0"/>
    <b v="0"/>
    <b v="1"/>
    <n v="0"/>
    <n v="9970"/>
    <n v="0"/>
    <n v="0"/>
    <n v="0"/>
    <n v="8"/>
    <n v="451.6302"/>
    <n v="221.0744"/>
    <n v="102.1238"/>
    <n v="0"/>
    <n v="0"/>
    <n v="0"/>
    <n v="0"/>
    <n v="0"/>
    <n v="75"/>
    <n v="348.95"/>
    <n v="0"/>
    <n v="0"/>
    <n v="0"/>
    <n v="0"/>
    <n v="0"/>
    <n v="150"/>
    <n v="0"/>
    <n v="0"/>
    <n v="1348.78"/>
    <b v="0"/>
    <m/>
    <d v="2018-03-19T00:00:00"/>
    <d v="2018-03-21T00:00:00"/>
    <d v="2018-03-19T00:00:00"/>
    <m/>
    <x v="0"/>
  </r>
  <r>
    <s v="poulinla"/>
    <n v="15151"/>
    <s v="TCTRANSMAG-1016"/>
    <x v="2"/>
    <x v="355"/>
    <x v="9"/>
    <s v="TCAVENIR"/>
    <x v="0"/>
    <s v="AVENEST"/>
    <s v="Avenir de l'Est"/>
    <x v="0"/>
    <x v="0"/>
    <x v="9"/>
    <n v="1"/>
    <x v="5"/>
    <x v="0"/>
    <x v="0"/>
    <n v="0"/>
    <n v="0"/>
    <n v="0"/>
    <b v="0"/>
    <b v="0"/>
    <n v="0"/>
    <n v="0"/>
    <n v="0"/>
    <n v="0"/>
    <n v="0"/>
    <n v="16"/>
    <n v="683.78179999999998"/>
    <n v="820.97680000000003"/>
    <n v="0"/>
    <n v="0"/>
    <n v="0"/>
    <n v="910.09910000000002"/>
    <n v="0"/>
    <n v="0"/>
    <n v="0"/>
    <n v="0"/>
    <n v="0"/>
    <n v="0"/>
    <n v="0"/>
    <n v="0"/>
    <n v="80"/>
    <n v="0"/>
    <n v="0"/>
    <n v="0"/>
    <n v="2494.86"/>
    <b v="0"/>
    <m/>
    <d v="2018-03-17T00:00:00"/>
    <d v="2018-03-21T00:00:00"/>
    <d v="2018-03-19T00:00:00"/>
    <m/>
    <x v="0"/>
  </r>
  <r>
    <s v="poulinla"/>
    <n v="15152"/>
    <s v="TCTRANSMAG-1016"/>
    <x v="2"/>
    <x v="356"/>
    <x v="15"/>
    <s v="TCBEAEXP"/>
    <x v="1"/>
    <s v="BEAUEXP"/>
    <s v="Beauport Express"/>
    <x v="0"/>
    <x v="0"/>
    <x v="15"/>
    <n v="1"/>
    <x v="5"/>
    <x v="0"/>
    <x v="0"/>
    <n v="0"/>
    <n v="0"/>
    <n v="0"/>
    <b v="0"/>
    <b v="0"/>
    <n v="0"/>
    <n v="0"/>
    <n v="0"/>
    <n v="0"/>
    <n v="0"/>
    <n v="16"/>
    <n v="844.65340000000003"/>
    <n v="1212.8368"/>
    <n v="0"/>
    <n v="0"/>
    <n v="0"/>
    <n v="1384.2497000000001"/>
    <n v="0"/>
    <n v="0"/>
    <n v="0"/>
    <n v="0"/>
    <n v="0"/>
    <n v="0"/>
    <n v="0"/>
    <n v="0"/>
    <n v="165"/>
    <n v="0"/>
    <n v="0"/>
    <n v="0"/>
    <n v="3606.74"/>
    <b v="0"/>
    <m/>
    <d v="2018-03-19T00:00:00"/>
    <d v="2018-03-21T00:00:00"/>
    <d v="2018-03-19T00:00:00"/>
    <m/>
    <x v="0"/>
  </r>
  <r>
    <s v="poulinla"/>
    <n v="15153"/>
    <s v="TCTRANSMAG-1016"/>
    <x v="2"/>
    <x v="357"/>
    <x v="13"/>
    <s v="TCCHAEXP"/>
    <x v="1"/>
    <s v="CHAREXP"/>
    <s v="Charlesbourg Express"/>
    <x v="0"/>
    <x v="0"/>
    <x v="54"/>
    <n v="1"/>
    <x v="0"/>
    <x v="0"/>
    <x v="0"/>
    <n v="0"/>
    <n v="0"/>
    <n v="0"/>
    <b v="0"/>
    <b v="0"/>
    <n v="0"/>
    <n v="0"/>
    <n v="0"/>
    <n v="0"/>
    <n v="0"/>
    <n v="12"/>
    <n v="676.0856"/>
    <n v="785.02260000000001"/>
    <n v="0"/>
    <n v="0"/>
    <n v="0"/>
    <n v="1183.2203"/>
    <n v="0"/>
    <n v="0"/>
    <n v="0"/>
    <n v="0"/>
    <n v="0"/>
    <n v="0"/>
    <n v="0"/>
    <n v="0"/>
    <n v="165"/>
    <n v="0"/>
    <n v="0"/>
    <n v="0"/>
    <n v="2809.33"/>
    <b v="0"/>
    <m/>
    <d v="2018-03-19T00:00:00"/>
    <d v="2018-03-21T00:00:00"/>
    <d v="2018-03-19T00:00:00"/>
    <m/>
    <x v="0"/>
  </r>
  <r>
    <s v="poulinla"/>
    <n v="15154"/>
    <s v="TCTRANSMAG-1016"/>
    <x v="2"/>
    <x v="357"/>
    <x v="13"/>
    <s v="TCCHAEXP"/>
    <x v="1"/>
    <s v="CHAREXP"/>
    <s v="Charlesbourg Express"/>
    <x v="1"/>
    <x v="0"/>
    <x v="54"/>
    <n v="1"/>
    <x v="7"/>
    <x v="0"/>
    <x v="0"/>
    <n v="4"/>
    <n v="0"/>
    <n v="0"/>
    <b v="0"/>
    <b v="0"/>
    <n v="0"/>
    <n v="0"/>
    <n v="0"/>
    <n v="0"/>
    <n v="0"/>
    <n v="4"/>
    <n v="100.36190000000001"/>
    <n v="261.67419999999998"/>
    <n v="0"/>
    <n v="190.14099999999999"/>
    <n v="0"/>
    <n v="0"/>
    <n v="0"/>
    <n v="0"/>
    <n v="0"/>
    <n v="0"/>
    <n v="0"/>
    <n v="0"/>
    <n v="0"/>
    <n v="0"/>
    <n v="0"/>
    <n v="0"/>
    <n v="0"/>
    <n v="0"/>
    <n v="552.17999999999995"/>
    <b v="0"/>
    <m/>
    <d v="2018-03-19T00:00:00"/>
    <d v="2018-03-21T00:00:00"/>
    <d v="2018-03-19T00:00:00"/>
    <m/>
    <x v="0"/>
  </r>
  <r>
    <s v="poulinla"/>
    <n v="15155"/>
    <s v="TCTRANSMAG-1016"/>
    <x v="2"/>
    <x v="358"/>
    <x v="14"/>
    <s v="TCACTUEL"/>
    <x v="1"/>
    <s v="ACTUEL"/>
    <s v="L Actuel"/>
    <x v="0"/>
    <x v="0"/>
    <x v="14"/>
    <n v="1"/>
    <x v="5"/>
    <x v="0"/>
    <x v="0"/>
    <n v="0"/>
    <n v="0"/>
    <n v="0"/>
    <b v="0"/>
    <b v="0"/>
    <n v="0"/>
    <n v="0"/>
    <n v="0"/>
    <n v="0"/>
    <n v="0"/>
    <n v="16"/>
    <n v="1003.4116"/>
    <n v="1599.5488"/>
    <n v="0"/>
    <n v="0"/>
    <n v="0"/>
    <n v="1852.1712"/>
    <n v="0"/>
    <n v="0"/>
    <n v="0"/>
    <n v="0"/>
    <n v="0"/>
    <n v="0"/>
    <n v="0"/>
    <n v="0"/>
    <n v="165"/>
    <n v="0"/>
    <n v="0"/>
    <n v="0"/>
    <n v="4620.13"/>
    <b v="0"/>
    <m/>
    <d v="2018-03-19T00:00:00"/>
    <d v="2018-03-21T00:00:00"/>
    <d v="2018-03-19T00:00:00"/>
    <m/>
    <x v="0"/>
  </r>
  <r>
    <s v="poulinla"/>
    <n v="15156"/>
    <s v="TCTRANSMAG-1016"/>
    <x v="2"/>
    <x v="358"/>
    <x v="14"/>
    <s v="TCACTUEL"/>
    <x v="1"/>
    <s v="ACTUEL"/>
    <s v="L Actuel"/>
    <x v="1"/>
    <x v="0"/>
    <x v="14"/>
    <n v="1"/>
    <x v="7"/>
    <x v="0"/>
    <x v="0"/>
    <n v="4"/>
    <n v="0"/>
    <n v="0"/>
    <b v="0"/>
    <b v="0"/>
    <n v="0"/>
    <n v="0"/>
    <n v="0"/>
    <n v="0"/>
    <n v="0"/>
    <n v="4"/>
    <n v="157.10290000000001"/>
    <n v="399.88720000000001"/>
    <n v="0"/>
    <n v="297.64"/>
    <n v="0"/>
    <n v="0"/>
    <n v="0"/>
    <n v="0"/>
    <n v="0"/>
    <n v="0"/>
    <n v="0"/>
    <n v="0"/>
    <n v="0"/>
    <n v="0"/>
    <n v="0"/>
    <n v="0"/>
    <n v="0"/>
    <n v="0"/>
    <n v="854.63"/>
    <b v="0"/>
    <m/>
    <d v="2018-03-19T00:00:00"/>
    <d v="2018-03-21T00:00:00"/>
    <d v="2018-03-19T00:00:00"/>
    <m/>
    <x v="0"/>
  </r>
  <r>
    <s v="poulinla"/>
    <n v="15160"/>
    <s v="TCCAPITA-1022"/>
    <x v="2"/>
    <x v="259"/>
    <x v="28"/>
    <s v="TCQUEEXP"/>
    <x v="1"/>
    <s v="QUEBEXP"/>
    <s v="Quebec Express"/>
    <x v="1"/>
    <x v="0"/>
    <x v="30"/>
    <n v="1"/>
    <x v="7"/>
    <x v="0"/>
    <x v="0"/>
    <n v="4"/>
    <n v="0"/>
    <n v="0"/>
    <b v="0"/>
    <b v="0"/>
    <n v="0"/>
    <n v="0"/>
    <n v="0"/>
    <n v="0"/>
    <n v="0"/>
    <n v="4"/>
    <n v="95.650999999999996"/>
    <n v="250.19919999999999"/>
    <n v="0"/>
    <n v="181.21600000000001"/>
    <n v="0"/>
    <n v="0"/>
    <n v="0"/>
    <n v="0"/>
    <n v="0"/>
    <n v="0"/>
    <n v="0"/>
    <n v="0"/>
    <n v="0"/>
    <n v="0"/>
    <n v="0"/>
    <n v="0"/>
    <n v="0"/>
    <n v="0"/>
    <n v="527.07000000000005"/>
    <b v="0"/>
    <m/>
    <d v="2018-03-18T00:00:00"/>
    <d v="2018-03-21T00:00:00"/>
    <d v="2018-03-20T00:00:00"/>
    <m/>
    <x v="0"/>
  </r>
  <r>
    <s v="poulinla"/>
    <n v="15161"/>
    <s v="TCTRANSMAG-1016"/>
    <x v="2"/>
    <x v="359"/>
    <x v="6"/>
    <s v="TCNOUSAI"/>
    <x v="0"/>
    <s v="STLAUNEW"/>
    <s v="Les Nouvelles Saint Laurent"/>
    <x v="0"/>
    <x v="0"/>
    <x v="6"/>
    <n v="1"/>
    <x v="0"/>
    <x v="0"/>
    <x v="0"/>
    <n v="0"/>
    <n v="0"/>
    <n v="0"/>
    <b v="0"/>
    <b v="0"/>
    <n v="0"/>
    <n v="0"/>
    <n v="0"/>
    <n v="0"/>
    <n v="0"/>
    <n v="12"/>
    <n v="709.98170000000005"/>
    <n v="867.58860000000004"/>
    <n v="0"/>
    <n v="0"/>
    <n v="0"/>
    <n v="1316.4268"/>
    <n v="0"/>
    <n v="0"/>
    <n v="0"/>
    <n v="0"/>
    <n v="0"/>
    <n v="0"/>
    <n v="0"/>
    <n v="0"/>
    <n v="77"/>
    <n v="0"/>
    <n v="0"/>
    <n v="0"/>
    <n v="2971"/>
    <b v="0"/>
    <m/>
    <d v="2018-03-20T00:00:00"/>
    <d v="2018-03-21T00:00:00"/>
    <d v="2018-03-20T00:00:00"/>
    <m/>
    <x v="0"/>
  </r>
  <r>
    <s v="poulinla"/>
    <n v="15162"/>
    <s v="TCTRANSMAG-1016"/>
    <x v="2"/>
    <x v="360"/>
    <x v="24"/>
    <s v="TCCITNOU"/>
    <x v="0"/>
    <s v="CITENOU_S"/>
    <s v="Cites Nouvelles"/>
    <x v="2"/>
    <x v="2"/>
    <x v="46"/>
    <n v="1"/>
    <x v="3"/>
    <x v="3"/>
    <x v="2"/>
    <n v="0"/>
    <n v="0"/>
    <n v="0"/>
    <b v="0"/>
    <b v="1"/>
    <n v="0"/>
    <n v="0"/>
    <n v="0"/>
    <n v="0"/>
    <n v="0"/>
    <n v="8"/>
    <n v="947.03499999999997"/>
    <n v="1436.4929"/>
    <n v="762.38310000000001"/>
    <n v="0"/>
    <n v="0"/>
    <n v="0"/>
    <n v="0"/>
    <n v="0"/>
    <n v="371.58"/>
    <n v="0"/>
    <n v="0"/>
    <n v="0"/>
    <n v="0"/>
    <n v="0"/>
    <n v="0"/>
    <n v="150"/>
    <n v="0"/>
    <n v="0"/>
    <n v="3667.49"/>
    <b v="0"/>
    <m/>
    <d v="2018-03-15T00:00:00"/>
    <d v="2018-03-21T00:00:00"/>
    <d v="2018-03-20T00:00:00"/>
    <m/>
    <x v="0"/>
  </r>
  <r>
    <s v="poulinla"/>
    <n v="15163"/>
    <s v="TCTRANSMAG-1016"/>
    <x v="2"/>
    <x v="361"/>
    <x v="24"/>
    <s v="TCCITNOU"/>
    <x v="0"/>
    <s v="CITENOU"/>
    <s v="Cites Nouvelles"/>
    <x v="0"/>
    <x v="0"/>
    <x v="24"/>
    <n v="1"/>
    <x v="9"/>
    <x v="0"/>
    <x v="0"/>
    <n v="0"/>
    <n v="0"/>
    <n v="0"/>
    <b v="0"/>
    <b v="0"/>
    <n v="30739"/>
    <n v="0"/>
    <n v="0"/>
    <n v="0"/>
    <n v="0"/>
    <n v="20"/>
    <n v="1166.6478"/>
    <n v="2014.376"/>
    <n v="0"/>
    <n v="0"/>
    <n v="0"/>
    <n v="1866.6331"/>
    <n v="0"/>
    <n v="535.7808"/>
    <n v="0"/>
    <n v="0"/>
    <n v="0"/>
    <n v="0"/>
    <n v="0"/>
    <n v="0"/>
    <n v="155"/>
    <n v="0"/>
    <n v="0"/>
    <n v="0"/>
    <n v="5738.44"/>
    <b v="0"/>
    <m/>
    <d v="2018-03-20T00:00:00"/>
    <d v="2018-03-21T00:00:00"/>
    <d v="2018-03-20T00:00:00"/>
    <m/>
    <x v="0"/>
  </r>
  <r>
    <s v="poulinla"/>
    <n v="15164"/>
    <s v="TCTRANSMAG-1016"/>
    <x v="2"/>
    <x v="362"/>
    <x v="4"/>
    <s v="TCPROSTL"/>
    <x v="0"/>
    <s v="PROGSTLEO"/>
    <s v="Progres St Leonard"/>
    <x v="0"/>
    <x v="0"/>
    <x v="4"/>
    <n v="1"/>
    <x v="5"/>
    <x v="0"/>
    <x v="0"/>
    <n v="0"/>
    <n v="0"/>
    <n v="0"/>
    <b v="0"/>
    <b v="0"/>
    <n v="0"/>
    <n v="0"/>
    <n v="0"/>
    <n v="0"/>
    <n v="0"/>
    <n v="16"/>
    <n v="819.35140000000001"/>
    <n v="1151.2048"/>
    <n v="0"/>
    <n v="0"/>
    <n v="0"/>
    <n v="1309.675"/>
    <n v="0"/>
    <n v="0"/>
    <n v="0"/>
    <n v="0"/>
    <n v="0"/>
    <n v="0"/>
    <n v="0"/>
    <n v="0"/>
    <n v="61"/>
    <n v="0"/>
    <n v="0"/>
    <n v="0"/>
    <n v="3341.23"/>
    <b v="0"/>
    <m/>
    <d v="2018-03-20T00:00:00"/>
    <d v="2018-03-20T00:00:00"/>
    <d v="2018-03-20T00:00:00"/>
    <m/>
    <x v="0"/>
  </r>
  <r>
    <s v="poulinla"/>
    <n v="15165"/>
    <s v="TCTRANSMAG-1016"/>
    <x v="2"/>
    <x v="363"/>
    <x v="3"/>
    <s v="TCGUIMON"/>
    <x v="0"/>
    <s v="GUIDMONNOR"/>
    <s v="Le Guide de Montreal Nord"/>
    <x v="0"/>
    <x v="0"/>
    <x v="3"/>
    <n v="1"/>
    <x v="9"/>
    <x v="0"/>
    <x v="0"/>
    <n v="0"/>
    <n v="0"/>
    <n v="0"/>
    <b v="0"/>
    <b v="0"/>
    <n v="0"/>
    <n v="0"/>
    <n v="0"/>
    <n v="0"/>
    <n v="0"/>
    <n v="20"/>
    <n v="964.26520000000005"/>
    <n v="1521.4010000000001"/>
    <n v="0"/>
    <n v="0"/>
    <n v="0"/>
    <n v="1389.4332999999999"/>
    <n v="0"/>
    <n v="0"/>
    <n v="0"/>
    <n v="0"/>
    <n v="0"/>
    <n v="0"/>
    <n v="0"/>
    <n v="0"/>
    <n v="61"/>
    <n v="0"/>
    <n v="0"/>
    <n v="0"/>
    <n v="3936.1"/>
    <b v="0"/>
    <m/>
    <d v="2018-03-20T00:00:00"/>
    <d v="2018-03-20T00:00:00"/>
    <d v="2018-03-20T00:00:00"/>
    <m/>
    <x v="0"/>
  </r>
  <r>
    <s v="poulinla"/>
    <n v="15166"/>
    <s v="TCTRANSMAG-1016"/>
    <x v="2"/>
    <x v="364"/>
    <x v="2"/>
    <s v="TCINFRDP"/>
    <x v="0"/>
    <s v="RIVIPRA"/>
    <s v="L Informateur de RDP"/>
    <x v="0"/>
    <x v="0"/>
    <x v="2"/>
    <n v="1"/>
    <x v="5"/>
    <x v="0"/>
    <x v="0"/>
    <n v="0"/>
    <n v="0"/>
    <n v="0"/>
    <b v="0"/>
    <b v="0"/>
    <n v="0"/>
    <n v="0"/>
    <n v="0"/>
    <n v="0"/>
    <n v="0"/>
    <n v="16"/>
    <n v="662.86929999999995"/>
    <n v="770.03679999999997"/>
    <n v="0"/>
    <n v="0"/>
    <n v="0"/>
    <n v="848.46169999999995"/>
    <n v="0"/>
    <n v="0"/>
    <n v="0"/>
    <n v="0"/>
    <n v="0"/>
    <n v="0"/>
    <n v="0"/>
    <n v="0"/>
    <n v="61"/>
    <n v="0"/>
    <n v="0"/>
    <n v="0"/>
    <n v="2342.37"/>
    <b v="0"/>
    <m/>
    <d v="2018-03-20T00:00:00"/>
    <d v="2018-03-20T00:00:00"/>
    <d v="2018-03-20T00:00:00"/>
    <m/>
    <x v="0"/>
  </r>
  <r>
    <s v="poulinla"/>
    <n v="15167"/>
    <s v="TCTRANSMAG-1016"/>
    <x v="2"/>
    <x v="365"/>
    <x v="16"/>
    <s v="TCAVAGAS"/>
    <x v="1"/>
    <s v="AVANGAS"/>
    <s v="L Avantage Gaspesien"/>
    <x v="0"/>
    <x v="0"/>
    <x v="16"/>
    <n v="1"/>
    <x v="2"/>
    <x v="0"/>
    <x v="0"/>
    <n v="0"/>
    <n v="0"/>
    <n v="0"/>
    <b v="0"/>
    <b v="0"/>
    <n v="0"/>
    <n v="0"/>
    <n v="0"/>
    <n v="0"/>
    <n v="0"/>
    <n v="28"/>
    <n v="822.93169999999998"/>
    <n v="1211.5473999999999"/>
    <n v="0"/>
    <n v="0"/>
    <n v="0"/>
    <n v="754.41560000000004"/>
    <n v="0"/>
    <n v="0"/>
    <n v="0"/>
    <n v="0"/>
    <n v="0"/>
    <n v="0"/>
    <n v="0"/>
    <n v="0"/>
    <n v="840"/>
    <n v="0"/>
    <n v="0"/>
    <n v="0"/>
    <n v="3628.89"/>
    <b v="0"/>
    <m/>
    <d v="2018-03-20T00:00:00"/>
    <d v="2018-03-21T00:00:00"/>
    <d v="2018-03-22T00:00:00"/>
    <m/>
    <x v="0"/>
  </r>
  <r>
    <s v="poulinla"/>
    <n v="15182"/>
    <s v="TCTRANSMAG-1016"/>
    <x v="3"/>
    <x v="366"/>
    <x v="15"/>
    <s v="TCBEAEXP"/>
    <x v="1"/>
    <s v="BEAUEXP"/>
    <s v="Beauport Express"/>
    <x v="0"/>
    <x v="0"/>
    <x v="55"/>
    <n v="1"/>
    <x v="12"/>
    <x v="0"/>
    <x v="0"/>
    <n v="0"/>
    <n v="0"/>
    <n v="0"/>
    <b v="0"/>
    <b v="0"/>
    <n v="0"/>
    <n v="0"/>
    <n v="0"/>
    <n v="0"/>
    <n v="0"/>
    <n v="14"/>
    <n v="786.98130000000003"/>
    <n v="1063.7521999999999"/>
    <n v="0"/>
    <n v="0"/>
    <n v="0"/>
    <n v="1387.7345"/>
    <n v="0"/>
    <n v="0"/>
    <n v="0"/>
    <n v="0"/>
    <n v="0"/>
    <n v="0"/>
    <n v="0"/>
    <n v="0"/>
    <n v="165"/>
    <n v="0"/>
    <n v="0"/>
    <n v="0"/>
    <n v="3403.47"/>
    <b v="0"/>
    <m/>
    <d v="2018-03-26T00:00:00"/>
    <d v="2018-03-28T00:00:00"/>
    <d v="2018-03-26T00:00:00"/>
    <m/>
    <x v="0"/>
  </r>
  <r>
    <s v="poulinla"/>
    <n v="15183"/>
    <s v="TCTRANSMAG-1016"/>
    <x v="3"/>
    <x v="366"/>
    <x v="15"/>
    <s v="TCBEAEXP"/>
    <x v="1"/>
    <s v="BEAUEXP"/>
    <s v="Beauport Express"/>
    <x v="1"/>
    <x v="0"/>
    <x v="55"/>
    <n v="1"/>
    <x v="18"/>
    <x v="0"/>
    <x v="0"/>
    <n v="4"/>
    <n v="0"/>
    <n v="0"/>
    <b v="0"/>
    <b v="0"/>
    <n v="0"/>
    <n v="0"/>
    <n v="0"/>
    <n v="0"/>
    <n v="0"/>
    <n v="10"/>
    <n v="294.27229999999997"/>
    <n v="759.82299999999998"/>
    <n v="0"/>
    <n v="223.006"/>
    <n v="0"/>
    <n v="0"/>
    <n v="0"/>
    <n v="0"/>
    <n v="0"/>
    <n v="0"/>
    <n v="0"/>
    <n v="0"/>
    <n v="0"/>
    <n v="0"/>
    <n v="0"/>
    <n v="0"/>
    <n v="0"/>
    <n v="0"/>
    <n v="1277.0999999999999"/>
    <b v="0"/>
    <m/>
    <d v="2018-03-26T00:00:00"/>
    <d v="2018-03-28T00:00:00"/>
    <d v="2018-03-26T00:00:00"/>
    <m/>
    <x v="0"/>
  </r>
  <r>
    <s v="bourdagl"/>
    <n v="15214"/>
    <s v="TCQUALIM-1029"/>
    <x v="3"/>
    <x v="367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3-28T00:00:00"/>
    <d v="2018-03-28T00:00:00"/>
    <d v="2018-04-04T00:00:00"/>
    <m/>
    <x v="0"/>
  </r>
  <r>
    <s v="poulinla"/>
    <n v="15184"/>
    <s v="TCTRANSMAG-1016"/>
    <x v="3"/>
    <x v="368"/>
    <x v="6"/>
    <s v="TCNOUSAI"/>
    <x v="0"/>
    <s v="STLAUNEW_S"/>
    <s v="Les Nouvelles Saint Laurent"/>
    <x v="2"/>
    <x v="2"/>
    <x v="36"/>
    <n v="1"/>
    <x v="3"/>
    <x v="3"/>
    <x v="2"/>
    <n v="0"/>
    <n v="0"/>
    <n v="0"/>
    <b v="0"/>
    <b v="1"/>
    <n v="0"/>
    <n v="0"/>
    <n v="0"/>
    <n v="0"/>
    <n v="0"/>
    <n v="8"/>
    <n v="882.28510000000006"/>
    <n v="1278.7623000000001"/>
    <n v="676.08720000000005"/>
    <n v="0"/>
    <n v="0"/>
    <n v="0"/>
    <n v="0"/>
    <n v="0"/>
    <n v="329.52"/>
    <n v="0"/>
    <n v="0"/>
    <n v="0"/>
    <n v="0"/>
    <n v="0"/>
    <n v="0"/>
    <n v="0"/>
    <n v="0"/>
    <n v="0"/>
    <n v="3166.65"/>
    <b v="0"/>
    <m/>
    <d v="2018-03-26T00:00:00"/>
    <d v="2018-03-28T00:00:00"/>
    <d v="2018-03-26T00:00:00"/>
    <m/>
    <x v="0"/>
  </r>
  <r>
    <s v="poulinla"/>
    <n v="15185"/>
    <s v="TCTRANSMAG-1016"/>
    <x v="3"/>
    <x v="369"/>
    <x v="5"/>
    <s v="TCCOUBOR"/>
    <x v="0"/>
    <s v="COURBOR"/>
    <s v="Courrier Bordeaux Cartierville"/>
    <x v="0"/>
    <x v="0"/>
    <x v="5"/>
    <n v="1"/>
    <x v="5"/>
    <x v="0"/>
    <x v="0"/>
    <n v="0"/>
    <n v="8"/>
    <n v="0"/>
    <b v="0"/>
    <b v="0"/>
    <n v="11253"/>
    <n v="0"/>
    <n v="0"/>
    <n v="0"/>
    <n v="0"/>
    <n v="16"/>
    <n v="630.25160000000005"/>
    <n v="690.58479999999997"/>
    <n v="0"/>
    <n v="0"/>
    <n v="121.5878"/>
    <n v="752.32479999999998"/>
    <n v="0"/>
    <n v="196.13980000000001"/>
    <n v="0"/>
    <n v="0"/>
    <n v="0"/>
    <n v="0"/>
    <n v="0"/>
    <n v="0"/>
    <n v="77"/>
    <n v="0"/>
    <n v="0"/>
    <n v="0"/>
    <n v="2467.89"/>
    <b v="0"/>
    <m/>
    <d v="2018-03-26T00:00:00"/>
    <d v="2018-03-28T00:00:00"/>
    <d v="2018-03-26T00:00:00"/>
    <m/>
    <x v="0"/>
  </r>
  <r>
    <s v="bourdagl"/>
    <n v="15215"/>
    <s v="TCCAPITA-1022"/>
    <x v="3"/>
    <x v="370"/>
    <x v="20"/>
    <s v="TCAVAPOS"/>
    <x v="1"/>
    <s v="AVANPOS"/>
    <s v="L'Avant-Poste"/>
    <x v="0"/>
    <x v="0"/>
    <x v="20"/>
    <n v="1"/>
    <x v="4"/>
    <x v="0"/>
    <x v="0"/>
    <n v="0"/>
    <n v="0"/>
    <n v="0"/>
    <b v="0"/>
    <b v="0"/>
    <n v="0"/>
    <n v="0"/>
    <n v="0"/>
    <n v="0"/>
    <n v="0"/>
    <n v="24"/>
    <n v="566.58280000000002"/>
    <n v="569.91120000000001"/>
    <n v="0"/>
    <n v="0"/>
    <n v="0"/>
    <n v="376.44549999999998"/>
    <n v="0"/>
    <n v="0"/>
    <n v="0"/>
    <n v="0"/>
    <n v="0"/>
    <n v="0"/>
    <n v="0"/>
    <n v="0"/>
    <n v="300"/>
    <n v="0"/>
    <n v="0"/>
    <n v="0"/>
    <n v="1812.94"/>
    <b v="0"/>
    <m/>
    <d v="2018-03-27T00:00:00"/>
    <d v="2018-03-28T00:00:00"/>
    <d v="2018-04-04T00:00:00"/>
    <m/>
    <x v="0"/>
  </r>
  <r>
    <s v="poulinla"/>
    <n v="15186"/>
    <s v="TCTRANSMAG-1016"/>
    <x v="3"/>
    <x v="371"/>
    <x v="19"/>
    <s v="TCCOUAHU"/>
    <x v="0"/>
    <s v="COURAHU"/>
    <s v="Courrier Ahuntsic"/>
    <x v="0"/>
    <x v="0"/>
    <x v="19"/>
    <n v="1"/>
    <x v="9"/>
    <x v="0"/>
    <x v="0"/>
    <n v="0"/>
    <n v="8"/>
    <n v="0"/>
    <b v="0"/>
    <b v="0"/>
    <n v="13465"/>
    <n v="0"/>
    <n v="0"/>
    <n v="0"/>
    <n v="0"/>
    <n v="20"/>
    <n v="988.70630000000006"/>
    <n v="1580.9359999999999"/>
    <n v="0"/>
    <n v="0"/>
    <n v="233.86879999999999"/>
    <n v="1447.0632000000001"/>
    <n v="0"/>
    <n v="234.69499999999999"/>
    <n v="0"/>
    <n v="0"/>
    <n v="0"/>
    <n v="0"/>
    <n v="0"/>
    <n v="0"/>
    <n v="77"/>
    <n v="0"/>
    <n v="0"/>
    <n v="0"/>
    <n v="4562.2700000000004"/>
    <b v="0"/>
    <m/>
    <d v="2018-03-26T00:00:00"/>
    <d v="2018-03-28T00:00:00"/>
    <d v="2018-03-26T00:00:00"/>
    <m/>
    <x v="0"/>
  </r>
  <r>
    <s v="poulinla"/>
    <n v="15187"/>
    <s v="TCTRANSMAG-1016"/>
    <x v="3"/>
    <x v="372"/>
    <x v="13"/>
    <s v="TCCHAEXP"/>
    <x v="1"/>
    <s v="CHAREXP"/>
    <s v="Charlesbourg Express"/>
    <x v="0"/>
    <x v="0"/>
    <x v="54"/>
    <n v="1"/>
    <x v="12"/>
    <x v="0"/>
    <x v="0"/>
    <n v="0"/>
    <n v="0"/>
    <n v="0"/>
    <b v="0"/>
    <b v="0"/>
    <n v="0"/>
    <n v="0"/>
    <n v="0"/>
    <n v="0"/>
    <n v="0"/>
    <n v="14"/>
    <n v="726.26649999999995"/>
    <n v="915.85969999999998"/>
    <n v="0"/>
    <n v="0"/>
    <n v="0"/>
    <n v="1183.2203"/>
    <n v="0"/>
    <n v="0"/>
    <n v="0"/>
    <n v="0"/>
    <n v="0"/>
    <n v="0"/>
    <n v="0"/>
    <n v="0"/>
    <n v="165"/>
    <n v="0"/>
    <n v="0"/>
    <n v="0"/>
    <n v="2990.35"/>
    <b v="0"/>
    <m/>
    <d v="2018-03-26T00:00:00"/>
    <d v="2018-03-28T00:00:00"/>
    <d v="2018-03-26T00:00:00"/>
    <m/>
    <x v="0"/>
  </r>
  <r>
    <s v="poulinla"/>
    <n v="15216"/>
    <s v="TCTRANSMAG-1016"/>
    <x v="3"/>
    <x v="373"/>
    <x v="1"/>
    <s v="TCVOIPOP"/>
    <x v="0"/>
    <s v="VOIXPOP"/>
    <s v="La Voix Populaire"/>
    <x v="0"/>
    <x v="0"/>
    <x v="1"/>
    <n v="1"/>
    <x v="1"/>
    <x v="0"/>
    <x v="0"/>
    <n v="0"/>
    <n v="0"/>
    <n v="0"/>
    <b v="0"/>
    <b v="0"/>
    <n v="0"/>
    <n v="0"/>
    <n v="0"/>
    <n v="0"/>
    <n v="0"/>
    <n v="8"/>
    <n v="576.9873"/>
    <n v="526.42639999999994"/>
    <n v="0"/>
    <n v="0"/>
    <n v="0"/>
    <n v="1190.6690000000001"/>
    <n v="0"/>
    <n v="0"/>
    <n v="0"/>
    <n v="0"/>
    <n v="0"/>
    <n v="0"/>
    <n v="0"/>
    <n v="0"/>
    <n v="65"/>
    <n v="0"/>
    <n v="0"/>
    <n v="0"/>
    <n v="2359.08"/>
    <b v="0"/>
    <m/>
    <d v="2018-03-29T00:00:00"/>
    <d v="2018-03-29T00:00:00"/>
    <d v="2018-04-05T00:00:00"/>
    <m/>
    <x v="0"/>
  </r>
  <r>
    <s v="poulinla"/>
    <n v="15188"/>
    <s v="TCTRANSMAG-1016"/>
    <x v="3"/>
    <x v="372"/>
    <x v="13"/>
    <s v="TCCHAEXP"/>
    <x v="1"/>
    <s v="CHAREXP"/>
    <s v="Charlesbourg Express"/>
    <x v="1"/>
    <x v="0"/>
    <x v="54"/>
    <n v="1"/>
    <x v="22"/>
    <x v="0"/>
    <x v="0"/>
    <n v="0"/>
    <n v="0"/>
    <n v="0"/>
    <b v="0"/>
    <b v="0"/>
    <n v="0"/>
    <n v="0"/>
    <n v="0"/>
    <n v="0"/>
    <n v="0"/>
    <n v="6"/>
    <n v="150.5428"/>
    <n v="392.51130000000001"/>
    <n v="0"/>
    <n v="0"/>
    <n v="0"/>
    <n v="0"/>
    <n v="0"/>
    <n v="0"/>
    <n v="0"/>
    <n v="0"/>
    <n v="0"/>
    <n v="0"/>
    <n v="0"/>
    <n v="0"/>
    <n v="0"/>
    <n v="0"/>
    <n v="0"/>
    <n v="0"/>
    <n v="543.04999999999995"/>
    <b v="0"/>
    <m/>
    <d v="2018-03-26T00:00:00"/>
    <d v="2018-03-28T00:00:00"/>
    <d v="2018-03-26T00:00:00"/>
    <m/>
    <x v="0"/>
  </r>
  <r>
    <s v="poulinla"/>
    <n v="15189"/>
    <s v="TCTRANSMAG-1016"/>
    <x v="3"/>
    <x v="374"/>
    <x v="0"/>
    <s v="TCEXPOUT"/>
    <x v="0"/>
    <s v="EXPROUT_S"/>
    <s v="L Express d Outremont"/>
    <x v="2"/>
    <x v="2"/>
    <x v="38"/>
    <n v="1"/>
    <x v="3"/>
    <x v="3"/>
    <x v="1"/>
    <n v="0"/>
    <n v="0"/>
    <n v="0"/>
    <b v="0"/>
    <b v="1"/>
    <n v="0"/>
    <n v="0"/>
    <n v="0"/>
    <n v="0"/>
    <n v="0"/>
    <n v="12"/>
    <n v="652.8383"/>
    <n v="741.34040000000005"/>
    <n v="370.29070000000002"/>
    <n v="0"/>
    <n v="0"/>
    <n v="0"/>
    <n v="0"/>
    <n v="0"/>
    <n v="120.318"/>
    <n v="0"/>
    <n v="0"/>
    <n v="0"/>
    <n v="0"/>
    <n v="0"/>
    <n v="0"/>
    <n v="0"/>
    <n v="0"/>
    <n v="0"/>
    <n v="1884.79"/>
    <b v="0"/>
    <m/>
    <d v="2018-03-26T00:00:00"/>
    <d v="2018-03-29T00:00:00"/>
    <d v="2018-03-27T00:00:00"/>
    <m/>
    <x v="0"/>
  </r>
  <r>
    <s v="poulinla"/>
    <n v="15217"/>
    <s v="TCTRANSMAG-1016"/>
    <x v="3"/>
    <x v="375"/>
    <x v="6"/>
    <s v="TCNOUSAI"/>
    <x v="0"/>
    <s v="STLAUNEW"/>
    <s v="Les Nouvelles Saint Laurent"/>
    <x v="0"/>
    <x v="0"/>
    <x v="56"/>
    <n v="1"/>
    <x v="1"/>
    <x v="0"/>
    <x v="0"/>
    <n v="0"/>
    <n v="0"/>
    <n v="0"/>
    <b v="0"/>
    <b v="0"/>
    <n v="0"/>
    <n v="0"/>
    <n v="0"/>
    <n v="0"/>
    <n v="0"/>
    <n v="8"/>
    <n v="598.87530000000004"/>
    <n v="579.74239999999998"/>
    <n v="0"/>
    <n v="0"/>
    <n v="0"/>
    <n v="1319.6938"/>
    <n v="0"/>
    <n v="0"/>
    <n v="0"/>
    <n v="0"/>
    <n v="0"/>
    <n v="0"/>
    <n v="0"/>
    <n v="0"/>
    <n v="77"/>
    <n v="0"/>
    <n v="0"/>
    <n v="0"/>
    <n v="2575.31"/>
    <b v="0"/>
    <m/>
    <d v="2018-04-03T00:00:00"/>
    <d v="2018-04-04T00:00:00"/>
    <d v="2018-04-05T00:00:00"/>
    <m/>
    <x v="0"/>
  </r>
  <r>
    <s v="poulinla"/>
    <n v="15190"/>
    <s v="TCTRANSMAG-1016"/>
    <x v="3"/>
    <x v="376"/>
    <x v="2"/>
    <s v="TCINFRDP"/>
    <x v="0"/>
    <s v="RIVIPRA"/>
    <s v="L Informateur de RDP"/>
    <x v="0"/>
    <x v="0"/>
    <x v="2"/>
    <n v="1"/>
    <x v="4"/>
    <x v="0"/>
    <x v="0"/>
    <n v="4"/>
    <n v="4"/>
    <n v="0"/>
    <b v="0"/>
    <b v="0"/>
    <n v="0"/>
    <n v="0"/>
    <n v="0"/>
    <n v="0"/>
    <n v="0"/>
    <n v="24"/>
    <n v="806.8039"/>
    <n v="1155.0552"/>
    <n v="0"/>
    <n v="136.346"/>
    <n v="68.562600000000003"/>
    <n v="848.46169999999995"/>
    <n v="0"/>
    <n v="0"/>
    <n v="0"/>
    <n v="0"/>
    <n v="0"/>
    <n v="0"/>
    <n v="0"/>
    <n v="0"/>
    <n v="61"/>
    <n v="0"/>
    <n v="0"/>
    <n v="0"/>
    <n v="3076.23"/>
    <b v="0"/>
    <m/>
    <d v="2018-03-27T00:00:00"/>
    <d v="2018-03-27T00:00:00"/>
    <d v="2018-03-27T00:00:00"/>
    <m/>
    <x v="0"/>
  </r>
  <r>
    <s v="poulinla"/>
    <n v="15191"/>
    <s v="TCTRANSMAG-1016"/>
    <x v="3"/>
    <x v="377"/>
    <x v="4"/>
    <s v="TCPROSTL"/>
    <x v="0"/>
    <s v="PROGSTLEO"/>
    <s v="Progres St Leonard"/>
    <x v="0"/>
    <x v="0"/>
    <x v="4"/>
    <n v="1"/>
    <x v="4"/>
    <x v="0"/>
    <x v="0"/>
    <n v="4"/>
    <n v="4"/>
    <n v="0"/>
    <b v="0"/>
    <b v="0"/>
    <n v="0"/>
    <n v="0"/>
    <n v="0"/>
    <n v="0"/>
    <n v="0"/>
    <n v="24"/>
    <n v="1041.5271"/>
    <n v="1726.8072"/>
    <n v="0"/>
    <n v="210.46199999999999"/>
    <n v="105.8323"/>
    <n v="1309.675"/>
    <n v="0"/>
    <n v="0"/>
    <n v="0"/>
    <n v="0"/>
    <n v="0"/>
    <n v="0"/>
    <n v="0"/>
    <n v="0"/>
    <n v="61"/>
    <n v="0"/>
    <n v="0"/>
    <n v="0"/>
    <n v="4455.3"/>
    <b v="0"/>
    <m/>
    <d v="2018-03-27T00:00:00"/>
    <d v="2018-03-27T00:00:00"/>
    <d v="2018-03-27T00:00:00"/>
    <m/>
    <x v="0"/>
  </r>
  <r>
    <s v="poulinla"/>
    <n v="15218"/>
    <s v="TCTRANSMAG-1016"/>
    <x v="3"/>
    <x v="378"/>
    <x v="3"/>
    <s v="TCGUIMON"/>
    <x v="0"/>
    <s v="GUIDMONNOR"/>
    <s v="Le Guide de Montreal Nord"/>
    <x v="0"/>
    <x v="0"/>
    <x v="57"/>
    <n v="1"/>
    <x v="0"/>
    <x v="0"/>
    <x v="0"/>
    <n v="0"/>
    <n v="0"/>
    <n v="0"/>
    <b v="0"/>
    <b v="0"/>
    <n v="0"/>
    <n v="0"/>
    <n v="0"/>
    <n v="0"/>
    <n v="0"/>
    <n v="12"/>
    <n v="728.61450000000002"/>
    <n v="912.97559999999999"/>
    <n v="0"/>
    <n v="0"/>
    <n v="0"/>
    <n v="1389.6511"/>
    <n v="0"/>
    <n v="0"/>
    <n v="0"/>
    <n v="0"/>
    <n v="0"/>
    <n v="0"/>
    <n v="0"/>
    <n v="0"/>
    <n v="61"/>
    <n v="0"/>
    <n v="0"/>
    <n v="0"/>
    <n v="3092.24"/>
    <b v="0"/>
    <m/>
    <d v="2018-03-30T00:00:00"/>
    <d v="2018-04-03T00:00:00"/>
    <d v="2018-04-05T00:00:00"/>
    <m/>
    <x v="0"/>
  </r>
  <r>
    <s v="poulinla"/>
    <n v="15192"/>
    <s v="TCTRANSMAG-1016"/>
    <x v="3"/>
    <x v="379"/>
    <x v="17"/>
    <s v="TCNOUHOC"/>
    <x v="0"/>
    <s v="NOUVHOCMA"/>
    <s v="Nouv Hochelaga Maisonneuve"/>
    <x v="0"/>
    <x v="0"/>
    <x v="17"/>
    <n v="1"/>
    <x v="0"/>
    <x v="0"/>
    <x v="0"/>
    <n v="0"/>
    <n v="4"/>
    <n v="0"/>
    <b v="0"/>
    <b v="0"/>
    <n v="0"/>
    <n v="0"/>
    <n v="0"/>
    <n v="0"/>
    <n v="0"/>
    <n v="12"/>
    <n v="616.19650000000001"/>
    <n v="639.14160000000004"/>
    <n v="0"/>
    <n v="0"/>
    <n v="76.595200000000006"/>
    <n v="947.86559999999997"/>
    <n v="0"/>
    <n v="0"/>
    <n v="0"/>
    <n v="0"/>
    <n v="0"/>
    <n v="0"/>
    <n v="0"/>
    <n v="0"/>
    <n v="61"/>
    <n v="0"/>
    <n v="0"/>
    <n v="0"/>
    <n v="2340.8000000000002"/>
    <b v="0"/>
    <m/>
    <d v="2018-03-26T00:00:00"/>
    <d v="2018-03-27T00:00:00"/>
    <d v="2018-03-27T00:00:00"/>
    <m/>
    <x v="0"/>
  </r>
  <r>
    <s v="poulinla"/>
    <n v="15193"/>
    <s v="TCTRANSMAG-1016"/>
    <x v="3"/>
    <x v="380"/>
    <x v="24"/>
    <s v="TCCITNOU"/>
    <x v="0"/>
    <s v="CITENOU"/>
    <s v="Cites Nouvelles"/>
    <x v="0"/>
    <x v="0"/>
    <x v="24"/>
    <n v="1"/>
    <x v="0"/>
    <x v="0"/>
    <x v="0"/>
    <n v="0"/>
    <n v="0"/>
    <n v="0"/>
    <b v="0"/>
    <b v="0"/>
    <n v="0"/>
    <n v="0"/>
    <n v="0"/>
    <n v="0"/>
    <n v="0"/>
    <n v="12"/>
    <n v="849.98869999999999"/>
    <n v="1208.6256000000001"/>
    <n v="0"/>
    <n v="0"/>
    <n v="0"/>
    <n v="1866.6331"/>
    <n v="0"/>
    <n v="0"/>
    <n v="0"/>
    <n v="0"/>
    <n v="0"/>
    <n v="0"/>
    <n v="0"/>
    <n v="0"/>
    <n v="155"/>
    <n v="0"/>
    <n v="0"/>
    <n v="0"/>
    <n v="4080.25"/>
    <b v="0"/>
    <m/>
    <d v="2018-03-27T00:00:00"/>
    <d v="2018-03-28T00:00:00"/>
    <d v="2018-03-27T00:00:00"/>
    <m/>
    <x v="0"/>
  </r>
  <r>
    <s v="poulinla"/>
    <n v="15219"/>
    <s v="TCTRANSMAG-1016"/>
    <x v="3"/>
    <x v="381"/>
    <x v="2"/>
    <s v="TCINFRDP"/>
    <x v="0"/>
    <s v="RIVIPRA"/>
    <s v="L Informateur de RDP"/>
    <x v="0"/>
    <x v="0"/>
    <x v="58"/>
    <n v="1"/>
    <x v="0"/>
    <x v="0"/>
    <x v="0"/>
    <n v="0"/>
    <n v="0"/>
    <n v="0"/>
    <b v="0"/>
    <b v="0"/>
    <n v="0"/>
    <n v="0"/>
    <n v="0"/>
    <n v="0"/>
    <n v="0"/>
    <n v="12"/>
    <n v="591.32320000000004"/>
    <n v="578.55359999999996"/>
    <n v="0"/>
    <n v="0"/>
    <n v="0"/>
    <n v="850.11699999999996"/>
    <n v="0"/>
    <n v="0"/>
    <n v="0"/>
    <n v="0"/>
    <n v="0"/>
    <n v="0"/>
    <n v="0"/>
    <n v="0"/>
    <n v="61"/>
    <n v="0"/>
    <n v="0"/>
    <n v="0"/>
    <n v="2080.9899999999998"/>
    <b v="0"/>
    <m/>
    <d v="2018-03-30T00:00:00"/>
    <d v="2018-04-03T00:00:00"/>
    <d v="2018-04-05T00:00:00"/>
    <m/>
    <x v="0"/>
  </r>
  <r>
    <s v="poulinla"/>
    <n v="15194"/>
    <s v="TCTRANSMAG-1016"/>
    <x v="3"/>
    <x v="382"/>
    <x v="14"/>
    <s v="TCACTUEL"/>
    <x v="1"/>
    <s v="ACTUEL"/>
    <s v="L Actuel"/>
    <x v="0"/>
    <x v="0"/>
    <x v="14"/>
    <n v="1"/>
    <x v="17"/>
    <x v="0"/>
    <x v="0"/>
    <n v="0"/>
    <n v="0"/>
    <n v="0"/>
    <b v="0"/>
    <b v="0"/>
    <n v="0"/>
    <n v="0"/>
    <n v="0"/>
    <n v="0"/>
    <n v="0"/>
    <n v="18"/>
    <n v="1081.963"/>
    <n v="1799.4924000000001"/>
    <n v="0"/>
    <n v="0"/>
    <n v="0"/>
    <n v="1852.1712"/>
    <n v="0"/>
    <n v="0"/>
    <n v="0"/>
    <n v="0"/>
    <n v="0"/>
    <n v="0"/>
    <n v="0"/>
    <n v="0"/>
    <n v="165"/>
    <n v="0"/>
    <n v="0"/>
    <n v="0"/>
    <n v="4898.63"/>
    <b v="0"/>
    <m/>
    <d v="2018-03-26T00:00:00"/>
    <d v="2018-03-28T00:00:00"/>
    <d v="2018-03-27T00:00:00"/>
    <m/>
    <x v="0"/>
  </r>
  <r>
    <s v="poulinla"/>
    <n v="15195"/>
    <s v="TCTRANSMAG-1016"/>
    <x v="3"/>
    <x v="382"/>
    <x v="14"/>
    <s v="TCACTUEL"/>
    <x v="1"/>
    <s v="ACTUEL"/>
    <s v="L Actuel"/>
    <x v="1"/>
    <x v="0"/>
    <x v="14"/>
    <n v="1"/>
    <x v="22"/>
    <x v="0"/>
    <x v="0"/>
    <n v="0"/>
    <n v="0"/>
    <n v="0"/>
    <b v="0"/>
    <b v="0"/>
    <n v="0"/>
    <n v="0"/>
    <n v="0"/>
    <n v="0"/>
    <n v="0"/>
    <n v="6"/>
    <n v="235.65430000000001"/>
    <n v="599.83079999999995"/>
    <n v="0"/>
    <n v="0"/>
    <n v="0"/>
    <n v="0"/>
    <n v="0"/>
    <n v="0"/>
    <n v="0"/>
    <n v="0"/>
    <n v="0"/>
    <n v="0"/>
    <n v="0"/>
    <n v="0"/>
    <n v="0"/>
    <n v="0"/>
    <n v="0"/>
    <n v="0"/>
    <n v="835.49"/>
    <b v="0"/>
    <m/>
    <d v="2018-03-26T00:00:00"/>
    <d v="2018-03-28T00:00:00"/>
    <d v="2018-03-27T00:00:00"/>
    <m/>
    <x v="0"/>
  </r>
  <r>
    <s v="poulinla"/>
    <n v="15220"/>
    <s v="TCTRANSMAG-1016"/>
    <x v="3"/>
    <x v="383"/>
    <x v="17"/>
    <s v="TCNOUHOC"/>
    <x v="0"/>
    <s v="NOUVHOCMA"/>
    <s v="Nouv Hochelaga Maisonneuve"/>
    <x v="0"/>
    <x v="0"/>
    <x v="59"/>
    <n v="1"/>
    <x v="1"/>
    <x v="0"/>
    <x v="0"/>
    <n v="0"/>
    <n v="0"/>
    <n v="0"/>
    <b v="0"/>
    <b v="0"/>
    <n v="0"/>
    <n v="0"/>
    <n v="0"/>
    <n v="0"/>
    <n v="0"/>
    <n v="8"/>
    <n v="536.14499999999998"/>
    <n v="426.94040000000001"/>
    <n v="0"/>
    <n v="0"/>
    <n v="0"/>
    <n v="949.91290000000004"/>
    <n v="0"/>
    <n v="0"/>
    <n v="0"/>
    <n v="0"/>
    <n v="0"/>
    <n v="0"/>
    <n v="0"/>
    <n v="0"/>
    <n v="61"/>
    <n v="0"/>
    <n v="0"/>
    <n v="0"/>
    <n v="1974"/>
    <b v="0"/>
    <m/>
    <d v="2018-03-30T00:00:00"/>
    <d v="2018-04-03T00:00:00"/>
    <d v="2018-04-05T00:00:00"/>
    <m/>
    <x v="0"/>
  </r>
  <r>
    <s v="poulinla"/>
    <n v="15196"/>
    <s v="TCTRANSMAG-1016"/>
    <x v="3"/>
    <x v="384"/>
    <x v="18"/>
    <s v="TCJOUROS"/>
    <x v="0"/>
    <s v="ROSEPETPAT"/>
    <s v="Journal Rosemont La Petite-Patrie"/>
    <x v="0"/>
    <x v="0"/>
    <x v="18"/>
    <n v="1"/>
    <x v="9"/>
    <x v="0"/>
    <x v="0"/>
    <n v="0"/>
    <n v="4"/>
    <n v="0"/>
    <b v="0"/>
    <b v="0"/>
    <n v="0"/>
    <n v="0"/>
    <n v="0"/>
    <n v="0"/>
    <n v="0"/>
    <n v="20"/>
    <n v="1051.444"/>
    <n v="1733.7560000000001"/>
    <n v="0"/>
    <n v="0"/>
    <n v="128.88829999999999"/>
    <n v="1594.9929999999999"/>
    <n v="0"/>
    <n v="0"/>
    <n v="0"/>
    <n v="0"/>
    <n v="0"/>
    <n v="0"/>
    <n v="0"/>
    <n v="0"/>
    <n v="61"/>
    <n v="0"/>
    <n v="0"/>
    <n v="0"/>
    <n v="4570.08"/>
    <b v="0"/>
    <m/>
    <d v="2018-03-26T00:00:00"/>
    <d v="2018-03-27T00:00:00"/>
    <d v="2018-03-27T00:00:00"/>
    <m/>
    <x v="0"/>
  </r>
  <r>
    <s v="poulinla"/>
    <n v="15197"/>
    <s v="TCTRANSMAG-1016"/>
    <x v="3"/>
    <x v="385"/>
    <x v="9"/>
    <s v="TCAVENIR"/>
    <x v="0"/>
    <s v="AVENEST"/>
    <s v="Avenir de l'Est"/>
    <x v="0"/>
    <x v="0"/>
    <x v="9"/>
    <n v="1"/>
    <x v="5"/>
    <x v="0"/>
    <x v="0"/>
    <n v="0"/>
    <n v="4"/>
    <n v="0"/>
    <b v="0"/>
    <b v="0"/>
    <n v="0"/>
    <n v="0"/>
    <n v="0"/>
    <n v="0"/>
    <n v="0"/>
    <n v="16"/>
    <n v="683.78179999999998"/>
    <n v="820.97680000000003"/>
    <n v="0"/>
    <n v="0"/>
    <n v="73.543400000000005"/>
    <n v="910.09910000000002"/>
    <n v="0"/>
    <n v="0"/>
    <n v="0"/>
    <n v="0"/>
    <n v="0"/>
    <n v="0"/>
    <n v="0"/>
    <n v="0"/>
    <n v="80"/>
    <n v="0"/>
    <n v="0"/>
    <n v="0"/>
    <n v="2568.4"/>
    <b v="0"/>
    <m/>
    <d v="2018-03-26T00:00:00"/>
    <d v="2018-03-28T00:00:00"/>
    <d v="2018-03-27T00:00:00"/>
    <m/>
    <x v="0"/>
  </r>
  <r>
    <s v="poulinla"/>
    <n v="15221"/>
    <s v="TCTRANSMAG-1016"/>
    <x v="3"/>
    <x v="386"/>
    <x v="5"/>
    <s v="TCCOUBOR"/>
    <x v="0"/>
    <s v="COURBOR"/>
    <s v="Courrier Bordeaux Cartierville"/>
    <x v="0"/>
    <x v="0"/>
    <x v="60"/>
    <n v="1"/>
    <x v="1"/>
    <x v="0"/>
    <x v="0"/>
    <n v="0"/>
    <n v="0"/>
    <n v="0"/>
    <b v="0"/>
    <b v="0"/>
    <n v="0"/>
    <n v="0"/>
    <n v="0"/>
    <n v="0"/>
    <n v="0"/>
    <n v="8"/>
    <n v="502.72919999999999"/>
    <n v="345.5444"/>
    <n v="0"/>
    <n v="0"/>
    <n v="0"/>
    <n v="752.93460000000005"/>
    <n v="0"/>
    <n v="0"/>
    <n v="0"/>
    <n v="0"/>
    <n v="0"/>
    <n v="0"/>
    <n v="0"/>
    <n v="0"/>
    <n v="77"/>
    <n v="0"/>
    <n v="0"/>
    <n v="0"/>
    <n v="1678.21"/>
    <b v="0"/>
    <m/>
    <d v="2018-03-31T00:00:00"/>
    <d v="2018-04-04T00:00:00"/>
    <d v="2018-04-05T00:00:00"/>
    <m/>
    <x v="0"/>
  </r>
  <r>
    <s v="poulinla"/>
    <n v="15198"/>
    <s v="TCTRANSMAG-1016"/>
    <x v="3"/>
    <x v="387"/>
    <x v="3"/>
    <s v="TCGUIMON"/>
    <x v="0"/>
    <s v="GUIDMONNOR"/>
    <s v="Le Guide de Montreal Nord"/>
    <x v="0"/>
    <x v="0"/>
    <x v="3"/>
    <n v="1"/>
    <x v="0"/>
    <x v="0"/>
    <x v="0"/>
    <n v="0"/>
    <n v="0"/>
    <n v="0"/>
    <b v="0"/>
    <b v="0"/>
    <n v="0"/>
    <n v="0"/>
    <n v="0"/>
    <n v="0"/>
    <n v="0"/>
    <n v="12"/>
    <n v="728.55909999999994"/>
    <n v="912.84059999999999"/>
    <n v="0"/>
    <n v="0"/>
    <n v="0"/>
    <n v="1389.4332999999999"/>
    <n v="0"/>
    <n v="0"/>
    <n v="0"/>
    <n v="0"/>
    <n v="0"/>
    <n v="0"/>
    <n v="0"/>
    <n v="0"/>
    <n v="61"/>
    <n v="0"/>
    <n v="0"/>
    <n v="0"/>
    <n v="3091.83"/>
    <b v="0"/>
    <m/>
    <d v="2018-03-27T00:00:00"/>
    <d v="2018-03-27T00:00:00"/>
    <d v="2018-03-27T00:00:00"/>
    <m/>
    <x v="0"/>
  </r>
  <r>
    <s v="poulinla"/>
    <n v="15199"/>
    <s v="TCTRANSMAG-1016"/>
    <x v="3"/>
    <x v="388"/>
    <x v="6"/>
    <s v="TCNOUSAI"/>
    <x v="0"/>
    <s v="STLAUNEW"/>
    <s v="Les Nouvelles Saint Laurent"/>
    <x v="0"/>
    <x v="0"/>
    <x v="6"/>
    <n v="1"/>
    <x v="9"/>
    <x v="0"/>
    <x v="0"/>
    <n v="0"/>
    <n v="8"/>
    <n v="0"/>
    <b v="0"/>
    <b v="0"/>
    <n v="30096"/>
    <n v="0"/>
    <n v="0"/>
    <n v="0"/>
    <n v="0"/>
    <n v="20"/>
    <n v="933.30280000000005"/>
    <n v="1445.981"/>
    <n v="0"/>
    <n v="0"/>
    <n v="212.75579999999999"/>
    <n v="1316.4268"/>
    <n v="0"/>
    <n v="524.57330000000002"/>
    <n v="0"/>
    <n v="0"/>
    <n v="0"/>
    <n v="0"/>
    <n v="0"/>
    <n v="0"/>
    <n v="77"/>
    <n v="0"/>
    <n v="0"/>
    <n v="0"/>
    <n v="4510.04"/>
    <b v="0"/>
    <m/>
    <d v="2018-03-27T00:00:00"/>
    <d v="2018-03-28T00:00:00"/>
    <d v="2018-03-27T00:00:00"/>
    <m/>
    <x v="0"/>
  </r>
  <r>
    <s v="poulinla"/>
    <n v="15222"/>
    <s v="TCTRANSMAG-1016"/>
    <x v="3"/>
    <x v="389"/>
    <x v="18"/>
    <s v="TCJOUROS"/>
    <x v="0"/>
    <s v="ROSEPETPAT"/>
    <s v="Journal Rosemont La Petite-Patrie"/>
    <x v="0"/>
    <x v="0"/>
    <x v="61"/>
    <n v="1"/>
    <x v="0"/>
    <x v="0"/>
    <x v="0"/>
    <n v="0"/>
    <n v="0"/>
    <n v="0"/>
    <b v="0"/>
    <b v="0"/>
    <n v="0"/>
    <n v="0"/>
    <n v="0"/>
    <n v="0"/>
    <n v="0"/>
    <n v="12"/>
    <n v="779.84659999999997"/>
    <n v="1037.7696000000001"/>
    <n v="0"/>
    <n v="0"/>
    <n v="0"/>
    <n v="1590.9854"/>
    <n v="0"/>
    <n v="0"/>
    <n v="0"/>
    <n v="0"/>
    <n v="0"/>
    <n v="0"/>
    <n v="0"/>
    <n v="0"/>
    <n v="61"/>
    <n v="0"/>
    <n v="0"/>
    <n v="0"/>
    <n v="3469.6"/>
    <b v="0"/>
    <m/>
    <d v="2018-03-29T00:00:00"/>
    <d v="2018-04-03T00:00:00"/>
    <d v="2018-04-05T00:00:00"/>
    <m/>
    <x v="0"/>
  </r>
  <r>
    <s v="bourdagl"/>
    <n v="15200"/>
    <s v="TCCAPITA-1022"/>
    <x v="3"/>
    <x v="390"/>
    <x v="28"/>
    <s v="TCQUEEXP"/>
    <x v="1"/>
    <s v="QUEBEXP"/>
    <s v="Quebec Express"/>
    <x v="0"/>
    <x v="0"/>
    <x v="30"/>
    <n v="1"/>
    <x v="1"/>
    <x v="0"/>
    <x v="0"/>
    <n v="0"/>
    <n v="0"/>
    <n v="0"/>
    <b v="0"/>
    <b v="0"/>
    <n v="0"/>
    <n v="0"/>
    <n v="0"/>
    <n v="0"/>
    <n v="0"/>
    <n v="8"/>
    <n v="566.30200000000002"/>
    <n v="500.39839999999998"/>
    <n v="0"/>
    <n v="0"/>
    <n v="0"/>
    <n v="1127.6813"/>
    <n v="0"/>
    <n v="0"/>
    <n v="0"/>
    <n v="0"/>
    <n v="0"/>
    <n v="0"/>
    <n v="0"/>
    <n v="0"/>
    <n v="165"/>
    <n v="0"/>
    <n v="0"/>
    <n v="0"/>
    <n v="2359.38"/>
    <b v="0"/>
    <m/>
    <d v="2018-03-25T00:00:00"/>
    <d v="2018-03-28T00:00:00"/>
    <d v="2018-03-28T00:00:00"/>
    <m/>
    <x v="0"/>
  </r>
  <r>
    <s v="bourdagl"/>
    <n v="15201"/>
    <s v="TCCAPITA-1022"/>
    <x v="3"/>
    <x v="391"/>
    <x v="23"/>
    <s v="TCAPPEL"/>
    <x v="1"/>
    <s v="APPEL"/>
    <s v="L Appel"/>
    <x v="0"/>
    <x v="0"/>
    <x v="23"/>
    <n v="1"/>
    <x v="12"/>
    <x v="0"/>
    <x v="0"/>
    <n v="0"/>
    <n v="0"/>
    <n v="0"/>
    <b v="0"/>
    <b v="0"/>
    <n v="0"/>
    <n v="0"/>
    <n v="0"/>
    <n v="0"/>
    <n v="0"/>
    <n v="14"/>
    <n v="938.11519999999996"/>
    <n v="1431.8927000000001"/>
    <n v="0"/>
    <n v="0"/>
    <n v="0"/>
    <n v="1896.8202000000001"/>
    <n v="0"/>
    <n v="0"/>
    <n v="0"/>
    <n v="0"/>
    <n v="0"/>
    <n v="0"/>
    <n v="0"/>
    <n v="0"/>
    <n v="165"/>
    <n v="0"/>
    <n v="0"/>
    <n v="0"/>
    <n v="4431.83"/>
    <b v="0"/>
    <m/>
    <d v="2018-03-25T00:00:00"/>
    <d v="2018-03-28T00:00:00"/>
    <d v="2018-03-28T00:00:00"/>
    <m/>
    <x v="0"/>
  </r>
  <r>
    <s v="poulinla"/>
    <n v="15223"/>
    <s v="TCTRANSMAG-1016"/>
    <x v="3"/>
    <x v="392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0"/>
    <n v="0"/>
    <n v="0"/>
    <n v="0"/>
    <n v="0"/>
    <n v="12"/>
    <n v="743.22379999999998"/>
    <n v="948.5616"/>
    <n v="0"/>
    <n v="0"/>
    <n v="0"/>
    <n v="1447.0632000000001"/>
    <n v="0"/>
    <n v="0"/>
    <n v="0"/>
    <n v="0"/>
    <n v="0"/>
    <n v="0"/>
    <n v="0"/>
    <n v="0"/>
    <n v="77"/>
    <n v="0"/>
    <n v="0"/>
    <n v="0"/>
    <n v="3215.85"/>
    <b v="0"/>
    <m/>
    <d v="2018-03-31T00:00:00"/>
    <d v="2018-04-04T00:00:00"/>
    <d v="2018-04-05T00:00:00"/>
    <m/>
    <x v="0"/>
  </r>
  <r>
    <s v="bourdagl"/>
    <n v="15202"/>
    <s v="TCCAPITA-1022"/>
    <x v="3"/>
    <x v="391"/>
    <x v="23"/>
    <s v="TCAPPEL"/>
    <x v="1"/>
    <s v="APPEL"/>
    <s v="L Appel"/>
    <x v="1"/>
    <x v="0"/>
    <x v="23"/>
    <n v="1"/>
    <x v="18"/>
    <x v="0"/>
    <x v="0"/>
    <n v="4"/>
    <n v="0"/>
    <n v="0"/>
    <b v="0"/>
    <b v="0"/>
    <n v="0"/>
    <n v="0"/>
    <n v="0"/>
    <n v="0"/>
    <n v="0"/>
    <n v="10"/>
    <n v="402.22519999999997"/>
    <n v="1022.7805"/>
    <n v="0"/>
    <n v="304.815"/>
    <n v="0"/>
    <n v="0"/>
    <n v="0"/>
    <n v="0"/>
    <n v="0"/>
    <n v="0"/>
    <n v="0"/>
    <n v="0"/>
    <n v="0"/>
    <n v="0"/>
    <n v="0"/>
    <n v="0"/>
    <n v="0"/>
    <n v="0"/>
    <n v="1729.82"/>
    <b v="0"/>
    <m/>
    <d v="2018-03-25T00:00:00"/>
    <d v="2018-03-28T00:00:00"/>
    <d v="2018-03-28T00:00:00"/>
    <m/>
    <x v="0"/>
  </r>
  <r>
    <s v="bourdagl"/>
    <n v="15203"/>
    <s v="TCCAPITA-1022"/>
    <x v="3"/>
    <x v="393"/>
    <x v="27"/>
    <s v="TCAUTVOI"/>
    <x v="1"/>
    <s v="AUTRVOI"/>
    <s v="L Autre Voix"/>
    <x v="0"/>
    <x v="0"/>
    <x v="42"/>
    <n v="1"/>
    <x v="0"/>
    <x v="0"/>
    <x v="0"/>
    <n v="0"/>
    <n v="0"/>
    <n v="0"/>
    <b v="0"/>
    <b v="0"/>
    <n v="0"/>
    <n v="0"/>
    <n v="0"/>
    <n v="0"/>
    <n v="0"/>
    <n v="12"/>
    <n v="502.13810000000001"/>
    <n v="361.3116"/>
    <n v="0"/>
    <n v="0"/>
    <n v="0"/>
    <n v="499.63319999999999"/>
    <n v="0"/>
    <n v="0"/>
    <n v="0"/>
    <n v="0"/>
    <n v="0"/>
    <n v="0"/>
    <n v="0"/>
    <n v="0"/>
    <n v="81"/>
    <n v="0"/>
    <n v="0"/>
    <n v="0"/>
    <n v="1444.08"/>
    <b v="0"/>
    <m/>
    <d v="2018-03-26T00:00:00"/>
    <d v="2018-03-28T00:00:00"/>
    <d v="2018-03-28T00:00:00"/>
    <m/>
    <x v="0"/>
  </r>
  <r>
    <s v="poulinla"/>
    <n v="15224"/>
    <s v="TCTRANSMAG-1016"/>
    <x v="3"/>
    <x v="394"/>
    <x v="4"/>
    <s v="TCPROSTL"/>
    <x v="0"/>
    <s v="PROGSTLEO"/>
    <s v="Progres St Leonard"/>
    <x v="0"/>
    <x v="0"/>
    <x v="62"/>
    <n v="1"/>
    <x v="0"/>
    <x v="0"/>
    <x v="0"/>
    <n v="0"/>
    <n v="0"/>
    <n v="0"/>
    <b v="0"/>
    <b v="0"/>
    <n v="0"/>
    <n v="0"/>
    <n v="0"/>
    <n v="0"/>
    <n v="0"/>
    <n v="12"/>
    <n v="708.67370000000005"/>
    <n v="864.40260000000001"/>
    <n v="0"/>
    <n v="0"/>
    <n v="0"/>
    <n v="1311.2867000000001"/>
    <n v="0"/>
    <n v="0"/>
    <n v="0"/>
    <n v="0"/>
    <n v="0"/>
    <n v="0"/>
    <n v="0"/>
    <n v="0"/>
    <n v="61"/>
    <n v="0"/>
    <n v="0"/>
    <n v="0"/>
    <n v="2945.36"/>
    <b v="0"/>
    <m/>
    <d v="2018-03-31T00:00:00"/>
    <d v="2018-04-03T00:00:00"/>
    <d v="2018-04-05T00:00:00"/>
    <m/>
    <x v="0"/>
  </r>
  <r>
    <s v="bourdagl"/>
    <n v="15204"/>
    <s v="TCCAPITA-1022"/>
    <x v="3"/>
    <x v="393"/>
    <x v="27"/>
    <s v="TCAUTVOI"/>
    <x v="1"/>
    <s v="AUTRVOI"/>
    <s v="L Autre Voix"/>
    <x v="1"/>
    <x v="0"/>
    <x v="42"/>
    <n v="1"/>
    <x v="7"/>
    <x v="0"/>
    <x v="0"/>
    <n v="4"/>
    <n v="0"/>
    <n v="0"/>
    <b v="0"/>
    <b v="0"/>
    <n v="0"/>
    <n v="0"/>
    <n v="0"/>
    <n v="0"/>
    <n v="0"/>
    <n v="4"/>
    <n v="42.379399999999997"/>
    <n v="120.4372"/>
    <n v="0"/>
    <n v="80.290000000000006"/>
    <n v="0"/>
    <n v="0"/>
    <n v="0"/>
    <n v="0"/>
    <n v="0"/>
    <n v="0"/>
    <n v="0"/>
    <n v="0"/>
    <n v="0"/>
    <n v="0"/>
    <n v="0"/>
    <n v="0"/>
    <n v="0"/>
    <n v="0"/>
    <n v="243.11"/>
    <b v="0"/>
    <m/>
    <d v="2018-03-26T00:00:00"/>
    <d v="2018-03-28T00:00:00"/>
    <d v="2018-03-28T00:00:00"/>
    <m/>
    <x v="0"/>
  </r>
  <r>
    <s v="bourdagl"/>
    <n v="15205"/>
    <s v="TCQUALIM-1029"/>
    <x v="3"/>
    <x v="395"/>
    <x v="8"/>
    <s v="TCCORITA"/>
    <x v="0"/>
    <s v="CORRITA"/>
    <s v="Corriere Italiano"/>
    <x v="0"/>
    <x v="1"/>
    <x v="63"/>
    <n v="1"/>
    <x v="3"/>
    <x v="1"/>
    <x v="5"/>
    <n v="0"/>
    <n v="0"/>
    <n v="0"/>
    <b v="0"/>
    <b v="0"/>
    <n v="0"/>
    <n v="0"/>
    <n v="0"/>
    <n v="0"/>
    <n v="0"/>
    <n v="32"/>
    <n v="559.73599999999999"/>
    <n v="648.05759999999998"/>
    <n v="248.03200000000001"/>
    <n v="0"/>
    <n v="0"/>
    <n v="217.8"/>
    <n v="0"/>
    <n v="0"/>
    <n v="0"/>
    <n v="0"/>
    <n v="0"/>
    <n v="0"/>
    <n v="0"/>
    <n v="0"/>
    <n v="111"/>
    <n v="0"/>
    <n v="0"/>
    <n v="0"/>
    <n v="1784.63"/>
    <b v="0"/>
    <m/>
    <d v="2018-03-27T00:00:00"/>
    <d v="2018-03-29T00:00:00"/>
    <d v="2018-03-28T00:00:00"/>
    <m/>
    <x v="0"/>
  </r>
  <r>
    <s v="poulinla"/>
    <n v="15225"/>
    <s v="TCTRANSMAG-1016"/>
    <x v="3"/>
    <x v="396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3-30T00:00:00"/>
    <d v="2018-04-04T00:00:00"/>
    <d v="2018-04-05T00:00:00"/>
    <m/>
    <x v="0"/>
  </r>
  <r>
    <s v="poulinla"/>
    <n v="15206"/>
    <s v="TCTRANSMAG-1016"/>
    <x v="3"/>
    <x v="397"/>
    <x v="25"/>
    <s v="TCMESLAS"/>
    <x v="0"/>
    <s v="MESSLAS"/>
    <s v="Le Messager Lasalle-Dorval"/>
    <x v="0"/>
    <x v="0"/>
    <x v="25"/>
    <n v="1"/>
    <x v="5"/>
    <x v="0"/>
    <x v="0"/>
    <n v="0"/>
    <n v="0"/>
    <n v="0"/>
    <b v="0"/>
    <b v="0"/>
    <n v="0"/>
    <n v="0"/>
    <n v="0"/>
    <n v="0"/>
    <n v="0"/>
    <n v="16"/>
    <n v="863.1422"/>
    <n v="1257.8728000000001"/>
    <n v="0"/>
    <n v="0"/>
    <n v="0"/>
    <n v="1438.7431999999999"/>
    <n v="0"/>
    <n v="0"/>
    <n v="0"/>
    <n v="0"/>
    <n v="0"/>
    <n v="0"/>
    <n v="0"/>
    <n v="0"/>
    <n v="155"/>
    <n v="0"/>
    <n v="0"/>
    <n v="0"/>
    <n v="3714.76"/>
    <b v="0"/>
    <m/>
    <d v="2018-03-29T00:00:00"/>
    <d v="2018-03-29T00:00:00"/>
    <d v="2018-03-29T00:00:00"/>
    <m/>
    <x v="0"/>
  </r>
  <r>
    <s v="poulinla"/>
    <n v="15207"/>
    <s v="TCTRANSMAG-1016"/>
    <x v="3"/>
    <x v="398"/>
    <x v="22"/>
    <s v="TCMESLAC"/>
    <x v="0"/>
    <s v="MESSLAC"/>
    <s v="Le Messager Lachine"/>
    <x v="0"/>
    <x v="0"/>
    <x v="22"/>
    <n v="1"/>
    <x v="5"/>
    <x v="0"/>
    <x v="0"/>
    <n v="0"/>
    <n v="0"/>
    <n v="0"/>
    <b v="0"/>
    <b v="0"/>
    <n v="0"/>
    <n v="0"/>
    <n v="0"/>
    <n v="0"/>
    <n v="0"/>
    <n v="16"/>
    <n v="735.08040000000005"/>
    <n v="945.93280000000004"/>
    <n v="0"/>
    <n v="0"/>
    <n v="0"/>
    <n v="1061.2958000000001"/>
    <n v="0"/>
    <n v="0"/>
    <n v="0"/>
    <n v="0"/>
    <n v="0"/>
    <n v="0"/>
    <n v="0"/>
    <n v="0"/>
    <n v="115"/>
    <n v="0"/>
    <n v="0"/>
    <n v="0"/>
    <n v="2857.31"/>
    <b v="0"/>
    <m/>
    <d v="2018-03-29T00:00:00"/>
    <d v="2018-03-29T00:00:00"/>
    <d v="2018-03-29T00:00:00"/>
    <m/>
    <x v="0"/>
  </r>
  <r>
    <s v="poulinla"/>
    <n v="15226"/>
    <s v="TCTRANSMAG-1016"/>
    <x v="3"/>
    <x v="399"/>
    <x v="13"/>
    <s v="TCCHAEXP"/>
    <x v="1"/>
    <s v="CHAREXP"/>
    <s v="Charlesbourg Express"/>
    <x v="0"/>
    <x v="0"/>
    <x v="13"/>
    <n v="1"/>
    <x v="1"/>
    <x v="0"/>
    <x v="0"/>
    <n v="0"/>
    <n v="0"/>
    <n v="0"/>
    <b v="0"/>
    <b v="0"/>
    <n v="0"/>
    <n v="0"/>
    <n v="0"/>
    <n v="0"/>
    <n v="0"/>
    <n v="8"/>
    <n v="575.13250000000005"/>
    <n v="521.90840000000003"/>
    <n v="0"/>
    <n v="0"/>
    <n v="0"/>
    <n v="1179.7355"/>
    <n v="0"/>
    <n v="0"/>
    <n v="0"/>
    <n v="0"/>
    <n v="0"/>
    <n v="0"/>
    <n v="0"/>
    <n v="0"/>
    <n v="165"/>
    <n v="0"/>
    <n v="0"/>
    <n v="0"/>
    <n v="2441.7800000000002"/>
    <b v="0"/>
    <m/>
    <d v="2018-03-30T00:00:00"/>
    <d v="2018-04-04T00:00:00"/>
    <d v="2018-04-05T00:00:00"/>
    <m/>
    <x v="0"/>
  </r>
  <r>
    <s v="poulinla"/>
    <n v="15208"/>
    <s v="TCTRANSMAG-1016"/>
    <x v="3"/>
    <x v="400"/>
    <x v="21"/>
    <s v="TCMESVER"/>
    <x v="0"/>
    <s v="MESSVER"/>
    <s v="Le Messager Verdun"/>
    <x v="0"/>
    <x v="0"/>
    <x v="21"/>
    <n v="1"/>
    <x v="0"/>
    <x v="0"/>
    <x v="0"/>
    <n v="0"/>
    <n v="0"/>
    <n v="0"/>
    <b v="0"/>
    <b v="0"/>
    <n v="0"/>
    <n v="0"/>
    <n v="0"/>
    <n v="0"/>
    <n v="0"/>
    <n v="12"/>
    <n v="636.76919999999996"/>
    <n v="689.25360000000001"/>
    <n v="0"/>
    <n v="0"/>
    <n v="0"/>
    <n v="1028.713"/>
    <n v="0"/>
    <n v="0"/>
    <n v="0"/>
    <n v="0"/>
    <n v="0"/>
    <n v="0"/>
    <n v="0"/>
    <n v="0"/>
    <n v="65"/>
    <n v="0"/>
    <n v="0"/>
    <n v="0"/>
    <n v="2419.7399999999998"/>
    <b v="0"/>
    <m/>
    <d v="2018-03-29T00:00:00"/>
    <d v="2018-03-29T00:00:00"/>
    <d v="2018-03-29T00:00:00"/>
    <m/>
    <x v="0"/>
  </r>
  <r>
    <s v="poulinla"/>
    <n v="15209"/>
    <s v="TCTRANSMAG-1016"/>
    <x v="3"/>
    <x v="401"/>
    <x v="10"/>
    <s v="TCFLAMBE"/>
    <x v="0"/>
    <s v="FLAMEST"/>
    <s v="Flambeau Mercier/Anjou"/>
    <x v="0"/>
    <x v="0"/>
    <x v="32"/>
    <n v="1"/>
    <x v="9"/>
    <x v="0"/>
    <x v="0"/>
    <n v="0"/>
    <n v="4"/>
    <n v="0"/>
    <b v="0"/>
    <b v="0"/>
    <n v="0"/>
    <n v="0"/>
    <n v="0"/>
    <n v="0"/>
    <n v="0"/>
    <n v="20"/>
    <n v="1360.5694000000001"/>
    <n v="2486.741"/>
    <n v="0"/>
    <n v="0"/>
    <n v="187.7885"/>
    <n v="2323.8824"/>
    <n v="0"/>
    <n v="0"/>
    <n v="0"/>
    <n v="0"/>
    <n v="0"/>
    <n v="0"/>
    <n v="0"/>
    <n v="0"/>
    <n v="80"/>
    <n v="0"/>
    <n v="0"/>
    <n v="0"/>
    <n v="6438.98"/>
    <b v="0"/>
    <m/>
    <d v="2018-03-27T00:00:00"/>
    <d v="2018-03-28T00:00:00"/>
    <d v="2018-03-29T00:00:00"/>
    <m/>
    <x v="0"/>
  </r>
  <r>
    <s v="poulinla"/>
    <n v="15227"/>
    <s v="TCTRANSMAG-1016"/>
    <x v="3"/>
    <x v="402"/>
    <x v="26"/>
    <s v="TCJACCAR"/>
    <x v="1"/>
    <s v="JACQCAR"/>
    <s v="Le Jacques Cartier"/>
    <x v="0"/>
    <x v="0"/>
    <x v="41"/>
    <n v="1"/>
    <x v="1"/>
    <x v="0"/>
    <x v="0"/>
    <n v="0"/>
    <n v="0"/>
    <n v="0"/>
    <b v="0"/>
    <b v="0"/>
    <n v="0"/>
    <n v="0"/>
    <n v="0"/>
    <n v="0"/>
    <n v="0"/>
    <n v="8"/>
    <n v="448.5265"/>
    <n v="213.51439999999999"/>
    <n v="0"/>
    <n v="0"/>
    <n v="0"/>
    <n v="433.42200000000003"/>
    <n v="0"/>
    <n v="0"/>
    <n v="0"/>
    <n v="0"/>
    <n v="0"/>
    <n v="0"/>
    <n v="0"/>
    <n v="0"/>
    <n v="81"/>
    <n v="0"/>
    <n v="0"/>
    <n v="0"/>
    <n v="1176.46"/>
    <b v="0"/>
    <m/>
    <d v="2018-03-30T00:00:00"/>
    <d v="2018-04-04T00:00:00"/>
    <d v="2018-04-05T00:00:00"/>
    <m/>
    <x v="0"/>
  </r>
  <r>
    <s v="poulinla"/>
    <n v="15210"/>
    <s v="TCTRANSMAG-1016"/>
    <x v="3"/>
    <x v="403"/>
    <x v="11"/>
    <s v="TCMAGILE"/>
    <x v="0"/>
    <s v="MAGAILESOE"/>
    <s v="Magazine de L Ile des Sœurs"/>
    <x v="0"/>
    <x v="0"/>
    <x v="11"/>
    <n v="1"/>
    <x v="0"/>
    <x v="0"/>
    <x v="0"/>
    <n v="0"/>
    <n v="0"/>
    <n v="0"/>
    <b v="0"/>
    <b v="0"/>
    <n v="0"/>
    <n v="0"/>
    <n v="0"/>
    <n v="0"/>
    <n v="0"/>
    <n v="12"/>
    <n v="455.68329999999997"/>
    <n v="248.15459999999999"/>
    <n v="0"/>
    <n v="0"/>
    <n v="0"/>
    <n v="317.07319999999999"/>
    <n v="0"/>
    <n v="0"/>
    <n v="0"/>
    <n v="0"/>
    <n v="0"/>
    <n v="0"/>
    <n v="0"/>
    <n v="0"/>
    <n v="150"/>
    <n v="0"/>
    <n v="0"/>
    <n v="0"/>
    <n v="1170.9100000000001"/>
    <b v="0"/>
    <m/>
    <d v="2018-03-28T00:00:00"/>
    <d v="2018-03-28T00:00:00"/>
    <d v="2018-03-29T00:00:00"/>
    <m/>
    <x v="0"/>
  </r>
  <r>
    <s v="poulinla"/>
    <n v="15211"/>
    <s v="TCTRANSMAG-1016"/>
    <x v="3"/>
    <x v="404"/>
    <x v="7"/>
    <s v="TCAVAJOU"/>
    <x v="1"/>
    <s v="AVANTAGE1"/>
    <s v="L Avantage Votre Journal"/>
    <x v="0"/>
    <x v="0"/>
    <x v="45"/>
    <n v="1"/>
    <x v="21"/>
    <x v="0"/>
    <x v="0"/>
    <n v="0"/>
    <n v="0"/>
    <n v="0"/>
    <b v="0"/>
    <b v="0"/>
    <n v="0"/>
    <n v="0"/>
    <n v="0"/>
    <n v="0"/>
    <n v="0"/>
    <n v="44"/>
    <n v="1899.3489"/>
    <n v="3902.3732"/>
    <n v="0"/>
    <n v="0"/>
    <n v="0"/>
    <n v="1633.7614000000001"/>
    <n v="0"/>
    <n v="0"/>
    <n v="0"/>
    <n v="0"/>
    <n v="0"/>
    <n v="0"/>
    <n v="0"/>
    <n v="0"/>
    <n v="840"/>
    <n v="0"/>
    <n v="0"/>
    <n v="0"/>
    <n v="8275.48"/>
    <b v="0"/>
    <m/>
    <d v="2018-03-27T00:00:00"/>
    <d v="2018-03-28T00:00:00"/>
    <d v="2018-03-29T00:00:00"/>
    <m/>
    <x v="0"/>
  </r>
  <r>
    <s v="poulinla"/>
    <n v="15228"/>
    <s v="TCTRANSMAG-1016"/>
    <x v="3"/>
    <x v="402"/>
    <x v="26"/>
    <s v="TCJACCAR"/>
    <x v="1"/>
    <s v="JACQCAR"/>
    <s v="Le Jacques Cartier"/>
    <x v="1"/>
    <x v="0"/>
    <x v="41"/>
    <n v="1"/>
    <x v="7"/>
    <x v="0"/>
    <x v="0"/>
    <n v="4"/>
    <n v="0"/>
    <n v="0"/>
    <b v="0"/>
    <b v="0"/>
    <n v="0"/>
    <n v="0"/>
    <n v="0"/>
    <n v="0"/>
    <n v="0"/>
    <n v="4"/>
    <n v="36.763300000000001"/>
    <n v="106.7572"/>
    <n v="0"/>
    <n v="69.650000000000006"/>
    <n v="0"/>
    <n v="0"/>
    <n v="0"/>
    <n v="0"/>
    <n v="0"/>
    <n v="0"/>
    <n v="0"/>
    <n v="0"/>
    <n v="0"/>
    <n v="0"/>
    <n v="0"/>
    <n v="0"/>
    <n v="0"/>
    <n v="0"/>
    <n v="213.17"/>
    <b v="0"/>
    <m/>
    <d v="2018-03-30T00:00:00"/>
    <d v="2018-04-04T00:00:00"/>
    <d v="2018-04-05T00:00:00"/>
    <m/>
    <x v="0"/>
  </r>
  <r>
    <s v="poulinla"/>
    <n v="15212"/>
    <s v="TCTRANSMAG-1016"/>
    <x v="3"/>
    <x v="405"/>
    <x v="16"/>
    <s v="TCAVAGAS"/>
    <x v="1"/>
    <s v="AVANGAS"/>
    <s v="L Avantage Gaspesien"/>
    <x v="0"/>
    <x v="0"/>
    <x v="16"/>
    <n v="1"/>
    <x v="6"/>
    <x v="0"/>
    <x v="0"/>
    <n v="0"/>
    <n v="0"/>
    <n v="0"/>
    <b v="0"/>
    <b v="0"/>
    <n v="0"/>
    <n v="0"/>
    <n v="0"/>
    <n v="0"/>
    <n v="0"/>
    <n v="32"/>
    <n v="886.92190000000005"/>
    <n v="1384.6256000000001"/>
    <n v="0"/>
    <n v="0"/>
    <n v="0"/>
    <n v="754.41560000000004"/>
    <n v="0"/>
    <n v="0"/>
    <n v="0"/>
    <n v="0"/>
    <n v="0"/>
    <n v="0"/>
    <n v="0"/>
    <n v="0"/>
    <n v="840"/>
    <n v="0"/>
    <n v="0"/>
    <n v="0"/>
    <n v="3865.96"/>
    <b v="0"/>
    <m/>
    <d v="2018-03-27T00:00:00"/>
    <d v="2018-03-28T00:00:00"/>
    <d v="2018-03-29T00:00:00"/>
    <m/>
    <x v="0"/>
  </r>
  <r>
    <s v="poulinla"/>
    <n v="15213"/>
    <s v="TCTRANSMAG-1016"/>
    <x v="3"/>
    <x v="406"/>
    <x v="0"/>
    <s v="TCEXPOUT"/>
    <x v="0"/>
    <s v="EXPROUT"/>
    <s v="L Express d Outremont"/>
    <x v="0"/>
    <x v="0"/>
    <x v="40"/>
    <n v="2"/>
    <x v="1"/>
    <x v="0"/>
    <x v="0"/>
    <n v="0"/>
    <n v="0"/>
    <n v="0"/>
    <b v="0"/>
    <b v="0"/>
    <n v="19953"/>
    <n v="0"/>
    <n v="0"/>
    <n v="0"/>
    <n v="0"/>
    <n v="8"/>
    <n v="523.92259999999999"/>
    <n v="397.16840000000002"/>
    <n v="0"/>
    <n v="0"/>
    <n v="0"/>
    <n v="877.86469999999997"/>
    <n v="0"/>
    <n v="347.7808"/>
    <n v="0"/>
    <n v="0"/>
    <n v="0"/>
    <n v="0"/>
    <n v="375"/>
    <n v="0"/>
    <n v="61"/>
    <n v="0"/>
    <n v="0"/>
    <n v="0"/>
    <n v="2582.7399999999998"/>
    <b v="0"/>
    <m/>
    <d v="2018-03-29T00:00:00"/>
    <d v="2018-03-29T00:00:00"/>
    <d v="2018-03-29T00:00:00"/>
    <m/>
    <x v="0"/>
  </r>
  <r>
    <s v="poulinla"/>
    <n v="15229"/>
    <s v="TCTRANSMAG-1016"/>
    <x v="3"/>
    <x v="407"/>
    <x v="15"/>
    <s v="TCBEAEXP"/>
    <x v="1"/>
    <s v="BEAUEXP"/>
    <s v="Beauport Express"/>
    <x v="0"/>
    <x v="0"/>
    <x v="64"/>
    <n v="1"/>
    <x v="0"/>
    <x v="0"/>
    <x v="0"/>
    <n v="0"/>
    <n v="0"/>
    <n v="0"/>
    <b v="0"/>
    <b v="0"/>
    <n v="0"/>
    <n v="0"/>
    <n v="0"/>
    <n v="0"/>
    <n v="0"/>
    <n v="12"/>
    <n v="727.9384"/>
    <n v="911.32860000000005"/>
    <n v="0"/>
    <n v="0"/>
    <n v="0"/>
    <n v="1386.9939999999999"/>
    <n v="0"/>
    <n v="0"/>
    <n v="0"/>
    <n v="0"/>
    <n v="0"/>
    <n v="0"/>
    <n v="0"/>
    <n v="0"/>
    <n v="165"/>
    <n v="0"/>
    <n v="0"/>
    <n v="0"/>
    <n v="3191.26"/>
    <b v="0"/>
    <m/>
    <d v="2018-03-30T00:00:00"/>
    <d v="2018-04-04T00:00:00"/>
    <d v="2018-04-05T00:00:00"/>
    <m/>
    <x v="0"/>
  </r>
  <r>
    <s v="poulinla"/>
    <n v="15248"/>
    <s v="TCTRANSMAG-1016"/>
    <x v="3"/>
    <x v="408"/>
    <x v="25"/>
    <s v="TCMESLAS"/>
    <x v="0"/>
    <s v="MESSLAS_S"/>
    <s v="Le Messager Lasalle-Dorval"/>
    <x v="2"/>
    <x v="3"/>
    <x v="65"/>
    <n v="1"/>
    <x v="1"/>
    <x v="0"/>
    <x v="0"/>
    <n v="0"/>
    <n v="0"/>
    <n v="0"/>
    <b v="0"/>
    <b v="0"/>
    <n v="0"/>
    <n v="0"/>
    <n v="0"/>
    <n v="0"/>
    <n v="0"/>
    <n v="8"/>
    <n v="1093.1828"/>
    <n v="1728.3984"/>
    <n v="0"/>
    <n v="0"/>
    <n v="0"/>
    <n v="0"/>
    <n v="0"/>
    <n v="0"/>
    <n v="0"/>
    <n v="0"/>
    <n v="0"/>
    <n v="0"/>
    <n v="0"/>
    <n v="0"/>
    <n v="0"/>
    <n v="0"/>
    <n v="0"/>
    <n v="0"/>
    <n v="2821.58"/>
    <b v="0"/>
    <m/>
    <d v="2018-04-09T00:00:00"/>
    <d v="2018-04-12T00:00:00"/>
    <d v="2018-04-10T00:00:00"/>
    <m/>
    <x v="0"/>
  </r>
  <r>
    <s v="bourdagl"/>
    <n v="15249"/>
    <s v="TCCAPITA-1022"/>
    <x v="3"/>
    <x v="409"/>
    <x v="28"/>
    <s v="TCQUEEXP"/>
    <x v="1"/>
    <s v="QUEBEXP"/>
    <s v="Quebec Express"/>
    <x v="0"/>
    <x v="0"/>
    <x v="66"/>
    <n v="1"/>
    <x v="1"/>
    <x v="0"/>
    <x v="0"/>
    <n v="0"/>
    <n v="0"/>
    <n v="0"/>
    <b v="0"/>
    <b v="0"/>
    <n v="0"/>
    <n v="0"/>
    <n v="0"/>
    <n v="0"/>
    <n v="0"/>
    <n v="8"/>
    <n v="565.44479999999999"/>
    <n v="498.31040000000002"/>
    <n v="0"/>
    <n v="0"/>
    <n v="0"/>
    <n v="1122.6283000000001"/>
    <n v="0"/>
    <n v="0"/>
    <n v="0"/>
    <n v="0"/>
    <n v="0"/>
    <n v="0"/>
    <n v="0"/>
    <n v="0"/>
    <n v="165"/>
    <n v="0"/>
    <n v="0"/>
    <n v="0"/>
    <n v="2351.38"/>
    <b v="0"/>
    <m/>
    <d v="2018-04-07T00:00:00"/>
    <d v="2018-04-11T00:00:00"/>
    <d v="2018-04-11T00:00:00"/>
    <m/>
    <x v="0"/>
  </r>
  <r>
    <s v="bourdagl"/>
    <n v="15230"/>
    <s v="TCQUALIM-1029"/>
    <x v="3"/>
    <x v="410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93.012"/>
    <n v="0"/>
    <n v="0"/>
    <n v="217.8"/>
    <n v="0"/>
    <n v="0"/>
    <n v="0"/>
    <n v="0"/>
    <n v="0"/>
    <n v="0"/>
    <n v="0"/>
    <n v="0"/>
    <n v="111"/>
    <n v="0"/>
    <n v="0"/>
    <n v="0"/>
    <n v="1109.1099999999999"/>
    <b v="0"/>
    <m/>
    <d v="2018-04-02T00:00:00"/>
    <d v="2018-04-05T00:00:00"/>
    <d v="2018-04-05T00:00:00"/>
    <m/>
    <x v="0"/>
  </r>
  <r>
    <s v="poulinla"/>
    <n v="15231"/>
    <s v="TCTRANSMAG-1016"/>
    <x v="3"/>
    <x v="411"/>
    <x v="1"/>
    <s v="TCVOIPOP"/>
    <x v="0"/>
    <s v="VOIXPOP_S"/>
    <s v="La Voix Populaire"/>
    <x v="2"/>
    <x v="3"/>
    <x v="67"/>
    <n v="1"/>
    <x v="3"/>
    <x v="2"/>
    <x v="2"/>
    <n v="0"/>
    <n v="0"/>
    <n v="0"/>
    <b v="0"/>
    <b v="1"/>
    <n v="0"/>
    <n v="0"/>
    <n v="0"/>
    <n v="0"/>
    <n v="0"/>
    <n v="8"/>
    <n v="940.84050000000002"/>
    <n v="1369.8784000000001"/>
    <n v="728.56690000000003"/>
    <n v="0"/>
    <n v="0"/>
    <n v="0"/>
    <n v="0"/>
    <n v="0"/>
    <n v="399.49200000000002"/>
    <n v="0"/>
    <n v="0"/>
    <n v="0"/>
    <n v="0"/>
    <n v="0"/>
    <n v="0"/>
    <n v="0"/>
    <n v="0"/>
    <n v="0"/>
    <n v="3438.78"/>
    <b v="0"/>
    <m/>
    <d v="2018-04-03T00:00:00"/>
    <d v="2018-04-04T00:00:00"/>
    <d v="2018-04-05T00:00:00"/>
    <m/>
    <x v="0"/>
  </r>
  <r>
    <s v="bourdagl"/>
    <n v="15250"/>
    <s v="TCCAPITA-1022"/>
    <x v="3"/>
    <x v="412"/>
    <x v="23"/>
    <s v="TCAPPEL"/>
    <x v="1"/>
    <s v="APPEL"/>
    <s v="L Appel"/>
    <x v="0"/>
    <x v="0"/>
    <x v="68"/>
    <n v="1"/>
    <x v="5"/>
    <x v="0"/>
    <x v="0"/>
    <n v="0"/>
    <n v="0"/>
    <n v="0"/>
    <b v="0"/>
    <b v="0"/>
    <n v="0"/>
    <n v="0"/>
    <n v="0"/>
    <n v="0"/>
    <n v="0"/>
    <n v="16"/>
    <n v="1020.1712"/>
    <n v="1640.3728000000001"/>
    <n v="0"/>
    <n v="0"/>
    <n v="0"/>
    <n v="1901.5681999999999"/>
    <n v="0"/>
    <n v="0"/>
    <n v="0"/>
    <n v="0"/>
    <n v="0"/>
    <n v="0"/>
    <n v="0"/>
    <n v="0"/>
    <n v="165"/>
    <n v="0"/>
    <n v="0"/>
    <n v="0"/>
    <n v="4727.1099999999997"/>
    <b v="0"/>
    <m/>
    <d v="2018-04-07T00:00:00"/>
    <d v="2018-04-11T00:00:00"/>
    <d v="2018-04-11T00:00:00"/>
    <m/>
    <x v="0"/>
  </r>
  <r>
    <s v="bourdagl"/>
    <n v="15251"/>
    <s v="TCCAPITA-1022"/>
    <x v="3"/>
    <x v="413"/>
    <x v="27"/>
    <s v="TCAUTVOI"/>
    <x v="1"/>
    <s v="AUTRVOI"/>
    <s v="L Autre Voix"/>
    <x v="0"/>
    <x v="0"/>
    <x v="69"/>
    <n v="1"/>
    <x v="0"/>
    <x v="0"/>
    <x v="0"/>
    <n v="0"/>
    <n v="0"/>
    <n v="0"/>
    <b v="0"/>
    <b v="0"/>
    <n v="0"/>
    <n v="0"/>
    <n v="0"/>
    <n v="0"/>
    <n v="0"/>
    <n v="12"/>
    <n v="502.48169999999999"/>
    <n v="362.14859999999999"/>
    <n v="0"/>
    <n v="0"/>
    <n v="0"/>
    <n v="500.98360000000002"/>
    <n v="0"/>
    <n v="0"/>
    <n v="0"/>
    <n v="0"/>
    <n v="0"/>
    <n v="0"/>
    <n v="0"/>
    <n v="0"/>
    <n v="81"/>
    <n v="0"/>
    <n v="0"/>
    <n v="0"/>
    <n v="1446.61"/>
    <b v="0"/>
    <m/>
    <d v="2018-04-09T00:00:00"/>
    <d v="2018-04-11T00:00:00"/>
    <d v="2018-04-11T00:00:00"/>
    <m/>
    <x v="0"/>
  </r>
  <r>
    <s v="bourdagl"/>
    <n v="15252"/>
    <s v="TCQUALIM-1029"/>
    <x v="3"/>
    <x v="414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93.012"/>
    <n v="0"/>
    <n v="0"/>
    <n v="217.8"/>
    <n v="0"/>
    <n v="0"/>
    <n v="0"/>
    <n v="0"/>
    <n v="0"/>
    <n v="0"/>
    <n v="0"/>
    <n v="0"/>
    <n v="111"/>
    <n v="0"/>
    <n v="0"/>
    <n v="0"/>
    <n v="1109.1099999999999"/>
    <b v="0"/>
    <m/>
    <d v="2018-04-10T00:00:00"/>
    <d v="2018-04-12T00:00:00"/>
    <d v="2018-04-11T00:00:00"/>
    <m/>
    <x v="0"/>
  </r>
  <r>
    <s v="poulinla"/>
    <n v="15253"/>
    <s v="TCTRANSMAG-1016"/>
    <x v="3"/>
    <x v="415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4-09T00:00:00"/>
    <d v="2018-04-11T00:00:00"/>
    <d v="2018-04-12T00:00:00"/>
    <m/>
    <x v="0"/>
  </r>
  <r>
    <s v="poulinla"/>
    <n v="15254"/>
    <s v="TCTRANSMAG-1016"/>
    <x v="3"/>
    <x v="416"/>
    <x v="13"/>
    <s v="TCCHAEXP"/>
    <x v="1"/>
    <s v="CHAREXP"/>
    <s v="Charlesbourg Express"/>
    <x v="0"/>
    <x v="0"/>
    <x v="13"/>
    <n v="1"/>
    <x v="1"/>
    <x v="0"/>
    <x v="0"/>
    <n v="0"/>
    <n v="0"/>
    <n v="0"/>
    <b v="0"/>
    <b v="0"/>
    <n v="0"/>
    <n v="0"/>
    <n v="0"/>
    <n v="0"/>
    <n v="0"/>
    <n v="8"/>
    <n v="575.13250000000005"/>
    <n v="521.90840000000003"/>
    <n v="0"/>
    <n v="0"/>
    <n v="0"/>
    <n v="1179.7355"/>
    <n v="0"/>
    <n v="0"/>
    <n v="0"/>
    <n v="0"/>
    <n v="0"/>
    <n v="0"/>
    <n v="0"/>
    <n v="0"/>
    <n v="165"/>
    <n v="0"/>
    <n v="0"/>
    <n v="0"/>
    <n v="2441.7800000000002"/>
    <b v="0"/>
    <m/>
    <d v="2018-04-09T00:00:00"/>
    <d v="2018-04-11T00:00:00"/>
    <d v="2018-04-12T00:00:00"/>
    <m/>
    <x v="0"/>
  </r>
  <r>
    <s v="poulinla"/>
    <n v="15255"/>
    <s v="TCTRANSMAG-1016"/>
    <x v="3"/>
    <x v="417"/>
    <x v="15"/>
    <s v="TCBEAEXP"/>
    <x v="1"/>
    <s v="BEAUEXP"/>
    <s v="Beauport Express"/>
    <x v="0"/>
    <x v="0"/>
    <x v="64"/>
    <n v="1"/>
    <x v="5"/>
    <x v="0"/>
    <x v="0"/>
    <n v="0"/>
    <n v="0"/>
    <n v="0"/>
    <b v="0"/>
    <b v="0"/>
    <n v="0"/>
    <n v="0"/>
    <n v="0"/>
    <n v="0"/>
    <n v="0"/>
    <n v="16"/>
    <n v="845.58450000000005"/>
    <n v="1215.1048000000001"/>
    <n v="0"/>
    <n v="0"/>
    <n v="0"/>
    <n v="1386.9939999999999"/>
    <n v="0"/>
    <n v="0"/>
    <n v="0"/>
    <n v="0"/>
    <n v="0"/>
    <n v="0"/>
    <n v="0"/>
    <n v="0"/>
    <n v="165"/>
    <n v="0"/>
    <n v="0"/>
    <n v="0"/>
    <n v="3612.68"/>
    <b v="0"/>
    <m/>
    <d v="2018-04-09T00:00:00"/>
    <d v="2018-04-11T00:00:00"/>
    <d v="2018-04-12T00:00:00"/>
    <m/>
    <x v="0"/>
  </r>
  <r>
    <s v="poulinla"/>
    <n v="15256"/>
    <s v="TCTRANSMAG-1016"/>
    <x v="3"/>
    <x v="418"/>
    <x v="6"/>
    <s v="TCNOUSAI"/>
    <x v="0"/>
    <s v="STLAUNEW"/>
    <s v="Les Nouvelles Saint Laurent"/>
    <x v="0"/>
    <x v="0"/>
    <x v="56"/>
    <n v="1"/>
    <x v="0"/>
    <x v="0"/>
    <x v="0"/>
    <n v="0"/>
    <n v="0"/>
    <n v="0"/>
    <b v="0"/>
    <b v="0"/>
    <n v="0"/>
    <n v="0"/>
    <n v="0"/>
    <n v="0"/>
    <n v="0"/>
    <n v="12"/>
    <n v="710.81299999999999"/>
    <n v="869.61360000000002"/>
    <n v="0"/>
    <n v="0"/>
    <n v="0"/>
    <n v="1319.6938"/>
    <n v="0"/>
    <n v="0"/>
    <n v="0"/>
    <n v="0"/>
    <n v="0"/>
    <n v="0"/>
    <n v="0"/>
    <n v="0"/>
    <n v="77"/>
    <n v="0"/>
    <n v="0"/>
    <n v="0"/>
    <n v="2977.12"/>
    <b v="0"/>
    <m/>
    <d v="2018-04-10T00:00:00"/>
    <d v="2018-04-11T00:00:00"/>
    <d v="2018-04-12T00:00:00"/>
    <m/>
    <x v="0"/>
  </r>
  <r>
    <s v="poulinla"/>
    <n v="15257"/>
    <s v="TCTRANSMAG-1016"/>
    <x v="3"/>
    <x v="419"/>
    <x v="24"/>
    <s v="TCCITNOU"/>
    <x v="0"/>
    <s v="CITENOU"/>
    <s v="Cites Nouvelles"/>
    <x v="0"/>
    <x v="0"/>
    <x v="70"/>
    <n v="1"/>
    <x v="0"/>
    <x v="0"/>
    <x v="0"/>
    <n v="0"/>
    <n v="0"/>
    <n v="0"/>
    <b v="0"/>
    <b v="0"/>
    <n v="0"/>
    <n v="0"/>
    <n v="0"/>
    <n v="0"/>
    <n v="0"/>
    <n v="12"/>
    <n v="850.68700000000001"/>
    <n v="1210.3266000000001"/>
    <n v="0"/>
    <n v="0"/>
    <n v="0"/>
    <n v="1869.3774000000001"/>
    <n v="0"/>
    <n v="0"/>
    <n v="0"/>
    <n v="0"/>
    <n v="0"/>
    <n v="0"/>
    <n v="0"/>
    <n v="0"/>
    <n v="155"/>
    <n v="0"/>
    <n v="0"/>
    <n v="0"/>
    <n v="4085.39"/>
    <b v="0"/>
    <m/>
    <d v="2018-04-10T00:00:00"/>
    <d v="2018-04-11T00:00:00"/>
    <d v="2018-04-12T00:00:00"/>
    <m/>
    <x v="0"/>
  </r>
  <r>
    <s v="poulinla"/>
    <n v="15258"/>
    <s v="TCTRANSMAG-1016"/>
    <x v="3"/>
    <x v="420"/>
    <x v="3"/>
    <s v="TCGUIMON"/>
    <x v="0"/>
    <s v="GUIDMONNOR"/>
    <s v="Le Guide de Montreal Nord"/>
    <x v="0"/>
    <x v="0"/>
    <x v="57"/>
    <n v="1"/>
    <x v="0"/>
    <x v="0"/>
    <x v="0"/>
    <n v="0"/>
    <n v="0"/>
    <n v="0"/>
    <b v="0"/>
    <b v="0"/>
    <n v="0"/>
    <n v="0"/>
    <n v="0"/>
    <n v="0"/>
    <n v="0"/>
    <n v="12"/>
    <n v="728.61450000000002"/>
    <n v="912.97559999999999"/>
    <n v="0"/>
    <n v="0"/>
    <n v="0"/>
    <n v="1389.6511"/>
    <n v="0"/>
    <n v="0"/>
    <n v="0"/>
    <n v="0"/>
    <n v="0"/>
    <n v="0"/>
    <n v="0"/>
    <n v="0"/>
    <n v="61"/>
    <n v="0"/>
    <n v="0"/>
    <n v="0"/>
    <n v="3092.24"/>
    <b v="0"/>
    <m/>
    <d v="2018-04-10T00:00:00"/>
    <d v="2018-04-10T00:00:00"/>
    <d v="2018-04-12T00:00:00"/>
    <m/>
    <x v="0"/>
  </r>
  <r>
    <s v="poulinla"/>
    <n v="15259"/>
    <s v="TCTRANSMAG-1016"/>
    <x v="3"/>
    <x v="421"/>
    <x v="9"/>
    <s v="TCAVENIR"/>
    <x v="0"/>
    <s v="AVENEST"/>
    <s v="Avenir de l'Est"/>
    <x v="0"/>
    <x v="0"/>
    <x v="71"/>
    <n v="1"/>
    <x v="11"/>
    <x v="0"/>
    <x v="0"/>
    <n v="0"/>
    <n v="0"/>
    <n v="0"/>
    <b v="0"/>
    <b v="0"/>
    <n v="0"/>
    <n v="0"/>
    <n v="0"/>
    <n v="0"/>
    <n v="0"/>
    <n v="52"/>
    <n v="1587.8661"/>
    <n v="3178.0605999999998"/>
    <n v="0"/>
    <n v="0"/>
    <n v="0"/>
    <n v="1099.9336000000001"/>
    <n v="0"/>
    <n v="0"/>
    <n v="0"/>
    <n v="0"/>
    <n v="0"/>
    <n v="0"/>
    <n v="0"/>
    <n v="0"/>
    <n v="80"/>
    <n v="0"/>
    <n v="0"/>
    <n v="0"/>
    <n v="5945.86"/>
    <b v="0"/>
    <m/>
    <d v="2018-04-07T00:00:00"/>
    <d v="2018-04-11T00:00:00"/>
    <d v="2018-04-12T00:00:00"/>
    <m/>
    <x v="0"/>
  </r>
  <r>
    <s v="poulinla"/>
    <n v="15232"/>
    <s v="TCTRANSMAG-1016"/>
    <x v="3"/>
    <x v="422"/>
    <x v="7"/>
    <s v="TCAVAJOU"/>
    <x v="1"/>
    <s v="AVANTAGE1"/>
    <s v="L Avantage Votre Journal"/>
    <x v="0"/>
    <x v="0"/>
    <x v="72"/>
    <n v="1"/>
    <x v="10"/>
    <x v="0"/>
    <x v="0"/>
    <n v="4"/>
    <n v="0"/>
    <n v="0"/>
    <b v="0"/>
    <b v="0"/>
    <n v="0"/>
    <n v="0"/>
    <n v="0"/>
    <n v="0"/>
    <n v="0"/>
    <n v="48"/>
    <n v="2038.9014999999999"/>
    <n v="4259.5104000000001"/>
    <n v="0"/>
    <n v="262.69600000000003"/>
    <n v="0"/>
    <n v="1634.7197000000001"/>
    <n v="0"/>
    <n v="0"/>
    <n v="0"/>
    <n v="0"/>
    <n v="0"/>
    <n v="0"/>
    <n v="0"/>
    <n v="0"/>
    <n v="840"/>
    <n v="0"/>
    <n v="0"/>
    <n v="0"/>
    <n v="9035.83"/>
    <b v="0"/>
    <m/>
    <d v="2018-04-03T00:00:00"/>
    <d v="2018-04-04T00:00:00"/>
    <d v="2018-04-05T00:00:00"/>
    <m/>
    <x v="0"/>
  </r>
  <r>
    <s v="bourdagl"/>
    <n v="15233"/>
    <s v="TCQUALIM-1029"/>
    <x v="3"/>
    <x v="423"/>
    <x v="12"/>
    <s v="TCSEANEW"/>
    <x v="2"/>
    <s v="SEAWNEW"/>
    <s v="Seaway News"/>
    <x v="0"/>
    <x v="4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72.9623999999999"/>
    <n v="0"/>
    <n v="0"/>
    <n v="0"/>
    <n v="1611.72"/>
    <n v="0"/>
    <n v="0"/>
    <n v="0"/>
    <n v="0"/>
    <n v="0"/>
    <n v="0"/>
    <n v="0"/>
    <n v="0"/>
    <n v="315"/>
    <n v="0"/>
    <n v="0"/>
    <n v="0"/>
    <n v="5294.93"/>
    <b v="0"/>
    <m/>
    <d v="2018-04-04T00:00:00"/>
    <d v="2018-04-04T00:00:00"/>
    <d v="2018-04-05T00:00:00"/>
    <m/>
    <x v="0"/>
  </r>
  <r>
    <s v="poulinla"/>
    <n v="15234"/>
    <s v="TCTRANSMAG-1016"/>
    <x v="3"/>
    <x v="424"/>
    <x v="16"/>
    <s v="TCAVAGAS"/>
    <x v="1"/>
    <s v="AVANGAS"/>
    <s v="L Avantage Gaspesien"/>
    <x v="0"/>
    <x v="0"/>
    <x v="16"/>
    <n v="1"/>
    <x v="4"/>
    <x v="0"/>
    <x v="0"/>
    <n v="0"/>
    <n v="0"/>
    <n v="0"/>
    <b v="0"/>
    <b v="0"/>
    <n v="0"/>
    <n v="0"/>
    <n v="0"/>
    <n v="0"/>
    <n v="0"/>
    <n v="24"/>
    <n v="758.94140000000004"/>
    <n v="1038.4692"/>
    <n v="0"/>
    <n v="0"/>
    <n v="0"/>
    <n v="754.41560000000004"/>
    <n v="0"/>
    <n v="0"/>
    <n v="0"/>
    <n v="0"/>
    <n v="0"/>
    <n v="0"/>
    <n v="0"/>
    <n v="0"/>
    <n v="840"/>
    <n v="0"/>
    <n v="0"/>
    <n v="0"/>
    <n v="3391.83"/>
    <b v="0"/>
    <m/>
    <d v="2018-04-03T00:00:00"/>
    <d v="2018-04-04T00:00:00"/>
    <d v="2018-04-05T00:00:00"/>
    <m/>
    <x v="0"/>
  </r>
  <r>
    <s v="poulinla"/>
    <n v="15260"/>
    <s v="TCTRANSMAG-1016"/>
    <x v="3"/>
    <x v="425"/>
    <x v="5"/>
    <s v="TCCOUBOR"/>
    <x v="0"/>
    <s v="COURBOR"/>
    <s v="Courrier Bordeaux Cartierville"/>
    <x v="0"/>
    <x v="0"/>
    <x v="60"/>
    <n v="1"/>
    <x v="1"/>
    <x v="0"/>
    <x v="0"/>
    <n v="0"/>
    <n v="0"/>
    <n v="0"/>
    <b v="0"/>
    <b v="0"/>
    <n v="0"/>
    <n v="0"/>
    <n v="0"/>
    <n v="0"/>
    <n v="0"/>
    <n v="8"/>
    <n v="502.72919999999999"/>
    <n v="345.5444"/>
    <n v="0"/>
    <n v="0"/>
    <n v="0"/>
    <n v="752.93460000000005"/>
    <n v="0"/>
    <n v="0"/>
    <n v="0"/>
    <n v="0"/>
    <n v="0"/>
    <n v="0"/>
    <n v="0"/>
    <n v="0"/>
    <n v="77"/>
    <n v="0"/>
    <n v="0"/>
    <n v="0"/>
    <n v="1678.21"/>
    <b v="0"/>
    <m/>
    <d v="2018-04-09T00:00:00"/>
    <d v="2018-04-11T00:00:00"/>
    <d v="2018-04-12T00:00:00"/>
    <m/>
    <x v="0"/>
  </r>
  <r>
    <s v="poulinla"/>
    <n v="15261"/>
    <s v="TCTRANSMAG-1016"/>
    <x v="3"/>
    <x v="426"/>
    <x v="4"/>
    <s v="TCPROSTL"/>
    <x v="0"/>
    <s v="PROGSTLEO"/>
    <s v="Progres St Leonard"/>
    <x v="0"/>
    <x v="0"/>
    <x v="62"/>
    <n v="1"/>
    <x v="5"/>
    <x v="0"/>
    <x v="0"/>
    <n v="0"/>
    <n v="0"/>
    <n v="0"/>
    <b v="0"/>
    <b v="0"/>
    <n v="0"/>
    <n v="0"/>
    <n v="0"/>
    <n v="0"/>
    <n v="0"/>
    <n v="16"/>
    <n v="819.89829999999995"/>
    <n v="1152.5368000000001"/>
    <n v="0"/>
    <n v="0"/>
    <n v="0"/>
    <n v="1311.2867000000001"/>
    <n v="0"/>
    <n v="0"/>
    <n v="0"/>
    <n v="0"/>
    <n v="0"/>
    <n v="0"/>
    <n v="0"/>
    <n v="0"/>
    <n v="61"/>
    <n v="0"/>
    <n v="0"/>
    <n v="0"/>
    <n v="3344.72"/>
    <b v="0"/>
    <m/>
    <d v="2018-04-10T00:00:00"/>
    <d v="2018-04-10T00:00:00"/>
    <d v="2018-04-12T00:00:00"/>
    <m/>
    <x v="0"/>
  </r>
  <r>
    <s v="poulinla"/>
    <n v="15235"/>
    <s v="TCTRANSMAG-1016"/>
    <x v="3"/>
    <x v="427"/>
    <x v="11"/>
    <s v="TCMAGILE"/>
    <x v="0"/>
    <s v="MAGAILESOE"/>
    <s v="Magazine de L Ile des Sœurs"/>
    <x v="0"/>
    <x v="0"/>
    <x v="73"/>
    <n v="1"/>
    <x v="0"/>
    <x v="0"/>
    <x v="0"/>
    <n v="0"/>
    <n v="0"/>
    <n v="0"/>
    <b v="0"/>
    <b v="0"/>
    <n v="2387"/>
    <n v="0"/>
    <n v="0"/>
    <n v="0"/>
    <n v="0"/>
    <n v="12"/>
    <n v="456.32619999999997"/>
    <n v="249.72059999999999"/>
    <n v="0"/>
    <n v="0"/>
    <n v="0"/>
    <n v="319.59969999999998"/>
    <n v="0"/>
    <n v="75"/>
    <n v="0"/>
    <n v="0"/>
    <n v="0"/>
    <n v="0"/>
    <n v="0"/>
    <n v="0"/>
    <n v="150"/>
    <n v="0"/>
    <n v="0"/>
    <n v="0"/>
    <n v="1250.6500000000001"/>
    <b v="0"/>
    <m/>
    <d v="2018-04-04T00:00:00"/>
    <d v="2018-04-04T00:00:00"/>
    <d v="2018-04-05T00:00:00"/>
    <m/>
    <x v="0"/>
  </r>
  <r>
    <s v="bourdagl"/>
    <n v="15236"/>
    <s v="TCCAPITA-1022"/>
    <x v="3"/>
    <x v="428"/>
    <x v="28"/>
    <s v="TCQUEEXP"/>
    <x v="1"/>
    <s v="QUEBEXP"/>
    <s v="Quebec Express"/>
    <x v="0"/>
    <x v="0"/>
    <x v="66"/>
    <n v="1"/>
    <x v="1"/>
    <x v="0"/>
    <x v="0"/>
    <n v="0"/>
    <n v="0"/>
    <n v="0"/>
    <b v="0"/>
    <b v="0"/>
    <n v="0"/>
    <n v="0"/>
    <n v="0"/>
    <n v="0"/>
    <n v="0"/>
    <n v="8"/>
    <n v="565.44479999999999"/>
    <n v="498.31040000000002"/>
    <n v="0"/>
    <n v="0"/>
    <n v="0"/>
    <n v="1122.6283000000001"/>
    <n v="0"/>
    <n v="0"/>
    <n v="0"/>
    <n v="0"/>
    <n v="0"/>
    <n v="0"/>
    <n v="0"/>
    <n v="0"/>
    <n v="165"/>
    <n v="0"/>
    <n v="0"/>
    <n v="0"/>
    <n v="2351.38"/>
    <b v="0"/>
    <m/>
    <d v="2018-03-30T00:00:00"/>
    <d v="2018-04-04T00:00:00"/>
    <d v="2018-04-05T00:00:00"/>
    <m/>
    <x v="0"/>
  </r>
  <r>
    <s v="poulinla"/>
    <n v="15281"/>
    <s v="TCTRANSMAG-1016"/>
    <x v="3"/>
    <x v="429"/>
    <x v="14"/>
    <s v="TCACTUEL"/>
    <x v="1"/>
    <s v="ACTUEL"/>
    <s v="L Actuel"/>
    <x v="0"/>
    <x v="0"/>
    <x v="14"/>
    <n v="1"/>
    <x v="18"/>
    <x v="0"/>
    <x v="0"/>
    <n v="0"/>
    <n v="0"/>
    <n v="0"/>
    <b v="0"/>
    <b v="0"/>
    <n v="0"/>
    <n v="0"/>
    <n v="0"/>
    <n v="0"/>
    <n v="0"/>
    <n v="10"/>
    <n v="767.75720000000001"/>
    <n v="999.71799999999996"/>
    <n v="0"/>
    <n v="0"/>
    <n v="0"/>
    <n v="1852.1712"/>
    <n v="0"/>
    <n v="0"/>
    <n v="0"/>
    <n v="0"/>
    <n v="0"/>
    <n v="0"/>
    <n v="0"/>
    <n v="0"/>
    <n v="165"/>
    <n v="0"/>
    <n v="0"/>
    <n v="0"/>
    <n v="3784.65"/>
    <b v="0"/>
    <m/>
    <d v="2018-04-16T00:00:00"/>
    <d v="2018-04-18T00:00:00"/>
    <d v="2018-04-16T00:00:00"/>
    <m/>
    <x v="0"/>
  </r>
  <r>
    <s v="poulinla"/>
    <n v="15282"/>
    <s v="TCTRANSMAG-1016"/>
    <x v="3"/>
    <x v="429"/>
    <x v="14"/>
    <s v="TCACTUEL"/>
    <x v="1"/>
    <s v="ACTUEL"/>
    <s v="L Actuel"/>
    <x v="1"/>
    <x v="0"/>
    <x v="14"/>
    <n v="1"/>
    <x v="18"/>
    <x v="0"/>
    <x v="0"/>
    <n v="0"/>
    <n v="0"/>
    <n v="0"/>
    <b v="0"/>
    <b v="0"/>
    <n v="0"/>
    <n v="0"/>
    <n v="0"/>
    <n v="0"/>
    <n v="0"/>
    <n v="10"/>
    <n v="392.75720000000001"/>
    <n v="999.71799999999996"/>
    <n v="0"/>
    <n v="0"/>
    <n v="0"/>
    <n v="0"/>
    <n v="0"/>
    <n v="0"/>
    <n v="0"/>
    <n v="0"/>
    <n v="0"/>
    <n v="0"/>
    <n v="0"/>
    <n v="0"/>
    <n v="0"/>
    <n v="0"/>
    <n v="0"/>
    <n v="0"/>
    <n v="1392.48"/>
    <b v="0"/>
    <m/>
    <d v="2018-04-16T00:00:00"/>
    <d v="2018-04-18T00:00:00"/>
    <d v="2018-04-16T00:00:00"/>
    <m/>
    <x v="0"/>
  </r>
  <r>
    <s v="poulinla"/>
    <n v="15237"/>
    <s v="TCTRANSMAG-1016"/>
    <x v="3"/>
    <x v="430"/>
    <x v="24"/>
    <s v="TCCITNOU"/>
    <x v="0"/>
    <s v="CITENOU"/>
    <s v="Cites Nouvelles"/>
    <x v="0"/>
    <x v="0"/>
    <x v="70"/>
    <n v="1"/>
    <x v="1"/>
    <x v="0"/>
    <x v="0"/>
    <n v="0"/>
    <n v="0"/>
    <n v="0"/>
    <b v="0"/>
    <b v="0"/>
    <n v="0"/>
    <n v="0"/>
    <n v="0"/>
    <n v="0"/>
    <n v="0"/>
    <n v="8"/>
    <n v="692.12469999999996"/>
    <n v="806.88440000000003"/>
    <n v="0"/>
    <n v="0"/>
    <n v="0"/>
    <n v="1869.3774000000001"/>
    <n v="0"/>
    <n v="0"/>
    <n v="0"/>
    <n v="0"/>
    <n v="0"/>
    <n v="0"/>
    <n v="0"/>
    <n v="0"/>
    <n v="155"/>
    <n v="0"/>
    <n v="0"/>
    <n v="0"/>
    <n v="3523.39"/>
    <b v="0"/>
    <m/>
    <d v="2018-04-03T00:00:00"/>
    <d v="2018-04-04T00:00:00"/>
    <d v="2018-04-05T00:00:00"/>
    <m/>
    <x v="0"/>
  </r>
  <r>
    <s v="bourdagl"/>
    <n v="15238"/>
    <s v="TCCAPITA-1022"/>
    <x v="3"/>
    <x v="431"/>
    <x v="23"/>
    <s v="TCAPPEL"/>
    <x v="1"/>
    <s v="APPEL"/>
    <s v="L Appel"/>
    <x v="0"/>
    <x v="0"/>
    <x v="68"/>
    <n v="1"/>
    <x v="5"/>
    <x v="0"/>
    <x v="0"/>
    <n v="0"/>
    <n v="0"/>
    <n v="0"/>
    <b v="0"/>
    <b v="0"/>
    <n v="0"/>
    <n v="0"/>
    <n v="0"/>
    <n v="0"/>
    <n v="0"/>
    <n v="16"/>
    <n v="1020.1712"/>
    <n v="1640.3728000000001"/>
    <n v="0"/>
    <n v="0"/>
    <n v="0"/>
    <n v="1901.5681999999999"/>
    <n v="0"/>
    <n v="0"/>
    <n v="0"/>
    <n v="0"/>
    <n v="0"/>
    <n v="0"/>
    <n v="0"/>
    <n v="0"/>
    <n v="165"/>
    <n v="0"/>
    <n v="0"/>
    <n v="0"/>
    <n v="4727.1099999999997"/>
    <b v="0"/>
    <m/>
    <d v="2018-03-30T00:00:00"/>
    <d v="2018-04-04T00:00:00"/>
    <d v="2018-04-05T00:00:00"/>
    <m/>
    <x v="0"/>
  </r>
  <r>
    <s v="poulinla"/>
    <n v="15262"/>
    <s v="TCTRANSMAG-1016"/>
    <x v="3"/>
    <x v="432"/>
    <x v="18"/>
    <s v="TCJOUROS"/>
    <x v="0"/>
    <s v="ROSEPETPAT"/>
    <s v="Journal Rosemont La Petite-Patrie"/>
    <x v="0"/>
    <x v="0"/>
    <x v="61"/>
    <n v="1"/>
    <x v="0"/>
    <x v="0"/>
    <x v="0"/>
    <n v="0"/>
    <n v="0"/>
    <n v="0"/>
    <b v="0"/>
    <b v="0"/>
    <n v="0"/>
    <n v="0"/>
    <n v="0"/>
    <n v="0"/>
    <n v="0"/>
    <n v="12"/>
    <n v="779.84659999999997"/>
    <n v="1037.7696000000001"/>
    <n v="0"/>
    <n v="0"/>
    <n v="0"/>
    <n v="1590.9854"/>
    <n v="0"/>
    <n v="0"/>
    <n v="0"/>
    <n v="0"/>
    <n v="0"/>
    <n v="0"/>
    <n v="0"/>
    <n v="0"/>
    <n v="61"/>
    <n v="0"/>
    <n v="0"/>
    <n v="0"/>
    <n v="3469.6"/>
    <b v="0"/>
    <m/>
    <d v="2018-04-07T00:00:00"/>
    <d v="2018-04-10T00:00:00"/>
    <d v="2018-04-12T00:00:00"/>
    <m/>
    <x v="0"/>
  </r>
  <r>
    <s v="poulinla"/>
    <n v="15263"/>
    <s v="TCTRANSMAG-1016"/>
    <x v="3"/>
    <x v="433"/>
    <x v="19"/>
    <s v="TCCOUAHU"/>
    <x v="0"/>
    <s v="COURAHU"/>
    <s v="Courrier Ahuntsic"/>
    <x v="0"/>
    <x v="0"/>
    <x v="19"/>
    <n v="1"/>
    <x v="0"/>
    <x v="0"/>
    <x v="0"/>
    <n v="0"/>
    <n v="0"/>
    <n v="0"/>
    <b v="0"/>
    <b v="0"/>
    <n v="0"/>
    <n v="0"/>
    <n v="0"/>
    <n v="0"/>
    <n v="0"/>
    <n v="12"/>
    <n v="743.22379999999998"/>
    <n v="948.5616"/>
    <n v="0"/>
    <n v="0"/>
    <n v="0"/>
    <n v="1447.0632000000001"/>
    <n v="0"/>
    <n v="0"/>
    <n v="0"/>
    <n v="0"/>
    <n v="0"/>
    <n v="0"/>
    <n v="0"/>
    <n v="0"/>
    <n v="77"/>
    <n v="0"/>
    <n v="0"/>
    <n v="0"/>
    <n v="3215.85"/>
    <b v="0"/>
    <m/>
    <d v="2018-04-09T00:00:00"/>
    <d v="2018-04-11T00:00:00"/>
    <d v="2018-04-12T00:00:00"/>
    <m/>
    <x v="0"/>
  </r>
  <r>
    <s v="poulinla"/>
    <n v="15264"/>
    <s v="TCTRANSMAG-1016"/>
    <x v="3"/>
    <x v="434"/>
    <x v="17"/>
    <s v="TCNOUHOC"/>
    <x v="0"/>
    <s v="NOUVHOCMA"/>
    <s v="Nouv Hochelaga Maisonneuve"/>
    <x v="0"/>
    <x v="0"/>
    <x v="59"/>
    <n v="1"/>
    <x v="1"/>
    <x v="0"/>
    <x v="0"/>
    <n v="0"/>
    <n v="0"/>
    <n v="0"/>
    <b v="0"/>
    <b v="0"/>
    <n v="0"/>
    <n v="0"/>
    <n v="0"/>
    <n v="0"/>
    <n v="0"/>
    <n v="8"/>
    <n v="536.14499999999998"/>
    <n v="426.94040000000001"/>
    <n v="0"/>
    <n v="0"/>
    <n v="0"/>
    <n v="949.91290000000004"/>
    <n v="0"/>
    <n v="0"/>
    <n v="0"/>
    <n v="0"/>
    <n v="0"/>
    <n v="0"/>
    <n v="0"/>
    <n v="0"/>
    <n v="61"/>
    <n v="0"/>
    <n v="0"/>
    <n v="0"/>
    <n v="1974"/>
    <b v="0"/>
    <m/>
    <d v="2018-04-07T00:00:00"/>
    <d v="2018-04-10T00:00:00"/>
    <d v="2018-04-12T00:00:00"/>
    <m/>
    <x v="0"/>
  </r>
  <r>
    <s v="poulinla"/>
    <n v="15265"/>
    <s v="TCTRANSMAG-1016"/>
    <x v="3"/>
    <x v="435"/>
    <x v="2"/>
    <s v="TCINFRDP"/>
    <x v="0"/>
    <s v="RIVIPRA"/>
    <s v="L Informateur de RDP"/>
    <x v="0"/>
    <x v="0"/>
    <x v="58"/>
    <n v="1"/>
    <x v="5"/>
    <x v="0"/>
    <x v="0"/>
    <n v="0"/>
    <n v="0"/>
    <n v="0"/>
    <b v="0"/>
    <b v="0"/>
    <n v="0"/>
    <n v="0"/>
    <n v="0"/>
    <n v="0"/>
    <n v="0"/>
    <n v="16"/>
    <n v="663.43089999999995"/>
    <n v="771.40480000000002"/>
    <n v="0"/>
    <n v="0"/>
    <n v="0"/>
    <n v="850.11699999999996"/>
    <n v="0"/>
    <n v="0"/>
    <n v="0"/>
    <n v="0"/>
    <n v="0"/>
    <n v="0"/>
    <n v="0"/>
    <n v="0"/>
    <n v="61"/>
    <n v="0"/>
    <n v="0"/>
    <n v="0"/>
    <n v="2345.9499999999998"/>
    <b v="0"/>
    <m/>
    <d v="2018-04-10T00:00:00"/>
    <d v="2018-04-10T00:00:00"/>
    <d v="2018-04-12T00:00:00"/>
    <m/>
    <x v="0"/>
  </r>
  <r>
    <s v="poulinla"/>
    <n v="15266"/>
    <s v="TCTRANSMAG-1016"/>
    <x v="3"/>
    <x v="436"/>
    <x v="7"/>
    <s v="TCAVAJOU"/>
    <x v="1"/>
    <s v="AVANTAGE1"/>
    <s v="L Avantage Votre Journal"/>
    <x v="0"/>
    <x v="0"/>
    <x v="72"/>
    <n v="1"/>
    <x v="23"/>
    <x v="0"/>
    <x v="0"/>
    <n v="4"/>
    <n v="0"/>
    <n v="0"/>
    <b v="0"/>
    <b v="0"/>
    <n v="0"/>
    <n v="0"/>
    <n v="0"/>
    <n v="0"/>
    <n v="0"/>
    <n v="64"/>
    <n v="2593.5353"/>
    <n v="5679.3472000000002"/>
    <n v="0"/>
    <n v="262.69600000000003"/>
    <n v="0"/>
    <n v="1634.7197000000001"/>
    <n v="0"/>
    <n v="0"/>
    <n v="0"/>
    <n v="0"/>
    <n v="0"/>
    <n v="0"/>
    <n v="0"/>
    <n v="0"/>
    <n v="840"/>
    <n v="0"/>
    <n v="0"/>
    <n v="0"/>
    <n v="11010.3"/>
    <b v="0"/>
    <m/>
    <d v="2018-04-10T00:00:00"/>
    <d v="2018-04-11T00:00:00"/>
    <d v="2018-04-12T00:00:00"/>
    <m/>
    <x v="0"/>
  </r>
  <r>
    <s v="poulinla"/>
    <n v="15267"/>
    <s v="TCTRANSMAG-1016"/>
    <x v="3"/>
    <x v="437"/>
    <x v="16"/>
    <s v="TCAVAGAS"/>
    <x v="1"/>
    <s v="AVANGAS"/>
    <s v="L Avantage Gaspesien"/>
    <x v="0"/>
    <x v="0"/>
    <x v="16"/>
    <n v="1"/>
    <x v="6"/>
    <x v="0"/>
    <x v="0"/>
    <n v="0"/>
    <n v="0"/>
    <n v="0"/>
    <b v="0"/>
    <b v="0"/>
    <n v="0"/>
    <n v="0"/>
    <n v="0"/>
    <n v="0"/>
    <n v="0"/>
    <n v="32"/>
    <n v="886.92190000000005"/>
    <n v="1384.6256000000001"/>
    <n v="0"/>
    <n v="0"/>
    <n v="0"/>
    <n v="754.41560000000004"/>
    <n v="0"/>
    <n v="0"/>
    <n v="0"/>
    <n v="0"/>
    <n v="0"/>
    <n v="0"/>
    <n v="0"/>
    <n v="0"/>
    <n v="840"/>
    <n v="0"/>
    <n v="0"/>
    <n v="0"/>
    <n v="3865.96"/>
    <b v="0"/>
    <m/>
    <d v="2018-04-10T00:00:00"/>
    <d v="2018-04-11T00:00:00"/>
    <d v="2018-04-12T00:00:00"/>
    <m/>
    <x v="0"/>
  </r>
  <r>
    <s v="poulinla"/>
    <n v="15268"/>
    <s v="TCTRANSMAG-1016"/>
    <x v="3"/>
    <x v="438"/>
    <x v="21"/>
    <s v="TCMESVER"/>
    <x v="0"/>
    <s v="MESSVER"/>
    <s v="Le Messager Verdun"/>
    <x v="0"/>
    <x v="0"/>
    <x v="74"/>
    <n v="1"/>
    <x v="0"/>
    <x v="0"/>
    <x v="0"/>
    <n v="0"/>
    <n v="0"/>
    <n v="0"/>
    <b v="0"/>
    <b v="0"/>
    <n v="19627"/>
    <n v="0"/>
    <n v="0"/>
    <n v="0"/>
    <n v="0"/>
    <n v="12"/>
    <n v="636.78030000000001"/>
    <n v="689.28060000000005"/>
    <n v="0"/>
    <n v="0"/>
    <n v="0"/>
    <n v="1028.7565"/>
    <n v="0"/>
    <n v="342.09859999999998"/>
    <n v="0"/>
    <n v="0"/>
    <n v="0"/>
    <n v="0"/>
    <n v="0"/>
    <n v="0"/>
    <n v="65"/>
    <n v="0"/>
    <n v="0"/>
    <n v="0"/>
    <n v="2761.92"/>
    <b v="0"/>
    <m/>
    <d v="2018-04-12T00:00:00"/>
    <d v="2018-04-12T00:00:00"/>
    <d v="2018-04-12T00:00:00"/>
    <m/>
    <x v="0"/>
  </r>
  <r>
    <s v="poulinla"/>
    <n v="15269"/>
    <s v="TCTRANSMAG-1016"/>
    <x v="3"/>
    <x v="439"/>
    <x v="22"/>
    <s v="TCMESLAC"/>
    <x v="0"/>
    <s v="MESSLAC"/>
    <s v="Le Messager Lachine"/>
    <x v="0"/>
    <x v="0"/>
    <x v="75"/>
    <n v="1"/>
    <x v="9"/>
    <x v="0"/>
    <x v="0"/>
    <n v="0"/>
    <n v="0"/>
    <n v="0"/>
    <b v="0"/>
    <b v="0"/>
    <n v="17631"/>
    <n v="0"/>
    <n v="0"/>
    <n v="0"/>
    <n v="0"/>
    <n v="20"/>
    <n v="825.19290000000001"/>
    <n v="1182.6410000000001"/>
    <n v="0"/>
    <n v="0"/>
    <n v="0"/>
    <n v="1061.5136"/>
    <n v="0"/>
    <n v="307.30829999999997"/>
    <n v="0"/>
    <n v="0"/>
    <n v="0"/>
    <n v="0"/>
    <n v="0"/>
    <n v="0"/>
    <n v="115"/>
    <n v="0"/>
    <n v="0"/>
    <n v="0"/>
    <n v="3491.66"/>
    <b v="0"/>
    <m/>
    <d v="2018-04-12T00:00:00"/>
    <d v="2018-04-12T00:00:00"/>
    <d v="2018-04-12T00:00:00"/>
    <m/>
    <x v="0"/>
  </r>
  <r>
    <s v="poulinla"/>
    <n v="15270"/>
    <s v="TCTRANSMAG-1016"/>
    <x v="3"/>
    <x v="440"/>
    <x v="10"/>
    <s v="TCFLAMBE"/>
    <x v="0"/>
    <s v="FLAMEST"/>
    <s v="Flambeau Mercier/Anjou"/>
    <x v="0"/>
    <x v="0"/>
    <x v="76"/>
    <n v="1"/>
    <x v="5"/>
    <x v="0"/>
    <x v="0"/>
    <n v="0"/>
    <n v="0"/>
    <n v="0"/>
    <b v="0"/>
    <b v="0"/>
    <n v="0"/>
    <n v="0"/>
    <n v="0"/>
    <n v="0"/>
    <n v="0"/>
    <n v="16"/>
    <n v="1168.4066"/>
    <n v="2001.4528"/>
    <n v="0"/>
    <n v="0"/>
    <n v="0"/>
    <n v="2338.4749999999999"/>
    <n v="0"/>
    <n v="0"/>
    <n v="0"/>
    <n v="0"/>
    <n v="0"/>
    <n v="0"/>
    <n v="0"/>
    <n v="0"/>
    <n v="80"/>
    <n v="0"/>
    <n v="0"/>
    <n v="0"/>
    <n v="5588.33"/>
    <b v="0"/>
    <m/>
    <d v="2018-04-11T00:00:00"/>
    <d v="2018-04-11T00:00:00"/>
    <d v="2018-04-12T00:00:00"/>
    <m/>
    <x v="0"/>
  </r>
  <r>
    <s v="poulinla"/>
    <n v="15271"/>
    <s v="TCTRANSMAG-1016"/>
    <x v="3"/>
    <x v="441"/>
    <x v="11"/>
    <s v="TCMAGILE"/>
    <x v="0"/>
    <s v="MAGAILESOE"/>
    <s v="Magazine de L Ile des Sœurs"/>
    <x v="0"/>
    <x v="0"/>
    <x v="73"/>
    <n v="1"/>
    <x v="0"/>
    <x v="0"/>
    <x v="0"/>
    <n v="0"/>
    <n v="0"/>
    <n v="0"/>
    <b v="0"/>
    <b v="0"/>
    <n v="0"/>
    <n v="0"/>
    <n v="0"/>
    <n v="0"/>
    <n v="0"/>
    <n v="12"/>
    <n v="456.32619999999997"/>
    <n v="249.72059999999999"/>
    <n v="0"/>
    <n v="0"/>
    <n v="0"/>
    <n v="319.59969999999998"/>
    <n v="0"/>
    <n v="0"/>
    <n v="0"/>
    <n v="0"/>
    <n v="0"/>
    <n v="0"/>
    <n v="0"/>
    <n v="0"/>
    <n v="150"/>
    <n v="0"/>
    <n v="0"/>
    <n v="0"/>
    <n v="1175.6500000000001"/>
    <b v="0"/>
    <m/>
    <d v="2018-04-11T00:00:00"/>
    <d v="2018-04-11T00:00:00"/>
    <d v="2018-04-12T00:00:00"/>
    <m/>
    <x v="0"/>
  </r>
  <r>
    <s v="poulinla"/>
    <n v="15272"/>
    <s v="TCTRANSMAG-1016"/>
    <x v="3"/>
    <x v="442"/>
    <x v="25"/>
    <s v="TCMESLAS"/>
    <x v="0"/>
    <s v="MESSLAS"/>
    <s v="Le Messager Lasalle-Dorval"/>
    <x v="0"/>
    <x v="0"/>
    <x v="77"/>
    <n v="1"/>
    <x v="4"/>
    <x v="0"/>
    <x v="0"/>
    <n v="0"/>
    <n v="0"/>
    <n v="0"/>
    <b v="0"/>
    <b v="0"/>
    <n v="33080"/>
    <n v="0"/>
    <n v="0"/>
    <n v="0"/>
    <n v="0"/>
    <n v="24"/>
    <n v="1111.115"/>
    <n v="1896.3132000000001"/>
    <n v="0"/>
    <n v="0"/>
    <n v="0"/>
    <n v="1446.4097999999999"/>
    <n v="0"/>
    <n v="576.58439999999996"/>
    <n v="0"/>
    <n v="0"/>
    <n v="0"/>
    <n v="0"/>
    <n v="0"/>
    <n v="0"/>
    <n v="155"/>
    <n v="0"/>
    <n v="0"/>
    <n v="0"/>
    <n v="5185.42"/>
    <b v="0"/>
    <m/>
    <d v="2018-04-12T00:00:00"/>
    <d v="2018-04-12T00:00:00"/>
    <d v="2018-04-12T00:00:00"/>
    <m/>
    <x v="0"/>
  </r>
  <r>
    <s v="poulinla"/>
    <n v="15273"/>
    <s v="TCTRANSMAG-1016"/>
    <x v="3"/>
    <x v="443"/>
    <x v="1"/>
    <s v="TCVOIPOP"/>
    <x v="0"/>
    <s v="VOIXPOP"/>
    <s v="La Voix Populaire"/>
    <x v="0"/>
    <x v="0"/>
    <x v="78"/>
    <n v="1"/>
    <x v="5"/>
    <x v="0"/>
    <x v="0"/>
    <n v="0"/>
    <n v="0"/>
    <n v="0"/>
    <b v="0"/>
    <b v="0"/>
    <n v="14095"/>
    <n v="0"/>
    <n v="0"/>
    <n v="0"/>
    <n v="0"/>
    <n v="16"/>
    <n v="779.03380000000004"/>
    <n v="1052.9967999999999"/>
    <n v="0"/>
    <n v="0"/>
    <n v="0"/>
    <n v="1190.8433"/>
    <n v="0"/>
    <n v="245.67580000000001"/>
    <n v="0"/>
    <n v="0"/>
    <n v="0"/>
    <n v="0"/>
    <n v="0"/>
    <n v="0"/>
    <n v="65"/>
    <n v="0"/>
    <n v="0"/>
    <n v="0"/>
    <n v="3333.55"/>
    <b v="0"/>
    <m/>
    <d v="2018-04-12T00:00:00"/>
    <d v="2018-04-12T00:00:00"/>
    <d v="2018-04-12T00:00:00"/>
    <m/>
    <x v="0"/>
  </r>
  <r>
    <s v="poulinla"/>
    <n v="15274"/>
    <s v="TCTRANSMAG-1016"/>
    <x v="3"/>
    <x v="444"/>
    <x v="0"/>
    <s v="TCEXPOUT"/>
    <x v="0"/>
    <s v="EXPROUT"/>
    <s v="L Express d Outremont"/>
    <x v="0"/>
    <x v="0"/>
    <x v="0"/>
    <n v="2"/>
    <x v="0"/>
    <x v="0"/>
    <x v="0"/>
    <n v="0"/>
    <n v="0"/>
    <n v="0"/>
    <b v="0"/>
    <b v="0"/>
    <n v="0"/>
    <n v="0"/>
    <n v="0"/>
    <n v="0"/>
    <n v="0"/>
    <n v="12"/>
    <n v="587.58770000000004"/>
    <n v="569.45460000000003"/>
    <n v="0"/>
    <n v="0"/>
    <n v="0"/>
    <n v="835.43719999999996"/>
    <n v="0"/>
    <n v="0"/>
    <n v="0"/>
    <n v="0"/>
    <n v="0"/>
    <n v="0"/>
    <n v="375"/>
    <n v="0"/>
    <n v="61"/>
    <n v="0"/>
    <n v="0"/>
    <n v="0"/>
    <n v="2428.48"/>
    <b v="0"/>
    <m/>
    <d v="2018-04-12T00:00:00"/>
    <d v="2018-04-12T00:00:00"/>
    <d v="2018-04-13T00:00:00"/>
    <m/>
    <x v="0"/>
  </r>
  <r>
    <s v="poulinla"/>
    <n v="15275"/>
    <s v="TCTRANSMAG-1016"/>
    <x v="3"/>
    <x v="445"/>
    <x v="24"/>
    <s v="TCCITNOU"/>
    <x v="0"/>
    <s v="CITENOU_S"/>
    <s v="Cites Nouvelles"/>
    <x v="2"/>
    <x v="2"/>
    <x v="79"/>
    <n v="1"/>
    <x v="3"/>
    <x v="3"/>
    <x v="2"/>
    <n v="0"/>
    <n v="0"/>
    <n v="0"/>
    <b v="0"/>
    <b v="1"/>
    <n v="0"/>
    <n v="0"/>
    <n v="0"/>
    <n v="0"/>
    <n v="0"/>
    <n v="8"/>
    <n v="946.61009999999999"/>
    <n v="1435.4579000000001"/>
    <n v="761.81679999999994"/>
    <n v="0"/>
    <n v="0"/>
    <n v="0"/>
    <n v="0"/>
    <n v="0"/>
    <n v="371.30399999999997"/>
    <n v="0"/>
    <n v="0"/>
    <n v="0"/>
    <n v="0"/>
    <n v="0"/>
    <n v="0"/>
    <n v="150"/>
    <n v="0"/>
    <n v="0"/>
    <n v="3665.19"/>
    <b v="0"/>
    <m/>
    <d v="2018-04-12T00:00:00"/>
    <d v="2018-04-18T00:00:00"/>
    <d v="2018-04-13T00:00:00"/>
    <m/>
    <x v="0"/>
  </r>
  <r>
    <s v="bourdagl"/>
    <n v="15276"/>
    <s v="TCCAPITA-1022"/>
    <x v="3"/>
    <x v="446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4-10T00:00:00"/>
    <d v="2018-04-11T00:00:00"/>
    <d v="2018-04-16T00:00:00"/>
    <m/>
    <x v="0"/>
  </r>
  <r>
    <s v="bourdagl"/>
    <n v="15277"/>
    <s v="TCQUALIM-1029"/>
    <x v="3"/>
    <x v="447"/>
    <x v="12"/>
    <s v="TCSEANEW"/>
    <x v="2"/>
    <s v="SEAWNEW"/>
    <s v="Seaway News"/>
    <x v="0"/>
    <x v="4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72.9623999999999"/>
    <n v="0"/>
    <n v="0"/>
    <n v="0"/>
    <n v="1611.72"/>
    <n v="0"/>
    <n v="0"/>
    <n v="0"/>
    <n v="0"/>
    <n v="0"/>
    <n v="0"/>
    <n v="0"/>
    <n v="0"/>
    <n v="315"/>
    <n v="0"/>
    <n v="0"/>
    <n v="0"/>
    <n v="5294.93"/>
    <b v="0"/>
    <m/>
    <d v="2018-04-11T00:00:00"/>
    <d v="2018-04-11T00:00:00"/>
    <d v="2018-04-16T00:00:00"/>
    <m/>
    <x v="0"/>
  </r>
  <r>
    <s v="bourdagl"/>
    <n v="15278"/>
    <s v="TCQUALIM-1029"/>
    <x v="3"/>
    <x v="447"/>
    <x v="12"/>
    <s v="TCSEANEW"/>
    <x v="2"/>
    <s v="SEAWNEW"/>
    <s v="Seaway News"/>
    <x v="1"/>
    <x v="4"/>
    <x v="12"/>
    <n v="1"/>
    <x v="7"/>
    <x v="0"/>
    <x v="0"/>
    <n v="4"/>
    <n v="0"/>
    <n v="0"/>
    <b v="0"/>
    <b v="0"/>
    <n v="0"/>
    <n v="0"/>
    <n v="0"/>
    <n v="0"/>
    <n v="0"/>
    <n v="4"/>
    <n v="136.70760000000001"/>
    <n v="362.16039999999998"/>
    <n v="0"/>
    <n v="259"/>
    <n v="0"/>
    <n v="0"/>
    <n v="0"/>
    <n v="0"/>
    <n v="0"/>
    <n v="0"/>
    <n v="0"/>
    <n v="0"/>
    <n v="0"/>
    <n v="0"/>
    <n v="0"/>
    <n v="0"/>
    <n v="0"/>
    <n v="0"/>
    <n v="757.87"/>
    <b v="0"/>
    <m/>
    <d v="2018-04-11T00:00:00"/>
    <d v="2018-04-11T00:00:00"/>
    <d v="2018-04-16T00:00:00"/>
    <m/>
    <x v="0"/>
  </r>
  <r>
    <s v="poulinla"/>
    <n v="15279"/>
    <s v="TCTRANSMAG-1016"/>
    <x v="3"/>
    <x v="448"/>
    <x v="15"/>
    <s v="TCBEAEXP"/>
    <x v="1"/>
    <s v="BEAUEXP"/>
    <s v="Beauport Express"/>
    <x v="0"/>
    <x v="0"/>
    <x v="64"/>
    <n v="1"/>
    <x v="12"/>
    <x v="0"/>
    <x v="0"/>
    <n v="0"/>
    <n v="0"/>
    <n v="0"/>
    <b v="0"/>
    <b v="0"/>
    <n v="0"/>
    <n v="0"/>
    <n v="0"/>
    <n v="0"/>
    <n v="0"/>
    <n v="14"/>
    <n v="786.76139999999998"/>
    <n v="1063.2166999999999"/>
    <n v="0"/>
    <n v="0"/>
    <n v="0"/>
    <n v="1386.9939999999999"/>
    <n v="0"/>
    <n v="0"/>
    <n v="0"/>
    <n v="0"/>
    <n v="0"/>
    <n v="0"/>
    <n v="0"/>
    <n v="0"/>
    <n v="165"/>
    <n v="0"/>
    <n v="0"/>
    <n v="0"/>
    <n v="3401.97"/>
    <b v="0"/>
    <m/>
    <d v="2018-04-16T00:00:00"/>
    <d v="2018-04-18T00:00:00"/>
    <d v="2018-04-16T00:00:00"/>
    <m/>
    <x v="0"/>
  </r>
  <r>
    <s v="poulinla"/>
    <n v="15280"/>
    <s v="TCTRANSMAG-1016"/>
    <x v="3"/>
    <x v="448"/>
    <x v="15"/>
    <s v="TCBEAEXP"/>
    <x v="1"/>
    <s v="BEAUEXP"/>
    <s v="Beauport Express"/>
    <x v="1"/>
    <x v="0"/>
    <x v="64"/>
    <n v="1"/>
    <x v="18"/>
    <x v="0"/>
    <x v="0"/>
    <n v="0"/>
    <n v="0"/>
    <n v="0"/>
    <b v="0"/>
    <b v="0"/>
    <n v="0"/>
    <n v="0"/>
    <n v="0"/>
    <n v="0"/>
    <n v="0"/>
    <n v="10"/>
    <n v="294.11529999999999"/>
    <n v="759.44050000000004"/>
    <n v="0"/>
    <n v="0"/>
    <n v="0"/>
    <n v="0"/>
    <n v="0"/>
    <n v="0"/>
    <n v="0"/>
    <n v="0"/>
    <n v="0"/>
    <n v="0"/>
    <n v="0"/>
    <n v="0"/>
    <n v="0"/>
    <n v="0"/>
    <n v="0"/>
    <n v="0"/>
    <n v="1053.56"/>
    <b v="0"/>
    <m/>
    <d v="2018-04-16T00:00:00"/>
    <d v="2018-04-18T00:00:00"/>
    <d v="2018-04-16T00:00:00"/>
    <m/>
    <x v="0"/>
  </r>
  <r>
    <s v="poulinla"/>
    <n v="15283"/>
    <s v="TCTRANSMAG-1016"/>
    <x v="3"/>
    <x v="449"/>
    <x v="17"/>
    <s v="TCNOUHOC"/>
    <x v="0"/>
    <s v="NOUVHOCM_S"/>
    <s v="Nouv Hochelaga Maisonneuve"/>
    <x v="2"/>
    <x v="3"/>
    <x v="80"/>
    <n v="1"/>
    <x v="3"/>
    <x v="2"/>
    <x v="2"/>
    <n v="0"/>
    <n v="0"/>
    <n v="0"/>
    <b v="0"/>
    <b v="1"/>
    <n v="0"/>
    <n v="0"/>
    <n v="0"/>
    <n v="0"/>
    <n v="0"/>
    <n v="8"/>
    <n v="802.91139999999996"/>
    <n v="1045.2783999999999"/>
    <n v="550.97170000000006"/>
    <n v="0"/>
    <n v="0"/>
    <n v="0"/>
    <n v="0"/>
    <n v="0"/>
    <n v="302.11200000000002"/>
    <n v="0"/>
    <n v="0"/>
    <n v="0"/>
    <n v="0"/>
    <n v="0"/>
    <n v="0"/>
    <n v="150"/>
    <n v="0"/>
    <n v="0"/>
    <n v="2851.27"/>
    <b v="0"/>
    <m/>
    <d v="2018-04-12T00:00:00"/>
    <d v="2018-04-17T00:00:00"/>
    <d v="2018-04-16T00:00:00"/>
    <m/>
    <x v="0"/>
  </r>
  <r>
    <s v="poulinla"/>
    <n v="15284"/>
    <s v="TCTRANSMAG-1016"/>
    <x v="3"/>
    <x v="450"/>
    <x v="10"/>
    <s v="TCFLAMBE"/>
    <x v="0"/>
    <s v="FLAMEST_S"/>
    <s v="Flambeau Mercier/Anjou"/>
    <x v="2"/>
    <x v="2"/>
    <x v="81"/>
    <n v="1"/>
    <x v="4"/>
    <x v="0"/>
    <x v="0"/>
    <n v="0"/>
    <n v="0"/>
    <n v="0"/>
    <b v="0"/>
    <b v="0"/>
    <n v="0"/>
    <n v="0"/>
    <n v="0"/>
    <n v="0"/>
    <n v="0"/>
    <n v="24"/>
    <n v="3591.6786999999999"/>
    <n v="7964.8688000000002"/>
    <n v="0"/>
    <n v="0"/>
    <n v="0"/>
    <n v="0"/>
    <n v="0"/>
    <n v="0"/>
    <n v="0"/>
    <n v="0"/>
    <n v="0"/>
    <n v="0"/>
    <n v="0"/>
    <n v="0"/>
    <n v="0"/>
    <n v="0"/>
    <n v="0"/>
    <n v="0"/>
    <n v="11556.55"/>
    <b v="0"/>
    <m/>
    <d v="2018-04-14T00:00:00"/>
    <d v="2018-04-17T00:00:00"/>
    <d v="2018-04-16T00:00:00"/>
    <m/>
    <x v="0"/>
  </r>
  <r>
    <s v="poulinla"/>
    <n v="15285"/>
    <s v="TCTRANSMAG-1016"/>
    <x v="3"/>
    <x v="451"/>
    <x v="6"/>
    <s v="TCNOUSAI"/>
    <x v="0"/>
    <s v="STLAUNEW"/>
    <s v="Les Nouvelles Saint Laurent"/>
    <x v="0"/>
    <x v="0"/>
    <x v="56"/>
    <n v="1"/>
    <x v="0"/>
    <x v="0"/>
    <x v="0"/>
    <n v="0"/>
    <n v="0"/>
    <n v="0"/>
    <b v="0"/>
    <b v="0"/>
    <n v="0"/>
    <n v="0"/>
    <n v="0"/>
    <n v="0"/>
    <n v="0"/>
    <n v="12"/>
    <n v="710.81299999999999"/>
    <n v="869.61360000000002"/>
    <n v="0"/>
    <n v="0"/>
    <n v="0"/>
    <n v="1319.6938"/>
    <n v="0"/>
    <n v="0"/>
    <n v="0"/>
    <n v="0"/>
    <n v="0"/>
    <n v="0"/>
    <n v="0"/>
    <n v="0"/>
    <n v="77"/>
    <n v="0"/>
    <n v="0"/>
    <n v="0"/>
    <n v="2977.12"/>
    <b v="0"/>
    <m/>
    <d v="2018-04-17T00:00:00"/>
    <d v="2018-04-18T00:00:00"/>
    <d v="2018-04-17T00:00:00"/>
    <m/>
    <x v="0"/>
  </r>
  <r>
    <s v="poulinla"/>
    <n v="15286"/>
    <s v="TCTRANSMAG-1016"/>
    <x v="3"/>
    <x v="452"/>
    <x v="13"/>
    <s v="TCCHAEXP"/>
    <x v="1"/>
    <s v="CHAREXP"/>
    <s v="Charlesbourg Express"/>
    <x v="0"/>
    <x v="0"/>
    <x v="13"/>
    <n v="1"/>
    <x v="22"/>
    <x v="0"/>
    <x v="0"/>
    <n v="0"/>
    <n v="0"/>
    <n v="0"/>
    <b v="0"/>
    <b v="0"/>
    <n v="0"/>
    <n v="0"/>
    <n v="0"/>
    <n v="0"/>
    <n v="0"/>
    <n v="6"/>
    <n v="525.09939999999995"/>
    <n v="391.43130000000002"/>
    <n v="0"/>
    <n v="0"/>
    <n v="0"/>
    <n v="1179.7355"/>
    <n v="0"/>
    <n v="0"/>
    <n v="0"/>
    <n v="0"/>
    <n v="0"/>
    <n v="0"/>
    <n v="0"/>
    <n v="0"/>
    <n v="165"/>
    <n v="0"/>
    <n v="0"/>
    <n v="0"/>
    <n v="2261.27"/>
    <b v="0"/>
    <m/>
    <d v="2018-04-16T00:00:00"/>
    <d v="2018-04-18T00:00:00"/>
    <d v="2018-04-17T00:00:00"/>
    <m/>
    <x v="0"/>
  </r>
  <r>
    <s v="poulinla"/>
    <n v="15287"/>
    <s v="TCTRANSMAG-1016"/>
    <x v="3"/>
    <x v="452"/>
    <x v="13"/>
    <s v="TCCHAEXP"/>
    <x v="1"/>
    <s v="CHAREXP"/>
    <s v="Charlesbourg Express"/>
    <x v="1"/>
    <x v="0"/>
    <x v="13"/>
    <n v="1"/>
    <x v="18"/>
    <x v="0"/>
    <x v="0"/>
    <n v="0"/>
    <n v="0"/>
    <n v="0"/>
    <b v="0"/>
    <b v="0"/>
    <n v="0"/>
    <n v="0"/>
    <n v="0"/>
    <n v="0"/>
    <n v="0"/>
    <n v="10"/>
    <n v="250.16569999999999"/>
    <n v="652.38549999999998"/>
    <n v="0"/>
    <n v="0"/>
    <n v="0"/>
    <n v="0"/>
    <n v="0"/>
    <n v="0"/>
    <n v="0"/>
    <n v="0"/>
    <n v="0"/>
    <n v="0"/>
    <n v="0"/>
    <n v="0"/>
    <n v="0"/>
    <n v="0"/>
    <n v="0"/>
    <n v="0"/>
    <n v="902.55"/>
    <b v="0"/>
    <m/>
    <d v="2018-04-16T00:00:00"/>
    <d v="2018-04-18T00:00:00"/>
    <d v="2018-04-17T00:00:00"/>
    <m/>
    <x v="0"/>
  </r>
  <r>
    <s v="poulinla"/>
    <n v="15288"/>
    <s v="TCTRANSMAG-1016"/>
    <x v="3"/>
    <x v="453"/>
    <x v="19"/>
    <s v="TCCOUAHU"/>
    <x v="0"/>
    <s v="COURAHU"/>
    <s v="Courrier Ahuntsic"/>
    <x v="0"/>
    <x v="0"/>
    <x v="19"/>
    <n v="1"/>
    <x v="5"/>
    <x v="0"/>
    <x v="0"/>
    <n v="0"/>
    <n v="0"/>
    <n v="0"/>
    <b v="0"/>
    <b v="0"/>
    <n v="0"/>
    <n v="0"/>
    <n v="0"/>
    <n v="0"/>
    <n v="0"/>
    <n v="16"/>
    <n v="865.96500000000003"/>
    <n v="1264.7488000000001"/>
    <n v="0"/>
    <n v="0"/>
    <n v="0"/>
    <n v="1447.0632000000001"/>
    <n v="0"/>
    <n v="0"/>
    <n v="0"/>
    <n v="0"/>
    <n v="0"/>
    <n v="0"/>
    <n v="0"/>
    <n v="0"/>
    <n v="77"/>
    <n v="0"/>
    <n v="0"/>
    <n v="0"/>
    <n v="3654.78"/>
    <b v="0"/>
    <m/>
    <d v="2018-04-16T00:00:00"/>
    <d v="2018-04-18T00:00:00"/>
    <d v="2018-04-17T00:00:00"/>
    <m/>
    <x v="0"/>
  </r>
  <r>
    <s v="poulinla"/>
    <n v="15289"/>
    <s v="TCTRANSMAG-1016"/>
    <x v="3"/>
    <x v="454"/>
    <x v="5"/>
    <s v="TCCOUBOR"/>
    <x v="0"/>
    <s v="COURBOR"/>
    <s v="Courrier Bordeaux Cartierville"/>
    <x v="0"/>
    <x v="0"/>
    <x v="60"/>
    <n v="1"/>
    <x v="0"/>
    <x v="0"/>
    <x v="0"/>
    <n v="0"/>
    <n v="0"/>
    <n v="0"/>
    <b v="0"/>
    <b v="0"/>
    <n v="0"/>
    <n v="0"/>
    <n v="0"/>
    <n v="0"/>
    <n v="0"/>
    <n v="12"/>
    <n v="566.59389999999996"/>
    <n v="518.31659999999999"/>
    <n v="0"/>
    <n v="0"/>
    <n v="0"/>
    <n v="752.93460000000005"/>
    <n v="0"/>
    <n v="0"/>
    <n v="0"/>
    <n v="0"/>
    <n v="0"/>
    <n v="0"/>
    <n v="0"/>
    <n v="0"/>
    <n v="77"/>
    <n v="0"/>
    <n v="0"/>
    <n v="0"/>
    <n v="1914.85"/>
    <b v="0"/>
    <m/>
    <d v="2018-04-16T00:00:00"/>
    <d v="2018-04-18T00:00:00"/>
    <d v="2018-04-17T00:00:00"/>
    <m/>
    <x v="0"/>
  </r>
  <r>
    <s v="poulinla"/>
    <n v="15290"/>
    <s v="TCTRANSMAG-1016"/>
    <x v="3"/>
    <x v="455"/>
    <x v="17"/>
    <s v="TCNOUHOC"/>
    <x v="0"/>
    <s v="NOUVHOCMA"/>
    <s v="Nouv Hochelaga Maisonneuve"/>
    <x v="0"/>
    <x v="0"/>
    <x v="59"/>
    <n v="1"/>
    <x v="1"/>
    <x v="0"/>
    <x v="0"/>
    <n v="0"/>
    <n v="0"/>
    <n v="0"/>
    <b v="0"/>
    <b v="0"/>
    <n v="15698"/>
    <n v="0"/>
    <n v="0"/>
    <n v="0"/>
    <n v="0"/>
    <n v="8"/>
    <n v="536.14499999999998"/>
    <n v="426.94040000000001"/>
    <n v="0"/>
    <n v="0"/>
    <n v="0"/>
    <n v="949.91290000000004"/>
    <n v="0"/>
    <n v="273.61610000000002"/>
    <n v="0"/>
    <n v="0"/>
    <n v="0"/>
    <n v="0"/>
    <n v="0"/>
    <n v="0"/>
    <n v="61"/>
    <n v="0"/>
    <n v="0"/>
    <n v="0"/>
    <n v="2247.61"/>
    <b v="0"/>
    <m/>
    <d v="2018-04-16T00:00:00"/>
    <d v="2018-04-17T00:00:00"/>
    <d v="2018-04-17T00:00:00"/>
    <m/>
    <x v="0"/>
  </r>
  <r>
    <s v="poulinla"/>
    <n v="15291"/>
    <s v="TCTRANSMAG-1016"/>
    <x v="3"/>
    <x v="456"/>
    <x v="24"/>
    <s v="TCCITNOU"/>
    <x v="0"/>
    <s v="CITENOU"/>
    <s v="Cites Nouvelles"/>
    <x v="0"/>
    <x v="0"/>
    <x v="70"/>
    <n v="1"/>
    <x v="9"/>
    <x v="0"/>
    <x v="0"/>
    <n v="0"/>
    <n v="0"/>
    <n v="0"/>
    <b v="0"/>
    <b v="0"/>
    <n v="30681"/>
    <n v="0"/>
    <n v="0"/>
    <n v="0"/>
    <n v="0"/>
    <n v="20"/>
    <n v="1167.8117"/>
    <n v="2017.211"/>
    <n v="0"/>
    <n v="0"/>
    <n v="0"/>
    <n v="1869.3774000000001"/>
    <n v="0"/>
    <n v="534.76980000000003"/>
    <n v="0"/>
    <n v="0"/>
    <n v="0"/>
    <n v="0"/>
    <n v="0"/>
    <n v="0"/>
    <n v="155"/>
    <n v="0"/>
    <n v="0"/>
    <n v="0"/>
    <n v="5744.17"/>
    <b v="0"/>
    <m/>
    <d v="2018-04-17T00:00:00"/>
    <d v="2018-04-18T00:00:00"/>
    <d v="2018-04-17T00:00:00"/>
    <m/>
    <x v="0"/>
  </r>
  <r>
    <s v="poulinla"/>
    <n v="15292"/>
    <s v="TCTRANSMAG-1016"/>
    <x v="3"/>
    <x v="457"/>
    <x v="2"/>
    <s v="TCINFRDP"/>
    <x v="0"/>
    <s v="RIVIPRA"/>
    <s v="L Informateur de RDP"/>
    <x v="0"/>
    <x v="0"/>
    <x v="58"/>
    <n v="1"/>
    <x v="5"/>
    <x v="0"/>
    <x v="0"/>
    <n v="0"/>
    <n v="0"/>
    <n v="0"/>
    <b v="0"/>
    <b v="0"/>
    <n v="13916"/>
    <n v="0"/>
    <n v="0"/>
    <n v="0"/>
    <n v="0"/>
    <n v="16"/>
    <n v="663.43089999999995"/>
    <n v="771.40480000000002"/>
    <n v="0"/>
    <n v="0"/>
    <n v="0"/>
    <n v="850.11699999999996"/>
    <n v="0"/>
    <n v="242.55590000000001"/>
    <n v="0"/>
    <n v="0"/>
    <n v="0"/>
    <n v="0"/>
    <n v="0"/>
    <n v="0"/>
    <n v="61"/>
    <n v="0"/>
    <n v="0"/>
    <n v="0"/>
    <n v="2588.5100000000002"/>
    <b v="0"/>
    <m/>
    <d v="2018-04-17T00:00:00"/>
    <d v="2018-04-17T00:00:00"/>
    <d v="2018-04-17T00:00:00"/>
    <m/>
    <x v="0"/>
  </r>
  <r>
    <s v="poulinla"/>
    <n v="15293"/>
    <s v="TCTRANSMAG-1016"/>
    <x v="3"/>
    <x v="458"/>
    <x v="18"/>
    <s v="TCJOUROS"/>
    <x v="0"/>
    <s v="ROSEPETPAT"/>
    <s v="Journal Rosemont La Petite-Patrie"/>
    <x v="0"/>
    <x v="0"/>
    <x v="61"/>
    <n v="1"/>
    <x v="0"/>
    <x v="0"/>
    <x v="0"/>
    <n v="0"/>
    <n v="0"/>
    <n v="0"/>
    <b v="0"/>
    <b v="0"/>
    <n v="22188"/>
    <n v="0"/>
    <n v="0"/>
    <n v="0"/>
    <n v="0"/>
    <n v="12"/>
    <n v="779.84659999999997"/>
    <n v="1037.7696000000001"/>
    <n v="0"/>
    <n v="0"/>
    <n v="0"/>
    <n v="1590.9854"/>
    <n v="0"/>
    <n v="386.73680000000002"/>
    <n v="0"/>
    <n v="0"/>
    <n v="0"/>
    <n v="0"/>
    <n v="0"/>
    <n v="0"/>
    <n v="61"/>
    <n v="0"/>
    <n v="0"/>
    <n v="0"/>
    <n v="3856.34"/>
    <b v="0"/>
    <m/>
    <d v="2018-04-15T00:00:00"/>
    <d v="2018-04-17T00:00:00"/>
    <d v="2018-04-17T00:00:00"/>
    <m/>
    <x v="0"/>
  </r>
  <r>
    <s v="poulinla"/>
    <n v="15294"/>
    <s v="TCTRANSMAG-1016"/>
    <x v="3"/>
    <x v="459"/>
    <x v="3"/>
    <s v="TCGUIMON"/>
    <x v="0"/>
    <s v="GUIDMONNOR"/>
    <s v="Le Guide de Montreal Nord"/>
    <x v="0"/>
    <x v="0"/>
    <x v="57"/>
    <n v="1"/>
    <x v="5"/>
    <x v="0"/>
    <x v="0"/>
    <n v="0"/>
    <n v="0"/>
    <n v="0"/>
    <b v="0"/>
    <b v="0"/>
    <n v="24424"/>
    <n v="0"/>
    <n v="0"/>
    <n v="0"/>
    <n v="0"/>
    <n v="16"/>
    <n v="846.48599999999999"/>
    <n v="1217.3008"/>
    <n v="0"/>
    <n v="0"/>
    <n v="0"/>
    <n v="1389.6511"/>
    <n v="0"/>
    <n v="425.71030000000002"/>
    <n v="0"/>
    <n v="0"/>
    <n v="0"/>
    <n v="0"/>
    <n v="0"/>
    <n v="0"/>
    <n v="61"/>
    <n v="0"/>
    <n v="0"/>
    <n v="0"/>
    <n v="3940.15"/>
    <b v="0"/>
    <m/>
    <d v="2018-04-17T00:00:00"/>
    <d v="2018-04-17T00:00:00"/>
    <d v="2018-04-17T00:00:00"/>
    <m/>
    <x v="0"/>
  </r>
  <r>
    <s v="poulinla"/>
    <n v="15295"/>
    <s v="TCTRANSMAG-1016"/>
    <x v="3"/>
    <x v="460"/>
    <x v="4"/>
    <s v="TCPROSTL"/>
    <x v="0"/>
    <s v="PROGSTLEO"/>
    <s v="Progres St Leonard"/>
    <x v="0"/>
    <x v="0"/>
    <x v="62"/>
    <n v="1"/>
    <x v="5"/>
    <x v="0"/>
    <x v="0"/>
    <n v="0"/>
    <n v="0"/>
    <n v="0"/>
    <b v="0"/>
    <b v="0"/>
    <n v="16248"/>
    <n v="0"/>
    <n v="0"/>
    <n v="0"/>
    <n v="0"/>
    <n v="16"/>
    <n v="819.89829999999995"/>
    <n v="1152.5368000000001"/>
    <n v="0"/>
    <n v="0"/>
    <n v="0"/>
    <n v="1311.2867000000001"/>
    <n v="0"/>
    <n v="283.20260000000002"/>
    <n v="0"/>
    <n v="0"/>
    <n v="0"/>
    <n v="0"/>
    <n v="0"/>
    <n v="0"/>
    <n v="61"/>
    <n v="0"/>
    <n v="0"/>
    <n v="0"/>
    <n v="3627.92"/>
    <b v="0"/>
    <m/>
    <d v="2018-04-17T00:00:00"/>
    <d v="2018-04-17T00:00:00"/>
    <d v="2018-04-17T00:00:00"/>
    <m/>
    <x v="0"/>
  </r>
  <r>
    <s v="poulinla"/>
    <n v="15239"/>
    <s v="TCTRANSMAG-1016"/>
    <x v="3"/>
    <x v="461"/>
    <x v="9"/>
    <s v="TCAVENIR"/>
    <x v="0"/>
    <s v="AVENEST"/>
    <s v="Avenir de l'Est"/>
    <x v="0"/>
    <x v="0"/>
    <x v="82"/>
    <n v="1"/>
    <x v="5"/>
    <x v="0"/>
    <x v="0"/>
    <n v="0"/>
    <n v="0"/>
    <n v="0"/>
    <b v="0"/>
    <b v="0"/>
    <n v="0"/>
    <n v="0"/>
    <n v="0"/>
    <n v="0"/>
    <n v="0"/>
    <n v="16"/>
    <n v="745.2337"/>
    <n v="970.66480000000001"/>
    <n v="0"/>
    <n v="0"/>
    <n v="0"/>
    <n v="1091.2216000000001"/>
    <n v="0"/>
    <n v="0"/>
    <n v="0"/>
    <n v="0"/>
    <n v="0"/>
    <n v="0"/>
    <n v="0"/>
    <n v="0"/>
    <n v="80"/>
    <n v="0"/>
    <n v="0"/>
    <n v="0"/>
    <n v="2887.12"/>
    <b v="0"/>
    <m/>
    <d v="2018-03-29T00:00:00"/>
    <d v="2018-04-04T00:00:00"/>
    <d v="2018-04-05T00:00:00"/>
    <m/>
    <x v="0"/>
  </r>
  <r>
    <s v="poulinla"/>
    <n v="15296"/>
    <s v="TCTRANSMAG-1016"/>
    <x v="3"/>
    <x v="462"/>
    <x v="9"/>
    <s v="TCAVENIR"/>
    <x v="0"/>
    <s v="AVENEST"/>
    <s v="Avenir de l'Est"/>
    <x v="0"/>
    <x v="0"/>
    <x v="82"/>
    <n v="1"/>
    <x v="5"/>
    <x v="0"/>
    <x v="0"/>
    <n v="0"/>
    <n v="0"/>
    <n v="0"/>
    <b v="0"/>
    <b v="0"/>
    <n v="20516"/>
    <n v="0"/>
    <n v="0"/>
    <n v="0"/>
    <n v="0"/>
    <n v="16"/>
    <n v="745.2337"/>
    <n v="970.66480000000001"/>
    <n v="0"/>
    <n v="0"/>
    <n v="0"/>
    <n v="1091.2216000000001"/>
    <n v="0"/>
    <n v="357.59390000000002"/>
    <n v="0"/>
    <n v="0"/>
    <n v="0"/>
    <n v="0"/>
    <n v="0"/>
    <n v="0"/>
    <n v="80"/>
    <n v="0"/>
    <n v="0"/>
    <n v="0"/>
    <n v="3244.71"/>
    <b v="0"/>
    <m/>
    <d v="2018-04-16T00:00:00"/>
    <d v="2018-04-18T00:00:00"/>
    <d v="2018-04-17T00:00:00"/>
    <m/>
    <x v="0"/>
  </r>
  <r>
    <s v="bourdagl"/>
    <n v="15297"/>
    <s v="TCCAPITA-1022"/>
    <x v="3"/>
    <x v="463"/>
    <x v="28"/>
    <s v="TCQUEEXP"/>
    <x v="1"/>
    <s v="QUEBEXP"/>
    <s v="Quebec Express"/>
    <x v="0"/>
    <x v="0"/>
    <x v="66"/>
    <n v="1"/>
    <x v="1"/>
    <x v="0"/>
    <x v="0"/>
    <n v="0"/>
    <n v="0"/>
    <n v="0"/>
    <b v="0"/>
    <b v="0"/>
    <n v="0"/>
    <n v="0"/>
    <n v="0"/>
    <n v="0"/>
    <n v="0"/>
    <n v="8"/>
    <n v="565.44479999999999"/>
    <n v="498.31040000000002"/>
    <n v="0"/>
    <n v="0"/>
    <n v="0"/>
    <n v="1122.6283000000001"/>
    <n v="0"/>
    <n v="0"/>
    <n v="0"/>
    <n v="0"/>
    <n v="0"/>
    <n v="0"/>
    <n v="0"/>
    <n v="0"/>
    <n v="165"/>
    <n v="0"/>
    <n v="0"/>
    <n v="0"/>
    <n v="2351.38"/>
    <b v="0"/>
    <m/>
    <d v="2018-04-15T00:00:00"/>
    <d v="2018-04-18T00:00:00"/>
    <d v="2018-04-17T00:00:00"/>
    <m/>
    <x v="0"/>
  </r>
  <r>
    <s v="bourdagl"/>
    <n v="15298"/>
    <s v="TCCAPITA-1022"/>
    <x v="3"/>
    <x v="464"/>
    <x v="23"/>
    <s v="TCAPPEL"/>
    <x v="1"/>
    <s v="APPEL"/>
    <s v="L Appel"/>
    <x v="0"/>
    <x v="0"/>
    <x v="68"/>
    <n v="1"/>
    <x v="12"/>
    <x v="0"/>
    <x v="0"/>
    <n v="0"/>
    <n v="0"/>
    <n v="0"/>
    <b v="0"/>
    <b v="0"/>
    <n v="0"/>
    <n v="0"/>
    <n v="0"/>
    <n v="0"/>
    <n v="0"/>
    <n v="14"/>
    <n v="939.52480000000003"/>
    <n v="1435.3262"/>
    <n v="0"/>
    <n v="0"/>
    <n v="0"/>
    <n v="1901.5681999999999"/>
    <n v="0"/>
    <n v="0"/>
    <n v="0"/>
    <n v="0"/>
    <n v="0"/>
    <n v="0"/>
    <n v="0"/>
    <n v="0"/>
    <n v="165"/>
    <n v="0"/>
    <n v="0"/>
    <n v="0"/>
    <n v="4441.42"/>
    <b v="0"/>
    <m/>
    <d v="2018-04-15T00:00:00"/>
    <d v="2018-04-18T00:00:00"/>
    <d v="2018-04-17T00:00:00"/>
    <m/>
    <x v="0"/>
  </r>
  <r>
    <s v="bourdagl"/>
    <n v="15299"/>
    <s v="TCCAPITA-1022"/>
    <x v="3"/>
    <x v="464"/>
    <x v="23"/>
    <s v="TCAPPEL"/>
    <x v="1"/>
    <s v="APPEL"/>
    <s v="L Appel"/>
    <x v="1"/>
    <x v="0"/>
    <x v="68"/>
    <n v="1"/>
    <x v="18"/>
    <x v="0"/>
    <x v="0"/>
    <n v="0"/>
    <n v="0"/>
    <n v="0"/>
    <b v="0"/>
    <b v="0"/>
    <n v="0"/>
    <n v="0"/>
    <n v="0"/>
    <n v="0"/>
    <n v="0"/>
    <n v="10"/>
    <n v="403.23200000000003"/>
    <n v="1025.2329999999999"/>
    <n v="0"/>
    <n v="0"/>
    <n v="0"/>
    <n v="0"/>
    <n v="0"/>
    <n v="0"/>
    <n v="0"/>
    <n v="0"/>
    <n v="0"/>
    <n v="0"/>
    <n v="0"/>
    <n v="0"/>
    <n v="0"/>
    <n v="0"/>
    <n v="0"/>
    <n v="0"/>
    <n v="1428.46"/>
    <b v="0"/>
    <m/>
    <d v="2018-04-15T00:00:00"/>
    <d v="2018-04-18T00:00:00"/>
    <d v="2018-04-17T00:00:00"/>
    <m/>
    <x v="0"/>
  </r>
  <r>
    <s v="bourdagl"/>
    <n v="15300"/>
    <s v="TCCAPITA-1022"/>
    <x v="3"/>
    <x v="465"/>
    <x v="27"/>
    <s v="TCAUTVOI"/>
    <x v="1"/>
    <s v="AUTRVOI"/>
    <s v="L Autre Voix"/>
    <x v="0"/>
    <x v="0"/>
    <x v="69"/>
    <n v="1"/>
    <x v="1"/>
    <x v="0"/>
    <x v="0"/>
    <n v="0"/>
    <n v="0"/>
    <n v="0"/>
    <b v="0"/>
    <b v="0"/>
    <n v="0"/>
    <n v="0"/>
    <n v="0"/>
    <n v="0"/>
    <n v="0"/>
    <n v="8"/>
    <n v="459.98779999999999"/>
    <n v="241.4324"/>
    <n v="0"/>
    <n v="0"/>
    <n v="0"/>
    <n v="500.98360000000002"/>
    <n v="0"/>
    <n v="0"/>
    <n v="0"/>
    <n v="0"/>
    <n v="0"/>
    <n v="0"/>
    <n v="0"/>
    <n v="0"/>
    <n v="81"/>
    <n v="0"/>
    <n v="0"/>
    <n v="0"/>
    <n v="1283.4000000000001"/>
    <b v="0"/>
    <m/>
    <d v="2018-04-16T00:00:00"/>
    <d v="2018-04-18T00:00:00"/>
    <d v="2018-04-17T00:00:00"/>
    <m/>
    <x v="0"/>
  </r>
  <r>
    <s v="bourdagl"/>
    <n v="15301"/>
    <s v="TCQUALIM-1029"/>
    <x v="3"/>
    <x v="466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93.012"/>
    <n v="0"/>
    <n v="0"/>
    <n v="217.8"/>
    <n v="0"/>
    <n v="0"/>
    <n v="0"/>
    <n v="0"/>
    <n v="0"/>
    <n v="0"/>
    <n v="0"/>
    <n v="0"/>
    <n v="111"/>
    <n v="0"/>
    <n v="0"/>
    <n v="0"/>
    <n v="1109.1099999999999"/>
    <b v="0"/>
    <m/>
    <d v="2018-04-17T00:00:00"/>
    <d v="2018-04-19T00:00:00"/>
    <d v="2018-04-18T00:00:00"/>
    <m/>
    <x v="0"/>
  </r>
  <r>
    <s v="poulinla"/>
    <n v="15302"/>
    <s v="TCTRANSMAG-1016"/>
    <x v="3"/>
    <x v="467"/>
    <x v="11"/>
    <s v="TCMAGILE"/>
    <x v="0"/>
    <s v="MAGAILESOE"/>
    <s v="Magazine de L Ile des Sœurs"/>
    <x v="0"/>
    <x v="0"/>
    <x v="83"/>
    <n v="1"/>
    <x v="5"/>
    <x v="0"/>
    <x v="0"/>
    <n v="0"/>
    <n v="0"/>
    <n v="0"/>
    <b v="0"/>
    <b v="0"/>
    <n v="0"/>
    <n v="0"/>
    <n v="0"/>
    <n v="0"/>
    <n v="0"/>
    <n v="16"/>
    <n v="482.69600000000003"/>
    <n v="331.16079999999999"/>
    <n v="0"/>
    <n v="0"/>
    <n v="0"/>
    <n v="317.42169999999999"/>
    <n v="0"/>
    <n v="0"/>
    <n v="0"/>
    <n v="0"/>
    <n v="0"/>
    <n v="0"/>
    <n v="0"/>
    <n v="0"/>
    <n v="150"/>
    <n v="0"/>
    <n v="0"/>
    <n v="0"/>
    <n v="1281.28"/>
    <b v="0"/>
    <m/>
    <d v="2018-04-18T00:00:00"/>
    <d v="2018-04-18T00:00:00"/>
    <d v="2018-04-18T00:00:00"/>
    <m/>
    <x v="0"/>
  </r>
  <r>
    <s v="poulinla"/>
    <n v="15303"/>
    <s v="TCTRANSMAG-1016"/>
    <x v="3"/>
    <x v="468"/>
    <x v="7"/>
    <s v="TCAVAJOU"/>
    <x v="1"/>
    <s v="AVANTAGE1"/>
    <s v="L Avantage Votre Journal"/>
    <x v="0"/>
    <x v="0"/>
    <x v="72"/>
    <n v="1"/>
    <x v="19"/>
    <x v="0"/>
    <x v="0"/>
    <n v="4"/>
    <n v="0"/>
    <n v="0"/>
    <b v="0"/>
    <b v="0"/>
    <n v="0"/>
    <n v="0"/>
    <n v="0"/>
    <n v="0"/>
    <n v="0"/>
    <n v="60"/>
    <n v="2454.8768"/>
    <n v="5324.3879999999999"/>
    <n v="0"/>
    <n v="262.69600000000003"/>
    <n v="0"/>
    <n v="1634.7197000000001"/>
    <n v="0"/>
    <n v="0"/>
    <n v="0"/>
    <n v="0"/>
    <n v="0"/>
    <n v="0"/>
    <n v="0"/>
    <n v="0"/>
    <n v="840"/>
    <n v="0"/>
    <n v="0"/>
    <n v="0"/>
    <n v="10516.68"/>
    <b v="0"/>
    <m/>
    <d v="2018-04-17T00:00:00"/>
    <d v="2018-04-18T00:00:00"/>
    <d v="2018-04-18T00:00:00"/>
    <m/>
    <x v="0"/>
  </r>
  <r>
    <s v="poulinla"/>
    <n v="15304"/>
    <s v="TCTRANSMAG-1016"/>
    <x v="3"/>
    <x v="469"/>
    <x v="29"/>
    <s v="TCRVAMB"/>
    <x v="0"/>
    <s v="RENDVOU _S"/>
    <s v="Cahier Rendez-vous &amp; Ambiance"/>
    <x v="2"/>
    <x v="2"/>
    <x v="84"/>
    <n v="1"/>
    <x v="3"/>
    <x v="3"/>
    <x v="1"/>
    <n v="0"/>
    <n v="0"/>
    <n v="0"/>
    <b v="0"/>
    <b v="1"/>
    <n v="0"/>
    <n v="0"/>
    <n v="0"/>
    <n v="0"/>
    <n v="0"/>
    <n v="12"/>
    <n v="925.14840000000004"/>
    <n v="1404.6865"/>
    <n v="733.21360000000004"/>
    <n v="0"/>
    <n v="0"/>
    <n v="0"/>
    <n v="0"/>
    <n v="0"/>
    <n v="238.24199999999999"/>
    <n v="0"/>
    <n v="0"/>
    <n v="0"/>
    <n v="0"/>
    <n v="0"/>
    <n v="0"/>
    <n v="150"/>
    <n v="0"/>
    <n v="476.48"/>
    <n v="3927.77"/>
    <b v="0"/>
    <m/>
    <d v="2018-04-18T00:00:00"/>
    <d v="2018-04-18T00:00:00"/>
    <d v="2018-04-18T00:00:00"/>
    <m/>
    <x v="0"/>
  </r>
  <r>
    <s v="bourdagl"/>
    <n v="15305"/>
    <s v="TCCAPITA-1022"/>
    <x v="3"/>
    <x v="470"/>
    <x v="20"/>
    <s v="TCAVAPOS"/>
    <x v="1"/>
    <s v="AVANPOS"/>
    <s v="L'Avant-Poste"/>
    <x v="0"/>
    <x v="0"/>
    <x v="20"/>
    <n v="1"/>
    <x v="4"/>
    <x v="0"/>
    <x v="0"/>
    <n v="0"/>
    <n v="0"/>
    <n v="0"/>
    <b v="0"/>
    <b v="0"/>
    <n v="0"/>
    <n v="0"/>
    <n v="0"/>
    <n v="0"/>
    <n v="0"/>
    <n v="24"/>
    <n v="566.58280000000002"/>
    <n v="569.91120000000001"/>
    <n v="0"/>
    <n v="0"/>
    <n v="0"/>
    <n v="376.44549999999998"/>
    <n v="0"/>
    <n v="0"/>
    <n v="0"/>
    <n v="0"/>
    <n v="0"/>
    <n v="0"/>
    <n v="0"/>
    <n v="0"/>
    <n v="300"/>
    <n v="0"/>
    <n v="0"/>
    <n v="0"/>
    <n v="1812.94"/>
    <b v="0"/>
    <m/>
    <d v="2018-04-17T00:00:00"/>
    <d v="2018-04-18T00:00:00"/>
    <d v="2018-04-19T00:00:00"/>
    <m/>
    <x v="0"/>
  </r>
  <r>
    <s v="bourdagl"/>
    <n v="15306"/>
    <s v="TCQUALIM-1029"/>
    <x v="3"/>
    <x v="471"/>
    <x v="12"/>
    <s v="TCSEANEW"/>
    <x v="2"/>
    <s v="SEAWNEW"/>
    <s v="Seaway News"/>
    <x v="0"/>
    <x v="4"/>
    <x v="12"/>
    <n v="1"/>
    <x v="6"/>
    <x v="0"/>
    <x v="0"/>
    <n v="4"/>
    <n v="0"/>
    <n v="0"/>
    <b v="0"/>
    <b v="0"/>
    <n v="0"/>
    <n v="0"/>
    <n v="0"/>
    <n v="0"/>
    <n v="0"/>
    <n v="32"/>
    <n v="1468.6608000000001"/>
    <n v="2897.2831999999999"/>
    <n v="0"/>
    <n v="259"/>
    <n v="0"/>
    <n v="1611.72"/>
    <n v="0"/>
    <n v="0"/>
    <n v="0"/>
    <n v="0"/>
    <n v="0"/>
    <n v="0"/>
    <n v="0"/>
    <n v="0"/>
    <n v="315"/>
    <n v="0"/>
    <n v="0"/>
    <n v="0"/>
    <n v="6551.66"/>
    <b v="0"/>
    <m/>
    <d v="2018-04-18T00:00:00"/>
    <d v="2018-04-18T00:00:00"/>
    <d v="2018-04-19T00:00:00"/>
    <m/>
    <x v="0"/>
  </r>
  <r>
    <s v="poulinla"/>
    <n v="15307"/>
    <s v="TCTRANSMAG-1016"/>
    <x v="3"/>
    <x v="472"/>
    <x v="21"/>
    <s v="TCMESVER"/>
    <x v="0"/>
    <s v="MESSVER"/>
    <s v="Le Messager Verdun"/>
    <x v="0"/>
    <x v="0"/>
    <x v="85"/>
    <n v="1"/>
    <x v="0"/>
    <x v="0"/>
    <x v="0"/>
    <n v="0"/>
    <n v="0"/>
    <n v="0"/>
    <b v="0"/>
    <b v="0"/>
    <n v="0"/>
    <n v="0"/>
    <n v="0"/>
    <n v="0"/>
    <n v="0"/>
    <n v="12"/>
    <n v="636.38120000000004"/>
    <n v="688.30859999999996"/>
    <n v="0"/>
    <n v="0"/>
    <n v="0"/>
    <n v="1027.1884"/>
    <n v="0"/>
    <n v="0"/>
    <n v="0"/>
    <n v="0"/>
    <n v="0"/>
    <n v="0"/>
    <n v="0"/>
    <n v="0"/>
    <n v="65"/>
    <n v="0"/>
    <n v="0"/>
    <n v="0"/>
    <n v="2416.88"/>
    <b v="0"/>
    <m/>
    <d v="2018-04-19T00:00:00"/>
    <d v="2018-04-19T00:00:00"/>
    <d v="2018-04-20T00:00:00"/>
    <m/>
    <x v="0"/>
  </r>
  <r>
    <s v="poulinla"/>
    <n v="15240"/>
    <s v="TCTRANSMAG-1016"/>
    <x v="3"/>
    <x v="473"/>
    <x v="10"/>
    <s v="TCFLAMBE"/>
    <x v="0"/>
    <s v="FLAMEST"/>
    <s v="Flambeau Mercier/Anjou"/>
    <x v="0"/>
    <x v="0"/>
    <x v="76"/>
    <n v="1"/>
    <x v="5"/>
    <x v="0"/>
    <x v="0"/>
    <n v="0"/>
    <n v="0"/>
    <n v="0"/>
    <b v="0"/>
    <b v="0"/>
    <n v="0"/>
    <n v="0"/>
    <n v="0"/>
    <n v="0"/>
    <n v="0"/>
    <n v="16"/>
    <n v="1168.4066"/>
    <n v="2001.4528"/>
    <n v="0"/>
    <n v="0"/>
    <n v="0"/>
    <n v="2338.4749999999999"/>
    <n v="0"/>
    <n v="0"/>
    <n v="0"/>
    <n v="0"/>
    <n v="0"/>
    <n v="0"/>
    <n v="0"/>
    <n v="0"/>
    <n v="80"/>
    <n v="0"/>
    <n v="0"/>
    <n v="0"/>
    <n v="5588.33"/>
    <b v="0"/>
    <m/>
    <d v="2018-04-04T00:00:00"/>
    <d v="2018-04-04T00:00:00"/>
    <d v="2018-04-05T00:00:00"/>
    <m/>
    <x v="0"/>
  </r>
  <r>
    <s v="bourdagl"/>
    <n v="15241"/>
    <s v="TCCAPITA-1022"/>
    <x v="3"/>
    <x v="474"/>
    <x v="27"/>
    <s v="TCAUTVOI"/>
    <x v="1"/>
    <s v="AUTRVOI"/>
    <s v="L Autre Voix"/>
    <x v="0"/>
    <x v="0"/>
    <x v="69"/>
    <n v="1"/>
    <x v="1"/>
    <x v="0"/>
    <x v="0"/>
    <n v="0"/>
    <n v="0"/>
    <n v="0"/>
    <b v="0"/>
    <b v="0"/>
    <n v="0"/>
    <n v="0"/>
    <n v="0"/>
    <n v="0"/>
    <n v="0"/>
    <n v="8"/>
    <n v="459.98779999999999"/>
    <n v="241.4324"/>
    <n v="0"/>
    <n v="0"/>
    <n v="0"/>
    <n v="500.98360000000002"/>
    <n v="0"/>
    <n v="0"/>
    <n v="0"/>
    <n v="0"/>
    <n v="0"/>
    <n v="0"/>
    <n v="0"/>
    <n v="0"/>
    <n v="81"/>
    <n v="0"/>
    <n v="0"/>
    <n v="0"/>
    <n v="1283.4000000000001"/>
    <b v="0"/>
    <m/>
    <d v="2018-03-30T00:00:00"/>
    <d v="2018-04-04T00:00:00"/>
    <d v="2018-04-05T00:00:00"/>
    <m/>
    <x v="0"/>
  </r>
  <r>
    <s v="poulinla"/>
    <n v="15244"/>
    <s v="TCTRANSMAG-1016"/>
    <x v="3"/>
    <x v="475"/>
    <x v="22"/>
    <s v="TCMESLAC"/>
    <x v="0"/>
    <s v="MESSLAC"/>
    <s v="Le Messager Lachine"/>
    <x v="0"/>
    <x v="0"/>
    <x v="75"/>
    <n v="1"/>
    <x v="0"/>
    <x v="0"/>
    <x v="0"/>
    <n v="0"/>
    <n v="0"/>
    <n v="0"/>
    <b v="0"/>
    <b v="0"/>
    <n v="4962"/>
    <n v="0"/>
    <n v="0"/>
    <n v="0"/>
    <n v="0"/>
    <n v="12"/>
    <n v="645.11569999999995"/>
    <n v="709.58460000000002"/>
    <n v="0"/>
    <n v="0"/>
    <n v="0"/>
    <n v="1061.5136"/>
    <n v="0"/>
    <n v="86.487700000000004"/>
    <n v="0"/>
    <n v="0"/>
    <n v="0"/>
    <n v="0"/>
    <n v="0"/>
    <n v="0"/>
    <n v="115"/>
    <n v="0"/>
    <n v="0"/>
    <n v="0"/>
    <n v="2617.6999999999998"/>
    <b v="0"/>
    <m/>
    <d v="2018-04-05T00:00:00"/>
    <d v="2018-04-05T00:00:00"/>
    <d v="2018-04-05T00:00:00"/>
    <m/>
    <x v="0"/>
  </r>
  <r>
    <s v="poulinla"/>
    <n v="15245"/>
    <s v="TCTRANSMAG-1016"/>
    <x v="3"/>
    <x v="476"/>
    <x v="25"/>
    <s v="TCMESLAS"/>
    <x v="0"/>
    <s v="MESSLAS"/>
    <s v="Le Messager Lasalle-Dorval"/>
    <x v="0"/>
    <x v="0"/>
    <x v="77"/>
    <n v="1"/>
    <x v="0"/>
    <x v="0"/>
    <x v="0"/>
    <n v="0"/>
    <n v="0"/>
    <n v="0"/>
    <b v="0"/>
    <b v="0"/>
    <n v="26470"/>
    <n v="0"/>
    <n v="0"/>
    <n v="0"/>
    <n v="0"/>
    <n v="12"/>
    <n v="743.0575"/>
    <n v="948.15660000000003"/>
    <n v="0"/>
    <n v="0"/>
    <n v="0"/>
    <n v="1446.4097999999999"/>
    <n v="0"/>
    <n v="461.37209999999999"/>
    <n v="0"/>
    <n v="0"/>
    <n v="0"/>
    <n v="0"/>
    <n v="0"/>
    <n v="0"/>
    <n v="155"/>
    <n v="0"/>
    <n v="0"/>
    <n v="0"/>
    <n v="3754"/>
    <b v="0"/>
    <m/>
    <d v="2018-04-05T00:00:00"/>
    <d v="2018-04-05T00:00:00"/>
    <d v="2018-04-05T00:00:00"/>
    <m/>
    <x v="0"/>
  </r>
  <r>
    <s v="poulinla"/>
    <n v="15246"/>
    <s v="TCTRANSMAG-1016"/>
    <x v="3"/>
    <x v="477"/>
    <x v="1"/>
    <s v="TCVOIPOP"/>
    <x v="0"/>
    <s v="VOIXPOP"/>
    <s v="La Voix Populaire"/>
    <x v="0"/>
    <x v="0"/>
    <x v="78"/>
    <n v="1"/>
    <x v="1"/>
    <x v="0"/>
    <x v="0"/>
    <n v="0"/>
    <n v="0"/>
    <n v="0"/>
    <b v="0"/>
    <b v="0"/>
    <n v="12712"/>
    <n v="0"/>
    <n v="0"/>
    <n v="0"/>
    <n v="0"/>
    <n v="8"/>
    <n v="577.01689999999996"/>
    <n v="526.49839999999995"/>
    <n v="0"/>
    <n v="0"/>
    <n v="0"/>
    <n v="1190.8433"/>
    <n v="0"/>
    <n v="221.5702"/>
    <n v="0"/>
    <n v="0"/>
    <n v="0"/>
    <n v="0"/>
    <n v="0"/>
    <n v="0"/>
    <n v="65"/>
    <n v="0"/>
    <n v="0"/>
    <n v="0"/>
    <n v="2580.9299999999998"/>
    <b v="0"/>
    <m/>
    <d v="2018-04-05T00:00:00"/>
    <d v="2018-04-05T00:00:00"/>
    <d v="2018-04-05T00:00:00"/>
    <m/>
    <x v="0"/>
  </r>
  <r>
    <s v="poulinla"/>
    <n v="15308"/>
    <s v="TCTRANSMAG-1016"/>
    <x v="3"/>
    <x v="478"/>
    <x v="0"/>
    <s v="TCEXPOUT"/>
    <x v="0"/>
    <s v="EXPROUT"/>
    <s v="L Express d Outremont"/>
    <x v="0"/>
    <x v="0"/>
    <x v="86"/>
    <n v="2"/>
    <x v="0"/>
    <x v="0"/>
    <x v="0"/>
    <n v="0"/>
    <n v="0"/>
    <n v="0"/>
    <b v="0"/>
    <b v="0"/>
    <n v="0"/>
    <n v="0"/>
    <n v="0"/>
    <n v="0"/>
    <n v="0"/>
    <n v="12"/>
    <n v="587.08889999999997"/>
    <n v="568.2396"/>
    <n v="0"/>
    <n v="0"/>
    <n v="0"/>
    <n v="833.47699999999998"/>
    <n v="0"/>
    <n v="0"/>
    <n v="0"/>
    <n v="0"/>
    <n v="0"/>
    <n v="0"/>
    <n v="375"/>
    <n v="0"/>
    <n v="61"/>
    <n v="0"/>
    <n v="0"/>
    <n v="0"/>
    <n v="2424.81"/>
    <b v="0"/>
    <m/>
    <d v="2018-04-19T00:00:00"/>
    <d v="2018-04-19T00:00:00"/>
    <d v="2018-04-20T00:00:00"/>
    <m/>
    <x v="0"/>
  </r>
  <r>
    <s v="poulinla"/>
    <n v="15309"/>
    <s v="TCTRANSMAG-1016"/>
    <x v="3"/>
    <x v="479"/>
    <x v="1"/>
    <s v="TCVOIPOP"/>
    <x v="0"/>
    <s v="VOIXPOP"/>
    <s v="La Voix Populaire"/>
    <x v="0"/>
    <x v="0"/>
    <x v="87"/>
    <n v="1"/>
    <x v="0"/>
    <x v="0"/>
    <x v="0"/>
    <n v="0"/>
    <n v="0"/>
    <n v="0"/>
    <b v="0"/>
    <b v="0"/>
    <n v="0"/>
    <n v="0"/>
    <n v="0"/>
    <n v="0"/>
    <n v="0"/>
    <n v="12"/>
    <n v="677.7704"/>
    <n v="789.12660000000005"/>
    <n v="0"/>
    <n v="0"/>
    <n v="0"/>
    <n v="1189.8414"/>
    <n v="0"/>
    <n v="0"/>
    <n v="0"/>
    <n v="0"/>
    <n v="0"/>
    <n v="0"/>
    <n v="0"/>
    <n v="0"/>
    <n v="65"/>
    <n v="0"/>
    <n v="0"/>
    <n v="0"/>
    <n v="2721.74"/>
    <b v="0"/>
    <m/>
    <d v="2018-04-19T00:00:00"/>
    <d v="2018-04-19T00:00:00"/>
    <d v="2018-04-20T00:00:00"/>
    <m/>
    <x v="0"/>
  </r>
  <r>
    <s v="poulinla"/>
    <n v="15310"/>
    <s v="TCTRANSMAG-1016"/>
    <x v="3"/>
    <x v="480"/>
    <x v="16"/>
    <s v="TCAVAGAS"/>
    <x v="1"/>
    <s v="AVANGAS"/>
    <s v="L Avantage Gaspesien"/>
    <x v="0"/>
    <x v="0"/>
    <x v="16"/>
    <n v="1"/>
    <x v="10"/>
    <x v="0"/>
    <x v="0"/>
    <n v="0"/>
    <n v="0"/>
    <n v="0"/>
    <b v="0"/>
    <b v="0"/>
    <n v="0"/>
    <n v="0"/>
    <n v="0"/>
    <n v="0"/>
    <n v="0"/>
    <n v="48"/>
    <n v="1142.8829000000001"/>
    <n v="2076.9384"/>
    <n v="0"/>
    <n v="0"/>
    <n v="0"/>
    <n v="754.41560000000004"/>
    <n v="0"/>
    <n v="0"/>
    <n v="0"/>
    <n v="0"/>
    <n v="0"/>
    <n v="0"/>
    <n v="0"/>
    <n v="0"/>
    <n v="840"/>
    <n v="0"/>
    <n v="0"/>
    <n v="0"/>
    <n v="4814.24"/>
    <b v="0"/>
    <m/>
    <d v="2018-04-17T00:00:00"/>
    <d v="2018-04-18T00:00:00"/>
    <d v="2018-04-20T00:00:00"/>
    <m/>
    <x v="0"/>
  </r>
  <r>
    <s v="poulinla"/>
    <n v="15311"/>
    <s v="TCTRANSMAG-1016"/>
    <x v="3"/>
    <x v="481"/>
    <x v="25"/>
    <s v="TCMESLAS"/>
    <x v="0"/>
    <s v="MESSLAS"/>
    <s v="Le Messager Lasalle-Dorval"/>
    <x v="0"/>
    <x v="0"/>
    <x v="88"/>
    <n v="1"/>
    <x v="9"/>
    <x v="0"/>
    <x v="0"/>
    <n v="0"/>
    <n v="0"/>
    <n v="0"/>
    <b v="0"/>
    <b v="0"/>
    <n v="0"/>
    <n v="0"/>
    <n v="0"/>
    <n v="0"/>
    <n v="0"/>
    <n v="20"/>
    <n v="987.59780000000001"/>
    <n v="1578.2360000000001"/>
    <n v="0"/>
    <n v="0"/>
    <n v="0"/>
    <n v="1444.4495999999999"/>
    <n v="0"/>
    <n v="0"/>
    <n v="0"/>
    <n v="0"/>
    <n v="0"/>
    <n v="0"/>
    <n v="0"/>
    <n v="0"/>
    <n v="155"/>
    <n v="0"/>
    <n v="0"/>
    <n v="0"/>
    <n v="4165.28"/>
    <b v="0"/>
    <m/>
    <d v="2018-04-19T00:00:00"/>
    <d v="2018-04-19T00:00:00"/>
    <d v="2018-04-20T00:00:00"/>
    <m/>
    <x v="0"/>
  </r>
  <r>
    <s v="poulinla"/>
    <n v="15312"/>
    <s v="TCTRANSMAG-1016"/>
    <x v="3"/>
    <x v="482"/>
    <x v="22"/>
    <s v="TCMESLAC"/>
    <x v="0"/>
    <s v="MESSLAC"/>
    <s v="Le Messager Lachine"/>
    <x v="0"/>
    <x v="0"/>
    <x v="89"/>
    <n v="1"/>
    <x v="9"/>
    <x v="0"/>
    <x v="0"/>
    <n v="0"/>
    <n v="0"/>
    <n v="0"/>
    <b v="0"/>
    <b v="0"/>
    <n v="0"/>
    <n v="0"/>
    <n v="0"/>
    <n v="0"/>
    <n v="0"/>
    <n v="20"/>
    <n v="824.60170000000005"/>
    <n v="1181.201"/>
    <n v="0"/>
    <n v="0"/>
    <n v="0"/>
    <n v="1060.1197"/>
    <n v="0"/>
    <n v="0"/>
    <n v="0"/>
    <n v="0"/>
    <n v="0"/>
    <n v="0"/>
    <n v="0"/>
    <n v="0"/>
    <n v="115"/>
    <n v="0"/>
    <n v="0"/>
    <n v="0"/>
    <n v="3180.92"/>
    <b v="0"/>
    <m/>
    <d v="2018-04-19T00:00:00"/>
    <d v="2018-04-19T00:00:00"/>
    <d v="2018-04-20T00:00:00"/>
    <m/>
    <x v="0"/>
  </r>
  <r>
    <s v="poulinla"/>
    <n v="15313"/>
    <s v="TCTRANSMAG-1016"/>
    <x v="3"/>
    <x v="483"/>
    <x v="10"/>
    <s v="TCFLAMBE"/>
    <x v="0"/>
    <s v="FLAMEST"/>
    <s v="Flambeau Mercier/Anjou"/>
    <x v="0"/>
    <x v="0"/>
    <x v="76"/>
    <n v="1"/>
    <x v="5"/>
    <x v="0"/>
    <x v="0"/>
    <n v="0"/>
    <n v="0"/>
    <n v="0"/>
    <b v="0"/>
    <b v="0"/>
    <n v="40678"/>
    <n v="0"/>
    <n v="0"/>
    <n v="0"/>
    <n v="0"/>
    <n v="16"/>
    <n v="1168.4066"/>
    <n v="2001.4528"/>
    <n v="0"/>
    <n v="0"/>
    <n v="0"/>
    <n v="2338.4749999999999"/>
    <n v="0"/>
    <n v="709.01750000000004"/>
    <n v="0"/>
    <n v="0"/>
    <n v="0"/>
    <n v="0"/>
    <n v="0"/>
    <n v="0"/>
    <n v="80"/>
    <n v="0"/>
    <n v="0"/>
    <n v="0"/>
    <n v="6297.35"/>
    <b v="0"/>
    <m/>
    <d v="2018-04-18T00:00:00"/>
    <d v="2018-04-18T00:00:00"/>
    <d v="2018-04-20T00:00:00"/>
    <m/>
    <x v="0"/>
  </r>
  <r>
    <s v="poulinla"/>
    <n v="15314"/>
    <s v="TCTRANSMAG-1016"/>
    <x v="3"/>
    <x v="484"/>
    <x v="24"/>
    <s v="TCCITNOU"/>
    <x v="0"/>
    <s v="CITENOU"/>
    <s v="Cites Nouvelles"/>
    <x v="0"/>
    <x v="0"/>
    <x v="90"/>
    <n v="1"/>
    <x v="5"/>
    <x v="0"/>
    <x v="0"/>
    <n v="0"/>
    <n v="0"/>
    <n v="0"/>
    <b v="0"/>
    <b v="0"/>
    <n v="0"/>
    <n v="0"/>
    <n v="0"/>
    <n v="0"/>
    <n v="0"/>
    <n v="16"/>
    <n v="1008.9094"/>
    <n v="1612.9408000000001"/>
    <n v="0"/>
    <n v="0"/>
    <n v="0"/>
    <n v="1868.3755000000001"/>
    <n v="0"/>
    <n v="0"/>
    <n v="0"/>
    <n v="0"/>
    <n v="0"/>
    <n v="0"/>
    <n v="0"/>
    <n v="0"/>
    <n v="155"/>
    <n v="0"/>
    <n v="0"/>
    <n v="0"/>
    <n v="4645.2299999999996"/>
    <b v="0"/>
    <m/>
    <d v="2018-04-24T00:00:00"/>
    <d v="2018-04-25T00:00:00"/>
    <d v="2018-04-24T00:00:00"/>
    <m/>
    <x v="0"/>
  </r>
  <r>
    <s v="poulinla"/>
    <n v="15315"/>
    <s v="TCTRANSMAG-1016"/>
    <x v="3"/>
    <x v="485"/>
    <x v="6"/>
    <s v="TCNOUSAI"/>
    <x v="0"/>
    <s v="STLAUNEW"/>
    <s v="Les Nouvelles Saint Laurent"/>
    <x v="0"/>
    <x v="0"/>
    <x v="91"/>
    <n v="1"/>
    <x v="5"/>
    <x v="0"/>
    <x v="0"/>
    <n v="0"/>
    <n v="0"/>
    <n v="0"/>
    <b v="0"/>
    <b v="0"/>
    <n v="0"/>
    <n v="0"/>
    <n v="0"/>
    <n v="0"/>
    <n v="0"/>
    <n v="16"/>
    <n v="821.98209999999995"/>
    <n v="1157.6128000000001"/>
    <n v="0"/>
    <n v="0"/>
    <n v="0"/>
    <n v="1317.4286"/>
    <n v="0"/>
    <n v="0"/>
    <n v="0"/>
    <n v="0"/>
    <n v="0"/>
    <n v="0"/>
    <n v="0"/>
    <n v="0"/>
    <n v="77"/>
    <n v="0"/>
    <n v="0"/>
    <n v="0"/>
    <n v="3374.02"/>
    <b v="0"/>
    <m/>
    <d v="2018-04-24T00:00:00"/>
    <d v="2018-04-25T00:00:00"/>
    <d v="2018-04-24T00:00:00"/>
    <m/>
    <x v="0"/>
  </r>
  <r>
    <s v="poulinla"/>
    <n v="15316"/>
    <s v="TCTRANSMAG-1016"/>
    <x v="3"/>
    <x v="486"/>
    <x v="4"/>
    <s v="TCPROSTL"/>
    <x v="0"/>
    <s v="PROGSTLEO"/>
    <s v="Progres St Leonard"/>
    <x v="0"/>
    <x v="0"/>
    <x v="62"/>
    <n v="1"/>
    <x v="5"/>
    <x v="0"/>
    <x v="0"/>
    <n v="0"/>
    <n v="0"/>
    <n v="0"/>
    <b v="0"/>
    <b v="0"/>
    <n v="0"/>
    <n v="0"/>
    <n v="0"/>
    <n v="0"/>
    <n v="0"/>
    <n v="16"/>
    <n v="819.89829999999995"/>
    <n v="1152.5368000000001"/>
    <n v="0"/>
    <n v="0"/>
    <n v="0"/>
    <n v="1311.2867000000001"/>
    <n v="0"/>
    <n v="0"/>
    <n v="0"/>
    <n v="0"/>
    <n v="0"/>
    <n v="0"/>
    <n v="0"/>
    <n v="0"/>
    <n v="61"/>
    <n v="0"/>
    <n v="0"/>
    <n v="0"/>
    <n v="3344.72"/>
    <b v="0"/>
    <m/>
    <d v="2018-04-24T00:00:00"/>
    <d v="2018-04-24T00:00:00"/>
    <d v="2018-04-24T00:00:00"/>
    <m/>
    <x v="0"/>
  </r>
  <r>
    <s v="poulinla"/>
    <n v="15317"/>
    <s v="TCTRANSMAG-1016"/>
    <x v="3"/>
    <x v="487"/>
    <x v="2"/>
    <s v="TCINFRDP"/>
    <x v="0"/>
    <s v="RIVIPRA"/>
    <s v="L Informateur de RDP"/>
    <x v="0"/>
    <x v="0"/>
    <x v="58"/>
    <n v="1"/>
    <x v="5"/>
    <x v="0"/>
    <x v="0"/>
    <n v="0"/>
    <n v="0"/>
    <n v="0"/>
    <b v="0"/>
    <b v="0"/>
    <n v="0"/>
    <n v="0"/>
    <n v="0"/>
    <n v="0"/>
    <n v="0"/>
    <n v="16"/>
    <n v="663.43089999999995"/>
    <n v="771.40480000000002"/>
    <n v="0"/>
    <n v="0"/>
    <n v="0"/>
    <n v="850.11699999999996"/>
    <n v="0"/>
    <n v="0"/>
    <n v="0"/>
    <n v="0"/>
    <n v="0"/>
    <n v="0"/>
    <n v="0"/>
    <n v="0"/>
    <n v="61"/>
    <n v="0"/>
    <n v="0"/>
    <n v="0"/>
    <n v="2345.9499999999998"/>
    <b v="0"/>
    <m/>
    <d v="2018-04-24T00:00:00"/>
    <d v="2018-04-24T00:00:00"/>
    <d v="2018-04-24T00:00:00"/>
    <m/>
    <x v="0"/>
  </r>
  <r>
    <s v="poulinla"/>
    <n v="15318"/>
    <s v="TCTRANSMAG-1016"/>
    <x v="3"/>
    <x v="488"/>
    <x v="3"/>
    <s v="TCGUIMON"/>
    <x v="0"/>
    <s v="GUIDMONNOR"/>
    <s v="Le Guide de Montreal Nord"/>
    <x v="0"/>
    <x v="0"/>
    <x v="57"/>
    <n v="1"/>
    <x v="5"/>
    <x v="0"/>
    <x v="0"/>
    <n v="0"/>
    <n v="0"/>
    <n v="0"/>
    <b v="0"/>
    <b v="0"/>
    <n v="0"/>
    <n v="0"/>
    <n v="0"/>
    <n v="0"/>
    <n v="0"/>
    <n v="16"/>
    <n v="846.48599999999999"/>
    <n v="1217.3008"/>
    <n v="0"/>
    <n v="0"/>
    <n v="0"/>
    <n v="1389.6511"/>
    <n v="0"/>
    <n v="0"/>
    <n v="0"/>
    <n v="0"/>
    <n v="0"/>
    <n v="0"/>
    <n v="0"/>
    <n v="0"/>
    <n v="61"/>
    <n v="0"/>
    <n v="0"/>
    <n v="0"/>
    <n v="3514.44"/>
    <b v="0"/>
    <m/>
    <d v="2018-04-24T00:00:00"/>
    <d v="2018-04-24T00:00:00"/>
    <d v="2018-04-24T00:00:00"/>
    <m/>
    <x v="0"/>
  </r>
  <r>
    <s v="poulinla"/>
    <n v="15319"/>
    <s v="TCTRANSMAG-1016"/>
    <x v="3"/>
    <x v="489"/>
    <x v="9"/>
    <s v="TCAVENIR"/>
    <x v="0"/>
    <s v="AVENEST"/>
    <s v="Avenir de l'Est"/>
    <x v="0"/>
    <x v="0"/>
    <x v="82"/>
    <n v="1"/>
    <x v="5"/>
    <x v="0"/>
    <x v="0"/>
    <n v="0"/>
    <n v="0"/>
    <n v="0"/>
    <b v="0"/>
    <b v="0"/>
    <n v="0"/>
    <n v="0"/>
    <n v="0"/>
    <n v="0"/>
    <n v="0"/>
    <n v="16"/>
    <n v="745.2337"/>
    <n v="970.66480000000001"/>
    <n v="0"/>
    <n v="0"/>
    <n v="0"/>
    <n v="1091.2216000000001"/>
    <n v="0"/>
    <n v="0"/>
    <n v="0"/>
    <n v="0"/>
    <n v="0"/>
    <n v="0"/>
    <n v="0"/>
    <n v="0"/>
    <n v="80"/>
    <n v="0"/>
    <n v="0"/>
    <n v="0"/>
    <n v="2887.12"/>
    <b v="0"/>
    <m/>
    <d v="2018-04-21T00:00:00"/>
    <d v="2018-04-25T00:00:00"/>
    <d v="2018-04-24T00:00:00"/>
    <m/>
    <x v="0"/>
  </r>
  <r>
    <s v="poulinla"/>
    <n v="15320"/>
    <s v="TCTRANSMAG-1016"/>
    <x v="3"/>
    <x v="490"/>
    <x v="5"/>
    <s v="TCCOUBOR"/>
    <x v="0"/>
    <s v="COURBOR"/>
    <s v="Courrier Bordeaux Cartierville"/>
    <x v="0"/>
    <x v="0"/>
    <x v="92"/>
    <n v="1"/>
    <x v="0"/>
    <x v="0"/>
    <x v="0"/>
    <n v="0"/>
    <n v="0"/>
    <n v="0"/>
    <b v="0"/>
    <b v="0"/>
    <n v="0"/>
    <n v="0"/>
    <n v="0"/>
    <n v="0"/>
    <n v="0"/>
    <n v="12"/>
    <n v="566.41650000000004"/>
    <n v="517.88459999999998"/>
    <n v="0"/>
    <n v="0"/>
    <n v="0"/>
    <n v="752.23760000000004"/>
    <n v="0"/>
    <n v="0"/>
    <n v="0"/>
    <n v="0"/>
    <n v="0"/>
    <n v="0"/>
    <n v="0"/>
    <n v="0"/>
    <n v="77"/>
    <n v="0"/>
    <n v="0"/>
    <n v="0"/>
    <n v="1913.54"/>
    <b v="0"/>
    <m/>
    <d v="2018-04-23T00:00:00"/>
    <d v="2018-04-25T00:00:00"/>
    <d v="2018-04-24T00:00:00"/>
    <m/>
    <x v="0"/>
  </r>
  <r>
    <s v="poulinla"/>
    <n v="15321"/>
    <s v="TCTRANSMAG-1016"/>
    <x v="3"/>
    <x v="491"/>
    <x v="18"/>
    <s v="TCJOUROS"/>
    <x v="0"/>
    <s v="ROSEPETPAT"/>
    <s v="Journal Rosemont La Petite-Patrie"/>
    <x v="0"/>
    <x v="0"/>
    <x v="61"/>
    <n v="1"/>
    <x v="0"/>
    <x v="0"/>
    <x v="0"/>
    <n v="0"/>
    <n v="0"/>
    <n v="0"/>
    <b v="0"/>
    <b v="0"/>
    <n v="0"/>
    <n v="0"/>
    <n v="0"/>
    <n v="0"/>
    <n v="0"/>
    <n v="12"/>
    <n v="779.84659999999997"/>
    <n v="1037.7696000000001"/>
    <n v="0"/>
    <n v="0"/>
    <n v="0"/>
    <n v="1590.9854"/>
    <n v="0"/>
    <n v="0"/>
    <n v="0"/>
    <n v="0"/>
    <n v="0"/>
    <n v="0"/>
    <n v="0"/>
    <n v="0"/>
    <n v="61"/>
    <n v="0"/>
    <n v="0"/>
    <n v="0"/>
    <n v="3469.6"/>
    <b v="0"/>
    <m/>
    <d v="2018-04-21T00:00:00"/>
    <d v="2018-04-24T00:00:00"/>
    <d v="2018-04-24T00:00:00"/>
    <m/>
    <x v="0"/>
  </r>
  <r>
    <s v="poulinla"/>
    <n v="15322"/>
    <s v="TCTRANSMAG-1016"/>
    <x v="3"/>
    <x v="492"/>
    <x v="17"/>
    <s v="TCNOUHOC"/>
    <x v="0"/>
    <s v="NOUVHOCMA"/>
    <s v="Nouv Hochelaga Maisonneuve"/>
    <x v="0"/>
    <x v="0"/>
    <x v="59"/>
    <n v="1"/>
    <x v="0"/>
    <x v="0"/>
    <x v="0"/>
    <n v="0"/>
    <n v="0"/>
    <n v="0"/>
    <b v="0"/>
    <b v="0"/>
    <n v="0"/>
    <n v="0"/>
    <n v="0"/>
    <n v="0"/>
    <n v="0"/>
    <n v="12"/>
    <n v="616.71749999999997"/>
    <n v="640.41060000000004"/>
    <n v="0"/>
    <n v="0"/>
    <n v="0"/>
    <n v="949.91290000000004"/>
    <n v="0"/>
    <n v="0"/>
    <n v="0"/>
    <n v="0"/>
    <n v="0"/>
    <n v="0"/>
    <n v="0"/>
    <n v="0"/>
    <n v="61"/>
    <n v="0"/>
    <n v="0"/>
    <n v="0"/>
    <n v="2268.04"/>
    <b v="0"/>
    <m/>
    <d v="2018-04-21T00:00:00"/>
    <d v="2018-04-24T00:00:00"/>
    <d v="2018-04-24T00:00:00"/>
    <m/>
    <x v="0"/>
  </r>
  <r>
    <s v="poulinla"/>
    <n v="15323"/>
    <s v="TCTRANSMAG-1016"/>
    <x v="3"/>
    <x v="493"/>
    <x v="19"/>
    <s v="TCCOUAHU"/>
    <x v="0"/>
    <s v="COURAHU"/>
    <s v="Courrier Ahuntsic"/>
    <x v="0"/>
    <x v="0"/>
    <x v="19"/>
    <n v="1"/>
    <x v="9"/>
    <x v="0"/>
    <x v="0"/>
    <n v="0"/>
    <n v="4"/>
    <n v="0"/>
    <b v="0"/>
    <b v="0"/>
    <n v="0"/>
    <n v="0"/>
    <n v="0"/>
    <n v="0"/>
    <n v="0"/>
    <n v="20"/>
    <n v="988.70630000000006"/>
    <n v="1580.9359999999999"/>
    <n v="0"/>
    <n v="0"/>
    <n v="116.9344"/>
    <n v="1447.0632000000001"/>
    <n v="0"/>
    <n v="0"/>
    <n v="0"/>
    <n v="0"/>
    <n v="0"/>
    <n v="0"/>
    <n v="0"/>
    <n v="0"/>
    <n v="77"/>
    <n v="0"/>
    <n v="0"/>
    <n v="0"/>
    <n v="4210.6400000000003"/>
    <b v="0"/>
    <m/>
    <d v="2018-04-23T00:00:00"/>
    <d v="2018-04-25T00:00:00"/>
    <d v="2018-04-24T00:00:00"/>
    <m/>
    <x v="0"/>
  </r>
  <r>
    <s v="poulinla"/>
    <n v="15324"/>
    <s v="TCTRANSMAG-1016"/>
    <x v="3"/>
    <x v="494"/>
    <x v="14"/>
    <s v="TCACTUEL"/>
    <x v="1"/>
    <s v="ACTUEL"/>
    <s v="L Actuel"/>
    <x v="0"/>
    <x v="0"/>
    <x v="14"/>
    <n v="1"/>
    <x v="0"/>
    <x v="0"/>
    <x v="0"/>
    <n v="0"/>
    <n v="0"/>
    <n v="0"/>
    <b v="0"/>
    <b v="0"/>
    <n v="0"/>
    <n v="0"/>
    <n v="0"/>
    <n v="0"/>
    <n v="0"/>
    <n v="12"/>
    <n v="846.30870000000004"/>
    <n v="1199.6615999999999"/>
    <n v="0"/>
    <n v="0"/>
    <n v="0"/>
    <n v="1852.1712"/>
    <n v="0"/>
    <n v="0"/>
    <n v="0"/>
    <n v="0"/>
    <n v="0"/>
    <n v="0"/>
    <n v="0"/>
    <n v="0"/>
    <n v="165"/>
    <n v="0"/>
    <n v="0"/>
    <n v="0"/>
    <n v="4063.14"/>
    <b v="0"/>
    <m/>
    <d v="2018-04-23T00:00:00"/>
    <d v="2018-04-25T00:00:00"/>
    <d v="2018-04-24T00:00:00"/>
    <m/>
    <x v="0"/>
  </r>
  <r>
    <s v="poulinla"/>
    <n v="15325"/>
    <s v="TCTRANSMAG-1016"/>
    <x v="3"/>
    <x v="495"/>
    <x v="13"/>
    <s v="TCCHAEXP"/>
    <x v="1"/>
    <s v="CHAREXP"/>
    <s v="Charlesbourg Express"/>
    <x v="0"/>
    <x v="0"/>
    <x v="13"/>
    <n v="1"/>
    <x v="0"/>
    <x v="0"/>
    <x v="0"/>
    <n v="0"/>
    <n v="0"/>
    <n v="0"/>
    <b v="0"/>
    <b v="0"/>
    <n v="0"/>
    <n v="0"/>
    <n v="0"/>
    <n v="0"/>
    <n v="0"/>
    <n v="12"/>
    <n v="675.19880000000001"/>
    <n v="782.86260000000004"/>
    <n v="0"/>
    <n v="0"/>
    <n v="0"/>
    <n v="1179.7355"/>
    <n v="0"/>
    <n v="0"/>
    <n v="0"/>
    <n v="0"/>
    <n v="0"/>
    <n v="0"/>
    <n v="0"/>
    <n v="0"/>
    <n v="165"/>
    <n v="0"/>
    <n v="0"/>
    <n v="0"/>
    <n v="2802.8"/>
    <b v="0"/>
    <m/>
    <d v="2018-04-23T00:00:00"/>
    <d v="2018-04-25T00:00:00"/>
    <d v="2018-04-24T00:00:00"/>
    <m/>
    <x v="0"/>
  </r>
  <r>
    <s v="poulinla"/>
    <n v="15326"/>
    <s v="TCTRANSMAG-1016"/>
    <x v="3"/>
    <x v="496"/>
    <x v="15"/>
    <s v="TCBEAEXP"/>
    <x v="1"/>
    <s v="BEAUEXP"/>
    <s v="Beauport Express"/>
    <x v="0"/>
    <x v="0"/>
    <x v="64"/>
    <n v="1"/>
    <x v="5"/>
    <x v="0"/>
    <x v="0"/>
    <n v="0"/>
    <n v="0"/>
    <n v="0"/>
    <b v="0"/>
    <b v="0"/>
    <n v="0"/>
    <n v="0"/>
    <n v="0"/>
    <n v="0"/>
    <n v="0"/>
    <n v="16"/>
    <n v="845.58450000000005"/>
    <n v="1215.1048000000001"/>
    <n v="0"/>
    <n v="0"/>
    <n v="0"/>
    <n v="1386.9939999999999"/>
    <n v="0"/>
    <n v="0"/>
    <n v="0"/>
    <n v="0"/>
    <n v="0"/>
    <n v="0"/>
    <n v="0"/>
    <n v="0"/>
    <n v="165"/>
    <n v="0"/>
    <n v="0"/>
    <n v="0"/>
    <n v="3612.68"/>
    <b v="0"/>
    <m/>
    <d v="2018-04-23T00:00:00"/>
    <d v="2018-04-25T00:00:00"/>
    <d v="2018-04-24T00:00:00"/>
    <m/>
    <x v="0"/>
  </r>
  <r>
    <s v="bourdagl"/>
    <n v="15328"/>
    <s v="TCCAPITA-1022"/>
    <x v="3"/>
    <x v="497"/>
    <x v="28"/>
    <s v="TCQUEEXP"/>
    <x v="1"/>
    <s v="QUEBEXP"/>
    <s v="Quebec Express"/>
    <x v="0"/>
    <x v="0"/>
    <x v="66"/>
    <n v="1"/>
    <x v="1"/>
    <x v="0"/>
    <x v="0"/>
    <n v="0"/>
    <n v="0"/>
    <n v="0"/>
    <b v="0"/>
    <b v="0"/>
    <n v="0"/>
    <n v="0"/>
    <n v="0"/>
    <n v="0"/>
    <n v="0"/>
    <n v="8"/>
    <n v="565.44479999999999"/>
    <n v="498.31040000000002"/>
    <n v="0"/>
    <n v="0"/>
    <n v="0"/>
    <n v="1122.6283000000001"/>
    <n v="0"/>
    <n v="0"/>
    <n v="0"/>
    <n v="0"/>
    <n v="0"/>
    <n v="0"/>
    <n v="0"/>
    <n v="0"/>
    <n v="165"/>
    <n v="0"/>
    <n v="0"/>
    <n v="0"/>
    <n v="2351.38"/>
    <b v="0"/>
    <m/>
    <d v="2018-04-21T00:00:00"/>
    <d v="2018-04-25T00:00:00"/>
    <d v="2018-04-24T00:00:00"/>
    <m/>
    <x v="0"/>
  </r>
  <r>
    <s v="bourdagl"/>
    <n v="15329"/>
    <s v="TCCAPITA-1022"/>
    <x v="3"/>
    <x v="498"/>
    <x v="23"/>
    <s v="TCAPPEL"/>
    <x v="1"/>
    <s v="APPEL"/>
    <s v="L Appel"/>
    <x v="0"/>
    <x v="0"/>
    <x v="68"/>
    <n v="1"/>
    <x v="5"/>
    <x v="0"/>
    <x v="0"/>
    <n v="0"/>
    <n v="0"/>
    <n v="0"/>
    <b v="0"/>
    <b v="0"/>
    <n v="0"/>
    <n v="0"/>
    <n v="0"/>
    <n v="0"/>
    <n v="0"/>
    <n v="16"/>
    <n v="1020.1712"/>
    <n v="1640.3728000000001"/>
    <n v="0"/>
    <n v="0"/>
    <n v="0"/>
    <n v="1901.5681999999999"/>
    <n v="0"/>
    <n v="0"/>
    <n v="0"/>
    <n v="0"/>
    <n v="0"/>
    <n v="0"/>
    <n v="0"/>
    <n v="0"/>
    <n v="165"/>
    <n v="0"/>
    <n v="0"/>
    <n v="0"/>
    <n v="4727.1099999999997"/>
    <b v="0"/>
    <m/>
    <d v="2018-04-21T00:00:00"/>
    <d v="2018-04-25T00:00:00"/>
    <d v="2018-04-24T00:00:00"/>
    <m/>
    <x v="0"/>
  </r>
  <r>
    <s v="bourdagl"/>
    <n v="15330"/>
    <s v="TCCAPITA-1022"/>
    <x v="3"/>
    <x v="499"/>
    <x v="27"/>
    <s v="TCAUTVOI"/>
    <x v="1"/>
    <s v="AUTRVOI"/>
    <s v="L Autre Voix"/>
    <x v="0"/>
    <x v="0"/>
    <x v="69"/>
    <n v="1"/>
    <x v="0"/>
    <x v="0"/>
    <x v="0"/>
    <n v="0"/>
    <n v="0"/>
    <n v="0"/>
    <b v="0"/>
    <b v="0"/>
    <n v="0"/>
    <n v="0"/>
    <n v="0"/>
    <n v="0"/>
    <n v="0"/>
    <n v="12"/>
    <n v="502.48169999999999"/>
    <n v="362.14859999999999"/>
    <n v="0"/>
    <n v="0"/>
    <n v="0"/>
    <n v="500.98360000000002"/>
    <n v="0"/>
    <n v="0"/>
    <n v="0"/>
    <n v="0"/>
    <n v="0"/>
    <n v="0"/>
    <n v="0"/>
    <n v="0"/>
    <n v="81"/>
    <n v="0"/>
    <n v="0"/>
    <n v="0"/>
    <n v="1446.61"/>
    <b v="0"/>
    <m/>
    <d v="2018-04-23T00:00:00"/>
    <d v="2018-04-25T00:00:00"/>
    <d v="2018-04-24T00:00:00"/>
    <m/>
    <x v="0"/>
  </r>
  <r>
    <s v="bourdagl"/>
    <n v="15331"/>
    <s v="TCTRANSMAG-1016"/>
    <x v="3"/>
    <x v="500"/>
    <x v="7"/>
    <s v="TCAVAJOU"/>
    <x v="1"/>
    <s v="AVANTAGE1"/>
    <s v="L Avantage Votre Journal"/>
    <x v="0"/>
    <x v="0"/>
    <x v="72"/>
    <n v="1"/>
    <x v="10"/>
    <x v="0"/>
    <x v="0"/>
    <n v="0"/>
    <n v="0"/>
    <n v="0"/>
    <b v="0"/>
    <b v="0"/>
    <n v="0"/>
    <n v="0"/>
    <n v="0"/>
    <n v="0"/>
    <n v="0"/>
    <n v="48"/>
    <n v="2038.9014999999999"/>
    <n v="4259.5104000000001"/>
    <n v="0"/>
    <n v="0"/>
    <n v="0"/>
    <n v="1634.7197000000001"/>
    <n v="0"/>
    <n v="0"/>
    <n v="0"/>
    <n v="0"/>
    <n v="0"/>
    <n v="0"/>
    <n v="0"/>
    <n v="0"/>
    <n v="840"/>
    <n v="0"/>
    <n v="0"/>
    <n v="0"/>
    <n v="8773.1299999999992"/>
    <b v="0"/>
    <m/>
    <d v="2018-04-24T00:00:00"/>
    <d v="2018-04-25T00:00:00"/>
    <d v="2018-04-25T00:00:00"/>
    <m/>
    <x v="0"/>
  </r>
  <r>
    <s v="bourdagl"/>
    <n v="15332"/>
    <s v="TCTRANSMAG-1016"/>
    <x v="3"/>
    <x v="501"/>
    <x v="11"/>
    <s v="TCMAGILE"/>
    <x v="0"/>
    <s v="MAGAILESOE"/>
    <s v="Magazine de L Ile des Sœurs"/>
    <x v="0"/>
    <x v="0"/>
    <x v="83"/>
    <n v="1"/>
    <x v="5"/>
    <x v="0"/>
    <x v="0"/>
    <n v="0"/>
    <n v="4"/>
    <n v="0"/>
    <b v="0"/>
    <b v="0"/>
    <n v="0"/>
    <n v="0"/>
    <n v="0"/>
    <n v="0"/>
    <n v="0"/>
    <n v="16"/>
    <n v="482.69600000000003"/>
    <n v="331.16079999999999"/>
    <n v="0"/>
    <n v="0"/>
    <n v="25.650200000000002"/>
    <n v="317.42169999999999"/>
    <n v="0"/>
    <n v="0"/>
    <n v="0"/>
    <n v="0"/>
    <n v="0"/>
    <n v="0"/>
    <n v="0"/>
    <n v="0"/>
    <n v="150"/>
    <n v="0"/>
    <n v="0"/>
    <n v="0"/>
    <n v="1306.93"/>
    <b v="0"/>
    <m/>
    <d v="2018-04-25T00:00:00"/>
    <d v="2018-04-25T00:00:00"/>
    <d v="2018-04-25T00:00:00"/>
    <m/>
    <x v="0"/>
  </r>
  <r>
    <s v="bourdagl"/>
    <n v="15333"/>
    <s v="TCTRANSMAG-1016"/>
    <x v="3"/>
    <x v="502"/>
    <x v="16"/>
    <s v="TCAVAGAS"/>
    <x v="1"/>
    <s v="AVANGAS"/>
    <s v="L Avantage Gaspesien"/>
    <x v="0"/>
    <x v="0"/>
    <x v="16"/>
    <n v="1"/>
    <x v="4"/>
    <x v="0"/>
    <x v="0"/>
    <n v="0"/>
    <n v="0"/>
    <n v="0"/>
    <b v="0"/>
    <b v="0"/>
    <n v="0"/>
    <n v="0"/>
    <n v="0"/>
    <n v="0"/>
    <n v="0"/>
    <n v="24"/>
    <n v="758.94140000000004"/>
    <n v="1038.4692"/>
    <n v="0"/>
    <n v="0"/>
    <n v="0"/>
    <n v="754.41560000000004"/>
    <n v="0"/>
    <n v="0"/>
    <n v="0"/>
    <n v="0"/>
    <n v="0"/>
    <n v="0"/>
    <n v="0"/>
    <n v="0"/>
    <n v="840"/>
    <n v="0"/>
    <n v="0"/>
    <n v="0"/>
    <n v="3391.83"/>
    <b v="0"/>
    <m/>
    <d v="2018-04-24T00:00:00"/>
    <d v="2018-04-25T00:00:00"/>
    <d v="2018-04-25T00:00:00"/>
    <m/>
    <x v="0"/>
  </r>
  <r>
    <s v="bourdagl"/>
    <n v="15334"/>
    <s v="TCQUALIM-1029"/>
    <x v="3"/>
    <x v="503"/>
    <x v="8"/>
    <s v="TCCORITA"/>
    <x v="0"/>
    <s v="CORRITA"/>
    <s v="Corriere Italiano"/>
    <x v="0"/>
    <x v="1"/>
    <x v="8"/>
    <n v="1"/>
    <x v="3"/>
    <x v="1"/>
    <x v="1"/>
    <n v="0"/>
    <n v="0"/>
    <n v="0"/>
    <b v="0"/>
    <b v="0"/>
    <n v="0"/>
    <n v="0"/>
    <n v="0"/>
    <n v="0"/>
    <n v="0"/>
    <n v="12"/>
    <n v="444.27600000000001"/>
    <n v="243.02160000000001"/>
    <n v="93.012"/>
    <n v="0"/>
    <n v="0"/>
    <n v="217.8"/>
    <n v="0"/>
    <n v="0"/>
    <n v="0"/>
    <n v="0"/>
    <n v="0"/>
    <n v="0"/>
    <n v="0"/>
    <n v="0"/>
    <n v="111"/>
    <n v="0"/>
    <n v="0"/>
    <n v="-135.1"/>
    <n v="974.01"/>
    <b v="0"/>
    <m/>
    <d v="2018-04-23T00:00:00"/>
    <d v="2018-04-26T00:00:00"/>
    <d v="2018-04-25T00:00:00"/>
    <m/>
    <x v="0"/>
  </r>
  <r>
    <s v="poulinla"/>
    <n v="15335"/>
    <s v="TCTRANSMAG-1016"/>
    <x v="3"/>
    <x v="504"/>
    <x v="22"/>
    <s v="TCMESLAC"/>
    <x v="0"/>
    <s v="MESSLAC"/>
    <s v="Le Messager Lachine"/>
    <x v="0"/>
    <x v="0"/>
    <x v="89"/>
    <n v="1"/>
    <x v="5"/>
    <x v="0"/>
    <x v="0"/>
    <n v="0"/>
    <n v="0"/>
    <n v="0"/>
    <b v="0"/>
    <b v="0"/>
    <n v="0"/>
    <n v="0"/>
    <n v="0"/>
    <n v="0"/>
    <n v="0"/>
    <n v="16"/>
    <n v="734.68140000000005"/>
    <n v="944.96079999999995"/>
    <n v="0"/>
    <n v="0"/>
    <n v="0"/>
    <n v="1060.1197"/>
    <n v="0"/>
    <n v="0"/>
    <n v="0"/>
    <n v="0"/>
    <n v="0"/>
    <n v="0"/>
    <n v="0"/>
    <n v="0"/>
    <n v="115"/>
    <n v="0"/>
    <n v="0"/>
    <n v="0"/>
    <n v="2854.76"/>
    <b v="0"/>
    <m/>
    <d v="2018-04-26T00:00:00"/>
    <d v="2018-04-26T00:00:00"/>
    <d v="2018-04-26T00:00:00"/>
    <m/>
    <x v="0"/>
  </r>
  <r>
    <s v="poulinla"/>
    <n v="15336"/>
    <s v="TCTRANSMAG-1016"/>
    <x v="3"/>
    <x v="505"/>
    <x v="25"/>
    <s v="TCMESLAS"/>
    <x v="0"/>
    <s v="MESSLAS"/>
    <s v="Le Messager Lasalle-Dorval"/>
    <x v="0"/>
    <x v="0"/>
    <x v="88"/>
    <n v="1"/>
    <x v="4"/>
    <x v="0"/>
    <x v="0"/>
    <n v="0"/>
    <n v="0"/>
    <n v="0"/>
    <b v="0"/>
    <b v="0"/>
    <n v="0"/>
    <n v="0"/>
    <n v="0"/>
    <n v="0"/>
    <n v="0"/>
    <n v="24"/>
    <n v="1110.1174000000001"/>
    <n v="1893.8832"/>
    <n v="0"/>
    <n v="0"/>
    <n v="0"/>
    <n v="1444.4495999999999"/>
    <n v="0"/>
    <n v="0"/>
    <n v="0"/>
    <n v="0"/>
    <n v="0"/>
    <n v="0"/>
    <n v="0"/>
    <n v="0"/>
    <n v="155"/>
    <n v="0"/>
    <n v="0"/>
    <n v="0"/>
    <n v="4603.45"/>
    <b v="0"/>
    <m/>
    <d v="2018-04-26T00:00:00"/>
    <d v="2018-04-26T00:00:00"/>
    <d v="2018-04-26T00:00:00"/>
    <m/>
    <x v="0"/>
  </r>
  <r>
    <s v="poulinla"/>
    <n v="15337"/>
    <s v="TCTRANSMAG-1016"/>
    <x v="3"/>
    <x v="506"/>
    <x v="1"/>
    <s v="TCVOIPOP"/>
    <x v="0"/>
    <s v="VOIXPOP"/>
    <s v="La Voix Populaire"/>
    <x v="0"/>
    <x v="0"/>
    <x v="87"/>
    <n v="1"/>
    <x v="0"/>
    <x v="0"/>
    <x v="0"/>
    <n v="0"/>
    <n v="0"/>
    <n v="0"/>
    <b v="0"/>
    <b v="0"/>
    <n v="0"/>
    <n v="0"/>
    <n v="0"/>
    <n v="0"/>
    <n v="0"/>
    <n v="12"/>
    <n v="677.7704"/>
    <n v="789.12660000000005"/>
    <n v="0"/>
    <n v="0"/>
    <n v="0"/>
    <n v="1189.8414"/>
    <n v="0"/>
    <n v="0"/>
    <n v="0"/>
    <n v="0"/>
    <n v="0"/>
    <n v="0"/>
    <n v="0"/>
    <n v="0"/>
    <n v="65"/>
    <n v="0"/>
    <n v="0"/>
    <n v="0"/>
    <n v="2721.74"/>
    <b v="0"/>
    <m/>
    <d v="2018-04-26T00:00:00"/>
    <d v="2018-04-26T00:00:00"/>
    <d v="2018-04-26T00:00:00"/>
    <m/>
    <x v="0"/>
  </r>
  <r>
    <s v="poulinla"/>
    <n v="15338"/>
    <s v="TCTRANSMAG-1016"/>
    <x v="3"/>
    <x v="507"/>
    <x v="21"/>
    <s v="TCMESVER"/>
    <x v="0"/>
    <s v="MESSVER"/>
    <s v="Le Messager Verdun"/>
    <x v="0"/>
    <x v="0"/>
    <x v="85"/>
    <n v="1"/>
    <x v="0"/>
    <x v="0"/>
    <x v="0"/>
    <n v="0"/>
    <n v="0"/>
    <n v="0"/>
    <b v="0"/>
    <b v="0"/>
    <n v="0"/>
    <n v="0"/>
    <n v="0"/>
    <n v="0"/>
    <n v="0"/>
    <n v="12"/>
    <n v="636.38120000000004"/>
    <n v="688.30859999999996"/>
    <n v="0"/>
    <n v="0"/>
    <n v="0"/>
    <n v="1027.1884"/>
    <n v="0"/>
    <n v="0"/>
    <n v="0"/>
    <n v="0"/>
    <n v="0"/>
    <n v="0"/>
    <n v="0"/>
    <n v="0"/>
    <n v="65"/>
    <n v="0"/>
    <n v="0"/>
    <n v="0"/>
    <n v="2416.88"/>
    <b v="0"/>
    <m/>
    <d v="2018-04-26T00:00:00"/>
    <d v="2018-04-26T00:00:00"/>
    <d v="2018-04-26T00:00:00"/>
    <m/>
    <x v="0"/>
  </r>
  <r>
    <s v="poulinla"/>
    <n v="15242"/>
    <s v="TCTRANSMAG-1016"/>
    <x v="3"/>
    <x v="508"/>
    <x v="0"/>
    <s v="TCEXPOUT"/>
    <x v="0"/>
    <s v="EXPROUT"/>
    <s v="L Express d Outremont"/>
    <x v="0"/>
    <x v="0"/>
    <x v="0"/>
    <n v="2"/>
    <x v="1"/>
    <x v="0"/>
    <x v="0"/>
    <n v="0"/>
    <n v="0"/>
    <n v="0"/>
    <b v="0"/>
    <b v="0"/>
    <n v="0"/>
    <n v="0"/>
    <n v="0"/>
    <n v="0"/>
    <n v="0"/>
    <n v="8"/>
    <n v="516.7251"/>
    <n v="379.63639999999998"/>
    <n v="0"/>
    <n v="0"/>
    <n v="0"/>
    <n v="835.43719999999996"/>
    <n v="0"/>
    <n v="0"/>
    <n v="0"/>
    <n v="0"/>
    <n v="0"/>
    <n v="0"/>
    <n v="375"/>
    <n v="0"/>
    <n v="61"/>
    <n v="0"/>
    <n v="0"/>
    <n v="0"/>
    <n v="2167.8000000000002"/>
    <b v="0"/>
    <m/>
    <d v="2018-04-05T00:00:00"/>
    <d v="2018-04-05T00:00:00"/>
    <d v="2018-04-05T00:00:00"/>
    <m/>
    <x v="0"/>
  </r>
  <r>
    <s v="bourdagl"/>
    <n v="15243"/>
    <s v="TCCAPITA-1022"/>
    <x v="3"/>
    <x v="509"/>
    <x v="20"/>
    <s v="TCAVAPOS"/>
    <x v="1"/>
    <s v="AVANPOS"/>
    <s v="L'Avant-Poste"/>
    <x v="0"/>
    <x v="0"/>
    <x v="20"/>
    <n v="1"/>
    <x v="5"/>
    <x v="0"/>
    <x v="0"/>
    <n v="0"/>
    <n v="0"/>
    <n v="0"/>
    <b v="0"/>
    <b v="0"/>
    <n v="0"/>
    <n v="0"/>
    <n v="0"/>
    <n v="0"/>
    <n v="0"/>
    <n v="16"/>
    <n v="502.72179999999997"/>
    <n v="379.94080000000002"/>
    <n v="0"/>
    <n v="0"/>
    <n v="0"/>
    <n v="376.44549999999998"/>
    <n v="0"/>
    <n v="0"/>
    <n v="0"/>
    <n v="0"/>
    <n v="0"/>
    <n v="0"/>
    <n v="0"/>
    <n v="0"/>
    <n v="300"/>
    <n v="0"/>
    <n v="0"/>
    <n v="0"/>
    <n v="1559.11"/>
    <b v="0"/>
    <m/>
    <d v="2018-04-03T00:00:00"/>
    <d v="2018-04-04T00:00:00"/>
    <d v="2018-04-05T00:00:00"/>
    <m/>
    <x v="0"/>
  </r>
  <r>
    <s v="poulinla"/>
    <n v="15247"/>
    <s v="TCTRANSMAG-1016"/>
    <x v="3"/>
    <x v="510"/>
    <x v="21"/>
    <s v="TCMESVER"/>
    <x v="0"/>
    <s v="MESSVER"/>
    <s v="Le Messager Verdun"/>
    <x v="0"/>
    <x v="0"/>
    <x v="74"/>
    <n v="1"/>
    <x v="1"/>
    <x v="0"/>
    <x v="0"/>
    <n v="0"/>
    <n v="0"/>
    <n v="0"/>
    <b v="0"/>
    <b v="0"/>
    <n v="19851"/>
    <n v="0"/>
    <n v="0"/>
    <n v="0"/>
    <n v="0"/>
    <n v="8"/>
    <n v="549.52020000000005"/>
    <n v="459.5204"/>
    <n v="0"/>
    <n v="0"/>
    <n v="0"/>
    <n v="1028.7565"/>
    <n v="0"/>
    <n v="346.00290000000001"/>
    <n v="0"/>
    <n v="0"/>
    <n v="0"/>
    <n v="0"/>
    <n v="0"/>
    <n v="0"/>
    <n v="65"/>
    <n v="0"/>
    <n v="0"/>
    <n v="0"/>
    <n v="2448.8000000000002"/>
    <b v="0"/>
    <m/>
    <d v="2018-04-05T00:00:00"/>
    <d v="2018-04-05T00:00:00"/>
    <d v="2018-04-05T00:00:00"/>
    <m/>
    <x v="0"/>
  </r>
  <r>
    <s v="bourdagl"/>
    <n v="15339"/>
    <s v="TCQUALIM-1029"/>
    <x v="3"/>
    <x v="511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4-25T00:00:00"/>
    <d v="2018-04-25T00:00:00"/>
    <d v="2018-04-27T00:00:00"/>
    <m/>
    <x v="0"/>
  </r>
  <r>
    <s v="bourdagl"/>
    <n v="15340"/>
    <s v="TCCAPITA-1022"/>
    <x v="3"/>
    <x v="512"/>
    <x v="20"/>
    <s v="TCAVAPOS"/>
    <x v="1"/>
    <s v="AVANPOS"/>
    <s v="L'Avant-Poste"/>
    <x v="0"/>
    <x v="0"/>
    <x v="20"/>
    <n v="1"/>
    <x v="5"/>
    <x v="0"/>
    <x v="0"/>
    <n v="0"/>
    <n v="0"/>
    <n v="0"/>
    <b v="0"/>
    <b v="0"/>
    <n v="0"/>
    <n v="0"/>
    <n v="0"/>
    <n v="0"/>
    <n v="0"/>
    <n v="16"/>
    <n v="502.72179999999997"/>
    <n v="379.94080000000002"/>
    <n v="0"/>
    <n v="0"/>
    <n v="0"/>
    <n v="376.44549999999998"/>
    <n v="0"/>
    <n v="0"/>
    <n v="0"/>
    <n v="0"/>
    <n v="0"/>
    <n v="0"/>
    <n v="0"/>
    <n v="0"/>
    <n v="300"/>
    <n v="0"/>
    <n v="0"/>
    <n v="0"/>
    <n v="1559.11"/>
    <b v="0"/>
    <m/>
    <d v="2018-04-24T00:00:00"/>
    <d v="2018-04-25T00:00:00"/>
    <d v="2018-04-27T00:00:00"/>
    <m/>
    <x v="0"/>
  </r>
  <r>
    <s v="poulinla"/>
    <n v="15341"/>
    <s v="TCTRANSMAG-1016"/>
    <x v="3"/>
    <x v="513"/>
    <x v="0"/>
    <s v="TCEXPOUT"/>
    <x v="0"/>
    <s v="EXPROUT"/>
    <s v="L Express d Outremont"/>
    <x v="0"/>
    <x v="0"/>
    <x v="86"/>
    <n v="2"/>
    <x v="0"/>
    <x v="0"/>
    <x v="0"/>
    <n v="0"/>
    <n v="0"/>
    <n v="0"/>
    <b v="0"/>
    <b v="0"/>
    <n v="0"/>
    <n v="0"/>
    <n v="0"/>
    <n v="0"/>
    <n v="0"/>
    <n v="12"/>
    <n v="587.08889999999997"/>
    <n v="568.2396"/>
    <n v="0"/>
    <n v="0"/>
    <n v="0"/>
    <n v="833.47699999999998"/>
    <n v="0"/>
    <n v="0"/>
    <n v="0"/>
    <n v="0"/>
    <n v="0"/>
    <n v="0"/>
    <n v="375"/>
    <n v="0"/>
    <n v="61"/>
    <n v="0"/>
    <n v="0"/>
    <n v="0"/>
    <n v="2424.81"/>
    <b v="0"/>
    <m/>
    <d v="2018-04-26T00:00:00"/>
    <d v="2018-04-26T00:00:00"/>
    <d v="2018-04-27T00:00:00"/>
    <m/>
    <x v="0"/>
  </r>
  <r>
    <s v="poulinla"/>
    <n v="15342"/>
    <s v="TCTRANSMAG-1016"/>
    <x v="3"/>
    <x v="514"/>
    <x v="10"/>
    <s v="TCFLAMBE"/>
    <x v="0"/>
    <s v="FLAMEST"/>
    <s v="Flambeau Mercier/Anjou"/>
    <x v="0"/>
    <x v="0"/>
    <x v="76"/>
    <n v="1"/>
    <x v="4"/>
    <x v="0"/>
    <x v="0"/>
    <n v="0"/>
    <n v="0"/>
    <n v="0"/>
    <b v="0"/>
    <b v="0"/>
    <n v="0"/>
    <n v="0"/>
    <n v="0"/>
    <n v="0"/>
    <n v="0"/>
    <n v="24"/>
    <n v="1565.1098999999999"/>
    <n v="3002.1792"/>
    <n v="0"/>
    <n v="0"/>
    <n v="0"/>
    <n v="2338.4749999999999"/>
    <n v="0"/>
    <n v="0"/>
    <n v="0"/>
    <n v="0"/>
    <n v="0"/>
    <n v="0"/>
    <n v="0"/>
    <n v="0"/>
    <n v="80"/>
    <n v="0"/>
    <n v="0"/>
    <n v="0"/>
    <n v="6985.76"/>
    <b v="0"/>
    <m/>
    <d v="2018-04-25T00:00:00"/>
    <d v="2018-04-25T00:00:00"/>
    <d v="2018-04-27T00:00:00"/>
    <m/>
    <x v="0"/>
  </r>
  <r>
    <s v="poulinla"/>
    <n v="15343"/>
    <s v="TCTRANSMAG-1016"/>
    <x v="3"/>
    <x v="514"/>
    <x v="29"/>
    <s v="TCRVAMB"/>
    <x v="0"/>
    <s v="RENDVOU _S"/>
    <s v="Cahier Rendez-vous &amp; Ambiance"/>
    <x v="2"/>
    <x v="2"/>
    <x v="34"/>
    <n v="1"/>
    <x v="3"/>
    <x v="3"/>
    <x v="2"/>
    <n v="0"/>
    <n v="0"/>
    <n v="0"/>
    <b v="0"/>
    <b v="1"/>
    <n v="0"/>
    <n v="0"/>
    <n v="0"/>
    <n v="0"/>
    <n v="0"/>
    <n v="8"/>
    <n v="741.7749"/>
    <n v="936.48019999999997"/>
    <n v="488.82139999999998"/>
    <n v="0"/>
    <n v="0"/>
    <n v="0"/>
    <n v="0"/>
    <n v="0"/>
    <n v="238.24799999999999"/>
    <n v="0"/>
    <n v="0"/>
    <n v="0"/>
    <n v="0"/>
    <n v="0"/>
    <n v="0"/>
    <n v="150"/>
    <n v="0"/>
    <n v="317.66000000000003"/>
    <n v="2872.98"/>
    <b v="0"/>
    <m/>
    <d v="2018-04-26T00:00:00"/>
    <d v="2018-05-03T00:00:00"/>
    <d v="2018-04-27T00:00:00"/>
    <m/>
    <x v="0"/>
  </r>
  <r>
    <s v="bourdagl"/>
    <n v="15354"/>
    <s v="TCQUALIM-1029"/>
    <x v="4"/>
    <x v="515"/>
    <x v="12"/>
    <s v="TCSEANEW"/>
    <x v="2"/>
    <s v="SEAWNEW"/>
    <s v="Seaway News"/>
    <x v="0"/>
    <x v="4"/>
    <x v="12"/>
    <n v="1"/>
    <x v="24"/>
    <x v="0"/>
    <x v="0"/>
    <n v="0"/>
    <n v="0"/>
    <n v="0"/>
    <b v="0"/>
    <b v="0"/>
    <n v="0"/>
    <n v="0"/>
    <n v="0"/>
    <n v="0"/>
    <n v="0"/>
    <n v="36"/>
    <n v="1605.3684000000001"/>
    <n v="3259.4436000000001"/>
    <n v="0"/>
    <n v="0"/>
    <n v="0"/>
    <n v="1611.72"/>
    <n v="0"/>
    <n v="0"/>
    <n v="0"/>
    <n v="0"/>
    <n v="0"/>
    <n v="0"/>
    <n v="0"/>
    <n v="0"/>
    <n v="315"/>
    <n v="0"/>
    <n v="0"/>
    <n v="0"/>
    <n v="6791.53"/>
    <b v="0"/>
    <m/>
    <d v="2018-05-16T00:00:00"/>
    <d v="2018-05-16T00:00:00"/>
    <d v="2018-05-17T00:00:00"/>
    <m/>
    <x v="0"/>
  </r>
  <r>
    <s v="bourdagl"/>
    <n v="15355"/>
    <s v="TCCAPITA-1022"/>
    <x v="4"/>
    <x v="516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5-15T00:00:00"/>
    <d v="2018-05-16T00:00:00"/>
    <d v="2018-05-17T00:00:00"/>
    <m/>
    <x v="0"/>
  </r>
  <r>
    <s v="bourdagl"/>
    <n v="15356"/>
    <s v="TCTRANSMAG-1016"/>
    <x v="4"/>
    <x v="517"/>
    <x v="16"/>
    <s v="TCAVAGAS"/>
    <x v="1"/>
    <s v="AVANGAS"/>
    <s v="L Avantage Gaspesien"/>
    <x v="0"/>
    <x v="0"/>
    <x v="16"/>
    <n v="1"/>
    <x v="2"/>
    <x v="0"/>
    <x v="0"/>
    <n v="0"/>
    <n v="0"/>
    <n v="0"/>
    <b v="0"/>
    <b v="0"/>
    <n v="0"/>
    <n v="0"/>
    <n v="0"/>
    <n v="0"/>
    <n v="0"/>
    <n v="28"/>
    <n v="822.93169999999998"/>
    <n v="1211.5473999999999"/>
    <n v="0"/>
    <n v="0"/>
    <n v="0"/>
    <n v="754.41560000000004"/>
    <n v="0"/>
    <n v="0"/>
    <n v="0"/>
    <n v="0"/>
    <n v="0"/>
    <n v="0"/>
    <n v="0"/>
    <n v="0"/>
    <n v="840"/>
    <n v="0"/>
    <n v="0"/>
    <n v="0"/>
    <n v="3628.89"/>
    <b v="0"/>
    <m/>
    <d v="2018-05-15T00:00:00"/>
    <d v="2018-05-16T00:00:00"/>
    <d v="2018-05-17T00:00:00"/>
    <m/>
    <x v="0"/>
  </r>
  <r>
    <s v="bourdagl"/>
    <n v="15357"/>
    <s v="TCTRANSMAG-1016"/>
    <x v="4"/>
    <x v="518"/>
    <x v="7"/>
    <s v="TCAVAJOU"/>
    <x v="1"/>
    <s v="AVANTAGE1"/>
    <s v="L Avantage Votre Journal"/>
    <x v="0"/>
    <x v="0"/>
    <x v="72"/>
    <n v="1"/>
    <x v="15"/>
    <x v="0"/>
    <x v="0"/>
    <n v="0"/>
    <n v="0"/>
    <n v="0"/>
    <b v="0"/>
    <b v="0"/>
    <n v="0"/>
    <n v="0"/>
    <n v="0"/>
    <n v="0"/>
    <n v="0"/>
    <n v="56"/>
    <n v="2316.2184000000002"/>
    <n v="4969.4287999999997"/>
    <n v="0"/>
    <n v="0"/>
    <n v="0"/>
    <n v="1634.7197000000001"/>
    <n v="0"/>
    <n v="0"/>
    <n v="0"/>
    <n v="0"/>
    <n v="0"/>
    <n v="0"/>
    <n v="0"/>
    <n v="0"/>
    <n v="840"/>
    <n v="0"/>
    <n v="0"/>
    <n v="525"/>
    <n v="10285.370000000001"/>
    <b v="0"/>
    <m/>
    <d v="2018-05-15T00:00:00"/>
    <d v="2018-05-16T00:00:00"/>
    <d v="2018-05-17T00:00:00"/>
    <m/>
    <x v="0"/>
  </r>
  <r>
    <s v="bourdagl"/>
    <n v="15358"/>
    <s v="TCQUALIM-1029"/>
    <x v="4"/>
    <x v="519"/>
    <x v="12"/>
    <s v="TCSEANEW"/>
    <x v="2"/>
    <s v="SEAWNEW"/>
    <s v="Seaway News"/>
    <x v="0"/>
    <x v="4"/>
    <x v="12"/>
    <n v="1"/>
    <x v="6"/>
    <x v="0"/>
    <x v="0"/>
    <n v="0"/>
    <n v="0"/>
    <n v="0"/>
    <b v="0"/>
    <b v="0"/>
    <n v="0"/>
    <n v="0"/>
    <n v="0"/>
    <n v="0"/>
    <n v="0"/>
    <n v="32"/>
    <n v="1468.6608000000001"/>
    <n v="2897.2831999999999"/>
    <n v="0"/>
    <n v="0"/>
    <n v="0"/>
    <n v="1611.72"/>
    <n v="0"/>
    <n v="0"/>
    <n v="0"/>
    <n v="0"/>
    <n v="0"/>
    <n v="0"/>
    <n v="0"/>
    <n v="0"/>
    <n v="315"/>
    <n v="0"/>
    <n v="0"/>
    <n v="0"/>
    <n v="6292.66"/>
    <b v="0"/>
    <m/>
    <d v="2018-05-23T00:00:00"/>
    <d v="2018-05-23T00:00:00"/>
    <d v="2018-05-25T00:00:00"/>
    <m/>
    <x v="0"/>
  </r>
  <r>
    <s v="bourdagl"/>
    <n v="15359"/>
    <s v="TCCAPITA-1022"/>
    <x v="4"/>
    <x v="520"/>
    <x v="20"/>
    <s v="TCAVAPOS"/>
    <x v="1"/>
    <s v="AVANPOS"/>
    <s v="L'Avant-Poste"/>
    <x v="0"/>
    <x v="0"/>
    <x v="20"/>
    <n v="1"/>
    <x v="5"/>
    <x v="0"/>
    <x v="0"/>
    <n v="0"/>
    <n v="0"/>
    <n v="0"/>
    <b v="0"/>
    <b v="0"/>
    <n v="0"/>
    <n v="0"/>
    <n v="0"/>
    <n v="0"/>
    <n v="0"/>
    <n v="16"/>
    <n v="502.72179999999997"/>
    <n v="379.94080000000002"/>
    <n v="0"/>
    <n v="0"/>
    <n v="0"/>
    <n v="376.44549999999998"/>
    <n v="0"/>
    <n v="0"/>
    <n v="0"/>
    <n v="0"/>
    <n v="0"/>
    <n v="0"/>
    <n v="0"/>
    <n v="0"/>
    <n v="300"/>
    <n v="0"/>
    <n v="0"/>
    <n v="0"/>
    <n v="1559.11"/>
    <b v="0"/>
    <m/>
    <d v="2018-05-23T00:00:00"/>
    <d v="2018-05-23T00:00:00"/>
    <d v="2018-05-25T00:00:00"/>
    <m/>
    <x v="0"/>
  </r>
  <r>
    <s v="bourdagl"/>
    <n v="15360"/>
    <s v="TCTRANSMAG-1016"/>
    <x v="4"/>
    <x v="521"/>
    <x v="7"/>
    <s v="TCAVAJOU"/>
    <x v="1"/>
    <s v="AVANTAGE1"/>
    <s v="L Avantage Votre Journal"/>
    <x v="0"/>
    <x v="0"/>
    <x v="72"/>
    <n v="1"/>
    <x v="10"/>
    <x v="0"/>
    <x v="0"/>
    <n v="0"/>
    <n v="0"/>
    <n v="0"/>
    <b v="0"/>
    <b v="0"/>
    <n v="0"/>
    <n v="0"/>
    <n v="0"/>
    <n v="0"/>
    <n v="0"/>
    <n v="48"/>
    <n v="2038.9014999999999"/>
    <n v="4259.5104000000001"/>
    <n v="0"/>
    <n v="0"/>
    <n v="0"/>
    <n v="1634.7197000000001"/>
    <n v="0"/>
    <n v="0"/>
    <n v="0"/>
    <n v="0"/>
    <n v="0"/>
    <n v="0"/>
    <n v="0"/>
    <n v="0"/>
    <n v="840"/>
    <n v="0"/>
    <n v="0"/>
    <n v="550"/>
    <n v="9323.1299999999992"/>
    <b v="0"/>
    <m/>
    <d v="2018-05-22T00:00:00"/>
    <d v="2018-05-23T00:00:00"/>
    <d v="2018-05-25T00:00:00"/>
    <m/>
    <x v="0"/>
  </r>
  <r>
    <s v="bourdagl"/>
    <n v="15361"/>
    <s v="TCTRANSMAG-1016"/>
    <x v="4"/>
    <x v="522"/>
    <x v="16"/>
    <s v="TCAVAGAS"/>
    <x v="1"/>
    <s v="AVANGAS"/>
    <s v="L Avantage Gaspesien"/>
    <x v="0"/>
    <x v="0"/>
    <x v="16"/>
    <n v="1"/>
    <x v="24"/>
    <x v="0"/>
    <x v="0"/>
    <n v="0"/>
    <n v="0"/>
    <n v="0"/>
    <b v="0"/>
    <b v="0"/>
    <n v="0"/>
    <n v="0"/>
    <n v="0"/>
    <n v="0"/>
    <n v="0"/>
    <n v="36"/>
    <n v="950.91219999999998"/>
    <n v="1557.7038"/>
    <n v="0"/>
    <n v="0"/>
    <n v="0"/>
    <n v="754.41560000000004"/>
    <n v="0"/>
    <n v="0"/>
    <n v="0"/>
    <n v="0"/>
    <n v="0"/>
    <n v="0"/>
    <n v="0"/>
    <n v="0"/>
    <n v="840"/>
    <n v="0"/>
    <n v="0"/>
    <n v="0"/>
    <n v="4103.03"/>
    <b v="0"/>
    <m/>
    <d v="2018-05-22T00:00:00"/>
    <d v="2018-05-23T00:00:00"/>
    <d v="2018-05-25T00:00:00"/>
    <m/>
    <x v="0"/>
  </r>
  <r>
    <s v="bourdagl"/>
    <n v="15346"/>
    <s v="TCTRANSMAG-1016"/>
    <x v="4"/>
    <x v="523"/>
    <x v="16"/>
    <s v="TCAVAGAS"/>
    <x v="1"/>
    <s v="AVANGAS"/>
    <s v="L Avantage Gaspesien"/>
    <x v="0"/>
    <x v="0"/>
    <x v="16"/>
    <n v="1"/>
    <x v="2"/>
    <x v="0"/>
    <x v="0"/>
    <n v="4"/>
    <n v="0"/>
    <n v="0"/>
    <b v="0"/>
    <b v="0"/>
    <n v="0"/>
    <n v="0"/>
    <n v="0"/>
    <n v="0"/>
    <n v="0"/>
    <n v="28"/>
    <n v="822.93169999999998"/>
    <n v="1211.5473999999999"/>
    <n v="0"/>
    <n v="121.233"/>
    <n v="0"/>
    <n v="754.41560000000004"/>
    <n v="0"/>
    <n v="0"/>
    <n v="0"/>
    <n v="0"/>
    <n v="0"/>
    <n v="0"/>
    <n v="0"/>
    <n v="0"/>
    <n v="840"/>
    <n v="0"/>
    <n v="0"/>
    <n v="0"/>
    <n v="3750.13"/>
    <b v="0"/>
    <m/>
    <d v="2018-05-01T00:00:00"/>
    <d v="2018-05-02T00:00:00"/>
    <d v="2018-05-03T00:00:00"/>
    <m/>
    <x v="0"/>
  </r>
  <r>
    <s v="bourdagl"/>
    <n v="15347"/>
    <s v="TCTRANSMAG-1016"/>
    <x v="4"/>
    <x v="524"/>
    <x v="7"/>
    <s v="TCAVAJOU"/>
    <x v="1"/>
    <s v="AVANTAGE1"/>
    <s v="L Avantage Votre Journal"/>
    <x v="0"/>
    <x v="0"/>
    <x v="72"/>
    <n v="1"/>
    <x v="23"/>
    <x v="0"/>
    <x v="0"/>
    <n v="0"/>
    <n v="0"/>
    <n v="0"/>
    <b v="0"/>
    <b v="0"/>
    <n v="0"/>
    <n v="0"/>
    <n v="0"/>
    <n v="0"/>
    <n v="0"/>
    <n v="64"/>
    <n v="2593.5353"/>
    <n v="5679.3472000000002"/>
    <n v="0"/>
    <n v="0"/>
    <n v="0"/>
    <n v="1634.7197000000001"/>
    <n v="0"/>
    <n v="0"/>
    <n v="0"/>
    <n v="0"/>
    <n v="0"/>
    <n v="0"/>
    <n v="0"/>
    <n v="0"/>
    <n v="840"/>
    <n v="0"/>
    <n v="0"/>
    <n v="0"/>
    <n v="10747.6"/>
    <b v="0"/>
    <m/>
    <d v="2018-05-01T00:00:00"/>
    <d v="2018-05-02T00:00:00"/>
    <d v="2018-05-03T00:00:00"/>
    <m/>
    <x v="0"/>
  </r>
  <r>
    <s v="bourdagl"/>
    <n v="15348"/>
    <s v="TCQUALIM-1029"/>
    <x v="4"/>
    <x v="525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5-02T00:00:00"/>
    <d v="2018-05-02T00:00:00"/>
    <d v="2018-05-03T00:00:00"/>
    <m/>
    <x v="0"/>
  </r>
  <r>
    <s v="bourdagl"/>
    <n v="15349"/>
    <s v="TCCAPITA-1022"/>
    <x v="4"/>
    <x v="526"/>
    <x v="20"/>
    <s v="TCAVAPOS"/>
    <x v="1"/>
    <s v="AVANPOS"/>
    <s v="L'Avant-Poste"/>
    <x v="0"/>
    <x v="0"/>
    <x v="20"/>
    <n v="1"/>
    <x v="5"/>
    <x v="0"/>
    <x v="0"/>
    <n v="0"/>
    <n v="0"/>
    <n v="0"/>
    <b v="0"/>
    <b v="0"/>
    <n v="0"/>
    <n v="0"/>
    <n v="0"/>
    <n v="0"/>
    <n v="0"/>
    <n v="16"/>
    <n v="502.72179999999997"/>
    <n v="379.94080000000002"/>
    <n v="0"/>
    <n v="0"/>
    <n v="0"/>
    <n v="376.44549999999998"/>
    <n v="0"/>
    <n v="0"/>
    <n v="0"/>
    <n v="0"/>
    <n v="0"/>
    <n v="0"/>
    <n v="0"/>
    <n v="0"/>
    <n v="300"/>
    <n v="0"/>
    <n v="0"/>
    <n v="0"/>
    <n v="1559.11"/>
    <b v="0"/>
    <m/>
    <d v="2018-05-01T00:00:00"/>
    <d v="2018-05-02T00:00:00"/>
    <d v="2018-05-03T00:00:00"/>
    <m/>
    <x v="0"/>
  </r>
  <r>
    <s v="bourdagl"/>
    <n v="15350"/>
    <s v="TCTRANSMAG-1016"/>
    <x v="4"/>
    <x v="527"/>
    <x v="7"/>
    <s v="TCAVAJOU"/>
    <x v="1"/>
    <s v="AVANTAGE1"/>
    <s v="L Avantage Votre Journal"/>
    <x v="0"/>
    <x v="0"/>
    <x v="72"/>
    <n v="1"/>
    <x v="11"/>
    <x v="0"/>
    <x v="0"/>
    <n v="0"/>
    <n v="0"/>
    <n v="0"/>
    <b v="0"/>
    <b v="0"/>
    <n v="0"/>
    <n v="0"/>
    <n v="0"/>
    <n v="0"/>
    <n v="0"/>
    <n v="52"/>
    <n v="2177.5599000000002"/>
    <n v="4614.4696000000004"/>
    <n v="0"/>
    <n v="0"/>
    <n v="0"/>
    <n v="1634.7197000000001"/>
    <n v="0"/>
    <n v="0"/>
    <n v="0"/>
    <n v="0"/>
    <n v="0"/>
    <n v="0"/>
    <n v="0"/>
    <n v="0"/>
    <n v="840"/>
    <n v="0"/>
    <n v="0"/>
    <n v="0"/>
    <n v="9266.75"/>
    <b v="0"/>
    <m/>
    <d v="2018-05-08T00:00:00"/>
    <d v="2018-05-09T00:00:00"/>
    <d v="2018-05-10T00:00:00"/>
    <m/>
    <x v="0"/>
  </r>
  <r>
    <s v="bourdagl"/>
    <n v="15351"/>
    <s v="TCTRANSMAG-1016"/>
    <x v="4"/>
    <x v="528"/>
    <x v="16"/>
    <s v="TCAVAGAS"/>
    <x v="1"/>
    <s v="AVANGAS"/>
    <s v="L Avantage Gaspesien"/>
    <x v="0"/>
    <x v="0"/>
    <x v="16"/>
    <n v="1"/>
    <x v="24"/>
    <x v="0"/>
    <x v="0"/>
    <n v="4"/>
    <n v="0"/>
    <n v="0"/>
    <b v="0"/>
    <b v="0"/>
    <n v="0"/>
    <n v="0"/>
    <n v="0"/>
    <n v="0"/>
    <n v="0"/>
    <n v="36"/>
    <n v="950.91219999999998"/>
    <n v="1557.7038"/>
    <n v="0"/>
    <n v="121.233"/>
    <n v="0"/>
    <n v="754.41560000000004"/>
    <n v="0"/>
    <n v="0"/>
    <n v="0"/>
    <n v="0"/>
    <n v="0"/>
    <n v="0"/>
    <n v="0"/>
    <n v="0"/>
    <n v="840"/>
    <n v="0"/>
    <n v="0"/>
    <n v="0"/>
    <n v="4224.26"/>
    <b v="0"/>
    <m/>
    <d v="2018-05-08T00:00:00"/>
    <d v="2018-05-09T00:00:00"/>
    <d v="2018-05-10T00:00:00"/>
    <m/>
    <x v="0"/>
  </r>
  <r>
    <s v="bourdagl"/>
    <n v="15352"/>
    <s v="TCCAPITA-1022"/>
    <x v="4"/>
    <x v="529"/>
    <x v="20"/>
    <s v="TCAVAPOS"/>
    <x v="1"/>
    <s v="AVANPOS"/>
    <s v="L'Avant-Poste"/>
    <x v="0"/>
    <x v="0"/>
    <x v="20"/>
    <n v="1"/>
    <x v="4"/>
    <x v="0"/>
    <x v="0"/>
    <n v="0"/>
    <n v="0"/>
    <n v="0"/>
    <b v="0"/>
    <b v="0"/>
    <n v="0"/>
    <n v="0"/>
    <n v="0"/>
    <n v="0"/>
    <n v="0"/>
    <n v="24"/>
    <n v="566.58280000000002"/>
    <n v="569.91120000000001"/>
    <n v="0"/>
    <n v="0"/>
    <n v="0"/>
    <n v="376.44549999999998"/>
    <n v="0"/>
    <n v="0"/>
    <n v="0"/>
    <n v="0"/>
    <n v="0"/>
    <n v="0"/>
    <n v="0"/>
    <n v="0"/>
    <n v="300"/>
    <n v="0"/>
    <n v="0"/>
    <n v="0"/>
    <n v="1812.94"/>
    <b v="0"/>
    <m/>
    <d v="2018-05-08T00:00:00"/>
    <d v="2018-05-09T00:00:00"/>
    <d v="2018-05-10T00:00:00"/>
    <m/>
    <x v="0"/>
  </r>
  <r>
    <s v="bourdagl"/>
    <n v="15353"/>
    <s v="TCQUALIM-1029"/>
    <x v="4"/>
    <x v="530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5-09T00:00:00"/>
    <d v="2018-05-09T00:00:00"/>
    <d v="2018-05-10T00:00:00"/>
    <m/>
    <x v="0"/>
  </r>
  <r>
    <s v="bourdagl"/>
    <n v="15362"/>
    <s v="TCTRANSMAG-1016"/>
    <x v="5"/>
    <x v="531"/>
    <x v="7"/>
    <s v="TCAVAJOU"/>
    <x v="1"/>
    <s v="AVANTAGE1"/>
    <s v="L Avantage Votre Journal"/>
    <x v="0"/>
    <x v="0"/>
    <x v="72"/>
    <n v="1"/>
    <x v="10"/>
    <x v="0"/>
    <x v="0"/>
    <n v="0"/>
    <n v="0"/>
    <n v="0"/>
    <b v="0"/>
    <b v="0"/>
    <n v="0"/>
    <n v="0"/>
    <n v="0"/>
    <n v="0"/>
    <n v="0"/>
    <n v="48"/>
    <n v="2038.9014999999999"/>
    <n v="4259.5104000000001"/>
    <n v="0"/>
    <n v="0"/>
    <n v="0"/>
    <n v="1634.7197000000001"/>
    <n v="0"/>
    <n v="0"/>
    <n v="0"/>
    <n v="0"/>
    <n v="0"/>
    <n v="0"/>
    <n v="0"/>
    <n v="0"/>
    <n v="840"/>
    <n v="0"/>
    <n v="0"/>
    <n v="525"/>
    <n v="9298.1299999999992"/>
    <b v="0"/>
    <m/>
    <d v="2018-05-29T00:00:00"/>
    <d v="2018-05-30T00:00:00"/>
    <d v="2018-05-31T00:00:00"/>
    <m/>
    <x v="0"/>
  </r>
  <r>
    <s v="bourdagl"/>
    <n v="15363"/>
    <s v="TCTRANSMAG-1016"/>
    <x v="5"/>
    <x v="532"/>
    <x v="16"/>
    <s v="TCAVAGAS"/>
    <x v="1"/>
    <s v="AVANGAS"/>
    <s v="L Avantage Gaspesien"/>
    <x v="0"/>
    <x v="0"/>
    <x v="16"/>
    <n v="1"/>
    <x v="9"/>
    <x v="0"/>
    <x v="0"/>
    <n v="0"/>
    <n v="0"/>
    <n v="0"/>
    <b v="0"/>
    <b v="0"/>
    <n v="0"/>
    <n v="0"/>
    <n v="0"/>
    <n v="0"/>
    <n v="0"/>
    <n v="20"/>
    <n v="694.95119999999997"/>
    <n v="865.39099999999996"/>
    <n v="0"/>
    <n v="0"/>
    <n v="0"/>
    <n v="754.41560000000004"/>
    <n v="0"/>
    <n v="0"/>
    <n v="0"/>
    <n v="0"/>
    <n v="0"/>
    <n v="0"/>
    <n v="0"/>
    <n v="0"/>
    <n v="840"/>
    <n v="0"/>
    <n v="0"/>
    <n v="0"/>
    <n v="3154.76"/>
    <b v="0"/>
    <m/>
    <d v="2018-05-29T00:00:00"/>
    <d v="2018-05-30T00:00:00"/>
    <d v="2018-05-31T00:00:00"/>
    <m/>
    <x v="0"/>
  </r>
  <r>
    <s v="bourdagl"/>
    <n v="15364"/>
    <s v="TCQUALIM-1029"/>
    <x v="5"/>
    <x v="533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5-30T00:00:00"/>
    <d v="2018-05-30T00:00:00"/>
    <d v="2018-05-31T00:00:00"/>
    <m/>
    <x v="0"/>
  </r>
  <r>
    <s v="bourdagl"/>
    <n v="15365"/>
    <s v="TCCAPITA-1022"/>
    <x v="5"/>
    <x v="534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5-29T00:00:00"/>
    <d v="2018-05-30T00:00:00"/>
    <d v="2018-05-31T00:00:00"/>
    <m/>
    <x v="0"/>
  </r>
  <r>
    <s v="poulinla"/>
    <n v="15366"/>
    <s v="TCTRANSMAG-1016"/>
    <x v="5"/>
    <x v="535"/>
    <x v="16"/>
    <s v="TCAVAGAS"/>
    <x v="1"/>
    <s v="AVANGAS"/>
    <s v="L Avantage Gaspesien"/>
    <x v="0"/>
    <x v="0"/>
    <x v="16"/>
    <n v="1"/>
    <x v="24"/>
    <x v="0"/>
    <x v="0"/>
    <n v="0"/>
    <n v="0"/>
    <n v="0"/>
    <b v="0"/>
    <b v="0"/>
    <n v="0"/>
    <n v="0"/>
    <n v="0"/>
    <n v="0"/>
    <n v="0"/>
    <n v="36"/>
    <n v="950.91219999999998"/>
    <n v="1557.7038"/>
    <n v="0"/>
    <n v="0"/>
    <n v="0"/>
    <n v="754.41560000000004"/>
    <n v="0"/>
    <n v="0"/>
    <n v="0"/>
    <n v="0"/>
    <n v="0"/>
    <n v="0"/>
    <n v="0"/>
    <n v="0"/>
    <n v="840"/>
    <n v="0"/>
    <n v="0"/>
    <n v="0"/>
    <n v="4103.03"/>
    <b v="0"/>
    <m/>
    <d v="2018-06-05T00:00:00"/>
    <d v="2018-06-06T00:00:00"/>
    <d v="2018-06-08T00:00:00"/>
    <m/>
    <x v="0"/>
  </r>
  <r>
    <s v="poulinla"/>
    <n v="15367"/>
    <s v="TCTRANSMAG-1016"/>
    <x v="5"/>
    <x v="536"/>
    <x v="7"/>
    <s v="TCAVAJOU"/>
    <x v="1"/>
    <s v="AVANTAGE1"/>
    <s v="L Avantage Votre Journal"/>
    <x v="0"/>
    <x v="0"/>
    <x v="72"/>
    <n v="1"/>
    <x v="11"/>
    <x v="0"/>
    <x v="0"/>
    <n v="4"/>
    <n v="0"/>
    <n v="0"/>
    <b v="0"/>
    <b v="0"/>
    <n v="0"/>
    <n v="0"/>
    <n v="0"/>
    <n v="0"/>
    <n v="0"/>
    <n v="52"/>
    <n v="2177.5599000000002"/>
    <n v="4614.4696000000004"/>
    <n v="0"/>
    <n v="262.69600000000003"/>
    <n v="0"/>
    <n v="1634.7197000000001"/>
    <n v="0"/>
    <n v="0"/>
    <n v="0"/>
    <n v="0"/>
    <n v="0"/>
    <n v="0"/>
    <n v="0"/>
    <n v="0"/>
    <n v="840"/>
    <n v="0"/>
    <n v="0"/>
    <n v="525"/>
    <n v="10054.450000000001"/>
    <b v="0"/>
    <m/>
    <d v="2018-06-05T00:00:00"/>
    <d v="2018-06-06T00:00:00"/>
    <d v="2018-06-08T00:00:00"/>
    <m/>
    <x v="0"/>
  </r>
  <r>
    <s v="bourdagl"/>
    <n v="15368"/>
    <s v="TCCAPITA-1022"/>
    <x v="5"/>
    <x v="537"/>
    <x v="20"/>
    <s v="TCAVAPOS"/>
    <x v="1"/>
    <s v="AVANPOS"/>
    <s v="L'Avant-Poste"/>
    <x v="0"/>
    <x v="0"/>
    <x v="20"/>
    <n v="1"/>
    <x v="9"/>
    <x v="0"/>
    <x v="0"/>
    <n v="0"/>
    <n v="0"/>
    <n v="0"/>
    <b v="0"/>
    <b v="0"/>
    <n v="0"/>
    <n v="0"/>
    <n v="0"/>
    <n v="0"/>
    <n v="0"/>
    <n v="20"/>
    <n v="534.65229999999997"/>
    <n v="474.92599999999999"/>
    <n v="0"/>
    <n v="0"/>
    <n v="0"/>
    <n v="376.44549999999998"/>
    <n v="0"/>
    <n v="0"/>
    <n v="0"/>
    <n v="0"/>
    <n v="0"/>
    <n v="0"/>
    <n v="0"/>
    <n v="0"/>
    <n v="300"/>
    <n v="0"/>
    <n v="0"/>
    <n v="0"/>
    <n v="1686.02"/>
    <b v="0"/>
    <m/>
    <d v="2018-06-05T00:00:00"/>
    <d v="2018-06-06T00:00:00"/>
    <d v="2018-06-11T00:00:00"/>
    <m/>
    <x v="0"/>
  </r>
  <r>
    <s v="bourdagl"/>
    <n v="15369"/>
    <s v="TCQUALIM-1029"/>
    <x v="5"/>
    <x v="538"/>
    <x v="12"/>
    <s v="TCSEANEW"/>
    <x v="2"/>
    <s v="SEAWNEW"/>
    <s v="Seaway News"/>
    <x v="0"/>
    <x v="4"/>
    <x v="12"/>
    <n v="1"/>
    <x v="6"/>
    <x v="0"/>
    <x v="0"/>
    <n v="0"/>
    <n v="0"/>
    <n v="0"/>
    <b v="0"/>
    <b v="0"/>
    <n v="0"/>
    <n v="0"/>
    <n v="0"/>
    <n v="0"/>
    <n v="0"/>
    <n v="32"/>
    <n v="1468.6608000000001"/>
    <n v="2897.2831999999999"/>
    <n v="0"/>
    <n v="0"/>
    <n v="0"/>
    <n v="1611.72"/>
    <n v="0"/>
    <n v="0"/>
    <n v="0"/>
    <n v="0"/>
    <n v="0"/>
    <n v="0"/>
    <n v="0"/>
    <n v="0"/>
    <n v="315"/>
    <n v="0"/>
    <n v="0"/>
    <n v="0"/>
    <n v="6292.66"/>
    <b v="0"/>
    <m/>
    <d v="2018-06-06T00:00:00"/>
    <d v="2018-06-06T00:00:00"/>
    <d v="2018-06-12T00:00:00"/>
    <m/>
    <x v="0"/>
  </r>
  <r>
    <s v="bourdagl"/>
    <n v="15370"/>
    <s v="TCQUALIM-1029"/>
    <x v="5"/>
    <x v="539"/>
    <x v="12"/>
    <s v="TCSEANEW"/>
    <x v="2"/>
    <s v="SEAWNEW"/>
    <s v="Seaway News"/>
    <x v="0"/>
    <x v="4"/>
    <x v="12"/>
    <n v="1"/>
    <x v="6"/>
    <x v="0"/>
    <x v="0"/>
    <n v="0"/>
    <n v="0"/>
    <n v="0"/>
    <b v="0"/>
    <b v="0"/>
    <n v="0"/>
    <n v="0"/>
    <n v="0"/>
    <n v="0"/>
    <n v="0"/>
    <n v="32"/>
    <n v="1468.6608000000001"/>
    <n v="2897.2831999999999"/>
    <n v="0"/>
    <n v="0"/>
    <n v="0"/>
    <n v="1611.72"/>
    <n v="0"/>
    <n v="0"/>
    <n v="0"/>
    <n v="0"/>
    <n v="0"/>
    <n v="0"/>
    <n v="0"/>
    <n v="0"/>
    <n v="315"/>
    <n v="0"/>
    <n v="0"/>
    <n v="0"/>
    <n v="6292.66"/>
    <b v="0"/>
    <m/>
    <d v="2018-06-13T00:00:00"/>
    <d v="2018-06-13T00:00:00"/>
    <d v="2018-06-14T00:00:00"/>
    <m/>
    <x v="0"/>
  </r>
  <r>
    <s v="bourdagl"/>
    <n v="15371"/>
    <s v="TCQUALIM-1029"/>
    <x v="5"/>
    <x v="540"/>
    <x v="12"/>
    <s v="TCSEANEW"/>
    <x v="2"/>
    <s v="SEAWNEW"/>
    <s v="Seaway News"/>
    <x v="0"/>
    <x v="4"/>
    <x v="12"/>
    <n v="1"/>
    <x v="6"/>
    <x v="0"/>
    <x v="0"/>
    <n v="0"/>
    <n v="0"/>
    <n v="0"/>
    <b v="0"/>
    <b v="0"/>
    <n v="0"/>
    <n v="0"/>
    <n v="0"/>
    <n v="0"/>
    <n v="0"/>
    <n v="32"/>
    <n v="1468.6608000000001"/>
    <n v="2897.2831999999999"/>
    <n v="0"/>
    <n v="0"/>
    <n v="0"/>
    <n v="1611.72"/>
    <n v="0"/>
    <n v="0"/>
    <n v="0"/>
    <n v="0"/>
    <n v="0"/>
    <n v="0"/>
    <n v="0"/>
    <n v="0"/>
    <n v="315"/>
    <n v="0"/>
    <n v="0"/>
    <n v="0"/>
    <n v="6292.66"/>
    <b v="0"/>
    <m/>
    <d v="2018-06-20T00:00:00"/>
    <d v="2018-06-20T00:00:00"/>
    <d v="2018-06-21T00:00:00"/>
    <m/>
    <x v="0"/>
  </r>
  <r>
    <s v="bourdagl"/>
    <n v="15376"/>
    <s v="TCQUALIM-1029"/>
    <x v="6"/>
    <x v="541"/>
    <x v="12"/>
    <s v="TCSEANEW"/>
    <x v="2"/>
    <s v="SEAWNEW"/>
    <s v="Seaway News"/>
    <x v="0"/>
    <x v="4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72.9623999999999"/>
    <n v="0"/>
    <n v="0"/>
    <n v="0"/>
    <n v="1611.72"/>
    <n v="0"/>
    <n v="0"/>
    <n v="0"/>
    <n v="0"/>
    <n v="0"/>
    <n v="0"/>
    <n v="0"/>
    <n v="0"/>
    <n v="315"/>
    <n v="0"/>
    <n v="0"/>
    <n v="0"/>
    <n v="5294.93"/>
    <b v="0"/>
    <m/>
    <d v="2018-07-11T00:00:00"/>
    <d v="2018-07-11T00:00:00"/>
    <d v="2018-07-13T00:00:00"/>
    <m/>
    <x v="0"/>
  </r>
  <r>
    <s v="bourdagl"/>
    <n v="15377"/>
    <s v="TCQUALIM-1029"/>
    <x v="6"/>
    <x v="542"/>
    <x v="12"/>
    <s v="TCSEANEW"/>
    <x v="2"/>
    <s v="SEAWNEW"/>
    <s v="Seaway News"/>
    <x v="0"/>
    <x v="4"/>
    <x v="12"/>
    <n v="1"/>
    <x v="2"/>
    <x v="0"/>
    <x v="0"/>
    <n v="0"/>
    <n v="0"/>
    <n v="0"/>
    <b v="0"/>
    <b v="0"/>
    <n v="0"/>
    <n v="0"/>
    <n v="0"/>
    <n v="0"/>
    <n v="0"/>
    <n v="28"/>
    <n v="1331.9531999999999"/>
    <n v="2535.1228000000001"/>
    <n v="0"/>
    <n v="0"/>
    <n v="0"/>
    <n v="1611.72"/>
    <n v="0"/>
    <n v="0"/>
    <n v="0"/>
    <n v="0"/>
    <n v="0"/>
    <n v="0"/>
    <n v="0"/>
    <n v="0"/>
    <n v="315"/>
    <n v="0"/>
    <n v="0"/>
    <n v="0"/>
    <n v="5793.8"/>
    <b v="0"/>
    <m/>
    <d v="2018-07-18T00:00:00"/>
    <d v="2018-07-18T00:00:00"/>
    <d v="2018-07-20T00:00:00"/>
    <m/>
    <x v="0"/>
  </r>
  <r>
    <s v="bourdagl"/>
    <n v="15372"/>
    <s v="TCQUALIM-1029"/>
    <x v="6"/>
    <x v="543"/>
    <x v="12"/>
    <s v="TCSEANEW"/>
    <x v="2"/>
    <s v="SEAWNEW"/>
    <s v="Seaway News"/>
    <x v="0"/>
    <x v="4"/>
    <x v="12"/>
    <n v="1"/>
    <x v="8"/>
    <x v="0"/>
    <x v="0"/>
    <n v="0"/>
    <n v="0"/>
    <n v="0"/>
    <b v="0"/>
    <b v="0"/>
    <n v="0"/>
    <n v="0"/>
    <n v="0"/>
    <n v="0"/>
    <n v="0"/>
    <n v="40"/>
    <n v="1742.076"/>
    <n v="3621.6039999999998"/>
    <n v="0"/>
    <n v="0"/>
    <n v="0"/>
    <n v="1611.72"/>
    <n v="0"/>
    <n v="0"/>
    <n v="0"/>
    <n v="0"/>
    <n v="0"/>
    <n v="0"/>
    <n v="0"/>
    <n v="0"/>
    <n v="315"/>
    <n v="0"/>
    <n v="0"/>
    <n v="0"/>
    <n v="7290.4"/>
    <b v="0"/>
    <m/>
    <d v="2018-06-27T00:00:00"/>
    <d v="2018-06-27T00:00:00"/>
    <d v="2018-06-28T00:00:00"/>
    <m/>
    <x v="0"/>
  </r>
  <r>
    <s v="bourdagl"/>
    <n v="15373"/>
    <s v="TCQUALIM-1029"/>
    <x v="6"/>
    <x v="544"/>
    <x v="12"/>
    <s v="TCSEANEW"/>
    <x v="2"/>
    <s v="SEAWNEW"/>
    <s v="Seaway News"/>
    <x v="0"/>
    <x v="4"/>
    <x v="12"/>
    <n v="1"/>
    <x v="9"/>
    <x v="0"/>
    <x v="0"/>
    <n v="0"/>
    <n v="0"/>
    <n v="0"/>
    <b v="0"/>
    <b v="0"/>
    <n v="0"/>
    <n v="0"/>
    <n v="0"/>
    <n v="0"/>
    <n v="0"/>
    <n v="20"/>
    <n v="1058.538"/>
    <n v="1810.8019999999999"/>
    <n v="0"/>
    <n v="0"/>
    <n v="0"/>
    <n v="1611.72"/>
    <n v="0"/>
    <n v="0"/>
    <n v="0"/>
    <n v="0"/>
    <n v="0"/>
    <n v="0"/>
    <n v="0"/>
    <n v="0"/>
    <n v="315"/>
    <n v="0"/>
    <n v="0"/>
    <n v="0"/>
    <n v="4796.0600000000004"/>
    <b v="0"/>
    <m/>
    <d v="2018-07-04T00:00:00"/>
    <d v="2018-07-04T00:00:00"/>
    <d v="2018-07-05T00:00:00"/>
    <m/>
    <x v="0"/>
  </r>
  <r>
    <s v="bourdagl"/>
    <n v="15374"/>
    <s v="TCQUALIM-1029"/>
    <x v="6"/>
    <x v="544"/>
    <x v="12"/>
    <s v="TCSEANEW"/>
    <x v="2"/>
    <s v="SEAWNEW"/>
    <s v="Seaway News"/>
    <x v="1"/>
    <x v="4"/>
    <x v="12"/>
    <n v="1"/>
    <x v="7"/>
    <x v="0"/>
    <x v="0"/>
    <n v="4"/>
    <n v="0"/>
    <n v="0"/>
    <b v="0"/>
    <b v="0"/>
    <n v="0"/>
    <n v="0"/>
    <n v="0"/>
    <n v="0"/>
    <n v="0"/>
    <n v="4"/>
    <n v="136.70760000000001"/>
    <n v="362.16039999999998"/>
    <n v="0"/>
    <n v="259"/>
    <n v="0"/>
    <n v="0"/>
    <n v="0"/>
    <n v="0"/>
    <n v="0"/>
    <n v="0"/>
    <n v="0"/>
    <n v="0"/>
    <n v="0"/>
    <n v="0"/>
    <n v="0"/>
    <n v="0"/>
    <n v="0"/>
    <n v="0"/>
    <n v="757.87"/>
    <b v="0"/>
    <m/>
    <d v="2018-07-04T00:00:00"/>
    <d v="2018-07-04T00:00:00"/>
    <d v="2018-07-05T00:00:00"/>
    <m/>
    <x v="0"/>
  </r>
  <r>
    <s v="bourdagl"/>
    <n v="15378"/>
    <s v="TCQUALIM-1029"/>
    <x v="6"/>
    <x v="545"/>
    <x v="12"/>
    <s v="TCSEANEW"/>
    <x v="2"/>
    <s v="SEAWNEW"/>
    <s v="Seaway News"/>
    <x v="0"/>
    <x v="4"/>
    <x v="12"/>
    <n v="1"/>
    <x v="4"/>
    <x v="0"/>
    <x v="0"/>
    <n v="0"/>
    <n v="0"/>
    <n v="0"/>
    <b v="0"/>
    <b v="0"/>
    <n v="0"/>
    <n v="0"/>
    <n v="0"/>
    <n v="0"/>
    <n v="0"/>
    <n v="24"/>
    <n v="1195.2456"/>
    <n v="2172.9623999999999"/>
    <n v="0"/>
    <n v="0"/>
    <n v="0"/>
    <n v="1611.72"/>
    <n v="0"/>
    <n v="0"/>
    <n v="0"/>
    <n v="0"/>
    <n v="0"/>
    <n v="0"/>
    <n v="0"/>
    <n v="0"/>
    <n v="315"/>
    <n v="0"/>
    <n v="0"/>
    <n v="0"/>
    <n v="5294.93"/>
    <b v="0"/>
    <m/>
    <d v="2018-07-25T00:00:00"/>
    <d v="2018-07-25T00:00:00"/>
    <d v="2018-07-26T00:00:00"/>
    <m/>
    <x v="0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  <r>
    <m/>
    <m/>
    <m/>
    <x v="7"/>
    <x v="546"/>
    <x v="30"/>
    <m/>
    <x v="3"/>
    <m/>
    <m/>
    <x v="4"/>
    <x v="5"/>
    <x v="93"/>
    <m/>
    <x v="25"/>
    <x v="5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7">
  <r>
    <x v="0"/>
    <n v="17.276489999999999"/>
    <n v="0"/>
    <n v="0.36095770557000001"/>
  </r>
  <r>
    <x v="1"/>
    <n v="34.552979999999998"/>
    <n v="0"/>
    <n v="1.4806642989599998"/>
  </r>
  <r>
    <x v="2"/>
    <n v="25.914735"/>
    <n v="0"/>
    <n v="0.49701870256499997"/>
  </r>
  <r>
    <x v="3"/>
    <n v="17.276489999999999"/>
    <n v="0"/>
    <n v="0.47223557765999996"/>
  </r>
  <r>
    <x v="4"/>
    <n v="17.276489999999999"/>
    <n v="0"/>
    <n v="0.33651147222"/>
  </r>
  <r>
    <x v="5"/>
    <n v="17.276489999999999"/>
    <n v="0"/>
    <n v="0.55106820152999991"/>
  </r>
  <r>
    <x v="6"/>
    <n v="17.276489999999999"/>
    <n v="0"/>
    <n v="0.51943494833999992"/>
  </r>
  <r>
    <x v="7"/>
    <n v="17.276489999999999"/>
    <n v="0"/>
    <n v="0.29838225878999997"/>
  </r>
  <r>
    <x v="8"/>
    <n v="17.276489999999999"/>
    <n v="0"/>
    <n v="0.52211280428999995"/>
  </r>
  <r>
    <x v="9"/>
    <n v="60.467714999999998"/>
    <n v="0"/>
    <n v="2.2652415393300003"/>
  </r>
  <r>
    <x v="10"/>
    <n v="0"/>
    <n v="38.779218947368427"/>
    <n v="0.15123895389473685"/>
  </r>
  <r>
    <x v="11"/>
    <n v="17.276489999999999"/>
    <n v="0"/>
    <n v="0.92254728950999987"/>
  </r>
  <r>
    <x v="12"/>
    <n v="17.276489999999999"/>
    <n v="0"/>
    <n v="0.12575557070999999"/>
  </r>
  <r>
    <x v="13"/>
    <n v="51.829470000000001"/>
    <n v="0"/>
    <n v="1.9176903900000002"/>
  </r>
  <r>
    <x v="13"/>
    <n v="34.552979999999998"/>
    <n v="0"/>
    <n v="1.2784602599999999"/>
  </r>
  <r>
    <x v="14"/>
    <n v="17.276489999999999"/>
    <n v="0"/>
    <n v="0.46789917866999997"/>
  </r>
  <r>
    <x v="15"/>
    <n v="17.276489999999999"/>
    <n v="0"/>
    <n v="0.73459635479999996"/>
  </r>
  <r>
    <x v="16"/>
    <n v="17.276489999999999"/>
    <n v="0"/>
    <n v="0.54901229921999994"/>
  </r>
  <r>
    <x v="9"/>
    <n v="69.105959999999996"/>
    <n v="0"/>
    <n v="2.58884747352"/>
  </r>
  <r>
    <x v="17"/>
    <n v="25.914735"/>
    <n v="0"/>
    <n v="0.44881729546500004"/>
  </r>
  <r>
    <x v="18"/>
    <n v="17.276489999999999"/>
    <n v="0"/>
    <n v="0.37593642239999997"/>
  </r>
  <r>
    <x v="8"/>
    <n v="17.276489999999999"/>
    <n v="0"/>
    <n v="0.52211280428999995"/>
  </r>
  <r>
    <x v="4"/>
    <n v="17.276489999999999"/>
    <n v="0"/>
    <n v="0.33651147222"/>
  </r>
  <r>
    <x v="19"/>
    <n v="17.276489999999999"/>
    <n v="0"/>
    <n v="0.63259595783999989"/>
  </r>
  <r>
    <x v="20"/>
    <n v="17.276489999999999"/>
    <n v="0"/>
    <n v="0.57392499780000006"/>
  </r>
  <r>
    <x v="21"/>
    <n v="25.914735"/>
    <n v="0"/>
    <n v="0.22395513987000001"/>
  </r>
  <r>
    <x v="7"/>
    <n v="17.276489999999999"/>
    <n v="0"/>
    <n v="0.29838225878999997"/>
  </r>
  <r>
    <x v="5"/>
    <n v="17.276489999999999"/>
    <n v="0"/>
    <n v="0.55106820152999991"/>
  </r>
  <r>
    <x v="6"/>
    <n v="17.276489999999999"/>
    <n v="0"/>
    <n v="0.51943494833999992"/>
  </r>
  <r>
    <x v="3"/>
    <n v="17.276489999999999"/>
    <n v="0"/>
    <n v="0.47223557765999996"/>
  </r>
  <r>
    <x v="22"/>
    <n v="17.276489999999999"/>
    <n v="0"/>
    <n v="0.40800158784000001"/>
  </r>
  <r>
    <x v="23"/>
    <n v="17.276489999999999"/>
    <n v="0"/>
    <n v="0.42092440235999995"/>
  </r>
  <r>
    <x v="2"/>
    <n v="17.276489999999999"/>
    <n v="0"/>
    <n v="0.33134580170999994"/>
  </r>
  <r>
    <x v="24"/>
    <n v="17.276489999999999"/>
    <n v="0"/>
    <n v="0.75230475704999999"/>
  </r>
  <r>
    <x v="0"/>
    <n v="17.276489999999999"/>
    <n v="0"/>
    <n v="0.36095770557000001"/>
  </r>
  <r>
    <x v="1"/>
    <n v="25.914735"/>
    <n v="0"/>
    <n v="1.1104982242199999"/>
  </r>
  <r>
    <x v="11"/>
    <n v="25.914735"/>
    <n v="0"/>
    <n v="1.3838209342650001"/>
  </r>
  <r>
    <x v="25"/>
    <n v="25.914735"/>
    <n v="0"/>
    <n v="0.85593778231499995"/>
  </r>
  <r>
    <x v="0"/>
    <n v="25.914735"/>
    <n v="0"/>
    <n v="0.54143655835500004"/>
  </r>
  <r>
    <x v="14"/>
    <n v="34.552979999999998"/>
    <n v="0"/>
    <n v="0.93925365533999994"/>
  </r>
  <r>
    <x v="14"/>
    <n v="8.6382449999999995"/>
    <n v="0"/>
    <n v="0.23481341383499998"/>
  </r>
  <r>
    <x v="16"/>
    <n v="34.552979999999998"/>
    <n v="0"/>
    <n v="1.0980245984399999"/>
  </r>
  <r>
    <x v="16"/>
    <n v="8.6382449999999995"/>
    <n v="0"/>
    <n v="0.27450614960999997"/>
  </r>
  <r>
    <x v="15"/>
    <n v="34.552979999999998"/>
    <n v="0"/>
    <n v="1.4691927095999999"/>
  </r>
  <r>
    <x v="15"/>
    <n v="8.6382449999999995"/>
    <n v="0"/>
    <n v="0.36729817739999998"/>
  </r>
  <r>
    <x v="26"/>
    <n v="17.276489999999999"/>
    <n v="0"/>
    <n v="0.17362872449999997"/>
  </r>
  <r>
    <x v="26"/>
    <n v="8.6382449999999995"/>
    <n v="0"/>
    <n v="8.6814362249999985E-2"/>
  </r>
  <r>
    <x v="7"/>
    <n v="17.276489999999999"/>
    <n v="0"/>
    <n v="0.29838225878999997"/>
  </r>
  <r>
    <x v="20"/>
    <n v="17.276489999999999"/>
    <n v="0"/>
    <n v="0.57392499780000006"/>
  </r>
  <r>
    <x v="8"/>
    <n v="17.276489999999999"/>
    <n v="0"/>
    <n v="0.52211280428999995"/>
  </r>
  <r>
    <x v="21"/>
    <n v="34.552979999999998"/>
    <n v="0"/>
    <n v="0.29860685316000002"/>
  </r>
  <r>
    <x v="5"/>
    <n v="17.276489999999999"/>
    <n v="0"/>
    <n v="0.55106820152999991"/>
  </r>
  <r>
    <x v="4"/>
    <n v="25.914735"/>
    <n v="0"/>
    <n v="0.50476720832999999"/>
  </r>
  <r>
    <x v="6"/>
    <n v="25.914735"/>
    <n v="0"/>
    <n v="0.77915242251000005"/>
  </r>
  <r>
    <x v="19"/>
    <n v="17.276489999999999"/>
    <n v="0"/>
    <n v="0.63259595783999989"/>
  </r>
  <r>
    <x v="18"/>
    <n v="17.276489999999999"/>
    <n v="0"/>
    <n v="0.37593642239999997"/>
  </r>
  <r>
    <x v="9"/>
    <n v="86.382450000000006"/>
    <n v="0"/>
    <n v="3.2360593419000003"/>
  </r>
  <r>
    <x v="17"/>
    <n v="43.191225000000003"/>
    <n v="0"/>
    <n v="0.74802882577500007"/>
  </r>
  <r>
    <x v="11"/>
    <n v="25.914735"/>
    <n v="0"/>
    <n v="1.3838209342650001"/>
  </r>
  <r>
    <x v="1"/>
    <n v="17.276489999999999"/>
    <n v="0"/>
    <n v="0.74033214947999992"/>
  </r>
  <r>
    <x v="24"/>
    <n v="34.552979999999998"/>
    <n v="0"/>
    <n v="1.5046095141"/>
  </r>
  <r>
    <x v="24"/>
    <n v="8.6382449999999995"/>
    <n v="0"/>
    <n v="0.376152378525"/>
  </r>
  <r>
    <x v="22"/>
    <n v="17.276489999999999"/>
    <n v="0"/>
    <n v="0.40800158784000001"/>
  </r>
  <r>
    <x v="2"/>
    <n v="17.276489999999999"/>
    <n v="0"/>
    <n v="0.33134580170999994"/>
  </r>
  <r>
    <x v="13"/>
    <n v="51.829470000000001"/>
    <n v="0"/>
    <n v="1.9176903900000002"/>
  </r>
  <r>
    <x v="12"/>
    <n v="25.914735"/>
    <n v="0"/>
    <n v="0.18863335606500001"/>
  </r>
  <r>
    <x v="23"/>
    <n v="25.914735"/>
    <n v="0"/>
    <n v="0.63138660354000009"/>
  </r>
  <r>
    <x v="3"/>
    <n v="17.276489999999999"/>
    <n v="0"/>
    <n v="0.47223557765999996"/>
  </r>
  <r>
    <x v="25"/>
    <n v="25.914735"/>
    <n v="0"/>
    <n v="0.85593778231499995"/>
  </r>
  <r>
    <x v="27"/>
    <n v="17.276489999999999"/>
    <n v="0"/>
    <n v="0.19781581049999999"/>
  </r>
  <r>
    <x v="10"/>
    <n v="0"/>
    <n v="38.779218947368427"/>
    <n v="0.15123895389473685"/>
  </r>
  <r>
    <x v="14"/>
    <n v="17.276489999999999"/>
    <n v="0"/>
    <n v="0.46789917866999997"/>
  </r>
  <r>
    <x v="15"/>
    <n v="25.914735"/>
    <n v="0"/>
    <n v="1.1018945322"/>
  </r>
  <r>
    <x v="16"/>
    <n v="25.914735"/>
    <n v="0"/>
    <n v="0.82351844883000003"/>
  </r>
  <r>
    <x v="19"/>
    <n v="17.276489999999999"/>
    <n v="0"/>
    <n v="0.63259595783999989"/>
  </r>
  <r>
    <x v="18"/>
    <n v="17.276489999999999"/>
    <n v="0"/>
    <n v="0.37593642239999997"/>
  </r>
  <r>
    <x v="8"/>
    <n v="17.276489999999999"/>
    <n v="0"/>
    <n v="0.52211280428999995"/>
  </r>
  <r>
    <x v="7"/>
    <n v="25.914735"/>
    <n v="0"/>
    <n v="0.44757338818499998"/>
  </r>
  <r>
    <x v="20"/>
    <n v="34.552979999999998"/>
    <n v="0"/>
    <n v="1.1478499956000001"/>
  </r>
  <r>
    <x v="11"/>
    <n v="32.393418750000002"/>
    <n v="0"/>
    <n v="3.706973268075"/>
  </r>
  <r>
    <x v="0"/>
    <n v="25.914735"/>
    <n v="0"/>
    <n v="0.54143655835500004"/>
  </r>
  <r>
    <x v="5"/>
    <n v="25.914735"/>
    <n v="0"/>
    <n v="0.82660230229500009"/>
  </r>
  <r>
    <x v="4"/>
    <n v="25.914735"/>
    <n v="0"/>
    <n v="0.50476720832999999"/>
  </r>
  <r>
    <x v="6"/>
    <n v="25.914735"/>
    <n v="0"/>
    <n v="0.77915242251000005"/>
  </r>
  <r>
    <x v="9"/>
    <n v="103.65894"/>
    <n v="0"/>
    <n v="3.8832712102800002"/>
  </r>
  <r>
    <x v="21"/>
    <n v="43.191225000000003"/>
    <n v="0"/>
    <n v="0.37325856645000005"/>
  </r>
  <r>
    <x v="17"/>
    <n v="60.467714999999998"/>
    <n v="0"/>
    <n v="1.0472403560849999"/>
  </r>
  <r>
    <x v="12"/>
    <n v="17.276489999999999"/>
    <n v="0"/>
    <n v="0.12575557070999999"/>
  </r>
  <r>
    <x v="10"/>
    <n v="0"/>
    <n v="38.779218947368427"/>
    <n v="0.15123895389473685"/>
  </r>
  <r>
    <x v="11"/>
    <n v="34.552979999999998"/>
    <n v="0"/>
    <n v="1.8450945790199997"/>
  </r>
  <r>
    <x v="28"/>
    <n v="17.276489999999999"/>
    <n v="0"/>
    <n v="0.44725377311999998"/>
  </r>
  <r>
    <x v="24"/>
    <n v="25.914735"/>
    <n v="0"/>
    <n v="1.1284571355749999"/>
  </r>
  <r>
    <x v="13"/>
    <n v="43.191225000000003"/>
    <n v="0"/>
    <n v="1.5980753250000002"/>
  </r>
  <r>
    <x v="13"/>
    <n v="8.6382449999999995"/>
    <n v="0"/>
    <n v="0.31961506499999998"/>
  </r>
  <r>
    <x v="25"/>
    <n v="34.552979999999998"/>
    <n v="0"/>
    <n v="1.1412503764199999"/>
  </r>
  <r>
    <x v="3"/>
    <n v="25.914735"/>
    <n v="0"/>
    <n v="0.70835336649000002"/>
  </r>
  <r>
    <x v="22"/>
    <n v="25.914735"/>
    <n v="0"/>
    <n v="0.61200238175999999"/>
  </r>
  <r>
    <x v="23"/>
    <n v="25.914735"/>
    <n v="0"/>
    <n v="0.63138660354000009"/>
  </r>
  <r>
    <x v="2"/>
    <n v="17.276489999999999"/>
    <n v="0"/>
    <n v="0.33134580170999994"/>
  </r>
  <r>
    <x v="18"/>
    <n v="17.276489999999999"/>
    <n v="0"/>
    <n v="0.37593642239999997"/>
  </r>
  <r>
    <x v="20"/>
    <n v="25.914735"/>
    <n v="0"/>
    <n v="0.86088749669999998"/>
  </r>
  <r>
    <x v="19"/>
    <n v="17.276489999999999"/>
    <n v="0"/>
    <n v="0.63259595783999989"/>
  </r>
  <r>
    <x v="16"/>
    <n v="25.914735"/>
    <n v="0"/>
    <n v="0.82351844883000003"/>
  </r>
  <r>
    <x v="16"/>
    <n v="8.6382449999999995"/>
    <n v="0"/>
    <n v="0.27450614960999997"/>
  </r>
  <r>
    <x v="14"/>
    <n v="25.914735"/>
    <n v="0"/>
    <n v="0.70444024150500006"/>
  </r>
  <r>
    <x v="14"/>
    <n v="8.6382449999999995"/>
    <n v="0"/>
    <n v="0.23481341383499998"/>
  </r>
  <r>
    <x v="15"/>
    <n v="25.914735"/>
    <n v="0"/>
    <n v="1.1018945322"/>
  </r>
  <r>
    <x v="15"/>
    <n v="8.6382449999999995"/>
    <n v="0"/>
    <n v="0.36729817739999998"/>
  </r>
  <r>
    <x v="0"/>
    <n v="34.552979999999998"/>
    <n v="0"/>
    <n v="0.72191541114000002"/>
  </r>
  <r>
    <x v="27"/>
    <n v="17.276489999999999"/>
    <n v="0"/>
    <n v="0.19781581049999999"/>
  </r>
  <r>
    <x v="18"/>
    <n v="0"/>
    <n v="22.059284210526318"/>
    <n v="1.109802588631579"/>
  </r>
  <r>
    <x v="1"/>
    <n v="43.191225000000003"/>
    <n v="0"/>
    <n v="1.8508303737"/>
  </r>
  <r>
    <x v="8"/>
    <n v="17.276489999999999"/>
    <n v="0"/>
    <n v="0.52211280428999995"/>
  </r>
  <r>
    <x v="7"/>
    <n v="17.276489999999999"/>
    <n v="0"/>
    <n v="0.29838225878999997"/>
  </r>
  <r>
    <x v="5"/>
    <n v="25.914735"/>
    <n v="0"/>
    <n v="0.82660230229500009"/>
  </r>
  <r>
    <x v="6"/>
    <n v="34.552979999999998"/>
    <n v="0"/>
    <n v="1.0388698966799998"/>
  </r>
  <r>
    <x v="4"/>
    <n v="25.914735"/>
    <n v="0"/>
    <n v="0.50476720832999999"/>
  </r>
  <r>
    <x v="21"/>
    <n v="34.552979999999998"/>
    <n v="0"/>
    <n v="0.29860685316000002"/>
  </r>
  <r>
    <x v="17"/>
    <n v="43.191225000000003"/>
    <n v="0"/>
    <n v="0.74802882577500007"/>
  </r>
  <r>
    <x v="10"/>
    <n v="0"/>
    <n v="38.779218947368427"/>
    <n v="0.15123895389473685"/>
  </r>
  <r>
    <x v="11"/>
    <n v="34.552979999999998"/>
    <n v="0"/>
    <n v="1.84336693002"/>
  </r>
  <r>
    <x v="12"/>
    <n v="25.914735"/>
    <n v="0"/>
    <n v="0.18863335606500001"/>
  </r>
  <r>
    <x v="9"/>
    <n v="112.29718500000001"/>
    <n v="0"/>
    <n v="4.2068771444700008"/>
  </r>
  <r>
    <x v="24"/>
    <n v="25.914735"/>
    <n v="0"/>
    <n v="1.1284571355749999"/>
  </r>
  <r>
    <x v="24"/>
    <n v="8.6382449999999995"/>
    <n v="0"/>
    <n v="0.376152378525"/>
  </r>
  <r>
    <x v="27"/>
    <n v="17.276489999999999"/>
    <n v="0"/>
    <n v="0.19781581049999999"/>
  </r>
  <r>
    <x v="13"/>
    <n v="60.467714999999998"/>
    <n v="0"/>
    <n v="2.237305455"/>
  </r>
  <r>
    <x v="28"/>
    <n v="17.276489999999999"/>
    <n v="0"/>
    <n v="0.44898142212000003"/>
  </r>
  <r>
    <x v="28"/>
    <n v="8.6382449999999995"/>
    <n v="0"/>
    <n v="0.22449071106000001"/>
  </r>
  <r>
    <x v="25"/>
    <n v="34.552979999999998"/>
    <n v="0"/>
    <n v="1.1412503764199999"/>
  </r>
  <r>
    <x v="23"/>
    <n v="25.914735"/>
    <n v="0"/>
    <n v="0.63138660354000009"/>
  </r>
  <r>
    <x v="22"/>
    <n v="17.276489999999999"/>
    <n v="0"/>
    <n v="0.40800158784000001"/>
  </r>
  <r>
    <x v="29"/>
    <n v="0"/>
    <n v="24.816694736842106"/>
    <n v="0.98542131461052629"/>
  </r>
  <r>
    <x v="1"/>
    <n v="0"/>
    <n v="24.816694736842106"/>
    <n v="1.5309667150105264"/>
  </r>
  <r>
    <x v="8"/>
    <n v="0"/>
    <n v="37.225042105263164"/>
    <n v="2.0443993124210529"/>
  </r>
  <r>
    <x v="10"/>
    <n v="0"/>
    <n v="38.779218947368427"/>
    <n v="0.15123895389473685"/>
  </r>
  <r>
    <x v="13"/>
    <n v="44.663653125000003"/>
    <n v="0"/>
    <n v="1.6525551656250002"/>
  </r>
  <r>
    <x v="29"/>
    <n v="0"/>
    <n v="24.816694736842106"/>
    <n v="0.98542131461052629"/>
  </r>
  <r>
    <x v="18"/>
    <n v="0"/>
    <n v="22.059284210526318"/>
    <n v="1.109802588631579"/>
  </r>
  <r>
    <x v="11"/>
    <n v="32.393418750000002"/>
    <n v="0"/>
    <n v="3.7053535971375"/>
  </r>
  <r>
    <x v="16"/>
    <n v="30.233857499999999"/>
    <n v="0"/>
    <n v="0.96077152363499996"/>
  </r>
  <r>
    <x v="16"/>
    <n v="38.872102499999997"/>
    <n v="0"/>
    <n v="1.2352776732449999"/>
  </r>
  <r>
    <x v="2"/>
    <n v="0"/>
    <n v="24.816694736842106"/>
    <n v="0.49764917955789478"/>
  </r>
  <r>
    <x v="3"/>
    <n v="0"/>
    <n v="22.059284210526318"/>
    <n v="1.466346799326316"/>
  </r>
  <r>
    <x v="4"/>
    <n v="25.914735"/>
    <n v="0"/>
    <n v="0.50476720832999999"/>
  </r>
  <r>
    <x v="5"/>
    <n v="25.914735"/>
    <n v="0"/>
    <n v="0.82660230229500009"/>
  </r>
  <r>
    <x v="6"/>
    <n v="34.552979999999998"/>
    <n v="0"/>
    <n v="1.0388698966799998"/>
  </r>
  <r>
    <x v="18"/>
    <n v="17.276489999999999"/>
    <n v="0"/>
    <n v="0.37593642239999997"/>
  </r>
  <r>
    <x v="19"/>
    <n v="17.276489999999999"/>
    <n v="0"/>
    <n v="0.63259595783999989"/>
  </r>
  <r>
    <x v="14"/>
    <n v="34.552979999999998"/>
    <n v="0"/>
    <n v="0.93579835733999994"/>
  </r>
  <r>
    <x v="16"/>
    <n v="34.552979999999998"/>
    <n v="0"/>
    <n v="1.0980245984399999"/>
  </r>
  <r>
    <x v="15"/>
    <n v="34.552979999999998"/>
    <n v="0"/>
    <n v="1.4691927095999999"/>
  </r>
  <r>
    <x v="0"/>
    <n v="25.914735"/>
    <n v="0"/>
    <n v="0.54143655835500004"/>
  </r>
  <r>
    <x v="7"/>
    <n v="17.276489999999999"/>
    <n v="0"/>
    <n v="0.29838225878999997"/>
  </r>
  <r>
    <x v="20"/>
    <n v="25.914735"/>
    <n v="0"/>
    <n v="0.86088749669999998"/>
  </r>
  <r>
    <x v="1"/>
    <n v="34.552979999999998"/>
    <n v="0"/>
    <n v="1.4806642989599998"/>
  </r>
  <r>
    <x v="8"/>
    <n v="17.276489999999999"/>
    <n v="0"/>
    <n v="0.52211280428999995"/>
  </r>
  <r>
    <x v="21"/>
    <n v="43.191225000000003"/>
    <n v="0"/>
    <n v="0.37325856645000005"/>
  </r>
  <r>
    <x v="27"/>
    <n v="25.914735"/>
    <n v="0"/>
    <n v="0.29672371575000001"/>
  </r>
  <r>
    <x v="10"/>
    <n v="0"/>
    <n v="38.779218947368427"/>
    <n v="0.15123895389473685"/>
  </r>
  <r>
    <x v="28"/>
    <n v="17.276489999999999"/>
    <n v="0"/>
    <n v="0.44725377311999998"/>
  </r>
  <r>
    <x v="24"/>
    <n v="32.393418750000002"/>
    <n v="0"/>
    <n v="1.41057141946875"/>
  </r>
  <r>
    <x v="24"/>
    <n v="10.797806250000001"/>
    <n v="0"/>
    <n v="0.47019047315625001"/>
  </r>
  <r>
    <x v="23"/>
    <n v="25.914735"/>
    <n v="0"/>
    <n v="0.63138660354000009"/>
  </r>
  <r>
    <x v="3"/>
    <n v="17.276489999999999"/>
    <n v="0"/>
    <n v="0.47223557765999996"/>
  </r>
  <r>
    <x v="25"/>
    <n v="34.552979999999998"/>
    <n v="0"/>
    <n v="1.1412503764199999"/>
  </r>
  <r>
    <x v="22"/>
    <n v="17.276489999999999"/>
    <n v="0"/>
    <n v="0.40800158784000001"/>
  </r>
  <r>
    <x v="11"/>
    <n v="25.914735"/>
    <n v="0"/>
    <n v="1.3825251975150001"/>
  </r>
  <r>
    <x v="9"/>
    <n v="120.93543"/>
    <n v="0"/>
    <n v="4.5304830786600006"/>
  </r>
  <r>
    <x v="12"/>
    <n v="17.276489999999999"/>
    <n v="0"/>
    <n v="0.12575557070999999"/>
  </r>
  <r>
    <x v="17"/>
    <n v="51.829470000000001"/>
    <n v="0"/>
    <n v="0.89763459093000009"/>
  </r>
  <r>
    <x v="2"/>
    <n v="25.914735"/>
    <n v="0"/>
    <n v="0.522259654455"/>
  </r>
  <r>
    <x v="13"/>
    <n v="42.430470468750002"/>
    <n v="0"/>
    <n v="1.5699274073437501"/>
  </r>
  <r>
    <x v="13"/>
    <n v="11.165913281250001"/>
    <n v="0"/>
    <n v="0.41313879140625004"/>
  </r>
  <r>
    <x v="14"/>
    <n v="25.914735"/>
    <n v="0"/>
    <n v="0.70184876800499996"/>
  </r>
  <r>
    <x v="16"/>
    <n v="25.914735"/>
    <n v="0"/>
    <n v="0.82351844883000003"/>
  </r>
  <r>
    <x v="26"/>
    <n v="25.914735"/>
    <n v="0"/>
    <n v="0.25785161325"/>
  </r>
  <r>
    <x v="18"/>
    <n v="17.276489999999999"/>
    <n v="0"/>
    <n v="0.37593642239999997"/>
  </r>
  <r>
    <x v="19"/>
    <n v="17.276489999999999"/>
    <n v="0"/>
    <n v="0.63259595783999989"/>
  </r>
  <r>
    <x v="7"/>
    <n v="17.276489999999999"/>
    <n v="0"/>
    <n v="0.29838225878999997"/>
  </r>
  <r>
    <x v="20"/>
    <n v="34.552979999999998"/>
    <n v="0"/>
    <n v="1.1478499956000001"/>
  </r>
  <r>
    <x v="15"/>
    <n v="25.914735"/>
    <n v="0"/>
    <n v="1.1018945322"/>
  </r>
  <r>
    <x v="4"/>
    <n v="25.914735"/>
    <n v="0"/>
    <n v="0.50476720832999999"/>
  </r>
  <r>
    <x v="5"/>
    <n v="25.914735"/>
    <n v="0"/>
    <n v="0.82660230229500009"/>
  </r>
  <r>
    <x v="6"/>
    <n v="34.552979999999998"/>
    <n v="0"/>
    <n v="1.0388698966799998"/>
  </r>
  <r>
    <x v="0"/>
    <n v="34.552979999999998"/>
    <n v="0"/>
    <n v="0.72191541114000002"/>
  </r>
  <r>
    <x v="8"/>
    <n v="17.276489999999999"/>
    <n v="0"/>
    <n v="0.52211280428999995"/>
  </r>
  <r>
    <x v="28"/>
    <n v="17.276489999999999"/>
    <n v="0"/>
    <n v="0.44725377311999998"/>
  </r>
  <r>
    <x v="24"/>
    <n v="34.552979999999998"/>
    <n v="0"/>
    <n v="1.5046095141"/>
  </r>
  <r>
    <x v="27"/>
    <n v="17.276489999999999"/>
    <n v="0"/>
    <n v="0.19781581049999999"/>
  </r>
  <r>
    <x v="21"/>
    <n v="34.552979999999998"/>
    <n v="0"/>
    <n v="0.29860685316000002"/>
  </r>
  <r>
    <x v="22"/>
    <n v="25.914735"/>
    <n v="0"/>
    <n v="0.61200238175999999"/>
  </r>
  <r>
    <x v="23"/>
    <n v="34.552979999999998"/>
    <n v="0"/>
    <n v="0.8418488047199999"/>
  </r>
  <r>
    <x v="25"/>
    <n v="34.552979999999998"/>
    <n v="0"/>
    <n v="1.1412503764199999"/>
  </r>
  <r>
    <x v="2"/>
    <n v="17.276489999999999"/>
    <n v="0"/>
    <n v="0.33134580170999994"/>
  </r>
  <r>
    <x v="3"/>
    <n v="17.276489999999999"/>
    <n v="0"/>
    <n v="0.47223557765999996"/>
  </r>
  <r>
    <x v="11"/>
    <n v="34.552979999999998"/>
    <n v="0"/>
    <n v="1.84336693002"/>
  </r>
  <r>
    <x v="12"/>
    <n v="25.914735"/>
    <n v="0"/>
    <n v="0.18863335606500001"/>
  </r>
  <r>
    <x v="1"/>
    <n v="34.552979999999998"/>
    <n v="0"/>
    <n v="1.4806642989599998"/>
  </r>
  <r>
    <x v="9"/>
    <n v="103.65894"/>
    <n v="0"/>
    <n v="3.8832712102800002"/>
  </r>
  <r>
    <x v="17"/>
    <n v="51.829470000000001"/>
    <n v="0"/>
    <n v="0.89763459093000009"/>
  </r>
  <r>
    <x v="15"/>
    <n v="30.233857499999999"/>
    <n v="0"/>
    <n v="1.2855436209"/>
  </r>
  <r>
    <x v="15"/>
    <n v="38.872102499999997"/>
    <n v="0"/>
    <n v="1.6528417982999999"/>
  </r>
  <r>
    <x v="18"/>
    <n v="17.276489999999999"/>
    <n v="0"/>
    <n v="0.37593642239999997"/>
  </r>
  <r>
    <x v="19"/>
    <n v="25.914735"/>
    <n v="0"/>
    <n v="0.94889393676"/>
  </r>
  <r>
    <x v="0"/>
    <n v="25.914735"/>
    <n v="0"/>
    <n v="0.54143655835500004"/>
  </r>
  <r>
    <x v="8"/>
    <n v="25.914735"/>
    <n v="0"/>
    <n v="0.7831692064350001"/>
  </r>
  <r>
    <x v="1"/>
    <n v="34.552979999999998"/>
    <n v="0"/>
    <n v="1.4806642989599998"/>
  </r>
  <r>
    <x v="20"/>
    <n v="25.914735"/>
    <n v="0"/>
    <n v="0.86088749669999998"/>
  </r>
  <r>
    <x v="14"/>
    <n v="21.595612500000001"/>
    <n v="0"/>
    <n v="0.58487397333750002"/>
  </r>
  <r>
    <x v="14"/>
    <n v="38.872102499999997"/>
    <n v="0"/>
    <n v="1.0527731520074999"/>
  </r>
  <r>
    <x v="7"/>
    <n v="17.276489999999999"/>
    <n v="0"/>
    <n v="0.29838225878999997"/>
  </r>
  <r>
    <x v="5"/>
    <n v="25.914735"/>
    <n v="0"/>
    <n v="0.82660230229500009"/>
  </r>
  <r>
    <x v="6"/>
    <n v="34.552979999999998"/>
    <n v="0"/>
    <n v="1.0388698966799998"/>
  </r>
  <r>
    <x v="4"/>
    <n v="25.914735"/>
    <n v="0"/>
    <n v="0.50476720832999999"/>
  </r>
  <r>
    <x v="27"/>
    <n v="34.552979999999998"/>
    <n v="0"/>
    <n v="0.39632268059999998"/>
  </r>
  <r>
    <x v="28"/>
    <n v="17.276489999999999"/>
    <n v="0"/>
    <n v="0.44725377311999998"/>
  </r>
  <r>
    <x v="11"/>
    <n v="43.191225000000003"/>
    <n v="0"/>
    <n v="2.3042086625250002"/>
  </r>
  <r>
    <x v="2"/>
    <n v="25.914735"/>
    <n v="0"/>
    <n v="0.49701870256499997"/>
  </r>
  <r>
    <x v="12"/>
    <n v="34.552979999999998"/>
    <n v="0"/>
    <n v="0.25151114141999997"/>
  </r>
  <r>
    <x v="21"/>
    <n v="51.829470000000001"/>
    <n v="0"/>
    <n v="0.44791027974000003"/>
  </r>
  <r>
    <x v="9"/>
    <n v="112.29718500000001"/>
    <n v="0"/>
    <n v="4.2068771444700008"/>
  </r>
  <r>
    <x v="22"/>
    <n v="25.914735"/>
    <n v="0"/>
    <n v="0.61200238175999999"/>
  </r>
  <r>
    <x v="17"/>
    <n v="51.829470000000001"/>
    <n v="0"/>
    <n v="0.89763459093000009"/>
  </r>
  <r>
    <x v="25"/>
    <n v="43.191225000000003"/>
    <n v="0"/>
    <n v="1.426562970525"/>
  </r>
  <r>
    <x v="23"/>
    <n v="43.191225000000003"/>
    <n v="0"/>
    <n v="1.0523110059"/>
  </r>
  <r>
    <x v="3"/>
    <n v="25.914735"/>
    <n v="0"/>
    <n v="0.70835336649000002"/>
  </r>
  <r>
    <x v="10"/>
    <n v="0"/>
    <n v="64.632031578947377"/>
    <n v="0.2520649231578948"/>
  </r>
  <r>
    <x v="13"/>
    <n v="62.529114374999999"/>
    <n v="0"/>
    <n v="2.3135772318750001"/>
  </r>
  <r>
    <x v="19"/>
    <n v="17.276489999999999"/>
    <n v="0"/>
    <n v="0.63259595783999989"/>
  </r>
  <r>
    <x v="20"/>
    <n v="25.914735"/>
    <n v="0"/>
    <n v="0.86088749669999998"/>
  </r>
  <r>
    <x v="7"/>
    <n v="17.276489999999999"/>
    <n v="0"/>
    <n v="0.29838225878999997"/>
  </r>
  <r>
    <x v="18"/>
    <n v="17.276489999999999"/>
    <n v="0"/>
    <n v="0.37593642239999997"/>
  </r>
  <r>
    <x v="16"/>
    <n v="25.914735"/>
    <n v="0"/>
    <n v="0.82351844883000003"/>
  </r>
  <r>
    <x v="14"/>
    <n v="25.914735"/>
    <n v="0"/>
    <n v="0.70184876800499996"/>
  </r>
  <r>
    <x v="15"/>
    <n v="25.914735"/>
    <n v="0"/>
    <n v="1.1018945322"/>
  </r>
  <r>
    <x v="0"/>
    <n v="25.914735"/>
    <n v="0"/>
    <n v="0.54143655835500004"/>
  </r>
  <r>
    <x v="2"/>
    <n v="0"/>
    <n v="24.816694736842106"/>
    <n v="0.49665651176842102"/>
  </r>
  <r>
    <x v="17"/>
    <n v="60.467714999999998"/>
    <n v="0"/>
    <n v="1.0472403560849999"/>
  </r>
  <r>
    <x v="4"/>
    <n v="25.914735"/>
    <n v="0"/>
    <n v="0.50476720832999999"/>
  </r>
  <r>
    <x v="5"/>
    <n v="34.552979999999998"/>
    <n v="0"/>
    <n v="1.1021364030599998"/>
  </r>
  <r>
    <x v="6"/>
    <n v="25.914735"/>
    <n v="0"/>
    <n v="0.77915242251000005"/>
  </r>
  <r>
    <x v="1"/>
    <n v="25.914735"/>
    <n v="0"/>
    <n v="1.1104982242199999"/>
  </r>
  <r>
    <x v="28"/>
    <n v="25.914735"/>
    <n v="0"/>
    <n v="0.67088065967999999"/>
  </r>
  <r>
    <x v="27"/>
    <n v="17.276489999999999"/>
    <n v="0"/>
    <n v="0.19816134029999999"/>
  </r>
  <r>
    <x v="24"/>
    <n v="30.233857499999999"/>
    <n v="0"/>
    <n v="1.4677026123374999"/>
  </r>
  <r>
    <x v="24"/>
    <n v="38.872102499999997"/>
    <n v="0"/>
    <n v="1.8870462158624999"/>
  </r>
  <r>
    <x v="24"/>
    <n v="34.552979999999998"/>
    <n v="0"/>
    <n v="1.5046095141"/>
  </r>
  <r>
    <x v="11"/>
    <n v="34.552979999999998"/>
    <n v="0"/>
    <n v="1.84336693002"/>
  </r>
  <r>
    <x v="12"/>
    <n v="25.914735"/>
    <n v="0"/>
    <n v="0.18863335606500001"/>
  </r>
  <r>
    <x v="8"/>
    <n v="25.914735"/>
    <n v="0"/>
    <n v="0.7831692064350001"/>
  </r>
  <r>
    <x v="9"/>
    <n v="103.65894"/>
    <n v="0"/>
    <n v="3.8878322036399999"/>
  </r>
  <r>
    <x v="25"/>
    <n v="34.552979999999998"/>
    <n v="0"/>
    <n v="1.1412503764199999"/>
  </r>
  <r>
    <x v="3"/>
    <n v="17.276489999999999"/>
    <n v="0"/>
    <n v="0.47223557765999996"/>
  </r>
  <r>
    <x v="22"/>
    <n v="17.276489999999999"/>
    <n v="0"/>
    <n v="0.40800158784000001"/>
  </r>
  <r>
    <x v="10"/>
    <n v="0"/>
    <n v="38.779218947368427"/>
    <n v="0.15123895389473685"/>
  </r>
  <r>
    <x v="13"/>
    <n v="53.596383749999994"/>
    <n v="0"/>
    <n v="1.9830661987499998"/>
  </r>
  <r>
    <x v="13"/>
    <n v="8.9327306249999996"/>
    <n v="0"/>
    <n v="0.33051103312499996"/>
  </r>
  <r>
    <x v="21"/>
    <n v="43.191225000000003"/>
    <n v="0"/>
    <n v="0.37325856645000005"/>
  </r>
  <r>
    <x v="2"/>
    <n v="17.276489999999999"/>
    <n v="0"/>
    <n v="0.34817310296999998"/>
  </r>
  <r>
    <x v="23"/>
    <n v="25.914735"/>
    <n v="0"/>
    <n v="0.63138660354000009"/>
  </r>
  <r>
    <x v="1"/>
    <n v="0"/>
    <n v="24.816694736842106"/>
    <n v="1.5368979050526317"/>
  </r>
  <r>
    <x v="21"/>
    <n v="43.191225000000003"/>
    <n v="0"/>
    <n v="0.37325856645000005"/>
  </r>
  <r>
    <x v="11"/>
    <n v="43.191225000000003"/>
    <n v="0"/>
    <n v="2.3042086625250002"/>
  </r>
  <r>
    <x v="22"/>
    <n v="25.914735"/>
    <n v="0"/>
    <n v="0.61200238175999999"/>
  </r>
  <r>
    <x v="2"/>
    <n v="25.914735"/>
    <n v="0"/>
    <n v="0.49701870256499997"/>
  </r>
  <r>
    <x v="29"/>
    <n v="0"/>
    <n v="24.816694736842106"/>
    <n v="0.98542131461052629"/>
  </r>
  <r>
    <x v="13"/>
    <n v="62.529114374999999"/>
    <n v="0"/>
    <n v="2.3135772318750001"/>
  </r>
  <r>
    <x v="13"/>
    <n v="8.9327306249999996"/>
    <n v="0"/>
    <n v="0.33051103312499996"/>
  </r>
  <r>
    <x v="12"/>
    <n v="34.552979999999998"/>
    <n v="0"/>
    <n v="0.25151114141999997"/>
  </r>
  <r>
    <x v="9"/>
    <n v="129.57367500000001"/>
    <n v="0"/>
    <n v="4.8597902545500009"/>
  </r>
  <r>
    <x v="19"/>
    <n v="34.552979999999998"/>
    <n v="0"/>
    <n v="1.2651919156799998"/>
  </r>
  <r>
    <x v="3"/>
    <n v="25.914735"/>
    <n v="0"/>
    <n v="0.70835336649000002"/>
  </r>
  <r>
    <x v="25"/>
    <n v="43.191225000000003"/>
    <n v="0"/>
    <n v="1.426562970525"/>
  </r>
  <r>
    <x v="23"/>
    <n v="51.829470000000001"/>
    <n v="0"/>
    <n v="1.2627732070800002"/>
  </r>
  <r>
    <x v="10"/>
    <n v="0"/>
    <n v="51.705625263157899"/>
    <n v="0.20165193852631583"/>
  </r>
  <r>
    <x v="27"/>
    <n v="17.276489999999999"/>
    <n v="0"/>
    <n v="0.19816134029999999"/>
  </r>
  <r>
    <x v="24"/>
    <n v="51.829470000000001"/>
    <n v="0"/>
    <n v="2.2569142711499999"/>
  </r>
  <r>
    <x v="28"/>
    <n v="25.914735"/>
    <n v="0"/>
    <n v="0.67088065967999999"/>
  </r>
  <r>
    <x v="28"/>
    <n v="8.6382449999999995"/>
    <n v="0"/>
    <n v="0.22362688655999999"/>
  </r>
  <r>
    <x v="0"/>
    <n v="25.914735"/>
    <n v="0"/>
    <n v="0.54143655835500004"/>
  </r>
  <r>
    <x v="29"/>
    <n v="0"/>
    <n v="24.816694736842106"/>
    <n v="0.98542131461052629"/>
  </r>
  <r>
    <x v="19"/>
    <n v="25.914735"/>
    <n v="0"/>
    <n v="0.94889393676"/>
  </r>
  <r>
    <x v="8"/>
    <n v="17.276489999999999"/>
    <n v="0"/>
    <n v="0.52211280428999995"/>
  </r>
  <r>
    <x v="1"/>
    <n v="25.914735"/>
    <n v="0"/>
    <n v="1.1104982242199999"/>
  </r>
  <r>
    <x v="6"/>
    <n v="25.914735"/>
    <n v="0"/>
    <n v="0.77915242251000005"/>
  </r>
  <r>
    <x v="5"/>
    <n v="25.914735"/>
    <n v="0"/>
    <n v="0.82660230229500009"/>
  </r>
  <r>
    <x v="4"/>
    <n v="25.914735"/>
    <n v="0"/>
    <n v="0.50476720832999999"/>
  </r>
  <r>
    <x v="16"/>
    <n v="25.914735"/>
    <n v="0"/>
    <n v="0.82351844883000003"/>
  </r>
  <r>
    <x v="14"/>
    <n v="25.914735"/>
    <n v="0"/>
    <n v="0.70184876800499996"/>
  </r>
  <r>
    <x v="15"/>
    <n v="25.914735"/>
    <n v="0"/>
    <n v="1.1018945322"/>
  </r>
  <r>
    <x v="7"/>
    <n v="17.276489999999999"/>
    <n v="0"/>
    <n v="0.29838225878999997"/>
  </r>
  <r>
    <x v="20"/>
    <n v="25.914735"/>
    <n v="0"/>
    <n v="0.86088749669999998"/>
  </r>
  <r>
    <x v="18"/>
    <n v="17.276489999999999"/>
    <n v="0"/>
    <n v="0.37593642239999997"/>
  </r>
  <r>
    <x v="28"/>
    <n v="17.276489999999999"/>
    <n v="0"/>
    <n v="0.44725377311999998"/>
  </r>
  <r>
    <x v="3"/>
    <n v="0"/>
    <n v="24.816694736842106"/>
    <n v="1.6496401492421051"/>
  </r>
  <r>
    <x v="24"/>
    <n v="25.914735"/>
    <n v="0"/>
    <n v="1.1284571355749999"/>
  </r>
  <r>
    <x v="27"/>
    <n v="17.276489999999999"/>
    <n v="0"/>
    <n v="0.19816134029999999"/>
  </r>
  <r>
    <x v="12"/>
    <n v="25.914735"/>
    <n v="0"/>
    <n v="0.18863335606500001"/>
  </r>
  <r>
    <x v="9"/>
    <n v="86.382450000000006"/>
    <n v="0"/>
    <n v="3.2398601697000005"/>
  </r>
  <r>
    <x v="17"/>
    <n v="43.191225000000003"/>
    <n v="0"/>
    <n v="0.74802882577500007"/>
  </r>
  <r>
    <x v="10"/>
    <n v="0"/>
    <n v="38.779218947368427"/>
    <n v="0.15123895389473685"/>
  </r>
  <r>
    <x v="11"/>
    <n v="43.191225000000003"/>
    <n v="0"/>
    <n v="2.3042086625250002"/>
  </r>
  <r>
    <x v="21"/>
    <n v="43.191225000000003"/>
    <n v="0"/>
    <n v="0.37325856645000005"/>
  </r>
  <r>
    <x v="13"/>
    <n v="51.829470000000001"/>
    <n v="0"/>
    <n v="1.9176903900000002"/>
  </r>
  <r>
    <x v="25"/>
    <n v="25.914735"/>
    <n v="0"/>
    <n v="0.85593778231499995"/>
  </r>
  <r>
    <x v="22"/>
    <n v="25.914735"/>
    <n v="0"/>
    <n v="0.61200238175999999"/>
  </r>
  <r>
    <x v="3"/>
    <n v="17.276489999999999"/>
    <n v="0"/>
    <n v="0.47223557765999996"/>
  </r>
  <r>
    <x v="23"/>
    <n v="34.552979999999998"/>
    <n v="0"/>
    <n v="0.8418488047199999"/>
  </r>
  <r>
    <x v="2"/>
    <n v="25.914735"/>
    <n v="0"/>
    <n v="0.49701870256499997"/>
  </r>
  <r>
    <x v="15"/>
    <n v="32.393418750000002"/>
    <n v="0"/>
    <n v="1.3773681652500001"/>
  </r>
  <r>
    <x v="15"/>
    <n v="10.797806250000001"/>
    <n v="0"/>
    <n v="0.45912272175000002"/>
  </r>
  <r>
    <x v="16"/>
    <n v="23.755173749999997"/>
    <n v="0"/>
    <n v="0.75489191142750001"/>
  </r>
  <r>
    <x v="16"/>
    <n v="10.797806250000001"/>
    <n v="0"/>
    <n v="0.34313268701249999"/>
  </r>
  <r>
    <x v="14"/>
    <n v="23.755173749999997"/>
    <n v="0"/>
    <n v="0.64336137067124988"/>
  </r>
  <r>
    <x v="14"/>
    <n v="10.797806250000001"/>
    <n v="0"/>
    <n v="0.29243698666875001"/>
  </r>
  <r>
    <x v="26"/>
    <n v="25.914735"/>
    <n v="0"/>
    <n v="0.25785161325"/>
  </r>
  <r>
    <x v="19"/>
    <n v="25.914735"/>
    <n v="0"/>
    <n v="0.94889393676"/>
  </r>
  <r>
    <x v="18"/>
    <n v="17.276489999999999"/>
    <n v="0"/>
    <n v="0.37593642239999997"/>
  </r>
  <r>
    <x v="0"/>
    <n v="25.914735"/>
    <n v="0"/>
    <n v="0.54143655835500004"/>
  </r>
  <r>
    <x v="7"/>
    <n v="17.276489999999999"/>
    <n v="0"/>
    <n v="0.13570682895"/>
  </r>
  <r>
    <x v="7"/>
    <n v="25.914735"/>
    <n v="0"/>
    <n v="0.26640347580000001"/>
  </r>
  <r>
    <x v="20"/>
    <n v="25.914735"/>
    <n v="0"/>
    <n v="0.20742153894000001"/>
  </r>
  <r>
    <x v="20"/>
    <n v="34.552979999999998"/>
    <n v="0"/>
    <n v="0.86817817547999998"/>
  </r>
  <r>
    <x v="28"/>
    <n v="17.276489999999999"/>
    <n v="0"/>
    <n v="0.44725377311999998"/>
  </r>
  <r>
    <x v="24"/>
    <n v="32.393418750000002"/>
    <n v="0"/>
    <n v="1.41057141946875"/>
  </r>
  <r>
    <x v="24"/>
    <n v="10.797806250000001"/>
    <n v="0"/>
    <n v="0.47019047315625001"/>
  </r>
  <r>
    <x v="27"/>
    <n v="25.914735"/>
    <n v="0"/>
    <n v="0.29724201044999998"/>
  </r>
  <r>
    <x v="5"/>
    <n v="25.914735"/>
    <n v="0"/>
    <n v="0.82660230229500009"/>
  </r>
  <r>
    <x v="4"/>
    <n v="25.914735"/>
    <n v="0"/>
    <n v="0.50476720832999999"/>
  </r>
  <r>
    <x v="8"/>
    <n v="25.914735"/>
    <n v="0"/>
    <n v="0.7831692064350001"/>
  </r>
  <r>
    <x v="1"/>
    <n v="43.191225000000003"/>
    <n v="0"/>
    <n v="1.8391687429500001"/>
  </r>
  <r>
    <x v="6"/>
    <n v="25.914735"/>
    <n v="0"/>
    <n v="0.77915242251000005"/>
  </r>
  <r>
    <x v="10"/>
    <n v="0"/>
    <n v="38.779218947368427"/>
    <n v="0.15123895389473685"/>
  </r>
  <r>
    <x v="11"/>
    <n v="43.191225000000003"/>
    <n v="0"/>
    <n v="2.3042086625250002"/>
  </r>
  <r>
    <x v="23"/>
    <n v="43.191225000000003"/>
    <n v="0"/>
    <n v="1.0523110059"/>
  </r>
  <r>
    <x v="22"/>
    <n v="25.914735"/>
    <n v="0"/>
    <n v="0.61200238175999999"/>
  </r>
  <r>
    <x v="3"/>
    <n v="25.914735"/>
    <n v="0"/>
    <n v="0.70835336649000002"/>
  </r>
  <r>
    <x v="12"/>
    <n v="25.914735"/>
    <n v="0"/>
    <n v="0.18863335606500001"/>
  </r>
  <r>
    <x v="9"/>
    <n v="129.57367500000001"/>
    <n v="0"/>
    <n v="4.8597902545500009"/>
  </r>
  <r>
    <x v="17"/>
    <n v="51.829470000000001"/>
    <n v="0"/>
    <n v="0.89763459093000009"/>
  </r>
  <r>
    <x v="25"/>
    <n v="34.552979999999998"/>
    <n v="0"/>
    <n v="1.1412503764199999"/>
  </r>
  <r>
    <x v="18"/>
    <n v="0"/>
    <n v="33.088926315789479"/>
    <n v="1.6647038829473688"/>
  </r>
  <r>
    <x v="2"/>
    <n v="17.276489999999999"/>
    <n v="0"/>
    <n v="0.33134580170999994"/>
  </r>
  <r>
    <x v="13"/>
    <n v="53.596383749999994"/>
    <n v="0"/>
    <n v="1.9830661987499998"/>
  </r>
  <r>
    <x v="21"/>
    <n v="43.191225000000003"/>
    <n v="0"/>
    <n v="0.37325856645000005"/>
  </r>
  <r>
    <x v="7"/>
    <n v="17.276489999999999"/>
    <n v="0"/>
    <n v="0.29838225878999997"/>
  </r>
  <r>
    <x v="20"/>
    <n v="25.914735"/>
    <n v="0"/>
    <n v="0.86088749669999998"/>
  </r>
  <r>
    <x v="11"/>
    <n v="53.989031250000004"/>
    <n v="0"/>
    <n v="6.1755893285625003"/>
  </r>
  <r>
    <x v="16"/>
    <n v="43.191225000000003"/>
    <n v="0"/>
    <n v="1.37253074805"/>
  </r>
  <r>
    <x v="14"/>
    <n v="34.552979999999998"/>
    <n v="0"/>
    <n v="0.93579835733999994"/>
  </r>
  <r>
    <x v="15"/>
    <n v="43.191225000000003"/>
    <n v="0"/>
    <n v="1.8364908870000001"/>
  </r>
  <r>
    <x v="1"/>
    <n v="34.552979999999998"/>
    <n v="0"/>
    <n v="1.4806642989599998"/>
  </r>
  <r>
    <x v="8"/>
    <n v="25.914735"/>
    <n v="0"/>
    <n v="0.7831692064350001"/>
  </r>
  <r>
    <x v="19"/>
    <n v="25.914735"/>
    <n v="0"/>
    <n v="0.94889393676"/>
  </r>
  <r>
    <x v="5"/>
    <n v="25.914735"/>
    <n v="0"/>
    <n v="0.82660230229500009"/>
  </r>
  <r>
    <x v="18"/>
    <n v="17.276489999999999"/>
    <n v="0"/>
    <n v="0.37593642239999997"/>
  </r>
  <r>
    <x v="4"/>
    <n v="25.914735"/>
    <n v="0"/>
    <n v="0.50476720832999999"/>
  </r>
  <r>
    <x v="0"/>
    <n v="25.914735"/>
    <n v="0"/>
    <n v="0.54143655835500004"/>
  </r>
  <r>
    <x v="6"/>
    <n v="34.552979999999998"/>
    <n v="0"/>
    <n v="1.0388698966799998"/>
  </r>
  <r>
    <x v="10"/>
    <n v="0"/>
    <n v="38.779218947368427"/>
    <n v="0.15123895389473685"/>
  </r>
  <r>
    <x v="27"/>
    <n v="17.276489999999999"/>
    <n v="0"/>
    <n v="0.19816134029999999"/>
  </r>
  <r>
    <x v="24"/>
    <n v="51.829470000000001"/>
    <n v="0"/>
    <n v="2.2569142711499999"/>
  </r>
  <r>
    <x v="28"/>
    <n v="25.914735"/>
    <n v="0"/>
    <n v="0.67088065967999999"/>
  </r>
  <r>
    <x v="21"/>
    <n v="43.191225000000003"/>
    <n v="0"/>
    <n v="0.37325856645000005"/>
  </r>
  <r>
    <x v="25"/>
    <n v="19.196100000000001"/>
    <n v="0"/>
    <n v="1.6187495247000001"/>
  </r>
  <r>
    <x v="13"/>
    <n v="71.461844999999997"/>
    <n v="0"/>
    <n v="2.6440882649999997"/>
  </r>
  <r>
    <x v="29"/>
    <n v="0"/>
    <n v="24.816694736842106"/>
    <n v="0.98542131461052629"/>
  </r>
  <r>
    <x v="2"/>
    <n v="25.914735"/>
    <n v="0"/>
    <n v="0.49701870256499997"/>
  </r>
  <r>
    <x v="12"/>
    <n v="34.552979999999998"/>
    <n v="0"/>
    <n v="0.25151114141999997"/>
  </r>
  <r>
    <x v="17"/>
    <n v="60.467714999999998"/>
    <n v="0"/>
    <n v="1.0472403560849999"/>
  </r>
  <r>
    <x v="9"/>
    <n v="95.020694999999989"/>
    <n v="0"/>
    <n v="3.5638461866699997"/>
  </r>
  <r>
    <x v="11"/>
    <n v="25.914735"/>
    <n v="0"/>
    <n v="1.3825251975150001"/>
  </r>
  <r>
    <x v="3"/>
    <n v="25.914735"/>
    <n v="0"/>
    <n v="0.70835336649000002"/>
  </r>
  <r>
    <x v="22"/>
    <n v="25.914735"/>
    <n v="0"/>
    <n v="0.61200238175999999"/>
  </r>
  <r>
    <x v="23"/>
    <n v="34.552979999999998"/>
    <n v="0"/>
    <n v="0.8418488047199999"/>
  </r>
  <r>
    <x v="25"/>
    <n v="51.829470000000001"/>
    <n v="0"/>
    <n v="1.7118755646299999"/>
  </r>
  <r>
    <x v="7"/>
    <n v="17.276489999999999"/>
    <n v="0"/>
    <n v="0.29838225878999997"/>
  </r>
  <r>
    <x v="18"/>
    <n v="25.914735"/>
    <n v="0"/>
    <n v="0.56390463360000009"/>
  </r>
  <r>
    <x v="20"/>
    <n v="34.552979999999998"/>
    <n v="0"/>
    <n v="1.1478499956000001"/>
  </r>
  <r>
    <x v="8"/>
    <n v="0"/>
    <n v="19.853355789473685"/>
    <n v="0.20587929953684211"/>
  </r>
  <r>
    <x v="0"/>
    <n v="34.552979999999998"/>
    <n v="0"/>
    <n v="0.72191541114000002"/>
  </r>
  <r>
    <x v="16"/>
    <n v="34.552979999999998"/>
    <n v="0"/>
    <n v="1.0980245984399999"/>
  </r>
  <r>
    <x v="14"/>
    <n v="25.914735"/>
    <n v="0"/>
    <n v="0.70392194680499998"/>
  </r>
  <r>
    <x v="14"/>
    <n v="8.6382449999999995"/>
    <n v="0"/>
    <n v="0.23464064893499997"/>
  </r>
  <r>
    <x v="15"/>
    <n v="34.552979999999998"/>
    <n v="0"/>
    <n v="1.4691927095999999"/>
  </r>
  <r>
    <x v="15"/>
    <n v="8.6382449999999995"/>
    <n v="0"/>
    <n v="0.36729817739999998"/>
  </r>
  <r>
    <x v="8"/>
    <n v="25.914735"/>
    <n v="0"/>
    <n v="0.7831692064350001"/>
  </r>
  <r>
    <x v="1"/>
    <n v="0"/>
    <n v="24.816694736842106"/>
    <n v="1.5368979050526317"/>
  </r>
  <r>
    <x v="1"/>
    <n v="43.191225000000003"/>
    <n v="0"/>
    <n v="1.8508303737"/>
  </r>
  <r>
    <x v="6"/>
    <n v="34.552979999999998"/>
    <n v="0"/>
    <n v="1.0388698966799998"/>
  </r>
  <r>
    <x v="5"/>
    <n v="43.191225000000003"/>
    <n v="0"/>
    <n v="1.3776705038250001"/>
  </r>
  <r>
    <x v="4"/>
    <n v="34.552979999999998"/>
    <n v="0"/>
    <n v="0.67302294443999999"/>
  </r>
  <r>
    <x v="17"/>
    <n v="60.467714999999998"/>
    <n v="0"/>
    <n v="1.0472403560849999"/>
  </r>
  <r>
    <x v="16"/>
    <n v="30.233857499999999"/>
    <n v="0"/>
    <n v="0.963190232235"/>
  </r>
  <r>
    <x v="16"/>
    <n v="21.595612500000001"/>
    <n v="0"/>
    <n v="0.68799302302499998"/>
  </r>
  <r>
    <x v="13"/>
    <n v="62.529114374999999"/>
    <n v="0"/>
    <n v="2.3135772318750001"/>
  </r>
  <r>
    <x v="8"/>
    <n v="0"/>
    <n v="24.816694736842106"/>
    <n v="1.3629328749473684"/>
  </r>
  <r>
    <x v="7"/>
    <n v="34.552979999999998"/>
    <n v="0"/>
    <n v="0.59676451757999993"/>
  </r>
  <r>
    <x v="21"/>
    <n v="51.829470000000001"/>
    <n v="0"/>
    <n v="0.44791027974000003"/>
  </r>
  <r>
    <x v="20"/>
    <n v="43.191225000000003"/>
    <n v="0"/>
    <n v="1.4348124945"/>
  </r>
  <r>
    <x v="14"/>
    <n v="30.233857499999999"/>
    <n v="0"/>
    <n v="0.82124227127249994"/>
  </r>
  <r>
    <x v="14"/>
    <n v="12.9573675"/>
    <n v="0"/>
    <n v="0.35196097340249999"/>
  </r>
  <r>
    <x v="3"/>
    <n v="17.276489999999999"/>
    <n v="0"/>
    <n v="0.47223557765999996"/>
  </r>
  <r>
    <x v="2"/>
    <n v="0"/>
    <n v="37.225042105263164"/>
    <n v="0.74647376933684229"/>
  </r>
  <r>
    <x v="8"/>
    <n v="17.276489999999999"/>
    <n v="0"/>
    <n v="0.52340854104000001"/>
  </r>
  <r>
    <x v="4"/>
    <n v="51.829470000000001"/>
    <n v="0"/>
    <n v="1.00953441666"/>
  </r>
  <r>
    <x v="6"/>
    <n v="51.829470000000001"/>
    <n v="0"/>
    <n v="1.5583048450200001"/>
  </r>
  <r>
    <x v="5"/>
    <n v="25.914735"/>
    <n v="0"/>
    <n v="0.82673187597000009"/>
  </r>
  <r>
    <x v="18"/>
    <n v="25.914735"/>
    <n v="0"/>
    <n v="0.56390463360000009"/>
  </r>
  <r>
    <x v="1"/>
    <n v="25.914735"/>
    <n v="0"/>
    <n v="1.1104982242199999"/>
  </r>
  <r>
    <x v="4"/>
    <n v="25.914735"/>
    <n v="0"/>
    <n v="0.50575196826000002"/>
  </r>
  <r>
    <x v="15"/>
    <n v="38.872102499999997"/>
    <n v="0"/>
    <n v="1.6528417982999999"/>
  </r>
  <r>
    <x v="15"/>
    <n v="12.9573675"/>
    <n v="0"/>
    <n v="0.5509472661"/>
  </r>
  <r>
    <x v="18"/>
    <n v="17.276489999999999"/>
    <n v="0"/>
    <n v="0.37674841742999998"/>
  </r>
  <r>
    <x v="19"/>
    <n v="43.191225000000003"/>
    <n v="0"/>
    <n v="1.5814898946"/>
  </r>
  <r>
    <x v="0"/>
    <n v="34.552979999999998"/>
    <n v="0"/>
    <n v="0.72191541114000002"/>
  </r>
  <r>
    <x v="7"/>
    <n v="17.276489999999999"/>
    <n v="0"/>
    <n v="0.29862412964999996"/>
  </r>
  <r>
    <x v="5"/>
    <n v="25.914735"/>
    <n v="0"/>
    <n v="0.82660230229500009"/>
  </r>
  <r>
    <x v="8"/>
    <n v="43.191225000000003"/>
    <n v="0"/>
    <n v="1.3052820107250003"/>
  </r>
  <r>
    <x v="19"/>
    <n v="25.914735"/>
    <n v="0"/>
    <n v="0.94650978113999995"/>
  </r>
  <r>
    <x v="28"/>
    <n v="17.276489999999999"/>
    <n v="0"/>
    <n v="0.44725377311999998"/>
  </r>
  <r>
    <x v="24"/>
    <n v="30.233857499999999"/>
    <n v="0"/>
    <n v="1.3165333248375"/>
  </r>
  <r>
    <x v="24"/>
    <n v="21.595612500000001"/>
    <n v="0"/>
    <n v="0.94038094631250002"/>
  </r>
  <r>
    <x v="20"/>
    <n v="25.914735"/>
    <n v="0"/>
    <n v="0.86088749669999998"/>
  </r>
  <r>
    <x v="27"/>
    <n v="25.914735"/>
    <n v="0"/>
    <n v="0.29724201044999998"/>
  </r>
  <r>
    <x v="27"/>
    <n v="8.6382449999999995"/>
    <n v="0"/>
    <n v="9.9080670149999994E-2"/>
  </r>
  <r>
    <x v="6"/>
    <n v="25.914735"/>
    <n v="0"/>
    <n v="0.78011126770500006"/>
  </r>
  <r>
    <x v="10"/>
    <n v="0"/>
    <n v="103.4112505263158"/>
    <n v="0.43432725221052632"/>
  </r>
  <r>
    <x v="15"/>
    <n v="25.914735"/>
    <n v="0"/>
    <n v="1.1018945322"/>
  </r>
  <r>
    <x v="25"/>
    <n v="34.552979999999998"/>
    <n v="0"/>
    <n v="1.1412503764199999"/>
  </r>
  <r>
    <x v="23"/>
    <n v="34.552979999999998"/>
    <n v="0"/>
    <n v="0.8418488047199999"/>
  </r>
  <r>
    <x v="14"/>
    <n v="17.276489999999999"/>
    <n v="0"/>
    <n v="0.46789917866999997"/>
  </r>
  <r>
    <x v="22"/>
    <n v="25.914735"/>
    <n v="0"/>
    <n v="0.61200238175999999"/>
  </r>
  <r>
    <x v="11"/>
    <n v="43.191225000000003"/>
    <n v="0"/>
    <n v="2.3042086625250002"/>
  </r>
  <r>
    <x v="26"/>
    <n v="17.276489999999999"/>
    <n v="0"/>
    <n v="0.17190107549999997"/>
  </r>
  <r>
    <x v="26"/>
    <n v="8.6382449999999995"/>
    <n v="0"/>
    <n v="8.5950537749999986E-2"/>
  </r>
  <r>
    <x v="12"/>
    <n v="25.914735"/>
    <n v="0"/>
    <n v="0.18863335606500001"/>
  </r>
  <r>
    <x v="9"/>
    <n v="95.020694999999989"/>
    <n v="0"/>
    <n v="3.5638461866699997"/>
  </r>
  <r>
    <x v="17"/>
    <n v="69.105959999999996"/>
    <n v="0"/>
    <n v="1.1968461212400001"/>
  </r>
  <r>
    <x v="2"/>
    <n v="17.276489999999999"/>
    <n v="0"/>
    <n v="0.34817310296999998"/>
  </r>
  <r>
    <x v="16"/>
    <n v="25.914735"/>
    <n v="0"/>
    <n v="0.82515107713500002"/>
  </r>
  <r>
    <x v="25"/>
    <n v="19.196100000000001"/>
    <n v="0"/>
    <n v="1.6222240188000001"/>
  </r>
  <r>
    <x v="28"/>
    <n v="17.276489999999999"/>
    <n v="0"/>
    <n v="0.44524970027999999"/>
  </r>
  <r>
    <x v="10"/>
    <n v="0"/>
    <n v="38.779218947368427"/>
    <n v="0.15123895389473685"/>
  </r>
  <r>
    <x v="3"/>
    <n v="0"/>
    <n v="22.059284210526318"/>
    <n v="1.4687512613052633"/>
  </r>
  <r>
    <x v="24"/>
    <n v="34.552979999999998"/>
    <n v="0"/>
    <n v="1.50837578892"/>
  </r>
  <r>
    <x v="27"/>
    <n v="25.914735"/>
    <n v="0"/>
    <n v="0.29804536723500002"/>
  </r>
  <r>
    <x v="10"/>
    <n v="0"/>
    <n v="38.779218947368427"/>
    <n v="0.15123895389473685"/>
  </r>
  <r>
    <x v="15"/>
    <n v="25.914735"/>
    <n v="0"/>
    <n v="1.1018945322"/>
  </r>
  <r>
    <x v="14"/>
    <n v="17.276489999999999"/>
    <n v="0"/>
    <n v="0.46789917866999997"/>
  </r>
  <r>
    <x v="16"/>
    <n v="34.552979999999998"/>
    <n v="0"/>
    <n v="1.1002014361799999"/>
  </r>
  <r>
    <x v="8"/>
    <n v="25.914735"/>
    <n v="0"/>
    <n v="0.78511281156000001"/>
  </r>
  <r>
    <x v="1"/>
    <n v="25.914735"/>
    <n v="0"/>
    <n v="1.112130852525"/>
  </r>
  <r>
    <x v="5"/>
    <n v="25.914735"/>
    <n v="0"/>
    <n v="0.82673187597000009"/>
  </r>
  <r>
    <x v="0"/>
    <n v="112.29718500000001"/>
    <n v="0"/>
    <n v="2.8356162184350002"/>
  </r>
  <r>
    <x v="9"/>
    <n v="103.65894"/>
    <n v="0"/>
    <n v="3.89011270032"/>
  </r>
  <r>
    <x v="13"/>
    <n v="53.596383749999994"/>
    <n v="0"/>
    <n v="1.9830661987499998"/>
  </r>
  <r>
    <x v="17"/>
    <n v="51.829470000000001"/>
    <n v="0"/>
    <n v="0.89763459093000009"/>
  </r>
  <r>
    <x v="7"/>
    <n v="17.276489999999999"/>
    <n v="0"/>
    <n v="0.29862412964999996"/>
  </r>
  <r>
    <x v="6"/>
    <n v="34.552979999999998"/>
    <n v="0"/>
    <n v="1.0401483569400001"/>
  </r>
  <r>
    <x v="12"/>
    <n v="25.914735"/>
    <n v="0"/>
    <n v="0.19013641069500001"/>
  </r>
  <r>
    <x v="28"/>
    <n v="17.276489999999999"/>
    <n v="0"/>
    <n v="0.44524970027999999"/>
  </r>
  <r>
    <x v="15"/>
    <n v="21.595612500000001"/>
    <n v="0"/>
    <n v="0.91824544350000004"/>
  </r>
  <r>
    <x v="15"/>
    <n v="21.595612500000001"/>
    <n v="0"/>
    <n v="0.91824544350000004"/>
  </r>
  <r>
    <x v="1"/>
    <n v="17.276489999999999"/>
    <n v="0"/>
    <n v="0.74142056834999992"/>
  </r>
  <r>
    <x v="24"/>
    <n v="34.552979999999998"/>
    <n v="0"/>
    <n v="1.50837578892"/>
  </r>
  <r>
    <x v="19"/>
    <n v="25.914735"/>
    <n v="0"/>
    <n v="0.94650978113999995"/>
  </r>
  <r>
    <x v="20"/>
    <n v="25.914735"/>
    <n v="0"/>
    <n v="0.86088749669999998"/>
  </r>
  <r>
    <x v="18"/>
    <n v="17.276489999999999"/>
    <n v="0"/>
    <n v="0.37674841742999998"/>
  </r>
  <r>
    <x v="4"/>
    <n v="34.552979999999998"/>
    <n v="0"/>
    <n v="0.67433595767999999"/>
  </r>
  <r>
    <x v="9"/>
    <n v="138.21191999999999"/>
    <n v="0"/>
    <n v="5.1868169337599994"/>
  </r>
  <r>
    <x v="17"/>
    <n v="69.105959999999996"/>
    <n v="0"/>
    <n v="1.1968461212400001"/>
  </r>
  <r>
    <x v="22"/>
    <n v="25.914735"/>
    <n v="0"/>
    <n v="0.61202829649500001"/>
  </r>
  <r>
    <x v="23"/>
    <n v="43.191225000000003"/>
    <n v="0"/>
    <n v="1.052526962025"/>
  </r>
  <r>
    <x v="11"/>
    <n v="34.552979999999998"/>
    <n v="0"/>
    <n v="1.85494217832"/>
  </r>
  <r>
    <x v="12"/>
    <n v="25.914735"/>
    <n v="0"/>
    <n v="0.19013641069500001"/>
  </r>
  <r>
    <x v="25"/>
    <n v="51.829470000000001"/>
    <n v="0"/>
    <n v="1.72099755135"/>
  </r>
  <r>
    <x v="3"/>
    <n v="34.552979999999998"/>
    <n v="0"/>
    <n v="0.94460936723999989"/>
  </r>
  <r>
    <x v="2"/>
    <n v="25.914735"/>
    <n v="0"/>
    <n v="0.49701870256499997"/>
  </r>
  <r>
    <x v="1"/>
    <n v="0"/>
    <n v="24.816694736842106"/>
    <n v="1.5357563370947367"/>
  </r>
  <r>
    <x v="21"/>
    <n v="43.191225000000003"/>
    <n v="0"/>
    <n v="0.37325856645000005"/>
  </r>
  <r>
    <x v="13"/>
    <n v="53.596383749999994"/>
    <n v="0"/>
    <n v="1.9830661987499998"/>
  </r>
  <r>
    <x v="13"/>
    <n v="8.9327306249999996"/>
    <n v="0"/>
    <n v="0.33051103312499996"/>
  </r>
  <r>
    <x v="16"/>
    <n v="30.233857499999999"/>
    <n v="0"/>
    <n v="0.9626762566574999"/>
  </r>
  <r>
    <x v="16"/>
    <n v="21.595612500000001"/>
    <n v="0"/>
    <n v="0.68762589761250004"/>
  </r>
  <r>
    <x v="18"/>
    <n v="0"/>
    <n v="22.059284210526318"/>
    <n v="1.1107290785684212"/>
  </r>
  <r>
    <x v="11"/>
    <n v="64.786837500000004"/>
    <n v="0"/>
    <n v="7.5205856706750005"/>
  </r>
  <r>
    <x v="8"/>
    <n v="25.914735"/>
    <n v="0"/>
    <n v="0.78511281156000001"/>
  </r>
  <r>
    <x v="14"/>
    <n v="12.9573675"/>
    <n v="0"/>
    <n v="0.35092438400249998"/>
  </r>
  <r>
    <x v="14"/>
    <n v="21.595612500000001"/>
    <n v="0"/>
    <n v="0.58487397333750002"/>
  </r>
  <r>
    <x v="20"/>
    <n v="34.552979999999998"/>
    <n v="0"/>
    <n v="1.1478499956000001"/>
  </r>
  <r>
    <x v="7"/>
    <n v="25.914735"/>
    <n v="0"/>
    <n v="0.44793619447500005"/>
  </r>
  <r>
    <x v="18"/>
    <n v="17.276489999999999"/>
    <n v="0"/>
    <n v="0.37674841742999998"/>
  </r>
  <r>
    <x v="1"/>
    <n v="43.191225000000003"/>
    <n v="0"/>
    <n v="1.8535514208750001"/>
  </r>
  <r>
    <x v="4"/>
    <n v="34.552979999999998"/>
    <n v="0"/>
    <n v="0.67433595767999999"/>
  </r>
  <r>
    <x v="19"/>
    <n v="25.914735"/>
    <n v="0"/>
    <n v="0.94650978113999995"/>
  </r>
  <r>
    <x v="5"/>
    <n v="34.552979999999998"/>
    <n v="0"/>
    <n v="1.1023091679599999"/>
  </r>
  <r>
    <x v="6"/>
    <n v="34.552979999999998"/>
    <n v="0"/>
    <n v="1.0401483569400001"/>
  </r>
  <r>
    <x v="0"/>
    <n v="34.552979999999998"/>
    <n v="0"/>
    <n v="0.86558670197999987"/>
  </r>
  <r>
    <x v="0"/>
    <n v="34.552979999999998"/>
    <n v="0"/>
    <n v="0.86558670197999987"/>
  </r>
  <r>
    <x v="28"/>
    <n v="17.276489999999999"/>
    <n v="0"/>
    <n v="0.44524970027999999"/>
  </r>
  <r>
    <x v="24"/>
    <n v="30.233857499999999"/>
    <n v="0"/>
    <n v="1.319828815305"/>
  </r>
  <r>
    <x v="24"/>
    <n v="21.595612500000001"/>
    <n v="0"/>
    <n v="0.94273486807499995"/>
  </r>
  <r>
    <x v="27"/>
    <n v="17.276489999999999"/>
    <n v="0"/>
    <n v="0.19869691148999999"/>
  </r>
  <r>
    <x v="10"/>
    <n v="0"/>
    <n v="38.779218947368427"/>
    <n v="0.15123895389473685"/>
  </r>
  <r>
    <x v="12"/>
    <n v="34.552979999999998"/>
    <n v="0"/>
    <n v="0.25178756525999996"/>
  </r>
  <r>
    <x v="9"/>
    <n v="129.57367500000001"/>
    <n v="0"/>
    <n v="4.8626408754000003"/>
  </r>
  <r>
    <x v="29"/>
    <n v="0"/>
    <n v="37.225042105263164"/>
    <n v="1.4780947468736845"/>
  </r>
  <r>
    <x v="21"/>
    <n v="51.829470000000001"/>
    <n v="0"/>
    <n v="0.44791027974000003"/>
  </r>
  <r>
    <x v="13"/>
    <n v="71.461844999999997"/>
    <n v="0"/>
    <n v="2.6440882649999997"/>
  </r>
  <r>
    <x v="22"/>
    <n v="25.914735"/>
    <n v="0"/>
    <n v="0.61109536603499992"/>
  </r>
  <r>
    <x v="11"/>
    <n v="34.552979999999998"/>
    <n v="0"/>
    <n v="1.85494217832"/>
  </r>
  <r>
    <x v="27"/>
    <n v="17.276489999999999"/>
    <n v="0"/>
    <n v="0.19869691148999999"/>
  </r>
  <r>
    <x v="23"/>
    <n v="25.914735"/>
    <n v="0"/>
    <n v="0.63151617721500009"/>
  </r>
  <r>
    <x v="25"/>
    <n v="25.914735"/>
    <n v="0"/>
    <n v="0.86049877567499999"/>
  </r>
  <r>
    <x v="3"/>
    <n v="17.276489999999999"/>
    <n v="0"/>
    <n v="0.47230468361999994"/>
  </r>
  <r>
    <x v="2"/>
    <n v="25.914735"/>
    <n v="0"/>
    <n v="0.49585253949000002"/>
  </r>
  <r>
    <x v="3"/>
    <n v="25.914735"/>
    <n v="0"/>
    <n v="0.70786098652499996"/>
  </r>
  <r>
    <x v="17"/>
    <n v="103.65894"/>
    <n v="0"/>
    <n v="1.7952691818600002"/>
  </r>
  <r>
    <x v="25"/>
    <n v="43.191225000000003"/>
    <n v="0"/>
    <n v="1.4322210210000001"/>
  </r>
  <r>
    <x v="23"/>
    <n v="43.191225000000003"/>
    <n v="0"/>
    <n v="1.0511448428250001"/>
  </r>
  <r>
    <x v="11"/>
    <n v="34.552979999999998"/>
    <n v="0"/>
    <n v="1.85494217832"/>
  </r>
  <r>
    <x v="1"/>
    <n v="34.552979999999998"/>
    <n v="0"/>
    <n v="1.4820464181599999"/>
  </r>
  <r>
    <x v="8"/>
    <n v="34.552979999999998"/>
    <n v="0"/>
    <n v="1.0450203271199998"/>
  </r>
  <r>
    <x v="6"/>
    <n v="34.552979999999998"/>
    <n v="0"/>
    <n v="1.0401483569400001"/>
  </r>
  <r>
    <x v="4"/>
    <n v="34.552979999999998"/>
    <n v="0"/>
    <n v="0.67433595767999999"/>
  </r>
  <r>
    <x v="5"/>
    <n v="34.552979999999998"/>
    <n v="0"/>
    <n v="1.1023091679599999"/>
  </r>
  <r>
    <x v="0"/>
    <n v="34.552979999999998"/>
    <n v="0"/>
    <n v="0.86558670197999987"/>
  </r>
  <r>
    <x v="7"/>
    <n v="25.914735"/>
    <n v="0"/>
    <n v="0.44752155871499999"/>
  </r>
  <r>
    <x v="19"/>
    <n v="25.914735"/>
    <n v="0"/>
    <n v="0.94650978113999995"/>
  </r>
  <r>
    <x v="18"/>
    <n v="25.914735"/>
    <n v="0"/>
    <n v="0.56512262614499997"/>
  </r>
  <r>
    <x v="20"/>
    <n v="43.191225000000003"/>
    <n v="0"/>
    <n v="1.4348124945"/>
  </r>
  <r>
    <x v="15"/>
    <n v="25.914735"/>
    <n v="0"/>
    <n v="1.1018945322"/>
  </r>
  <r>
    <x v="14"/>
    <n v="25.914735"/>
    <n v="0"/>
    <n v="0.70184876800499996"/>
  </r>
  <r>
    <x v="16"/>
    <n v="34.552979999999998"/>
    <n v="0"/>
    <n v="1.1002014361799999"/>
  </r>
  <r>
    <x v="28"/>
    <n v="17.276489999999999"/>
    <n v="0"/>
    <n v="0.44524970027999999"/>
  </r>
  <r>
    <x v="24"/>
    <n v="34.552979999999998"/>
    <n v="0"/>
    <n v="1.50837578892"/>
  </r>
  <r>
    <x v="27"/>
    <n v="25.914735"/>
    <n v="0"/>
    <n v="0.29804536723500002"/>
  </r>
  <r>
    <x v="9"/>
    <n v="103.65894"/>
    <n v="0"/>
    <n v="3.89011270032"/>
  </r>
  <r>
    <x v="12"/>
    <n v="34.552979999999998"/>
    <n v="0"/>
    <n v="0.25178756525999996"/>
  </r>
  <r>
    <x v="17"/>
    <n v="51.829470000000001"/>
    <n v="0"/>
    <n v="0.89763459093000009"/>
  </r>
  <r>
    <x v="10"/>
    <n v="0"/>
    <n v="38.779218947368427"/>
    <n v="0.15123895389473685"/>
  </r>
  <r>
    <x v="23"/>
    <n v="34.552979999999998"/>
    <n v="0"/>
    <n v="0.84091587425999992"/>
  </r>
  <r>
    <x v="25"/>
    <n v="51.829470000000001"/>
    <n v="0"/>
    <n v="1.7186652252000001"/>
  </r>
  <r>
    <x v="3"/>
    <n v="25.914735"/>
    <n v="0"/>
    <n v="0.70786098652499996"/>
  </r>
  <r>
    <x v="22"/>
    <n v="25.914735"/>
    <n v="0"/>
    <n v="0.61109536603499992"/>
  </r>
  <r>
    <x v="2"/>
    <n v="17.276489999999999"/>
    <n v="0"/>
    <n v="0.33134580170999994"/>
  </r>
  <r>
    <x v="21"/>
    <n v="34.552979999999998"/>
    <n v="0"/>
    <n v="0.29860685316000002"/>
  </r>
  <r>
    <x v="22"/>
    <n v="17.276489999999999"/>
    <n v="0"/>
    <n v="0.40801886432999995"/>
  </r>
  <r>
    <x v="13"/>
    <n v="62.529114374999999"/>
    <n v="0"/>
    <n v="2.3135772318750001"/>
  </r>
  <r>
    <x v="21"/>
    <n v="34.552979999999998"/>
    <n v="0"/>
    <n v="0.29860685316000002"/>
  </r>
  <r>
    <x v="2"/>
    <n v="25.914735"/>
    <n v="0"/>
    <n v="0.49585253949000002"/>
  </r>
  <r>
    <x v="11"/>
    <n v="51.829470000000001"/>
    <n v="0"/>
    <n v="2.78241326748"/>
  </r>
  <r>
    <x v="29"/>
    <n v="0"/>
    <n v="24.816694736842106"/>
    <n v="0.98542131461052629"/>
  </r>
  <r>
    <x v="13"/>
    <n v="80.394575625000002"/>
    <n v="0"/>
    <n v="2.9745992981250002"/>
  </r>
  <r>
    <x v="21"/>
    <n v="43.191225000000003"/>
    <n v="0"/>
    <n v="0.37325856645000005"/>
  </r>
  <r>
    <x v="17"/>
    <n v="60.467714999999998"/>
    <n v="0"/>
    <n v="1.0472403560849999"/>
  </r>
  <r>
    <x v="9"/>
    <n v="120.93543"/>
    <n v="0"/>
    <n v="4.5384648170400004"/>
  </r>
  <r>
    <x v="13"/>
    <n v="71.461844999999997"/>
    <n v="0"/>
    <n v="2.6440882649999997"/>
  </r>
  <r>
    <x v="21"/>
    <n v="34.552979999999998"/>
    <n v="0"/>
    <n v="0.29860685316000002"/>
  </r>
  <r>
    <x v="9"/>
    <n v="103.65894"/>
    <n v="0"/>
    <n v="3.89011270032"/>
  </r>
  <r>
    <x v="17"/>
    <n v="77.744204999999994"/>
    <n v="0"/>
    <n v="1.3464518863949999"/>
  </r>
  <r>
    <x v="17"/>
    <n v="60.467714999999998"/>
    <n v="0"/>
    <n v="1.0472403560849999"/>
  </r>
  <r>
    <x v="9"/>
    <n v="138.21191999999999"/>
    <n v="0"/>
    <n v="5.1868169337599994"/>
  </r>
  <r>
    <x v="13"/>
    <n v="62.529114374999999"/>
    <n v="0"/>
    <n v="2.3135772318750001"/>
  </r>
  <r>
    <x v="21"/>
    <n v="34.552979999999998"/>
    <n v="0"/>
    <n v="0.29860685316000002"/>
  </r>
  <r>
    <x v="9"/>
    <n v="112.29718500000001"/>
    <n v="0"/>
    <n v="4.2142887586800013"/>
  </r>
  <r>
    <x v="17"/>
    <n v="77.744204999999994"/>
    <n v="0"/>
    <n v="1.3464518863949999"/>
  </r>
  <r>
    <x v="21"/>
    <n v="51.829470000000001"/>
    <n v="0"/>
    <n v="0.44791027974000003"/>
  </r>
  <r>
    <x v="13"/>
    <n v="62.529114374999999"/>
    <n v="0"/>
    <n v="2.3135772318750001"/>
  </r>
  <r>
    <x v="9"/>
    <n v="103.65894"/>
    <n v="0"/>
    <n v="3.89011270032"/>
  </r>
  <r>
    <x v="17"/>
    <n v="43.191225000000003"/>
    <n v="0"/>
    <n v="0.74802882577500007"/>
  </r>
  <r>
    <x v="13"/>
    <n v="62.529114374999999"/>
    <n v="0"/>
    <n v="2.3135772318750001"/>
  </r>
  <r>
    <x v="21"/>
    <n v="43.191225000000003"/>
    <n v="0"/>
    <n v="0.37325856645000005"/>
  </r>
  <r>
    <x v="17"/>
    <n v="77.744204999999994"/>
    <n v="0"/>
    <n v="1.3464518863949999"/>
  </r>
  <r>
    <x v="9"/>
    <n v="112.29718500000001"/>
    <n v="0"/>
    <n v="4.2142887586800013"/>
  </r>
  <r>
    <x v="21"/>
    <n v="43.191225000000003"/>
    <n v="0"/>
    <n v="0.37325856645000005"/>
  </r>
  <r>
    <x v="13"/>
    <n v="71.461844999999997"/>
    <n v="0"/>
    <n v="2.6440882649999997"/>
  </r>
  <r>
    <x v="13"/>
    <n v="71.461844999999997"/>
    <n v="0"/>
    <n v="2.6440882649999997"/>
  </r>
  <r>
    <x v="13"/>
    <n v="71.461844999999997"/>
    <n v="0"/>
    <n v="2.6440882649999997"/>
  </r>
  <r>
    <x v="13"/>
    <n v="53.596383749999994"/>
    <n v="0"/>
    <n v="1.9830661987499998"/>
  </r>
  <r>
    <x v="13"/>
    <n v="62.529114374999999"/>
    <n v="0"/>
    <n v="2.3135772318750001"/>
  </r>
  <r>
    <x v="13"/>
    <n v="89.327306250000007"/>
    <n v="0"/>
    <n v="3.3051103312500003"/>
  </r>
  <r>
    <x v="13"/>
    <n v="44.663653125000003"/>
    <n v="0"/>
    <n v="1.6525551656250002"/>
  </r>
  <r>
    <x v="13"/>
    <n v="8.9327306249999996"/>
    <n v="0"/>
    <n v="0.33051103312499996"/>
  </r>
  <r>
    <x v="13"/>
    <n v="53.596383749999994"/>
    <n v="0"/>
    <n v="1.98306619874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5E7606-BA57-4B29-ACA7-1F0DC6FDCF72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4:I592" firstHeaderRow="1" firstDataRow="1" firstDataCol="9" rowPageCount="2" colPageCount="1"/>
  <pivotFields count="54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defaultSubtotal="0">
      <items count="22">
        <item m="1" x="17"/>
        <item m="1" x="18"/>
        <item m="1" x="19"/>
        <item m="1" x="20"/>
        <item m="1" x="21"/>
        <item m="1" x="8"/>
        <item m="1" x="9"/>
        <item m="1" x="10"/>
        <item h="1" x="7"/>
        <item m="1" x="11"/>
        <item m="1" x="12"/>
        <item m="1" x="13"/>
        <item m="1" x="14"/>
        <item m="1" x="15"/>
        <item m="1" x="16"/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6273">
        <item m="1" x="1208"/>
        <item m="1" x="1400"/>
        <item m="1" x="1586"/>
        <item m="1" x="1763"/>
        <item m="1" x="1929"/>
        <item m="1" x="4622"/>
        <item m="1" x="4821"/>
        <item m="1" x="5005"/>
        <item m="1" x="5191"/>
        <item m="1" x="5374"/>
        <item m="1" x="6115"/>
        <item m="1" x="558"/>
        <item m="1" x="728"/>
        <item m="1" x="905"/>
        <item m="1" x="1106"/>
        <item m="1" x="4521"/>
        <item m="1" x="4726"/>
        <item m="1" x="4908"/>
        <item m="1" x="5090"/>
        <item m="1" x="5284"/>
        <item m="1" x="1924"/>
        <item m="1" x="2095"/>
        <item m="1" x="2273"/>
        <item m="1" x="2641"/>
        <item m="1" x="3178"/>
        <item m="1" x="4999"/>
        <item m="1" x="5185"/>
        <item m="1" x="5371"/>
        <item m="1" x="5539"/>
        <item m="1" x="5733"/>
        <item m="1" x="2177"/>
        <item m="1" x="2364"/>
        <item m="1" x="2549"/>
        <item m="1" x="2729"/>
        <item m="1" x="2914"/>
        <item m="1" x="4716"/>
        <item m="1" x="4901"/>
        <item m="1" x="5081"/>
        <item m="1" x="5457"/>
        <item m="1" x="5639"/>
        <item m="1" x="810"/>
        <item m="1" x="997"/>
        <item m="1" x="1570"/>
        <item m="1" x="2089"/>
        <item m="1" x="2267"/>
        <item m="1" x="2635"/>
        <item m="1" x="2816"/>
        <item m="1" x="3004"/>
        <item m="1" x="3172"/>
        <item m="1" x="3518"/>
        <item m="1" x="1096"/>
        <item m="1" x="1290"/>
        <item m="1" x="2909"/>
        <item m="1" x="3089"/>
        <item m="1" x="3253"/>
        <item m="1" x="3437"/>
        <item m="1" x="3614"/>
        <item m="1" x="5452"/>
        <item m="1" x="5634"/>
        <item m="1" x="5825"/>
        <item m="1" x="6013"/>
        <item m="1" x="6184"/>
        <item m="1" x="2628"/>
        <item m="1" x="2809"/>
        <item m="1" x="2999"/>
        <item m="1" x="3168"/>
        <item m="1" x="3344"/>
        <item m="1" x="5359"/>
        <item m="1" x="5527"/>
        <item m="1" x="5721"/>
        <item m="1" x="5922"/>
        <item m="1" x="6098"/>
        <item m="1" x="2538"/>
        <item m="1" x="2718"/>
        <item m="1" x="2901"/>
        <item m="1" x="3083"/>
        <item m="1" x="3244"/>
        <item m="1" x="5269"/>
        <item m="1" x="5446"/>
        <item m="1" x="5625"/>
        <item m="1" x="5818"/>
        <item m="1" x="6006"/>
        <item m="1" x="2253"/>
        <item m="1" x="2443"/>
        <item m="1" x="2619"/>
        <item m="1" x="2802"/>
        <item m="1" x="2991"/>
        <item m="1" x="4801"/>
        <item m="1" x="4985"/>
        <item m="1" x="5168"/>
        <item m="1" x="5354"/>
        <item m="1" x="5522"/>
        <item m="1" x="1820"/>
        <item m="1" x="1987"/>
        <item m="1" x="2160"/>
        <item m="1" x="2346"/>
        <item m="1" x="2528"/>
        <item m="1" x="4699"/>
        <item m="1" x="4888"/>
        <item m="1" x="5068"/>
        <item m="1" x="5263"/>
        <item m="1" x="5440"/>
        <item m="1" x="1740"/>
        <item m="1" x="1901"/>
        <item m="1" x="2070"/>
        <item m="1" x="2247"/>
        <item m="1" x="2439"/>
        <item m="1" x="4404"/>
        <item m="1" x="4594"/>
        <item m="1" x="4794"/>
        <item m="1" x="4979"/>
        <item m="1" x="5162"/>
        <item m="1" x="1652"/>
        <item m="1" x="1815"/>
        <item m="1" x="1982"/>
        <item m="1" x="2154"/>
        <item m="1" x="2339"/>
        <item m="1" x="3071"/>
        <item m="1" x="3237"/>
        <item m="1" x="3417"/>
        <item m="1" x="3594"/>
        <item m="1" x="3775"/>
        <item m="1" x="1167"/>
        <item m="1" x="1548"/>
        <item m="1" x="1731"/>
        <item m="1" x="1893"/>
        <item m="1" x="2062"/>
        <item m="1" x="3866"/>
        <item m="1" x="4052"/>
        <item m="1" x="4219"/>
        <item m="1" x="4399"/>
        <item m="1" x="4788"/>
        <item m="1" x="2518"/>
        <item m="1" x="2698"/>
        <item m="1" x="2883"/>
        <item m="1" x="3067"/>
        <item m="1" x="3234"/>
        <item m="1" x="3768"/>
        <item m="1" x="3957"/>
        <item m="1" x="4132"/>
        <item m="1" x="4306"/>
        <item m="1" x="4494"/>
        <item m="1" x="6163"/>
        <item m="1" x="603"/>
        <item m="1" x="778"/>
        <item m="1" x="965"/>
        <item m="1" x="1161"/>
        <item m="1" x="3150"/>
        <item m="1" x="3496"/>
        <item m="1" x="3675"/>
        <item m="1" x="3858"/>
        <item m="1" x="4392"/>
        <item m="1" x="6082"/>
        <item m="1" x="6245"/>
        <item m="1" x="691"/>
        <item m="1" x="868"/>
        <item m="1" x="1065"/>
        <item m="1" x="3410"/>
        <item m="1" x="3583"/>
        <item m="1" x="3764"/>
        <item m="1" x="3948"/>
        <item m="1" x="4126"/>
        <item m="1" x="597"/>
        <item m="1" x="1155"/>
        <item m="1" x="1354"/>
        <item m="1" x="5192"/>
        <item m="1" x="2924"/>
        <item m="1" x="3105"/>
        <item m="1" x="6194"/>
        <item m="1" x="633"/>
        <item m="1" x="1002"/>
        <item m="1" x="1202"/>
        <item m="1" x="1395"/>
        <item m="1" x="1579"/>
        <item m="1" x="1759"/>
        <item m="1" x="2096"/>
        <item m="1" x="2274"/>
        <item m="1" x="2461"/>
        <item m="1" x="2642"/>
        <item m="1" x="2820"/>
        <item m="1" x="3011"/>
        <item m="1" x="3179"/>
        <item m="1" x="3355"/>
        <item m="1" x="3526"/>
        <item m="1" x="3707"/>
        <item m="1" x="3895"/>
        <item m="1" x="4075"/>
        <item m="1" x="4244"/>
        <item m="1" x="4426"/>
        <item m="1" x="4614"/>
        <item m="1" x="5000"/>
        <item m="1" x="5540"/>
        <item m="1" x="5734"/>
        <item m="1" x="5934"/>
        <item m="1" x="901"/>
        <item m="1" x="1296"/>
        <item m="1" x="1485"/>
        <item m="1" x="1838"/>
        <item m="1" x="4154"/>
        <item m="1" x="4328"/>
        <item m="1" x="4513"/>
        <item m="1" x="4717"/>
        <item m="1" x="4902"/>
        <item m="1" x="5082"/>
        <item m="1" x="5279"/>
        <item m="1" x="5640"/>
        <item m="1" x="5831"/>
        <item m="1" x="6020"/>
        <item m="1" x="6189"/>
        <item m="1" x="626"/>
        <item m="1" x="811"/>
        <item m="1" x="998"/>
        <item m="1" x="1389"/>
        <item m="1" x="1571"/>
        <item m="1" x="1752"/>
        <item m="1" x="1917"/>
        <item m="1" x="2090"/>
        <item m="1" x="2268"/>
        <item m="1" x="2457"/>
        <item m="1" x="2636"/>
        <item m="1" x="3005"/>
        <item m="1" x="3519"/>
        <item m="1" x="4239"/>
        <item m="1" x="4419"/>
        <item m="1" x="4609"/>
        <item m="1" x="5180"/>
        <item m="1" x="5366"/>
        <item m="1" x="5929"/>
        <item m="1" x="2174"/>
        <item m="1" x="2359"/>
        <item m="1" x="2545"/>
        <item m="1" x="2725"/>
        <item m="1" x="2910"/>
        <item m="1" x="3090"/>
        <item m="1" x="3254"/>
        <item m="1" x="3615"/>
        <item m="1" x="3791"/>
        <item m="1" x="3978"/>
        <item m="1" x="4151"/>
        <item m="1" x="4325"/>
        <item m="1" x="4510"/>
        <item m="1" x="4711"/>
        <item m="1" x="4898"/>
        <item m="1" x="5079"/>
        <item m="1" x="5276"/>
        <item m="1" x="5453"/>
        <item m="1" x="5635"/>
        <item m="1" x="5826"/>
        <item m="1" x="6014"/>
        <item m="1" x="6185"/>
        <item m="1" x="804"/>
        <item m="1" x="1190"/>
        <item m="1" x="1910"/>
        <item m="1" x="2082"/>
        <item m="1" x="2261"/>
        <item m="1" x="2450"/>
        <item m="1" x="2629"/>
        <item m="1" x="3883"/>
        <item m="1" x="5360"/>
        <item m="1" x="5528"/>
        <item m="1" x="5722"/>
        <item m="1" x="5923"/>
        <item m="1" x="6099"/>
        <item m="1" x="6265"/>
        <item m="1" x="713"/>
        <item m="1" x="1089"/>
        <item m="1" x="1283"/>
        <item m="1" x="1473"/>
        <item m="1" x="1666"/>
        <item m="1" x="1829"/>
        <item m="1" x="1995"/>
        <item m="1" x="2167"/>
        <item m="1" x="2353"/>
        <item m="1" x="2539"/>
        <item m="1" x="2719"/>
        <item m="1" x="2902"/>
        <item m="1" x="3084"/>
        <item m="1" x="3245"/>
        <item m="1" x="3433"/>
        <item m="1" x="3609"/>
        <item m="1" x="3786"/>
        <item m="1" x="4320"/>
        <item m="1" x="5073"/>
        <item m="1" x="5270"/>
        <item m="1" x="5447"/>
        <item m="1" x="5626"/>
        <item m="1" x="5819"/>
        <item m="1" x="6007"/>
        <item m="1" x="6178"/>
        <item m="1" x="3339"/>
        <item m="1" x="3509"/>
        <item m="1" x="3688"/>
        <item m="1" x="3875"/>
        <item m="1" x="4060"/>
        <item m="1" x="4229"/>
        <item m="1" x="4410"/>
        <item m="1" x="4802"/>
        <item m="1" x="4986"/>
        <item m="1" x="5169"/>
        <item m="1" x="5355"/>
        <item m="1" x="5523"/>
        <item m="1" x="5718"/>
        <item m="1" x="5919"/>
        <item m="1" x="6095"/>
        <item m="1" x="6262"/>
        <item m="1" x="706"/>
        <item m="1" x="1080"/>
        <item m="1" x="1274"/>
        <item m="1" x="1467"/>
        <item m="1" x="1659"/>
        <item m="1" x="1821"/>
        <item m="1" x="1988"/>
        <item m="1" x="2529"/>
        <item m="1" x="2710"/>
        <item m="1" x="2896"/>
        <item m="1" x="3078"/>
        <item m="1" x="3424"/>
        <item m="1" x="3602"/>
        <item m="1" x="978"/>
        <item m="1" x="1176"/>
        <item m="1" x="1374"/>
        <item m="1" x="1556"/>
        <item m="1" x="1741"/>
        <item m="1" x="1902"/>
        <item m="1" x="2071"/>
        <item m="1" x="2440"/>
        <item m="1" x="2798"/>
        <item m="1" x="2990"/>
        <item m="1" x="3163"/>
        <item m="1" x="3335"/>
        <item m="1" x="3507"/>
        <item m="1" x="3685"/>
        <item m="1" x="3872"/>
        <item m="1" x="4057"/>
        <item m="1" x="4405"/>
        <item m="1" x="4595"/>
        <item m="1" x="4795"/>
        <item m="1" x="4980"/>
        <item m="1" x="5163"/>
        <item m="1" x="5352"/>
        <item m="1" x="5913"/>
        <item m="1" x="6255"/>
        <item m="1" x="698"/>
        <item m="1" x="878"/>
        <item m="1" x="1460"/>
        <item m="1" x="1653"/>
        <item m="1" x="2890"/>
        <item m="1" x="5063"/>
        <item m="1" x="5259"/>
        <item m="1" x="5437"/>
        <item m="1" x="5614"/>
        <item m="1" x="5810"/>
        <item m="1" x="5998"/>
        <item m="1" x="6169"/>
        <item m="1" x="786"/>
        <item m="1" x="970"/>
        <item m="1" x="1168"/>
        <item m="1" x="1367"/>
        <item m="1" x="1732"/>
        <item m="1" x="1894"/>
        <item m="1" x="2063"/>
        <item m="1" x="2240"/>
        <item m="1" x="2431"/>
        <item m="1" x="2610"/>
        <item m="1" x="2790"/>
        <item m="1" x="2984"/>
        <item m="1" x="3157"/>
        <item m="1" x="3329"/>
        <item m="1" x="3502"/>
        <item m="1" x="3681"/>
        <item m="1" x="3867"/>
        <item m="1" x="4220"/>
        <item m="1" x="4588"/>
        <item m="1" x="4972"/>
        <item m="1" x="5155"/>
        <item m="1" x="2884"/>
        <item m="1" x="3068"/>
        <item m="1" x="3235"/>
        <item m="1" x="3414"/>
        <item m="1" x="3589"/>
        <item m="1" x="3769"/>
        <item m="1" x="3958"/>
        <item m="1" x="4307"/>
        <item m="1" x="4495"/>
        <item m="1" x="4686"/>
        <item m="1" x="4877"/>
        <item m="1" x="5056"/>
        <item m="1" x="5251"/>
        <item m="1" x="5430"/>
        <item m="1" x="5606"/>
        <item m="1" x="5799"/>
        <item m="1" x="5991"/>
        <item m="1" x="6164"/>
        <item m="1" x="604"/>
        <item m="1" x="779"/>
        <item m="1" x="966"/>
        <item m="1" x="1162"/>
        <item m="1" x="1724"/>
        <item m="1" x="1889"/>
        <item m="1" x="2057"/>
        <item m="1" x="2234"/>
        <item m="1" x="2424"/>
        <item m="1" x="2604"/>
        <item m="1" x="2784"/>
        <item m="1" x="2977"/>
        <item m="1" x="3151"/>
        <item m="1" x="3324"/>
        <item m="1" x="3497"/>
        <item m="1" x="3676"/>
        <item m="1" x="3859"/>
        <item m="1" x="4393"/>
        <item m="1" x="869"/>
        <item m="1" x="1447"/>
        <item m="1" x="1640"/>
        <item m="1" x="1806"/>
        <item m="1" x="1973"/>
        <item m="1" x="2146"/>
        <item m="1" x="2330"/>
        <item m="1" x="2515"/>
        <item m="1" x="2877"/>
        <item m="1" x="3062"/>
        <item m="1" x="3765"/>
        <item m="1" x="3949"/>
        <item m="1" x="4127"/>
        <item m="1" x="4296"/>
        <item m="1" x="4484"/>
        <item m="1" x="4678"/>
        <item m="1" x="4870"/>
        <item m="1" x="5048"/>
        <item m="1" x="5242"/>
        <item m="1" x="5423"/>
        <item m="1" x="5600"/>
        <item m="1" x="5791"/>
        <item m="1" x="5986"/>
        <item m="1" x="6157"/>
        <item m="1" x="598"/>
        <item m="1" x="2780"/>
        <item m="1" x="2971"/>
        <item m="1" x="3145"/>
        <item m="1" x="3316"/>
        <item m="1" x="3490"/>
        <item m="1" x="3670"/>
        <item m="1" x="3852"/>
        <item m="1" x="4042"/>
        <item m="1" x="4210"/>
        <item m="1" x="4384"/>
        <item m="1" x="4774"/>
        <item m="1" x="4957"/>
        <item m="1" x="5139"/>
        <item m="1" x="5331"/>
        <item m="1" x="5697"/>
        <item m="1" x="1802"/>
        <item m="1" x="1969"/>
        <item m="1" x="2142"/>
        <item m="1" x="2324"/>
        <item m="1" x="2510"/>
        <item m="1" x="2688"/>
        <item m="1" x="2872"/>
        <item m="1" x="3225"/>
        <item m="1" x="3404"/>
        <item m="1" x="3577"/>
        <item m="1" x="3758"/>
        <item m="1" x="3942"/>
        <item m="1" x="4119"/>
        <item m="1" x="4290"/>
        <item m="1" x="4480"/>
        <item m="1" x="4675"/>
        <item m="1" x="4867"/>
        <item m="1" x="5045"/>
        <item m="1" x="5239"/>
        <item m="1" x="5420"/>
        <item m="1" x="5594"/>
        <item m="1" x="591"/>
        <item m="1" x="768"/>
        <item m="1" x="954"/>
        <item m="1" x="1715"/>
        <item m="1" x="1880"/>
        <item m="1" x="2415"/>
        <item m="1" x="5326"/>
        <item m="1" x="5497"/>
        <item m="1" x="5692"/>
        <item m="1" x="5891"/>
        <item m="1" x="6071"/>
        <item m="1" x="6233"/>
        <item m="1" x="677"/>
        <item m="1" x="1053"/>
        <item m="1" x="1248"/>
        <item m="1" x="1437"/>
        <item m="1" x="1628"/>
        <item m="1" x="1797"/>
        <item m="1" x="1963"/>
        <item m="1" x="2135"/>
        <item m="1" x="2316"/>
        <item m="1" x="2504"/>
        <item m="1" x="2681"/>
        <item m="1" x="2861"/>
        <item m="1" x="3048"/>
        <item m="1" x="3214"/>
        <item m="1" x="3747"/>
        <item m="1" x="3934"/>
        <item m="1" x="4111"/>
        <item m="1" x="4282"/>
        <item m="1" x="4471"/>
        <item m="1" x="4664"/>
        <item m="1" x="4863"/>
        <item m="1" x="2219"/>
        <item m="1" x="2409"/>
        <item m="1" x="2769"/>
        <item m="1" x="2960"/>
        <item m="1" x="3132"/>
        <item m="1" x="3299"/>
        <item m="1" x="3480"/>
        <item m="1" x="3837"/>
        <item m="1" x="4028"/>
        <item m="1" x="4197"/>
        <item m="1" x="4371"/>
        <item m="1" x="4563"/>
        <item m="1" x="4764"/>
        <item m="1" x="4949"/>
        <item m="1" x="5129"/>
        <item m="1" x="5319"/>
        <item m="1" x="5492"/>
        <item m="1" x="5685"/>
        <item m="1" x="5883"/>
        <item m="1" x="6065"/>
        <item m="1" x="1243"/>
        <item m="1" x="1430"/>
        <item m="1" x="1622"/>
        <item m="1" x="1793"/>
        <item m="1" x="1956"/>
        <item m="1" x="2308"/>
        <item m="1" x="2497"/>
        <item m="1" x="5038"/>
        <item m="1" x="5231"/>
        <item m="1" x="5409"/>
        <item m="1" x="5582"/>
        <item m="1" x="5775"/>
        <item m="1" x="5971"/>
        <item m="1" x="6144"/>
        <item m="1" x="759"/>
        <item m="1" x="944"/>
        <item m="1" x="1141"/>
        <item m="1" x="1338"/>
        <item m="1" x="1521"/>
        <item m="1" x="1705"/>
        <item m="1" x="1868"/>
        <item m="1" x="2038"/>
        <item m="1" x="2213"/>
        <item m="1" x="2400"/>
        <item m="1" x="2583"/>
        <item m="1" x="2761"/>
        <item m="1" x="2954"/>
        <item m="1" x="3475"/>
        <item m="1" x="3654"/>
        <item m="1" x="4024"/>
        <item m="1" x="4188"/>
        <item m="1" x="4367"/>
        <item m="1" x="4942"/>
        <item m="1" x="5122"/>
        <item m="1" x="2848"/>
        <item m="1" x="3040"/>
        <item m="1" x="3203"/>
        <item m="1" x="3384"/>
        <item m="1" x="3555"/>
        <item m="1" x="3736"/>
        <item m="1" x="3923"/>
        <item m="1" x="4272"/>
        <item m="1" x="4459"/>
        <item m="1" x="4651"/>
        <item m="1" x="4851"/>
        <item m="1" x="5032"/>
        <item m="1" x="5225"/>
        <item m="1" x="5402"/>
        <item m="1" x="5573"/>
        <item m="1" x="5768"/>
        <item m="1" x="5965"/>
        <item m="1" x="6138"/>
        <item m="1" x="579"/>
        <item m="1" x="752"/>
        <item m="1" x="1329"/>
        <item m="1" x="1513"/>
        <item m="1" x="1699"/>
        <item m="1" x="1861"/>
        <item m="1" x="2031"/>
        <item m="1" x="2205"/>
        <item m="1" x="2396"/>
        <item m="1" x="5484"/>
        <item m="1" x="5675"/>
        <item m="1" x="6052"/>
        <item m="1" x="6219"/>
        <item m="1" x="661"/>
        <item m="1" x="840"/>
        <item m="1" x="1033"/>
        <item m="1" x="1423"/>
        <item m="1" x="1610"/>
        <item m="1" x="1783"/>
        <item m="1" x="1947"/>
        <item m="1" x="2119"/>
        <item m="1" x="2296"/>
        <item m="1" x="2485"/>
        <item m="1" x="2663"/>
        <item m="1" x="2843"/>
        <item m="1" x="3035"/>
        <item m="1" x="3200"/>
        <item m="1" x="3376"/>
        <item m="1" x="3549"/>
        <item m="1" x="3730"/>
        <item m="1" x="4268"/>
        <item m="1" x="4454"/>
        <item m="1" x="4645"/>
        <item m="1" x="4846"/>
        <item m="1" x="5220"/>
        <item m="1" x="5399"/>
        <item m="1" x="2391"/>
        <item m="1" x="2572"/>
        <item m="1" x="2755"/>
        <item m="1" x="3121"/>
        <item m="1" x="3286"/>
        <item m="1" x="3465"/>
        <item m="1" x="3642"/>
        <item m="1" x="4009"/>
        <item m="1" x="4180"/>
        <item m="1" x="4357"/>
        <item m="1" x="4544"/>
        <item m="1" x="4748"/>
        <item m="1" x="4930"/>
        <item m="1" x="5112"/>
        <item m="1" x="5303"/>
        <item m="1" x="5481"/>
        <item m="1" x="5669"/>
        <item m="1" x="5866"/>
        <item m="1" x="6044"/>
        <item m="1" x="6213"/>
        <item m="1" x="1025"/>
        <item m="1" x="1223"/>
        <item m="1" x="1416"/>
        <item m="1" x="1603"/>
        <item m="1" x="1779"/>
        <item m="1" x="2113"/>
        <item m="1" x="2291"/>
        <item m="1" x="5212"/>
        <item m="1" x="5393"/>
        <item m="1" x="5758"/>
        <item m="1" x="5955"/>
        <item m="1" x="6126"/>
        <item m="1" x="571"/>
        <item m="1" x="742"/>
        <item m="1" x="1121"/>
        <item m="1" x="1316"/>
        <item m="1" x="1502"/>
        <item m="1" x="1691"/>
        <item m="1" x="1849"/>
        <item m="1" x="2021"/>
        <item m="1" x="2195"/>
        <item m="1" x="2383"/>
        <item m="1" x="2565"/>
        <item m="1" x="2747"/>
        <item m="1" x="3116"/>
        <item m="1" x="3282"/>
        <item m="1" x="3460"/>
        <item m="1" x="4006"/>
        <item m="1" x="4175"/>
        <item m="1" x="4351"/>
        <item m="1" x="4539"/>
        <item m="1" x="4743"/>
        <item m="1" x="5661"/>
        <item m="1" x="5858"/>
        <item m="1" x="3024"/>
        <item m="1" x="3191"/>
        <item m="1" x="3721"/>
        <item m="1" x="3910"/>
        <item m="1" x="4093"/>
        <item m="1" x="4260"/>
        <item m="1" x="4445"/>
        <item m="1" x="4831"/>
        <item m="1" x="5015"/>
        <item m="1" x="5204"/>
        <item m="1" x="5387"/>
        <item m="1" x="5556"/>
        <item m="1" x="5749"/>
        <item m="1" x="5948"/>
        <item m="1" x="567"/>
        <item m="1" x="914"/>
        <item m="1" x="1114"/>
        <item m="1" x="1309"/>
        <item m="1" x="1497"/>
        <item m="1" x="2017"/>
        <item m="1" x="2190"/>
        <item m="1" x="2379"/>
        <item m="1" x="2561"/>
        <item m="1" x="2742"/>
        <item m="1" x="3111"/>
        <item m="1" x="3277"/>
        <item m="1" x="3455"/>
        <item m="1" x="3634"/>
        <item m="1" x="3811"/>
        <item m="1" x="1012"/>
        <item m="1" x="1590"/>
        <item m="1" x="1767"/>
        <item m="1" x="1931"/>
        <item m="1" x="2103"/>
        <item m="1" x="2473"/>
        <item m="1" x="2652"/>
        <item m="1" x="2829"/>
        <item m="1" x="3019"/>
        <item m="1" x="3186"/>
        <item m="1" x="3365"/>
        <item m="1" x="3535"/>
        <item m="1" x="3718"/>
        <item m="1" x="3905"/>
        <item m="1" x="4086"/>
        <item m="1" x="4627"/>
        <item m="1" x="4823"/>
        <item m="1" x="5008"/>
        <item m="1" x="5195"/>
        <item m="1" x="5377"/>
        <item m="1" x="5547"/>
        <item m="1" x="5741"/>
        <item m="1" x="5941"/>
        <item m="1" x="6117"/>
        <item m="1" x="560"/>
        <item m="1" x="731"/>
        <item m="1" x="1304"/>
        <item m="1" x="2737"/>
        <item m="1" x="4339"/>
        <item m="1" x="4524"/>
        <item m="1" x="4729"/>
        <item m="1" x="4911"/>
        <item m="1" x="5094"/>
        <item m="1" x="5286"/>
        <item m="1" x="5651"/>
        <item m="1" x="5840"/>
        <item m="1" x="6027"/>
        <item m="1" x="6198"/>
        <item m="1" x="637"/>
        <item m="1" x="819"/>
        <item m="1" x="1005"/>
        <item m="1" x="1205"/>
        <item m="1" x="1761"/>
        <item m="1" x="1928"/>
        <item m="1" x="2466"/>
        <item m="1" x="2646"/>
        <item m="1" x="2826"/>
        <item m="1" x="3184"/>
        <item m="1" x="3361"/>
        <item m="1" x="3531"/>
        <item m="1" x="3713"/>
        <item m="1" x="3900"/>
        <item m="1" x="4081"/>
        <item m="1" x="4249"/>
        <item m="1" x="4431"/>
        <item m="1" x="1841"/>
        <item m="1" x="2009"/>
        <item m="1" x="2368"/>
        <item m="1" x="2553"/>
        <item m="1" x="2733"/>
        <item m="1" x="2920"/>
        <item m="1" x="3265"/>
        <item m="1" x="3446"/>
        <item m="1" x="3625"/>
        <item m="1" x="3800"/>
        <item m="1" x="3988"/>
        <item m="1" x="4158"/>
        <item m="1" x="4333"/>
        <item m="1" x="4517"/>
        <item m="1" x="4721"/>
        <item m="1" x="4905"/>
        <item m="1" x="5460"/>
        <item m="1" x="5644"/>
        <item m="1" x="5835"/>
        <item m="1" x="6022"/>
        <item m="1" x="6192"/>
        <item m="1" x="629"/>
        <item m="1" x="999"/>
        <item m="1" x="1197"/>
        <item m="1" x="1574"/>
        <item m="1" x="1754"/>
        <item m="1" x="1920"/>
        <item m="1" x="4421"/>
        <item m="1" x="4611"/>
        <item m="1" x="5183"/>
        <item m="1" x="5368"/>
        <item m="1" x="5537"/>
        <item m="1" x="5731"/>
        <item m="1" x="6110"/>
        <item m="1" x="550"/>
        <item m="1" x="721"/>
        <item m="1" x="900"/>
        <item m="1" x="1099"/>
        <item m="1" x="1294"/>
        <item m="1" x="1483"/>
        <item m="1" x="1674"/>
        <item m="1" x="1836"/>
        <item m="1" x="2005"/>
        <item m="1" x="2547"/>
        <item m="1" x="2728"/>
        <item m="1" x="2912"/>
        <item m="1" x="3093"/>
        <item m="1" x="3258"/>
        <item m="1" x="3439"/>
        <item m="1" x="3617"/>
        <item m="1" x="3793"/>
        <item m="1" x="3981"/>
        <item m="1" x="4152"/>
        <item m="1" x="4326"/>
        <item m="1" x="1567"/>
        <item m="1" x="1749"/>
        <item m="1" x="1914"/>
        <item m="1" x="2086"/>
        <item m="1" x="2265"/>
        <item m="1" x="2454"/>
        <item m="1" x="2814"/>
        <item m="1" x="3002"/>
        <item m="1" x="3171"/>
        <item m="1" x="3346"/>
        <item m="1" x="3516"/>
        <item m="1" x="3888"/>
        <item m="1" x="4067"/>
        <item m="1" x="4238"/>
        <item m="1" x="4415"/>
        <item m="1" x="4607"/>
        <item m="1" x="4993"/>
        <item m="1" x="5176"/>
        <item m="1" x="5362"/>
        <item m="1" x="5532"/>
        <item m="1" x="5726"/>
        <item m="1" x="5926"/>
        <item m="1" x="6104"/>
        <item m="1" x="6270"/>
        <item m="1" x="716"/>
        <item m="1" x="895"/>
        <item m="1" x="1094"/>
        <item m="1" x="1287"/>
        <item m="1" x="1477"/>
        <item m="1" x="1670"/>
        <item m="1" x="1832"/>
        <item m="1" x="1999"/>
        <item m="1" x="2170"/>
        <item m="1" x="2543"/>
        <item m="1" x="2722"/>
        <item m="1" x="3086"/>
        <item m="1" x="3249"/>
        <item m="1" x="6180"/>
        <item m="1" x="618"/>
        <item m="1" x="799"/>
        <item m="1" x="1185"/>
        <item m="1" x="1382"/>
        <item m="1" x="1561"/>
        <item m="1" x="2078"/>
        <item m="1" x="2257"/>
        <item m="1" x="2447"/>
        <item m="1" x="2623"/>
        <item m="1" x="2805"/>
        <item m="1" x="2995"/>
        <item m="1" x="3166"/>
        <item m="1" x="3341"/>
        <item m="1" x="3693"/>
        <item m="1" x="3879"/>
        <item m="1" x="4063"/>
        <item m="1" x="4990"/>
        <item m="1" x="887"/>
        <item m="1" x="1084"/>
        <item m="1" x="1278"/>
        <item m="1" x="1662"/>
        <item m="1" x="1824"/>
        <item m="1" x="1992"/>
        <item m="1" x="2350"/>
        <item m="1" x="2532"/>
        <item m="1" x="2713"/>
        <item m="1" x="3080"/>
        <item m="1" x="3242"/>
        <item m="1" x="3428"/>
        <item m="1" x="3605"/>
        <item m="1" x="3782"/>
        <item m="1" x="3969"/>
        <item m="1" x="4145"/>
        <item m="1" x="4702"/>
        <item m="1" x="4890"/>
        <item m="1" x="5069"/>
        <item m="1" x="5266"/>
        <item m="1" x="5444"/>
        <item m="1" x="5622"/>
        <item m="1" x="6003"/>
        <item m="1" x="6176"/>
        <item m="1" x="794"/>
        <item m="1" x="980"/>
        <item m="1" x="1177"/>
        <item m="1" x="2800"/>
        <item m="1" x="4059"/>
        <item m="1" x="4227"/>
        <item m="1" x="4598"/>
        <item m="1" x="4799"/>
        <item m="1" x="4982"/>
        <item m="1" x="5166"/>
        <item m="1" x="5521"/>
        <item m="1" x="5717"/>
        <item m="1" x="5918"/>
        <item m="1" x="6094"/>
        <item m="1" x="6259"/>
        <item m="1" x="704"/>
        <item m="1" x="882"/>
        <item m="1" x="1078"/>
        <item m="1" x="1273"/>
        <item m="1" x="1466"/>
        <item m="1" x="1986"/>
        <item m="1" x="2159"/>
        <item m="1" x="2345"/>
        <item m="1" x="2707"/>
        <item m="1" x="2894"/>
        <item m="1" x="3077"/>
        <item m="1" x="3598"/>
        <item m="1" x="3778"/>
        <item m="1" x="3964"/>
        <item m="1" x="4137"/>
        <item m="1" x="4314"/>
        <item m="1" x="610"/>
        <item m="1" x="789"/>
        <item m="1" x="1172"/>
        <item m="1" x="1371"/>
        <item m="1" x="1552"/>
        <item m="1" x="1736"/>
        <item m="1" x="2066"/>
        <item m="1" x="2243"/>
        <item m="1" x="2434"/>
        <item m="1" x="2612"/>
        <item m="1" x="2793"/>
        <item m="1" x="2986"/>
        <item m="1" x="3159"/>
        <item m="1" x="3332"/>
        <item m="1" x="3503"/>
        <item m="1" x="3683"/>
        <item m="1" x="3869"/>
        <item m="1" x="4054"/>
        <item m="1" x="4402"/>
        <item m="1" x="4591"/>
        <item m="1" x="4792"/>
        <item m="1" x="4975"/>
        <item m="1" x="5158"/>
        <item m="1" x="5348"/>
        <item m="1" x="5712"/>
        <item m="1" x="5909"/>
        <item m="1" x="6086"/>
        <item m="1" x="6252"/>
        <item m="1" x="695"/>
        <item m="1" x="5256"/>
        <item m="1" x="5434"/>
        <item m="1" x="5609"/>
        <item m="1" x="5804"/>
        <item m="1" x="5995"/>
        <item m="1" x="6166"/>
        <item m="1" x="782"/>
        <item m="1" x="1164"/>
        <item m="1" x="1363"/>
        <item m="1" x="1545"/>
        <item m="1" x="1728"/>
        <item m="1" x="1891"/>
        <item m="1" x="2059"/>
        <item m="1" x="2237"/>
        <item m="1" x="2426"/>
        <item m="1" x="2605"/>
        <item m="1" x="2979"/>
        <item m="1" x="3154"/>
        <item m="1" x="3326"/>
        <item m="1" x="3499"/>
        <item m="1" x="3678"/>
        <item m="1" x="3862"/>
        <item m="1" x="4048"/>
        <item m="1" x="4217"/>
        <item m="1" x="4583"/>
        <item m="1" x="4783"/>
        <item m="1" x="4968"/>
        <item m="1" x="5150"/>
        <item m="1" x="5342"/>
        <item m="1" x="5511"/>
        <item m="1" x="5706"/>
        <item m="1" x="6247"/>
        <item m="1" x="692"/>
        <item m="1" x="871"/>
        <item m="1" x="1068"/>
        <item m="1" x="1261"/>
        <item m="1" x="1452"/>
        <item m="1" x="2332"/>
        <item m="1" x="4303"/>
        <item m="1" x="4491"/>
        <item m="1" x="4683"/>
        <item m="1" x="4875"/>
        <item m="1" x="5053"/>
        <item m="1" x="5248"/>
        <item m="1" x="5797"/>
        <item m="1" x="5990"/>
        <item m="1" x="6162"/>
        <item m="1" x="602"/>
        <item m="1" x="777"/>
        <item m="1" x="963"/>
        <item m="1" x="1159"/>
        <item m="1" x="1356"/>
        <item m="1" x="1538"/>
        <item m="1" x="1720"/>
        <item m="1" x="1886"/>
        <item m="1" x="4777"/>
        <item m="1" x="4961"/>
        <item m="1" x="5141"/>
        <item m="1" x="5333"/>
        <item m="1" x="5505"/>
        <item m="1" x="5701"/>
        <item m="1" x="6077"/>
        <item m="1" x="6238"/>
        <item m="1" x="685"/>
        <item m="1" x="863"/>
        <item m="1" x="1060"/>
        <item m="1" x="1257"/>
        <item m="1" x="1444"/>
        <item m="1" x="1638"/>
        <item m="1" x="1804"/>
        <item m="1" x="1971"/>
        <item m="1" x="2326"/>
        <item m="1" x="2511"/>
        <item m="1" x="2690"/>
        <item m="1" x="3059"/>
        <item m="1" x="3227"/>
        <item m="1" x="3408"/>
        <item m="1" x="3579"/>
        <item m="1" x="3760"/>
        <item m="1" x="3944"/>
        <item m="1" x="4123"/>
        <item m="1" x="4293"/>
        <item m="1" x="5787"/>
        <item m="1" x="2597"/>
        <item m="1" x="2779"/>
        <item m="1" x="3314"/>
        <item m="1" x="3489"/>
        <item m="1" x="3669"/>
        <item m="1" x="3850"/>
        <item m="1" x="4209"/>
        <item m="1" x="4382"/>
        <item m="1" x="4571"/>
        <item m="1" x="4773"/>
        <item m="1" x="4955"/>
        <item m="1" x="5137"/>
        <item m="1" x="5329"/>
        <item m="1" x="5500"/>
        <item m="1" x="5694"/>
        <item m="1" x="5892"/>
        <item m="1" x="680"/>
        <item m="1" x="859"/>
        <item m="1" x="1056"/>
        <item m="1" x="1253"/>
        <item m="1" x="1440"/>
        <item m="1" x="1632"/>
        <item m="1" x="2138"/>
        <item m="1" x="2320"/>
        <item m="1" x="2507"/>
        <item m="1" x="2685"/>
        <item m="1" x="2867"/>
        <item m="1" x="3398"/>
        <item m="1" x="5040"/>
        <item m="1" x="951"/>
        <item m="1" x="1347"/>
        <item m="1" x="1529"/>
        <item m="1" x="1711"/>
        <item m="1" x="1877"/>
        <item m="1" x="2048"/>
        <item m="1" x="2411"/>
        <item m="1" x="2591"/>
        <item m="1" x="2770"/>
        <item m="1" x="2962"/>
        <item m="1" x="3135"/>
        <item m="1" x="3302"/>
        <item m="1" x="3482"/>
        <item m="1" x="3659"/>
        <item m="1" x="3841"/>
        <item m="1" x="4031"/>
        <item m="1" x="4768"/>
        <item m="1" x="4951"/>
        <item m="1" x="5131"/>
        <item m="1" x="5323"/>
        <item m="1" x="5495"/>
        <item m="1" x="5689"/>
        <item m="1" x="5888"/>
        <item m="1" x="6068"/>
        <item m="1" x="6231"/>
        <item m="1" x="675"/>
        <item m="1" x="855"/>
        <item m="1" x="1434"/>
        <item m="1" x="3743"/>
        <item m="1" x="3931"/>
        <item m="1" x="4279"/>
        <item m="1" x="4468"/>
        <item m="1" x="4662"/>
        <item m="1" x="4860"/>
        <item m="1" x="5412"/>
        <item m="1" x="5585"/>
        <item m="1" x="5778"/>
        <item m="1" x="5974"/>
        <item m="1" x="6147"/>
        <item m="1" x="585"/>
        <item m="1" x="762"/>
        <item m="1" x="946"/>
        <item m="1" x="1145"/>
        <item m="1" x="1343"/>
        <item m="1" x="1523"/>
        <item m="1" x="1873"/>
        <item m="1" x="2043"/>
        <item m="1" x="2217"/>
        <item m="1" x="2406"/>
        <item m="1" x="2588"/>
        <item m="1" x="3959"/>
        <item m="1" x="3317"/>
        <item m="1" x="3491"/>
        <item m="1" x="3671"/>
        <item m="1" x="3853"/>
        <item m="1" x="4043"/>
        <item m="1" x="1635"/>
        <item m="1" x="1803"/>
        <item m="1" x="2689"/>
        <item m="1" x="2873"/>
        <item m="1" x="3058"/>
        <item m="1" x="3226"/>
        <item m="1" x="3405"/>
        <item m="1" x="3578"/>
        <item m="1" x="3759"/>
        <item m="1" x="3943"/>
        <item m="1" x="4120"/>
        <item m="1" x="4291"/>
        <item m="1" x="4481"/>
        <item m="1" x="1345"/>
        <item m="1" x="1526"/>
        <item m="1" x="1709"/>
        <item m="1" x="1875"/>
        <item m="1" x="6227"/>
        <item m="1" x="672"/>
        <item m="1" x="851"/>
        <item m="1" x="1049"/>
        <item m="1" x="1244"/>
        <item m="1" x="1431"/>
        <item m="1" x="1623"/>
        <item m="1" x="1794"/>
        <item m="1" x="1957"/>
        <item m="1" x="2130"/>
        <item m="1" x="2309"/>
        <item m="1" x="2498"/>
        <item m="1" x="2676"/>
        <item m="1" x="2858"/>
        <item m="1" x="760"/>
        <item m="1" x="5769"/>
        <item m="1" x="5966"/>
        <item m="1" x="6139"/>
        <item m="1" x="3469"/>
        <item m="1" x="3646"/>
        <item m="1" x="3828"/>
        <item m="1" x="4550"/>
        <item m="1" x="4751"/>
        <item m="1" x="4934"/>
        <item m="1" x="5114"/>
        <item m="1" x="5308"/>
        <item m="1" x="5485"/>
        <item m="1" x="5676"/>
        <item m="1" x="5872"/>
        <item m="1" x="6053"/>
        <item m="1" x="6220"/>
        <item m="1" x="1026"/>
        <item m="1" x="1224"/>
        <item m="1" x="1417"/>
        <item x="9"/>
        <item m="1" x="4839"/>
        <item m="1" x="5021"/>
        <item m="1" x="5213"/>
        <item m="1" x="5394"/>
        <item m="1" x="5563"/>
        <item m="1" x="5759"/>
        <item m="1" x="5956"/>
        <item m="1" x="6127"/>
        <item m="1" x="572"/>
        <item m="1" x="743"/>
        <item m="1" x="920"/>
        <item m="1" x="1122"/>
        <item m="1" x="1317"/>
        <item m="1" x="6037"/>
        <item m="1" x="4531"/>
        <item m="1" x="4734"/>
        <item m="1" x="4918"/>
        <item m="1" x="5101"/>
        <item x="84"/>
        <item m="1" x="5850"/>
        <item m="1" x="6035"/>
        <item m="1" x="6205"/>
        <item m="1" x="645"/>
        <item m="1" x="826"/>
        <item m="1" x="1013"/>
        <item m="1" x="1213"/>
        <item m="1" x="1403"/>
        <item m="1" x="1591"/>
        <item m="1" x="1768"/>
        <item m="1" x="1932"/>
        <item m="1" x="2104"/>
        <item m="1" x="2738"/>
        <item m="1" x="5836"/>
        <item m="1" x="6023"/>
        <item m="1" x="6193"/>
        <item m="1" x="630"/>
        <item m="1" x="813"/>
        <item m="1" x="1198"/>
        <item m="1" x="1392"/>
        <item m="1" x="1575"/>
        <item m="1" x="1755"/>
        <item m="1" x="1921"/>
        <item m="1" x="2093"/>
        <item m="1" x="2270"/>
        <item m="1" x="2458"/>
        <item m="1" x="2637"/>
        <item m="1" x="2817"/>
        <item m="1" x="3007"/>
        <item m="1" x="3174"/>
        <item m="1" x="3351"/>
        <item m="1" x="3521"/>
        <item m="1" x="3704"/>
        <item m="1" x="3891"/>
        <item m="1" x="4071"/>
        <item m="1" x="4811"/>
        <item m="1" x="5273"/>
        <item m="1" x="5449"/>
        <item m="1" x="5630"/>
        <item m="1" x="5823"/>
        <item m="1" x="1186"/>
        <item m="1" x="6264"/>
        <item m="1" x="709"/>
        <item m="1" x="888"/>
        <item m="1" x="1085"/>
        <item m="1" x="1279"/>
        <item m="1" x="1469"/>
        <item m="1" x="1663"/>
        <item m="1" x="1825"/>
        <item m="1" x="1993"/>
        <item m="1" x="2163"/>
        <item m="1" x="2351"/>
        <item m="1" x="2533"/>
        <item m="1" x="2714"/>
        <item m="1" x="3422"/>
        <item m="1" x="3599"/>
        <item m="1" x="3965"/>
        <item m="1" x="4138"/>
        <item m="1" x="4976"/>
        <item m="1" x="5159"/>
        <item m="1" x="5349"/>
        <item m="1" x="5517"/>
        <item m="1" x="696"/>
        <item m="1" x="3415"/>
        <item m="1" x="3592"/>
        <item m="1" x="3774"/>
        <item m="1" x="3962"/>
        <item m="1" x="2427"/>
        <item m="1" x="2606"/>
        <item m="1" x="2786"/>
        <item m="1" x="2980"/>
        <item m="1" x="5324"/>
        <item m="1" x="5417"/>
        <item m="1" x="5589"/>
        <item m="1" x="5690"/>
        <item m="1" x="5977"/>
        <item m="1" x="6069"/>
        <item m="1" x="1435"/>
        <item m="1" x="1527"/>
        <item m="1" x="1960"/>
        <item m="1" x="2046"/>
        <item m="1" x="2133"/>
        <item m="1" x="2220"/>
        <item m="1" x="2312"/>
        <item m="1" x="3133"/>
        <item m="1" x="3211"/>
        <item m="1" x="3300"/>
        <item m="1" x="3744"/>
        <item m="1" x="3838"/>
        <item m="1" x="3932"/>
        <item m="1" x="4029"/>
        <item m="1" x="4109"/>
        <item m="1" x="4198"/>
        <item m="1" x="4373"/>
        <item m="1" x="4469"/>
        <item m="1" x="4766"/>
        <item m="1" x="4861"/>
        <item m="1" x="5321"/>
        <item m="1" x="5413"/>
        <item m="1" x="5586"/>
        <item m="1" x="5687"/>
        <item m="1" x="5885"/>
        <item m="1" x="6148"/>
        <item m="1" x="6228"/>
        <item m="1" x="807"/>
        <item m="1" x="852"/>
        <item m="1" x="897"/>
        <item m="1" x="947"/>
        <item m="1" x="994"/>
        <item m="1" x="1050"/>
        <item m="1" x="1146"/>
        <item m="1" x="1245"/>
        <item m="1" x="1292"/>
        <item m="1" x="1387"/>
        <item m="1" x="1432"/>
        <item m="1" x="1568"/>
        <item m="1" x="1624"/>
        <item m="1" x="1750"/>
        <item m="1" x="1915"/>
        <item m="1" x="1958"/>
        <item m="1" x="2003"/>
        <item m="1" x="2044"/>
        <item m="1" x="2087"/>
        <item m="1" x="2361"/>
        <item m="1" x="2407"/>
        <item m="1" x="2455"/>
        <item m="1" x="2499"/>
        <item m="1" x="2677"/>
        <item m="1" x="2726"/>
        <item m="1" x="2766"/>
        <item m="1" x="2815"/>
        <item m="1" x="2859"/>
        <item m="1" x="2959"/>
        <item m="1" x="3003"/>
        <item m="1" x="3091"/>
        <item m="1" x="3130"/>
        <item m="1" x="3208"/>
        <item m="1" x="3297"/>
        <item m="1" x="3347"/>
        <item m="1" x="3563"/>
        <item m="1" x="3616"/>
        <item m="1" x="3700"/>
        <item m="1" x="3742"/>
        <item m="1" x="3929"/>
        <item m="1" x="3979"/>
        <item m="1" x="4068"/>
        <item m="1" x="4195"/>
        <item m="1" x="4370"/>
        <item m="1" x="4416"/>
        <item m="1" x="4466"/>
        <item m="1" x="4659"/>
        <item m="1" x="4712"/>
        <item m="1" x="4761"/>
        <item m="1" x="4946"/>
        <item m="1" x="4994"/>
        <item m="1" x="5125"/>
        <item m="1" x="5177"/>
        <item m="1" x="5315"/>
        <item m="1" x="5363"/>
        <item m="1" x="5683"/>
        <item m="1" x="5727"/>
        <item m="1" x="6015"/>
        <item m="1" x="6063"/>
        <item m="1" x="6105"/>
        <item m="1" x="6145"/>
        <item m="1" x="805"/>
        <item m="1" x="849"/>
        <item m="1" x="896"/>
        <item m="1" x="1143"/>
        <item m="1" x="1192"/>
        <item m="1" x="1240"/>
        <item m="1" x="1288"/>
        <item m="1" x="1340"/>
        <item m="1" x="1478"/>
        <item m="1" x="1522"/>
        <item m="1" x="1566"/>
        <item m="1" x="1620"/>
        <item m="1" x="1870"/>
        <item m="1" x="1911"/>
        <item m="1" x="2127"/>
        <item m="1" x="2171"/>
        <item m="1" x="2356"/>
        <item m="1" x="2402"/>
        <item m="1" x="2544"/>
        <item m="1" x="2585"/>
        <item m="1" x="2631"/>
        <item m="1" x="2762"/>
        <item m="1" x="2811"/>
        <item m="1" x="2854"/>
        <item m="1" x="2906"/>
        <item m="1" x="2956"/>
        <item m="1" x="3087"/>
        <item m="1" x="3128"/>
        <item m="1" x="3206"/>
        <item m="1" x="3250"/>
        <item m="1" x="3435"/>
        <item m="1" x="3477"/>
        <item m="1" x="3560"/>
        <item m="1" x="3698"/>
        <item m="1" x="3741"/>
        <item m="1" x="3834"/>
        <item m="1" x="3885"/>
        <item m="1" x="4190"/>
        <item m="1" x="4236"/>
        <item m="1" x="4276"/>
        <item m="1" x="4322"/>
        <item m="1" x="4464"/>
        <item m="1" x="4508"/>
        <item m="1" x="4558"/>
        <item m="1" x="4605"/>
        <item m="1" x="4709"/>
        <item m="1" x="4758"/>
        <item m="1" x="4809"/>
        <item m="1" x="4857"/>
        <item m="1" x="4896"/>
        <item m="1" x="5274"/>
        <item m="1" x="5312"/>
        <item m="1" x="5529"/>
        <item m="1" x="5578"/>
        <item m="1" x="5631"/>
        <item m="1" x="5679"/>
        <item m="1" x="5723"/>
        <item m="1" x="5968"/>
        <item m="1" x="6010"/>
        <item m="1" x="6058"/>
        <item m="1" x="6100"/>
        <item m="1" x="6140"/>
        <item m="1" x="6223"/>
        <item m="1" x="6266"/>
        <item m="1" x="580"/>
        <item m="1" x="619"/>
        <item m="1" x="667"/>
        <item m="1" x="756"/>
        <item m="1" x="800"/>
        <item m="1" x="892"/>
        <item m="1" x="939"/>
        <item m="1" x="988"/>
        <item m="1" x="1042"/>
        <item m="1" x="1090"/>
        <item m="1" x="1137"/>
        <item m="1" x="1334"/>
        <item m="1" x="1474"/>
        <item m="1" x="1518"/>
        <item m="1" x="1562"/>
        <item m="1" x="1617"/>
        <item m="1" x="1667"/>
        <item m="1" x="1702"/>
        <item m="1" x="1865"/>
        <item m="1" x="1907"/>
        <item m="1" x="1951"/>
        <item m="1" x="1996"/>
        <item m="1" x="2035"/>
        <item m="1" x="2079"/>
        <item m="1" x="2209"/>
        <item m="1" x="2258"/>
        <item m="1" x="2448"/>
        <item m="1" x="2490"/>
        <item m="1" x="2580"/>
        <item m="1" x="2624"/>
        <item m="1" x="2669"/>
        <item m="1" x="2806"/>
        <item m="1" x="2849"/>
        <item m="1" x="2903"/>
        <item m="1" x="2951"/>
        <item m="1" x="2996"/>
        <item m="1" x="3204"/>
        <item m="1" x="3247"/>
        <item m="1" x="3292"/>
        <item m="1" x="3342"/>
        <item m="1" x="3556"/>
        <item m="1" x="3610"/>
        <item m="1" x="3694"/>
        <item m="1" x="3880"/>
        <item m="1" x="3924"/>
        <item m="1" x="3974"/>
        <item m="1" x="4021"/>
        <item m="1" x="4273"/>
        <item m="1" x="4321"/>
        <item m="1" x="4366"/>
        <item m="1" x="4555"/>
        <item m="1" x="4604"/>
        <item m="1" x="4653"/>
        <item m="1" x="4756"/>
        <item m="1" x="4806"/>
        <item m="1" x="4853"/>
        <item m="1" x="4938"/>
        <item m="1" x="4991"/>
        <item m="1" x="5075"/>
        <item m="1" x="5119"/>
        <item m="1" x="5357"/>
        <item m="1" x="5404"/>
        <item m="1" x="5575"/>
        <item m="1" x="5628"/>
        <item m="1" x="5821"/>
        <item m="1" x="5875"/>
        <item m="1" x="754"/>
        <item m="1" x="797"/>
        <item m="1" x="843"/>
        <item m="1" x="1038"/>
        <item m="1" x="1086"/>
        <item m="1" x="1133"/>
        <item m="1" x="1182"/>
        <item m="1" x="1233"/>
        <item m="1" x="1331"/>
        <item m="1" x="1379"/>
        <item m="1" x="1470"/>
        <item m="1" x="1515"/>
        <item m="1" x="1786"/>
        <item m="1" x="1826"/>
        <item m="1" x="1862"/>
        <item m="1" x="2032"/>
        <item m="1" x="2075"/>
        <item m="1" x="2121"/>
        <item m="1" x="2164"/>
        <item m="1" x="2206"/>
        <item m="1" x="2445"/>
        <item m="1" x="2534"/>
        <item m="1" x="2577"/>
        <item m="1" x="2620"/>
        <item m="1" x="2666"/>
        <item m="1" x="2846"/>
        <item m="1" x="2898"/>
        <item m="1" x="2949"/>
        <item m="1" x="2993"/>
        <item m="1" x="3037"/>
        <item m="1" x="3202"/>
        <item m="1" x="3243"/>
        <item m="1" x="3379"/>
        <item m="1" x="3429"/>
        <item m="1" x="3689"/>
        <item m="1" x="3732"/>
        <item m="1" x="3970"/>
        <item m="1" x="4015"/>
        <item m="1" x="4230"/>
        <item m="1" x="4318"/>
        <item m="1" x="4362"/>
        <item m="1" x="4600"/>
        <item m="1" x="4648"/>
        <item m="1" x="4703"/>
        <item m="1" x="4891"/>
        <item m="1" x="4935"/>
        <item m="1" x="4987"/>
        <item m="1" x="5028"/>
        <item m="1" x="5070"/>
        <item m="1" x="5170"/>
        <item m="1" x="5223"/>
        <item m="1" x="5267"/>
        <item m="1" x="5309"/>
        <item m="1" x="5571"/>
        <item m="1" x="5623"/>
        <item m="1" x="6004"/>
        <item m="1" x="6054"/>
        <item m="1" x="6096"/>
        <item m="1" x="6135"/>
        <item m="1" x="615"/>
        <item m="1" x="662"/>
        <item m="1" x="707"/>
        <item m="1" x="884"/>
        <item m="1" x="932"/>
        <item m="1" x="981"/>
        <item m="1" x="1034"/>
        <item m="1" x="1081"/>
        <item m="1" x="1178"/>
        <item m="1" x="1229"/>
        <item m="1" x="1275"/>
        <item m="1" x="1326"/>
        <item m="1" x="1611"/>
        <item m="1" x="1660"/>
        <item m="1" x="1822"/>
        <item m="1" x="1859"/>
        <item m="1" x="1903"/>
        <item m="1" x="1990"/>
        <item m="1" x="2250"/>
        <item m="1" x="2298"/>
        <item m="1" x="2348"/>
        <item m="1" x="2442"/>
        <item m="1" x="2576"/>
        <item m="1" x="2618"/>
        <item m="1" x="2665"/>
        <item m="1" x="2712"/>
        <item m="1" x="2801"/>
        <item m="1" x="2845"/>
        <item m="1" x="2897"/>
        <item m="1" x="2946"/>
        <item m="1" x="3336"/>
        <item m="1" x="3378"/>
        <item m="1" x="3426"/>
        <item m="1" x="3468"/>
        <item m="1" x="3604"/>
        <item m="1" x="3687"/>
        <item m="1" x="3731"/>
        <item m="1" x="4101"/>
        <item m="1" x="4142"/>
        <item m="1" x="4182"/>
        <item m="1" x="4228"/>
        <item m="1" x="4270"/>
        <item m="1" x="4455"/>
        <item m="1" x="4504"/>
        <item m="1" x="4548"/>
        <item m="1" x="4599"/>
        <item m="1" x="4932"/>
        <item m="1" x="4983"/>
        <item m="1" x="5265"/>
        <item m="1" x="5400"/>
        <item m="1" x="5442"/>
        <item m="1" x="5569"/>
        <item m="1" x="5620"/>
        <item m="1" x="5766"/>
        <item m="1" x="5816"/>
        <item m="1" x="6050"/>
        <item m="1" x="6217"/>
        <item m="1" x="6260"/>
        <item m="1" x="660"/>
        <item m="1" x="705"/>
        <item m="1" x="749"/>
        <item m="1" x="793"/>
        <item m="1" x="929"/>
        <item m="1" x="979"/>
        <item m="1" x="1031"/>
        <item m="1" x="1079"/>
        <item m="1" x="1375"/>
        <item m="1" x="1422"/>
        <item m="1" x="1609"/>
        <item m="1" x="1658"/>
        <item m="1" x="1819"/>
        <item m="1" x="1858"/>
        <item m="1" x="2072"/>
        <item m="1" x="2117"/>
        <item m="1" x="2201"/>
        <item m="1" x="2248"/>
        <item m="1" x="2441"/>
        <item m="1" x="2483"/>
        <item m="1" x="2526"/>
        <item m="1" x="2573"/>
        <item m="1" x="2617"/>
        <item m="1" x="2662"/>
        <item m="1" x="2708"/>
        <item m="1" x="2756"/>
        <item m="1" x="2799"/>
        <item m="1" x="3122"/>
        <item m="1" x="3164"/>
        <item m="1" x="3423"/>
        <item m="1" x="3466"/>
        <item m="1" x="3548"/>
        <item m="1" x="3600"/>
        <item m="1" x="3779"/>
        <item m="1" x="3823"/>
        <item m="1" x="3873"/>
        <item m="1" x="3917"/>
        <item m="1" x="3966"/>
        <item m="1" x="4011"/>
        <item m="1" x="4139"/>
        <item m="1" x="4225"/>
        <item m="1" x="4266"/>
        <item m="1" x="4315"/>
        <item m="1" x="4358"/>
        <item m="1" x="4406"/>
        <item m="1" x="4545"/>
        <item m="1" x="4597"/>
        <item m="1" x="4797"/>
        <item m="1" x="4843"/>
        <item m="1" x="5025"/>
        <item m="1" x="5066"/>
        <item m="1" x="5617"/>
        <item m="1" x="5670"/>
        <item m="1" x="5813"/>
        <item m="1" x="5867"/>
        <item m="1" x="5915"/>
        <item m="1" x="6045"/>
        <item m="1" x="6091"/>
        <item m="1" x="6132"/>
        <item m="1" x="6173"/>
        <item m="1" x="611"/>
        <item m="1" x="655"/>
        <item m="1" x="700"/>
        <item m="1" x="745"/>
        <item m="1" x="974"/>
        <item m="1" x="1027"/>
        <item m="1" x="1418"/>
        <item m="1" x="1462"/>
        <item m="1" x="1507"/>
        <item m="1" x="1553"/>
        <item m="1" x="1854"/>
        <item m="1" x="1942"/>
        <item m="1" x="2024"/>
        <item m="1" x="2292"/>
        <item m="1" x="2341"/>
        <item m="1" x="2387"/>
        <item m="1" x="2435"/>
        <item m="1" x="2568"/>
        <item m="1" x="2613"/>
        <item m="1" x="2751"/>
        <item m="1" x="2794"/>
        <item m="1" x="2987"/>
        <item m="1" x="3031"/>
        <item m="1" x="3073"/>
        <item m="1" x="3372"/>
        <item m="1" x="3419"/>
        <item m="1" x="3462"/>
        <item m="1" x="3504"/>
        <item m="1" x="3544"/>
        <item m="1" x="3819"/>
        <item m="1" x="3870"/>
        <item m="1" x="4007"/>
        <item m="1" x="4055"/>
        <item m="1" x="4178"/>
        <item m="1" x="4223"/>
        <item m="1" x="4355"/>
        <item m="1" x="4403"/>
        <item m="1" x="4451"/>
        <item m="1" x="4501"/>
        <item m="1" x="4541"/>
        <item m="1" x="4592"/>
        <item m="1" x="4695"/>
        <item m="1" x="4746"/>
        <item m="1" x="4928"/>
        <item m="1" x="4977"/>
        <item m="1" x="5160"/>
        <item m="1" x="5214"/>
        <item m="1" x="5350"/>
        <item m="1" x="2686"/>
        <item m="1" x="2734"/>
        <item m="1" x="2775"/>
        <item m="1" x="2822"/>
        <item m="1" x="2868"/>
        <item m="1" x="2921"/>
        <item m="1" x="2967"/>
        <item m="1" x="3053"/>
        <item m="1" x="3100"/>
        <item m="1" x="906"/>
        <item m="1" x="5209"/>
        <item m="1" x="5560"/>
        <item m="1" x="5610"/>
        <item m="1" x="5662"/>
        <item m="1" x="5709"/>
        <item m="1" x="5753"/>
        <item m="1" x="5805"/>
        <item m="1" x="5859"/>
        <item m="1" x="783"/>
        <item m="1" x="3771"/>
        <item m="1" x="3815"/>
        <item m="1" x="3863"/>
        <item m="1" x="3911"/>
        <item m="1" x="3960"/>
        <item m="1" x="4003"/>
        <item m="1" x="4049"/>
        <item m="1" x="4535"/>
        <item m="1" x="4584"/>
        <item m="1" x="4635"/>
        <item m="1" x="4688"/>
        <item m="1" x="4738"/>
        <item m="1" x="5750"/>
        <item m="1" x="5801"/>
        <item m="1" x="5854"/>
        <item m="1" x="5903"/>
        <item m="1" x="5949"/>
        <item m="1" x="4304"/>
        <item m="1" x="4345"/>
        <item m="1" x="4442"/>
        <item m="1" x="4492"/>
        <item m="1" x="4532"/>
        <item m="1" x="4580"/>
        <item m="1" x="4633"/>
        <item m="1" x="4684"/>
        <item m="1" x="4735"/>
        <item m="1" x="4829"/>
        <item m="1" x="4919"/>
        <item m="1" x="5012"/>
        <item m="1" x="5054"/>
        <item m="1" x="5102"/>
        <item m="1" x="5147"/>
        <item m="1" x="5202"/>
        <item m="1" x="5249"/>
        <item m="1" x="5292"/>
        <item m="1" x="5340"/>
        <item m="1" x="5385"/>
        <item m="1" x="5429"/>
        <item m="1" x="5473"/>
        <item m="1" x="5510"/>
        <item m="1" x="5555"/>
        <item m="1" x="5605"/>
        <item m="1" x="5657"/>
        <item m="1" x="5705"/>
        <item m="1" x="5748"/>
        <item m="1" x="5798"/>
        <item m="1" x="5851"/>
        <item m="1" x="4298"/>
        <item m="1" x="4342"/>
        <item m="1" x="4388"/>
        <item m="1" x="4437"/>
        <item m="1" x="4486"/>
        <item m="1" x="4527"/>
        <item m="1" x="4576"/>
        <item m="1" x="4628"/>
        <item m="1" x="4679"/>
        <item m="1" x="4731"/>
        <item m="1" x="4778"/>
        <item m="1" x="4824"/>
        <item m="1" x="4871"/>
        <item m="1" x="4914"/>
        <item m="1" x="4962"/>
        <item m="1" x="5009"/>
        <item m="1" x="5049"/>
        <item m="1" x="5096"/>
        <item m="1" x="5142"/>
        <item m="1" x="5196"/>
        <item m="1" x="5243"/>
        <item m="1" x="5288"/>
        <item m="1" x="5334"/>
        <item m="1" x="5378"/>
        <item m="1" x="5424"/>
        <item m="1" x="5468"/>
        <item m="1" x="5506"/>
        <item m="1" x="5548"/>
        <item m="1" x="5601"/>
        <item m="1" x="5653"/>
        <item m="1" x="5702"/>
        <item m="1" x="5742"/>
        <item m="1" x="5792"/>
        <item m="1" x="5844"/>
        <item m="1" x="5897"/>
        <item m="1" x="5942"/>
        <item m="1" x="5987"/>
        <item m="1" x="6030"/>
        <item m="1" x="6078"/>
        <item m="1" x="6118"/>
        <item m="1" x="6158"/>
        <item m="1" x="6240"/>
        <item m="1" x="561"/>
        <item m="1" x="641"/>
        <item m="1" x="686"/>
        <item m="1" x="732"/>
        <item m="1" x="2230"/>
        <item m="1" x="2281"/>
        <item m="1" x="2327"/>
        <item m="1" x="2374"/>
        <item m="1" x="2420"/>
        <item m="1" x="2468"/>
        <item m="1" x="2512"/>
        <item m="1" x="2557"/>
        <item m="1" x="2599"/>
        <item m="1" x="2648"/>
        <item m="1" x="2691"/>
        <item m="1" x="2739"/>
        <item m="1" x="5501"/>
        <item m="1" x="5543"/>
        <item m="1" x="5596"/>
        <item m="1" x="5648"/>
        <item m="1" x="5695"/>
        <item m="1" x="5784"/>
        <item m="1" x="2968"/>
        <item m="1" x="3012"/>
        <item m="1" x="3054"/>
        <item m="1" x="3101"/>
        <item m="1" x="3141"/>
        <item m="1" x="3180"/>
        <item m="1" x="3266"/>
        <item m="1" x="3309"/>
        <item m="1" x="3356"/>
        <item m="1" x="3399"/>
        <item m="1" x="3447"/>
        <item m="1" x="3527"/>
        <item m="1" x="3573"/>
        <item m="1" x="3626"/>
        <item m="1" x="3664"/>
        <item m="1" x="3708"/>
        <item m="1" x="3753"/>
        <item m="1" x="3801"/>
        <item m="1" x="3846"/>
        <item m="1" x="3896"/>
        <item m="1" x="3938"/>
        <item m="1" x="3989"/>
        <item m="1" x="4036"/>
        <item m="1" x="4076"/>
        <item m="1" x="4114"/>
        <item m="1" x="4159"/>
        <item m="1" x="4205"/>
        <item m="1" x="4245"/>
        <item m="1" x="4287"/>
        <item m="1" x="4334"/>
        <item m="1" x="4379"/>
        <item m="1" x="4428"/>
        <item m="1" x="4476"/>
        <item m="1" x="4518"/>
        <item m="1" x="4616"/>
        <item m="1" x="4669"/>
        <item m="1" x="4722"/>
        <item m="1" x="4771"/>
        <item m="1" x="4818"/>
        <item m="1" x="4906"/>
        <item m="1" x="4953"/>
        <item m="1" x="5002"/>
        <item m="1" x="5041"/>
        <item m="1" x="5085"/>
        <item m="1" x="5134"/>
        <item m="1" x="5187"/>
        <item m="1" x="5237"/>
        <item m="1" x="5282"/>
        <item m="1" x="5327"/>
        <item m="1" x="5372"/>
        <item m="1" x="623"/>
        <item m="1" x="1194"/>
        <item m="1" x="1784"/>
        <item m="1" x="1823"/>
        <item m="1" x="1860"/>
        <item m="1" x="1904"/>
        <item m="1" x="1948"/>
        <item m="1" x="1991"/>
        <item m="1" x="2029"/>
        <item m="1" x="2073"/>
        <item m="1" x="2162"/>
        <item m="1" x="2204"/>
        <item m="1" x="2251"/>
        <item m="1" x="2299"/>
        <item m="1" x="2349"/>
        <item m="1" x="2395"/>
        <item m="1" x="5754"/>
        <item m="1" x="5806"/>
        <item m="1" x="5860"/>
        <item m="1" x="2833"/>
        <item m="1" x="2885"/>
        <item m="1" x="2933"/>
        <item m="1" x="2981"/>
        <item m="1" x="3025"/>
        <item m="1" x="3069"/>
        <item m="1" x="3114"/>
        <item m="1" x="3155"/>
        <item m="1" x="3192"/>
        <item m="1" x="3236"/>
        <item m="1" x="3280"/>
        <item m="1" x="3327"/>
        <item m="1" x="4261"/>
        <item m="1" x="4309"/>
        <item m="1" x="4348"/>
        <item m="1" x="4396"/>
        <item m="1" x="4446"/>
        <item m="1" x="4497"/>
        <item m="1" x="4536"/>
        <item m="1" x="4585"/>
        <item m="1" x="4636"/>
        <item m="1" x="4689"/>
        <item m="1" x="4739"/>
        <item m="1" x="4784"/>
        <item m="1" x="1262"/>
        <item m="1" x="1310"/>
        <item m="1" x="1361"/>
        <item m="1" x="1407"/>
        <item m="1" x="1453"/>
        <item m="1" x="1498"/>
        <item m="1" x="1544"/>
        <item m="1" x="1595"/>
        <item m="1" x="1645"/>
        <item m="1" x="1687"/>
        <item m="1" x="1726"/>
        <item m="1" x="1771"/>
        <item m="1" x="1494"/>
        <item m="1" x="1540"/>
        <item m="1" x="1592"/>
        <item m="1" x="1642"/>
        <item m="1" x="1684"/>
        <item m="1" x="1722"/>
        <item m="1" x="1769"/>
        <item m="1" x="1808"/>
        <item m="1" x="1845"/>
        <item m="1" x="1933"/>
        <item m="1" x="2603"/>
        <item m="1" x="2653"/>
        <item m="1" x="2696"/>
        <item m="1" x="2741"/>
        <item m="1" x="2783"/>
        <item m="1" x="2830"/>
        <item m="1" x="2878"/>
        <item m="1" x="2928"/>
        <item m="1" x="2975"/>
        <item m="1" x="3020"/>
        <item m="1" x="3063"/>
        <item m="1" x="3109"/>
        <item m="1" x="3148"/>
        <item m="1" x="3187"/>
        <item m="1" x="3231"/>
        <item m="1" x="3274"/>
        <item m="1" x="3321"/>
        <item m="1" x="3366"/>
        <item m="1" x="4254"/>
        <item m="1" x="4299"/>
        <item m="1" x="4343"/>
        <item m="1" x="4389"/>
        <item m="1" x="4438"/>
        <item m="1" x="4487"/>
        <item m="1" x="4528"/>
        <item m="1" x="4577"/>
        <item m="1" x="4629"/>
        <item m="1" x="4680"/>
        <item m="1" x="4825"/>
        <item m="1" x="4963"/>
        <item m="1" x="5010"/>
        <item m="1" x="5050"/>
        <item m="1" x="5097"/>
        <item m="1" x="5743"/>
        <item m="1" x="5845"/>
        <item m="1" x="5898"/>
        <item m="1" x="5943"/>
        <item m="1" x="5988"/>
        <item m="1" x="6031"/>
        <item m="1" x="6079"/>
        <item m="1" x="6119"/>
        <item m="1" x="6159"/>
        <item m="1" x="6201"/>
        <item m="1" x="6241"/>
        <item m="1" x="562"/>
        <item m="1" x="599"/>
        <item m="1" x="642"/>
        <item m="1" x="687"/>
        <item m="1" x="733"/>
        <item m="1" x="773"/>
        <item m="1" x="865"/>
        <item m="1" x="909"/>
        <item m="1" x="959"/>
        <item m="1" x="1008"/>
        <item m="1" x="1062"/>
        <item m="1" x="1109"/>
        <item m="1" x="1156"/>
        <item m="1" x="1210"/>
        <item m="1" x="5699"/>
        <item m="1" x="5739"/>
        <item m="1" x="5789"/>
        <item m="1" x="5841"/>
        <item m="1" x="5895"/>
        <item m="1" x="5939"/>
        <item m="1" x="5984"/>
        <item m="1" x="6028"/>
        <item m="1" x="6075"/>
        <item m="1" x="6155"/>
        <item m="1" x="638"/>
        <item m="1" x="683"/>
        <item m="1" x="820"/>
        <item m="1" x="957"/>
        <item m="1" x="1058"/>
        <item m="1" x="1206"/>
        <item m="1" x="1255"/>
        <item m="1" x="1303"/>
        <item m="1" x="1352"/>
        <item m="1" x="1399"/>
        <item m="1" x="1443"/>
        <item m="1" x="1491"/>
        <item m="1" x="1536"/>
        <item m="1" x="1584"/>
        <item m="1" x="1636"/>
        <item m="1" x="3406"/>
        <item m="1" x="3220"/>
        <item m="1" x="3267"/>
        <item m="1" x="3310"/>
        <item m="1" x="3357"/>
        <item m="1" x="3400"/>
        <item m="1" x="3448"/>
        <item m="1" x="3486"/>
        <item m="1" x="3528"/>
        <item m="1" x="3574"/>
        <item m="1" x="3627"/>
        <item m="1" x="3665"/>
        <item m="1" x="3709"/>
        <item m="1" x="3754"/>
        <item m="1" x="3802"/>
        <item m="1" x="3847"/>
        <item m="1" x="3897"/>
        <item m="1" x="3939"/>
        <item m="1" x="3990"/>
        <item m="1" x="4037"/>
        <item m="1" x="4077"/>
        <item m="1" x="4115"/>
        <item m="1" x="4160"/>
        <item m="1" x="3618"/>
        <item m="1" x="3657"/>
        <item m="1" x="3702"/>
        <item m="1" x="3745"/>
        <item m="1" x="3794"/>
        <item m="1" x="3839"/>
        <item m="1" x="3889"/>
        <item m="1" x="3044"/>
        <item m="1" x="3092"/>
        <item m="1" x="3131"/>
        <item m="1" x="3209"/>
        <item m="1" x="3256"/>
        <item m="1" x="3298"/>
        <item m="1" x="3348"/>
        <item m="1" x="3389"/>
        <item m="1" x="3438"/>
        <item m="1" x="3517"/>
        <item m="1" x="3701"/>
        <item m="1" x="3792"/>
        <item m="1" x="3930"/>
        <item m="1" x="4069"/>
        <item m="1" x="4278"/>
        <item m="1" x="4417"/>
        <item m="1" x="4560"/>
        <item m="1" x="4660"/>
        <item m="1" x="4713"/>
        <item m="1" x="4762"/>
        <item m="1" x="5126"/>
        <item m="1" x="5178"/>
        <item m="1" x="5232"/>
        <item m="1" x="5277"/>
        <item m="1" x="5316"/>
        <item m="1" x="5364"/>
        <item m="1" x="5410"/>
        <item m="1" x="5454"/>
        <item m="1" x="5491"/>
        <item m="1" x="5533"/>
        <item m="1" x="5583"/>
        <item m="1" x="5636"/>
        <item m="1" x="5684"/>
        <item m="1" x="5728"/>
        <item m="1" x="5776"/>
        <item m="1" x="5827"/>
        <item m="1" x="5880"/>
        <item m="1" x="3380"/>
        <item m="1" x="3430"/>
        <item m="1" x="3470"/>
        <item m="1" x="3510"/>
        <item m="1" x="3551"/>
        <item m="1" x="3606"/>
        <item m="1" x="3647"/>
        <item m="1" x="3690"/>
        <item m="1" x="3733"/>
        <item m="1" x="3783"/>
        <item m="1" x="3829"/>
        <item m="1" x="3876"/>
        <item m="1" x="3920"/>
        <item m="1" x="3971"/>
        <item m="1" x="4016"/>
        <item m="1" x="4704"/>
        <item m="1" x="4752"/>
        <item m="1" x="4803"/>
        <item m="1" x="4848"/>
        <item m="1" x="885"/>
        <item m="1" x="933"/>
        <item m="1" x="982"/>
        <item m="1" x="1035"/>
        <item m="1" x="1082"/>
        <item m="1" x="1131"/>
        <item m="1" x="1179"/>
        <item m="1" x="1230"/>
        <item m="1" x="1276"/>
        <item m="1" x="1327"/>
        <item m="1" x="1376"/>
        <item m="1" x="5736"/>
        <item m="1" x="5785"/>
        <item m="1" x="5838"/>
        <item m="1" x="5893"/>
        <item m="1" x="5936"/>
        <item m="1" x="6196"/>
        <item m="1" x="6234"/>
        <item m="1" x="555"/>
        <item m="1" x="593"/>
        <item m="1" x="635"/>
        <item m="1" x="1397"/>
        <item m="1" x="1441"/>
        <item m="1" x="1489"/>
        <item m="1" x="1534"/>
        <item m="1" x="1581"/>
        <item m="1" x="1842"/>
        <item m="1" x="1882"/>
        <item m="1" x="1926"/>
        <item m="1" x="1967"/>
        <item m="1" x="2010"/>
        <item m="1" x="2276"/>
        <item m="1" x="2321"/>
        <item m="1" x="2369"/>
        <item m="1" x="2416"/>
        <item m="1" x="2463"/>
        <item m="1" x="2735"/>
        <item m="1" x="2776"/>
        <item m="1" x="2823"/>
        <item m="1" x="2869"/>
        <item m="1" x="2922"/>
        <item m="1" x="3181"/>
        <item m="1" x="3221"/>
        <item m="1" x="3268"/>
        <item m="1" x="3311"/>
        <item m="1" x="3358"/>
        <item m="1" x="3628"/>
        <item m="1" x="3666"/>
        <item m="1" x="3710"/>
        <item m="1" x="3755"/>
        <item m="1" x="3803"/>
        <item m="1" x="4078"/>
        <item m="1" x="4116"/>
        <item m="1" x="4161"/>
        <item m="1" x="4206"/>
        <item m="1" x="4246"/>
        <item m="1" x="4519"/>
        <item m="1" x="4568"/>
        <item m="1" x="4617"/>
        <item m="1" x="4670"/>
        <item m="1" x="4723"/>
        <item m="1" x="5003"/>
        <item m="1" x="5042"/>
        <item m="1" x="5086"/>
        <item m="1" x="5135"/>
        <item m="1" x="5188"/>
        <item m="1" x="5461"/>
        <item m="1" x="5498"/>
        <item m="1" x="5541"/>
        <item m="1" x="5592"/>
        <item m="1" x="5645"/>
        <item m="1" x="5935"/>
        <item m="1" x="5979"/>
        <item m="1" x="6024"/>
        <item m="1" x="6072"/>
        <item m="1" x="6113"/>
        <item m="1" x="631"/>
        <item m="1" x="678"/>
        <item m="1" x="724"/>
        <item m="1" x="766"/>
        <item m="1" x="814"/>
        <item m="1" x="1102"/>
        <item m="1" x="1149"/>
        <item m="1" x="1199"/>
        <item m="1" x="1249"/>
        <item m="1" x="1298"/>
        <item m="1" x="1576"/>
        <item m="1" x="1629"/>
        <item m="1" x="1677"/>
        <item m="1" x="1712"/>
        <item m="1" x="1756"/>
        <item m="1" x="1964"/>
        <item m="1" x="2179"/>
        <item m="1" x="2412"/>
        <item m="1" x="2638"/>
        <item m="1" x="2863"/>
        <item m="1" x="3096"/>
        <item m="1" x="3304"/>
        <item m="1" x="3522"/>
        <item m="1" x="3749"/>
        <item m="1" x="3984"/>
        <item m="1" x="4422"/>
        <item m="1" x="4666"/>
        <item m="1" x="4904"/>
        <item m="1" x="5132"/>
        <item m="1" x="5369"/>
        <item m="1" x="5590"/>
        <item m="1" x="5833"/>
        <item m="1" x="5889"/>
        <item m="1" x="6111"/>
        <item m="1" x="4813"/>
        <item m="1" x="4997"/>
        <item m="1" x="4947"/>
        <item m="1" x="4995"/>
        <item m="1" x="3789"/>
        <item m="1" x="4191"/>
        <item m="1" x="4323"/>
        <item m="1" x="4943"/>
        <item m="1" x="5077"/>
        <item m="1" x="5229"/>
        <item m="1" x="5408"/>
        <item m="1" x="5450"/>
        <item m="1" x="5530"/>
        <item m="1" x="5579"/>
        <item m="1" x="5632"/>
        <item m="1" x="5680"/>
        <item m="1" x="5724"/>
        <item m="1" x="5772"/>
        <item m="1" x="5824"/>
        <item m="1" x="5877"/>
        <item m="1" x="5924"/>
        <item m="1" x="5969"/>
        <item m="1" x="6011"/>
        <item m="1" x="6059"/>
        <item m="1" x="6101"/>
        <item m="1" x="6141"/>
        <item m="1" x="6181"/>
        <item m="1" x="6224"/>
        <item m="1" x="6267"/>
        <item m="1" x="581"/>
        <item m="1" x="620"/>
        <item m="1" x="668"/>
        <item m="1" x="714"/>
        <item m="1" x="757"/>
        <item m="1" x="801"/>
        <item m="1" x="846"/>
        <item m="1" x="893"/>
        <item m="1" x="940"/>
        <item m="1" x="989"/>
        <item m="1" x="1043"/>
        <item m="1" x="1091"/>
        <item m="1" x="1138"/>
        <item m="1" x="1187"/>
        <item m="1" x="1236"/>
        <item m="1" x="1284"/>
        <item m="1" x="1335"/>
        <item m="1" x="1383"/>
        <item m="1" x="1428"/>
        <item m="1" x="1475"/>
        <item m="1" x="1519"/>
        <item m="1" x="1563"/>
        <item m="1" x="1618"/>
        <item m="1" x="1668"/>
        <item m="1" x="1703"/>
        <item m="1" x="1745"/>
        <item m="1" x="1788"/>
        <item m="1" x="1830"/>
        <item m="1" x="1866"/>
        <item m="1" x="1908"/>
        <item m="1" x="1952"/>
        <item m="1" x="1997"/>
        <item m="1" x="2036"/>
        <item m="1" x="2080"/>
        <item m="1" x="2124"/>
        <item m="1" x="2168"/>
        <item m="1" x="2210"/>
        <item m="1" x="2259"/>
        <item m="1" x="2302"/>
        <item m="1" x="2354"/>
        <item m="1" x="2398"/>
        <item m="1" x="2491"/>
        <item m="1" x="2540"/>
        <item m="1" x="2581"/>
        <item m="1" x="2625"/>
        <item m="1" x="2670"/>
        <item m="1" x="2720"/>
        <item m="1" x="2759"/>
        <item m="1" x="2807"/>
        <item m="1" x="2850"/>
        <item m="1" x="2904"/>
        <item m="1" x="2952"/>
        <item m="1" x="2997"/>
        <item m="1" x="4939"/>
        <item m="1" x="889"/>
        <item m="1" x="936"/>
        <item m="1" x="985"/>
        <item m="1" x="1039"/>
        <item m="1" x="1087"/>
        <item m="1" x="1134"/>
        <item m="1" x="1183"/>
        <item m="1" x="1234"/>
        <item m="1" x="1280"/>
        <item m="1" x="1332"/>
        <item m="1" x="1380"/>
        <item m="1" x="1426"/>
        <item m="1" x="1471"/>
        <item m="1" x="1516"/>
        <item m="1" x="1559"/>
        <item m="1" x="1614"/>
        <item m="1" x="1664"/>
        <item m="1" x="1700"/>
        <item m="1" x="1743"/>
        <item m="1" x="1787"/>
        <item m="1" x="1827"/>
        <item m="1" x="1863"/>
        <item m="1" x="1905"/>
        <item m="1" x="1950"/>
        <item m="1" x="1994"/>
        <item m="1" x="2033"/>
        <item m="1" x="2076"/>
        <item m="1" x="2122"/>
        <item m="1" x="2165"/>
        <item m="1" x="2207"/>
        <item m="1" x="2255"/>
        <item m="1" x="2300"/>
        <item m="1" x="2352"/>
        <item m="1" x="2397"/>
        <item m="1" x="2446"/>
        <item m="1" x="2487"/>
        <item m="1" x="2535"/>
        <item m="1" x="2578"/>
        <item m="1" x="2621"/>
        <item m="1" x="2667"/>
        <item m="1" x="2715"/>
        <item m="1" x="2758"/>
        <item m="1" x="2804"/>
        <item m="1" x="2847"/>
        <item m="1" x="2899"/>
        <item m="1" x="2950"/>
        <item m="1" x="2994"/>
        <item m="1" x="3038"/>
        <item m="1" x="3081"/>
        <item m="1" x="3126"/>
        <item m="1" x="3381"/>
        <item m="1" x="3431"/>
        <item m="1" x="3471"/>
        <item m="1" x="3511"/>
        <item m="1" x="3552"/>
        <item m="1" x="3607"/>
        <item m="1" x="3648"/>
        <item m="1" x="3691"/>
        <item m="1" x="3734"/>
        <item m="1" x="3784"/>
        <item m="1" x="3830"/>
        <item m="1" x="3877"/>
        <item m="1" x="3921"/>
        <item m="1" x="3972"/>
        <item m="1" x="4017"/>
        <item m="1" x="4061"/>
        <item m="1" x="4103"/>
        <item m="1" x="4146"/>
        <item m="1" x="4184"/>
        <item m="1" x="4231"/>
        <item m="1" x="4271"/>
        <item m="1" x="4319"/>
        <item m="1" x="4363"/>
        <item m="1" x="4411"/>
        <item m="1" x="4457"/>
        <item m="1" x="4505"/>
        <item m="1" x="4551"/>
        <item m="1" x="4601"/>
        <item m="1" x="4649"/>
        <item m="1" x="4705"/>
        <item m="1" x="4753"/>
        <item m="1" x="4804"/>
        <item m="1" x="4849"/>
        <item m="1" x="4892"/>
        <item m="1" x="4936"/>
        <item m="1" x="4988"/>
        <item m="1" x="5029"/>
        <item m="1" x="5071"/>
        <item m="1" x="5115"/>
        <item m="1" x="5171"/>
        <item m="1" x="1785"/>
        <item m="1" x="3337"/>
        <item m="1" x="3427"/>
        <item m="1" x="3550"/>
        <item m="1" x="4143"/>
        <item m="1" x="4408"/>
        <item m="1" x="4750"/>
        <item m="1" x="4800"/>
        <item m="1" x="4847"/>
        <item m="1" x="4889"/>
        <item m="1" x="4933"/>
        <item m="1" x="4984"/>
        <item m="1" x="5027"/>
        <item m="1" x="2249"/>
        <item m="1" x="2392"/>
        <item m="1" x="2484"/>
        <item m="1" x="2527"/>
        <item m="1" x="2574"/>
        <item m="1" x="2709"/>
        <item m="1" x="2895"/>
        <item m="1" x="2943"/>
        <item m="1" x="3034"/>
        <item m="1" x="4546"/>
        <item m="1" x="4697"/>
        <item m="1" x="4844"/>
        <item m="1" x="5218"/>
        <item m="1" x="5304"/>
        <item m="1" x="5671"/>
        <item m="1" x="5716"/>
        <item m="1" x="5764"/>
        <item m="1" x="5868"/>
        <item m="1" x="5916"/>
        <item m="1" x="5961"/>
        <item m="1" x="6046"/>
        <item m="1" x="6092"/>
        <item m="1" x="6133"/>
        <item m="1" x="6214"/>
        <item m="1" x="6257"/>
        <item m="1" x="575"/>
        <item m="1" x="612"/>
        <item m="1" x="656"/>
        <item m="1" x="701"/>
        <item m="1" x="746"/>
        <item m="1" x="790"/>
        <item m="1" x="836"/>
        <item m="1" x="879"/>
        <item m="1" x="925"/>
        <item m="1" x="975"/>
        <item m="1" x="1028"/>
        <item m="1" x="1075"/>
        <item m="1" x="1127"/>
        <item m="1" x="1173"/>
        <item m="1" x="1225"/>
        <item m="1" x="1270"/>
        <item m="1" x="1322"/>
        <item m="1" x="1419"/>
        <item m="1" x="1463"/>
        <item m="1" x="1508"/>
        <item m="1" x="1604"/>
        <item m="1" x="1655"/>
        <item m="1" x="1695"/>
        <item m="1" x="1737"/>
        <item m="1" x="1780"/>
        <item m="1" x="1816"/>
        <item m="1" x="1855"/>
        <item m="1" x="1898"/>
        <item m="1" x="1943"/>
        <item m="1" x="1983"/>
        <item m="1" x="2025"/>
        <item m="1" x="2067"/>
        <item m="1" x="2114"/>
        <item m="1" x="2156"/>
        <item m="1" x="2198"/>
        <item m="1" x="2244"/>
        <item m="1" x="2293"/>
        <item m="1" x="2342"/>
        <item m="1" x="2388"/>
        <item m="1" x="2436"/>
        <item m="1" x="2480"/>
        <item m="1" x="2523"/>
        <item m="1" x="2569"/>
        <item m="1" x="2614"/>
        <item m="1" x="2659"/>
        <item m="1" x="2704"/>
        <item m="1" x="2752"/>
        <item m="1" x="2795"/>
        <item m="1" x="2840"/>
        <item m="1" x="2891"/>
        <item m="1" x="2940"/>
        <item m="1" x="3074"/>
        <item m="1" x="3118"/>
        <item m="1" x="3160"/>
        <item m="1" x="3197"/>
        <item m="1" x="5564"/>
        <item m="1" x="5615"/>
        <item m="1" x="5667"/>
        <item m="1" x="5713"/>
        <item m="1" x="5760"/>
        <item m="1" x="5811"/>
        <item m="1" x="5864"/>
        <item m="1" x="5910"/>
        <item m="1" x="5957"/>
        <item m="1" x="5999"/>
        <item m="1" x="6041"/>
        <item m="1" x="6087"/>
        <item m="1" x="6128"/>
        <item m="1" x="6170"/>
        <item m="1" x="6210"/>
        <item m="1" x="6253"/>
        <item m="1" x="573"/>
        <item m="1" x="608"/>
        <item m="1" x="652"/>
        <item m="1" x="787"/>
        <item m="1" x="833"/>
        <item m="1" x="875"/>
        <item m="1" x="921"/>
        <item m="1" x="971"/>
        <item m="1" x="1022"/>
        <item m="1" x="1123"/>
        <item m="1" x="1169"/>
        <item m="1" x="1220"/>
        <item m="1" x="1266"/>
        <item m="1" x="1318"/>
        <item m="1" x="1368"/>
        <item m="1" x="1412"/>
        <item m="1" x="1457"/>
        <item m="1" x="1503"/>
        <item m="1" x="1549"/>
        <item m="1" x="1600"/>
        <item m="1" x="1649"/>
        <item m="1" x="1692"/>
        <item m="1" x="1733"/>
        <item m="1" x="1776"/>
        <item m="1" x="1812"/>
        <item m="1" x="1850"/>
        <item m="1" x="1895"/>
        <item m="1" x="1939"/>
        <item m="1" x="1979"/>
        <item m="1" x="2022"/>
        <item m="1" x="2064"/>
        <item m="1" x="2111"/>
        <item m="1" x="2152"/>
        <item m="1" x="2196"/>
        <item m="1" x="2241"/>
        <item m="1" x="2289"/>
        <item m="1" x="2337"/>
        <item m="1" x="2384"/>
        <item m="1" x="2432"/>
        <item m="1" x="2478"/>
        <item m="1" x="2521"/>
        <item m="1" x="2566"/>
        <item m="1" x="2611"/>
        <item m="1" x="2657"/>
        <item m="1" x="2701"/>
        <item m="1" x="2748"/>
        <item m="1" x="2791"/>
        <item m="1" x="2838"/>
        <item m="1" x="2889"/>
        <item m="1" x="2937"/>
        <item m="1" x="2985"/>
        <item m="1" x="3030"/>
        <item m="1" x="3070"/>
        <item m="1" x="3117"/>
        <item m="1" x="3158"/>
        <item m="1" x="3196"/>
        <item m="1" x="3283"/>
        <item m="1" x="3331"/>
        <item m="1" x="3371"/>
        <item m="1" x="3416"/>
        <item m="1" x="3818"/>
        <item m="1" x="4176"/>
        <item m="1" x="4222"/>
        <item m="1" x="4264"/>
        <item m="1" x="4311"/>
        <item m="1" x="4352"/>
        <item m="1" x="4401"/>
        <item m="1" x="4450"/>
        <item m="1" x="4500"/>
        <item m="1" x="4540"/>
        <item m="1" x="4590"/>
        <item m="1" x="4640"/>
        <item m="1" x="4692"/>
        <item m="1" x="4744"/>
        <item m="1" x="4790"/>
        <item m="1" x="4837"/>
        <item m="1" x="4883"/>
        <item m="1" x="4927"/>
        <item m="1" x="4974"/>
        <item m="1" x="5019"/>
        <item m="1" x="5062"/>
        <item m="1" x="5109"/>
        <item m="1" x="5156"/>
        <item m="1" x="5210"/>
        <item m="1" x="5257"/>
        <item m="1" x="5299"/>
        <item m="1" x="5346"/>
        <item m="1" x="5391"/>
        <item m="1" x="5478"/>
        <item m="1" x="5515"/>
        <item m="1" x="5561"/>
        <item m="1" x="5611"/>
        <item m="1" x="5663"/>
        <item m="1" x="5710"/>
        <item m="1" x="5755"/>
        <item m="1" x="5807"/>
        <item m="1" x="5861"/>
        <item m="1" x="5907"/>
        <item m="1" x="5953"/>
        <item m="1" x="5996"/>
        <item m="1" x="6038"/>
        <item m="1" x="6084"/>
        <item m="1" x="6167"/>
        <item m="1" x="6249"/>
        <item m="1" x="569"/>
        <item m="1" x="606"/>
        <item m="1" x="649"/>
        <item m="1" x="2107"/>
        <item m="1" x="2149"/>
        <item m="1" x="2192"/>
        <item m="1" x="2286"/>
        <item m="1" x="2334"/>
        <item m="1" x="2381"/>
        <item m="1" x="2428"/>
        <item m="1" x="2562"/>
        <item m="1" x="2607"/>
        <item m="1" x="2744"/>
        <item m="1" x="2787"/>
        <item m="1" x="2834"/>
        <item m="1" x="2886"/>
        <item m="1" x="2934"/>
        <item m="1" x="2982"/>
        <item m="1" x="3026"/>
        <item m="1" x="3115"/>
        <item m="1" x="3156"/>
        <item m="1" x="3193"/>
        <item m="1" x="3281"/>
        <item m="1" x="3328"/>
        <item m="1" x="3368"/>
        <item m="1" x="3458"/>
        <item m="1" x="3500"/>
        <item m="1" x="3540"/>
        <item m="1" x="3638"/>
        <item m="1" x="3679"/>
        <item m="1" x="3722"/>
        <item m="1" x="3772"/>
        <item m="1" x="3816"/>
        <item m="1" x="3864"/>
        <item m="1" x="3912"/>
        <item m="1" x="4004"/>
        <item m="1" x="4050"/>
        <item m="1" x="4094"/>
        <item m="1" x="4349"/>
        <item m="1" x="4397"/>
        <item m="1" x="4447"/>
        <item m="1" x="4498"/>
        <item m="1" x="4537"/>
        <item m="1" x="4586"/>
        <item m="1" x="4637"/>
        <item m="1" x="4690"/>
        <item m="1" x="4740"/>
        <item m="1" x="4785"/>
        <item m="1" x="4832"/>
        <item m="1" x="4879"/>
        <item m="1" x="4923"/>
        <item m="1" x="4969"/>
        <item m="1" x="5016"/>
        <item m="1" x="5058"/>
        <item m="1" x="5105"/>
        <item m="1" x="5151"/>
        <item m="1" x="5295"/>
        <item m="1" x="5343"/>
        <item m="1" x="5855"/>
        <item m="1" x="5904"/>
        <item m="1" x="5950"/>
        <item m="1" x="5993"/>
        <item m="1" x="3586"/>
        <item m="1" x="3954"/>
        <item m="1" x="3856"/>
        <item m="1" x="3906"/>
        <item m="1" x="3951"/>
        <item m="1" x="3997"/>
        <item m="1" x="4045"/>
        <item m="1" x="4087"/>
        <item m="1" x="4129"/>
        <item m="1" x="4169"/>
        <item m="1" x="4439"/>
        <item m="1" x="4488"/>
        <item m="1" x="4529"/>
        <item m="1" x="4578"/>
        <item m="1" x="5051"/>
        <item m="1" x="5098"/>
        <item m="1" x="5143"/>
        <item m="1" x="5197"/>
        <item m="1" x="5244"/>
        <item m="1" x="5289"/>
        <item m="1" x="5335"/>
        <item m="1" x="5379"/>
        <item m="1" x="5425"/>
        <item m="1" x="5469"/>
        <item m="1" x="5507"/>
        <item m="1" x="5549"/>
        <item m="1" x="5602"/>
        <item m="1" x="5654"/>
        <item m="1" x="5703"/>
        <item m="1" x="5744"/>
        <item m="1" x="5793"/>
        <item m="1" x="5846"/>
        <item m="1" x="5899"/>
        <item m="1" x="5944"/>
        <item m="1" x="5989"/>
        <item m="1" x="6032"/>
        <item m="1" x="6080"/>
        <item m="1" x="6120"/>
        <item m="1" x="6160"/>
        <item m="1" x="6202"/>
        <item m="1" x="6242"/>
        <item m="1" x="563"/>
        <item m="1" x="600"/>
        <item m="1" x="643"/>
        <item m="1" x="688"/>
        <item m="1" x="734"/>
        <item m="1" x="774"/>
        <item m="1" x="824"/>
        <item m="1" x="866"/>
        <item m="1" x="910"/>
        <item m="1" x="960"/>
        <item m="1" x="1009"/>
        <item m="1" x="1063"/>
        <item m="1" x="1110"/>
        <item m="1" x="1157"/>
        <item m="1" x="1211"/>
        <item m="1" x="1258"/>
        <item m="1" x="2469"/>
        <item m="1" x="2513"/>
        <item m="1" x="2558"/>
        <item m="1" x="2600"/>
        <item m="1" x="2649"/>
        <item m="1" x="2692"/>
        <item m="1" x="2874"/>
        <item m="1" x="2925"/>
        <item m="1" x="2972"/>
        <item m="1" x="3015"/>
        <item m="1" x="3060"/>
        <item m="1" x="3106"/>
        <item m="1" x="3147"/>
        <item m="1" x="3185"/>
        <item m="1" x="3228"/>
        <item m="1" x="3271"/>
        <item m="1" x="3318"/>
        <item m="1" x="3362"/>
        <item m="1" x="3409"/>
        <item m="1" x="3451"/>
        <item m="1" x="3492"/>
        <item m="1" x="3533"/>
        <item m="1" x="3580"/>
        <item m="1" x="3631"/>
        <item m="1" x="3672"/>
        <item m="1" x="3715"/>
        <item m="1" x="3761"/>
        <item m="1" x="3806"/>
        <item m="1" x="3854"/>
        <item m="1" x="3903"/>
        <item m="1" x="3945"/>
        <item m="1" x="3994"/>
        <item m="1" x="4044"/>
        <item m="1" x="4085"/>
        <item m="1" x="4124"/>
        <item m="1" x="4167"/>
        <item m="1" x="4212"/>
        <item m="1" x="4253"/>
        <item m="1" x="4294"/>
        <item m="1" x="4340"/>
        <item m="1" x="4386"/>
        <item m="1" x="4434"/>
        <item m="1" x="4482"/>
        <item m="1" x="4525"/>
        <item m="1" x="4574"/>
        <item m="1" x="4625"/>
        <item m="1" x="4676"/>
        <item m="1" x="4730"/>
        <item m="1" x="4776"/>
        <item m="1" x="4822"/>
        <item m="1" x="4869"/>
        <item m="1" x="4912"/>
        <item m="1" x="4959"/>
        <item m="1" x="5007"/>
        <item m="1" x="5047"/>
        <item m="1" x="5095"/>
        <item m="1" x="5140"/>
        <item m="1" x="5194"/>
        <item m="1" x="5240"/>
        <item m="1" x="5287"/>
        <item m="1" x="5332"/>
        <item m="1" x="5376"/>
        <item m="1" x="5422"/>
        <item m="1" x="5466"/>
        <item m="1" x="5504"/>
        <item m="1" x="5546"/>
        <item m="1" x="5599"/>
        <item m="1" x="5652"/>
        <item m="1" x="5700"/>
        <item m="1" x="5740"/>
        <item m="1" x="5790"/>
        <item m="1" x="5842"/>
        <item m="1" x="5896"/>
        <item m="1" x="5940"/>
        <item m="1" x="5985"/>
        <item m="1" x="6029"/>
        <item m="1" x="6076"/>
        <item m="1" x="6116"/>
        <item m="1" x="6156"/>
        <item m="1" x="6199"/>
        <item m="1" x="6237"/>
        <item m="1" x="559"/>
        <item m="1" x="595"/>
        <item m="1" x="639"/>
        <item m="1" x="684"/>
        <item m="1" x="729"/>
        <item m="1" x="771"/>
        <item m="1" x="821"/>
        <item m="1" x="862"/>
        <item m="1" x="907"/>
        <item m="1" x="958"/>
        <item m="1" x="1006"/>
        <item m="1" x="1059"/>
        <item m="1" x="1107"/>
        <item m="1" x="1154"/>
        <item m="1" x="1207"/>
        <item m="1" x="1256"/>
        <item m="1" x="2143"/>
        <item m="1" x="2184"/>
        <item m="1" x="2228"/>
        <item m="1" x="2279"/>
        <item m="1" x="2325"/>
        <item m="1" x="4165"/>
        <item m="1" x="4250"/>
        <item m="1" x="4383"/>
        <item m="1" x="5285"/>
        <item m="1" x="5330"/>
        <item m="1" x="5373"/>
        <item m="1" x="5421"/>
        <item m="1" x="5464"/>
        <item m="1" x="5502"/>
        <item m="1" x="5544"/>
        <item m="1" x="5597"/>
        <item m="1" x="5649"/>
        <item m="1" x="5696"/>
        <item m="1" x="5737"/>
        <item m="1" x="5786"/>
        <item m="1" x="5839"/>
        <item m="1" x="5937"/>
        <item m="1" x="5982"/>
        <item m="1" x="6026"/>
        <item m="1" x="6073"/>
        <item m="1" x="6114"/>
        <item m="1" x="6153"/>
        <item m="1" x="6197"/>
        <item m="1" x="6235"/>
        <item m="1" x="556"/>
        <item m="1" x="594"/>
        <item m="1" x="636"/>
        <item m="1" x="681"/>
        <item m="1" x="727"/>
        <item m="1" x="770"/>
        <item m="1" x="818"/>
        <item m="1" x="860"/>
        <item m="1" x="904"/>
        <item m="1" x="956"/>
        <item m="1" x="1004"/>
        <item m="1" x="1057"/>
        <item m="1" x="1105"/>
        <item m="1" x="1153"/>
        <item m="1" x="1204"/>
        <item m="1" x="1254"/>
        <item m="1" x="1302"/>
        <item m="1" x="1351"/>
        <item m="1" x="1398"/>
        <item m="1" x="1442"/>
        <item m="1" x="1490"/>
        <item m="1" x="1535"/>
        <item m="1" x="1582"/>
        <item m="1" x="1633"/>
        <item m="1" x="1680"/>
        <item m="1" x="1716"/>
        <item m="1" x="1760"/>
        <item m="1" x="1800"/>
        <item m="1" x="1843"/>
        <item m="1" x="1883"/>
        <item m="1" x="1927"/>
        <item m="1" x="1968"/>
        <item m="1" x="2011"/>
        <item m="1" x="2051"/>
        <item m="1" x="2098"/>
        <item m="1" x="2139"/>
        <item m="1" x="2182"/>
        <item m="1" x="2225"/>
        <item m="1" x="2277"/>
        <item m="1" x="2322"/>
        <item m="1" x="2370"/>
        <item m="1" x="2417"/>
        <item m="1" x="2464"/>
        <item m="1" x="2508"/>
        <item m="1" x="2554"/>
        <item m="1" x="2595"/>
        <item m="1" x="2644"/>
        <item m="1" x="2687"/>
        <item m="1" x="2736"/>
        <item m="1" x="2777"/>
        <item m="1" x="2824"/>
        <item m="1" x="2870"/>
        <item m="1" x="2923"/>
        <item m="1" x="2969"/>
        <item m="1" x="3013"/>
        <item m="1" x="3055"/>
        <item m="1" x="3102"/>
        <item m="1" x="3142"/>
        <item m="1" x="3182"/>
        <item m="1" x="3222"/>
        <item m="1" x="3269"/>
        <item m="1" x="3312"/>
        <item m="1" x="3359"/>
        <item m="1" x="3401"/>
        <item m="1" x="3449"/>
        <item m="1" x="3487"/>
        <item m="1" x="3529"/>
        <item m="1" x="3575"/>
        <item m="1" x="3629"/>
        <item m="1" x="3667"/>
        <item m="1" x="3711"/>
        <item m="1" x="3756"/>
        <item m="1" x="3804"/>
        <item m="1" x="3848"/>
        <item m="1" x="3898"/>
        <item m="1" x="3940"/>
        <item m="1" x="3991"/>
        <item m="1" x="4038"/>
        <item m="1" x="4079"/>
        <item m="1" x="4117"/>
        <item m="1" x="4162"/>
        <item m="1" x="4207"/>
        <item m="1" x="4247"/>
        <item m="1" x="4288"/>
        <item m="1" x="4335"/>
        <item m="1" x="4380"/>
        <item m="1" x="4429"/>
        <item m="1" x="4477"/>
        <item m="1" x="4520"/>
        <item m="1" x="4569"/>
        <item m="1" x="4618"/>
        <item m="1" x="4671"/>
        <item m="1" x="4724"/>
        <item m="1" x="4772"/>
        <item m="1" x="4819"/>
        <item m="1" x="4866"/>
        <item m="1" x="4907"/>
        <item m="1" x="4954"/>
        <item m="1" x="5004"/>
        <item m="1" x="5043"/>
        <item m="1" x="5087"/>
        <item m="1" x="5136"/>
        <item m="1" x="5189"/>
        <item m="1" x="5238"/>
        <item m="1" x="5283"/>
        <item m="1" x="5328"/>
        <item m="1" x="1250"/>
        <item m="1" x="1299"/>
        <item m="1" x="1348"/>
        <item m="1" x="1393"/>
        <item m="1" x="1438"/>
        <item m="1" x="1487"/>
        <item m="1" x="1531"/>
        <item m="1" x="1577"/>
        <item m="1" x="1630"/>
        <item m="1" x="1678"/>
        <item m="1" x="1713"/>
        <item m="1" x="1757"/>
        <item m="1" x="1798"/>
        <item m="1" x="1839"/>
        <item m="1" x="1878"/>
        <item m="1" x="1922"/>
        <item m="1" x="1965"/>
        <item m="1" x="2007"/>
        <item m="1" x="2049"/>
        <item m="1" x="2094"/>
        <item m="1" x="2137"/>
        <item m="1" x="2180"/>
        <item m="1" x="2222"/>
        <item m="1" x="2271"/>
        <item m="1" x="2318"/>
        <item m="1" x="2366"/>
        <item m="1" x="2413"/>
        <item m="1" x="2459"/>
        <item m="1" x="2505"/>
        <item m="1" x="2551"/>
        <item m="1" x="2592"/>
        <item m="1" x="2639"/>
        <item m="1" x="2683"/>
        <item m="1" x="2731"/>
        <item m="1" x="2772"/>
        <item m="1" x="2818"/>
        <item m="1" x="2864"/>
        <item m="1" x="2917"/>
        <item m="1" x="2963"/>
        <item m="1" x="3008"/>
        <item m="1" x="3050"/>
        <item m="1" x="3097"/>
        <item m="1" x="3137"/>
        <item m="1" x="3175"/>
        <item m="1" x="3216"/>
        <item m="1" x="3262"/>
        <item m="1" x="3305"/>
        <item m="1" x="3352"/>
        <item m="1" x="3395"/>
        <item m="1" x="3443"/>
        <item m="1" x="3483"/>
        <item m="1" x="3523"/>
        <item m="1" x="3569"/>
        <item m="1" x="3622"/>
        <item m="1" x="3660"/>
        <item m="1" x="3705"/>
        <item m="1" x="3750"/>
        <item m="1" x="3797"/>
        <item m="1" x="3842"/>
        <item m="1" x="3892"/>
        <item m="1" x="3935"/>
        <item m="1" x="3985"/>
        <item m="1" x="4032"/>
        <item m="1" x="4072"/>
        <item m="1" x="4112"/>
        <item m="1" x="4156"/>
        <item m="1" x="4201"/>
        <item m="1" x="4241"/>
        <item m="1" x="4284"/>
        <item m="1" x="4330"/>
        <item m="1" x="4375"/>
        <item m="1" x="4423"/>
        <item m="1" x="4473"/>
        <item m="1" x="4514"/>
        <item m="1" x="4566"/>
        <item m="1" x="4612"/>
        <item m="1" x="4667"/>
        <item m="1" x="4719"/>
        <item m="1" x="4769"/>
        <item m="1" x="4815"/>
        <item m="1" x="5181"/>
        <item m="1" x="5233"/>
        <item m="1" x="5414"/>
        <item m="1" x="5455"/>
        <item m="1" x="5535"/>
        <item m="1" x="5587"/>
        <item m="1" x="5729"/>
        <item m="1" x="5779"/>
        <item m="1" x="5829"/>
        <item m="1" x="5886"/>
        <item m="1" x="5931"/>
        <item m="1" x="5975"/>
        <item m="1" x="6017"/>
        <item m="1" x="6066"/>
        <item m="1" x="6108"/>
        <item m="1" x="6149"/>
        <item m="1" x="6187"/>
        <item m="1" x="6229"/>
        <item m="1" x="548"/>
        <item m="1" x="586"/>
        <item m="1" x="624"/>
        <item m="1" x="673"/>
        <item m="1" x="719"/>
        <item m="1" x="763"/>
        <item m="1" x="808"/>
        <item m="1" x="853"/>
        <item m="1" x="898"/>
        <item m="1" x="948"/>
        <item m="1" x="995"/>
        <item m="1" x="1051"/>
        <item m="1" x="1098"/>
        <item m="1" x="1147"/>
        <item m="1" x="1195"/>
        <item m="1" x="1246"/>
        <item m="1" x="1293"/>
        <item m="1" x="1344"/>
        <item m="1" x="1388"/>
        <item m="1" x="1433"/>
        <item m="1" x="1481"/>
        <item m="1" x="1524"/>
        <item m="1" x="1569"/>
        <item m="1" x="1625"/>
        <item m="1" x="1673"/>
        <item m="1" x="1708"/>
        <item m="1" x="1751"/>
        <item m="1" x="1795"/>
        <item m="1" x="1835"/>
        <item m="1" x="1874"/>
        <item m="1" x="1916"/>
        <item m="1" x="1959"/>
        <item m="1" x="2004"/>
        <item m="1" x="2045"/>
        <item m="1" x="2088"/>
        <item m="1" x="2131"/>
        <item m="1" x="2176"/>
        <item m="1" x="2218"/>
        <item m="1" x="2266"/>
        <item m="1" x="2310"/>
        <item m="1" x="2362"/>
        <item m="1" x="2408"/>
        <item m="1" x="2456"/>
        <item m="1" x="2500"/>
        <item m="1" x="2546"/>
        <item m="1" x="2589"/>
        <item m="1" x="2634"/>
        <item m="1" x="2678"/>
        <item m="1" x="2727"/>
        <item m="1" x="2767"/>
        <item m="1" x="3980"/>
        <item m="1" x="4196"/>
        <item m="1" x="4418"/>
        <item m="1" x="4467"/>
        <item m="1" x="4511"/>
        <item m="1" x="4561"/>
        <item m="1" x="4608"/>
        <item m="1" x="4661"/>
        <item m="1" x="4714"/>
        <item m="1" x="4763"/>
        <item m="1" x="4812"/>
        <item m="1" x="4859"/>
        <item m="1" x="4899"/>
        <item m="1" x="4948"/>
        <item m="1" x="4996"/>
        <item m="1" x="1341"/>
        <item m="1" x="1386"/>
        <item m="1" x="1479"/>
        <item m="1" x="2000"/>
        <item m="1" x="2040"/>
        <item m="1" x="2128"/>
        <item m="1" x="2305"/>
        <item m="1" x="2403"/>
        <item m="1" x="6060"/>
        <item m="1" x="6102"/>
        <item m="1" x="6142"/>
        <item m="1" x="6182"/>
        <item m="1" x="6268"/>
        <item m="1" x="802"/>
        <item m="1" x="941"/>
        <item m="1" x="1044"/>
        <item m="1" x="1092"/>
        <item m="1" x="1139"/>
        <item m="1" x="1188"/>
        <item m="1" x="1237"/>
        <item m="1" x="1285"/>
        <item m="1" x="1336"/>
        <item m="1" x="1384"/>
        <item m="1" x="1429"/>
        <item m="1" x="1476"/>
        <item m="1" x="1520"/>
        <item m="1" x="1564"/>
        <item m="1" x="1619"/>
        <item m="1" x="1669"/>
        <item m="1" x="1704"/>
        <item m="1" x="1746"/>
        <item m="1" x="1789"/>
        <item m="1" x="1831"/>
        <item m="1" x="1909"/>
        <item m="1" x="1953"/>
        <item m="1" x="1998"/>
        <item m="1" x="2037"/>
        <item m="1" x="2081"/>
        <item m="1" x="2125"/>
        <item m="1" x="2169"/>
        <item m="1" x="2211"/>
        <item m="1" x="2260"/>
        <item m="1" x="2303"/>
        <item m="1" x="2355"/>
        <item m="1" x="2399"/>
        <item m="1" x="2449"/>
        <item m="1" x="2492"/>
        <item m="1" x="2541"/>
        <item m="1" x="2582"/>
        <item m="1" x="2626"/>
        <item m="1" x="2671"/>
        <item m="1" x="2721"/>
        <item m="1" x="2760"/>
        <item m="1" x="2808"/>
        <item m="1" x="2851"/>
        <item m="1" x="2905"/>
        <item m="1" x="2953"/>
        <item m="1" x="2998"/>
        <item m="1" x="3041"/>
        <item m="1" x="3085"/>
        <item m="1" x="3127"/>
        <item m="1" x="3167"/>
        <item m="1" x="3205"/>
        <item m="1" x="3248"/>
        <item m="1" x="3293"/>
        <item m="1" x="3343"/>
        <item m="1" x="3385"/>
        <item m="1" x="3434"/>
        <item m="1" x="3474"/>
        <item m="1" x="3513"/>
        <item m="1" x="3557"/>
        <item m="1" x="3611"/>
        <item m="1" x="3651"/>
        <item m="1" x="3695"/>
        <item m="1" x="3737"/>
        <item m="1" x="3787"/>
        <item m="1" x="3832"/>
        <item m="1" x="3881"/>
        <item m="1" x="3925"/>
        <item m="1" x="3975"/>
        <item m="1" x="4022"/>
        <item m="1" x="4064"/>
        <item m="1" x="4105"/>
        <item m="1" x="4148"/>
        <item m="1" x="4186"/>
        <item m="1" x="4232"/>
        <item m="1" x="4654"/>
        <item m="1" x="4894"/>
        <item m="1" x="4940"/>
        <item m="1" x="710"/>
        <item m="1" x="1135"/>
        <item m="1" x="2488"/>
        <item m="1" x="2536"/>
        <item m="1" x="2579"/>
        <item m="1" x="2622"/>
        <item m="1" x="2668"/>
        <item m="1" x="2716"/>
        <item m="1" x="3289"/>
        <item m="1" x="3340"/>
        <item m="1" x="3382"/>
        <item m="1" x="3432"/>
        <item m="1" x="3472"/>
        <item m="1" x="3512"/>
        <item m="1" x="3553"/>
        <item m="1" x="3608"/>
        <item m="1" x="3649"/>
        <item m="1" x="3692"/>
        <item m="1" x="3735"/>
        <item m="1" x="3785"/>
        <item m="1" x="3831"/>
        <item m="1" x="3878"/>
        <item m="1" x="3922"/>
        <item m="1" x="3973"/>
        <item m="1" x="4018"/>
        <item m="1" x="4062"/>
        <item m="1" x="4104"/>
        <item m="1" x="4147"/>
        <item m="1" x="4364"/>
        <item m="1" x="4412"/>
        <item m="1" x="4458"/>
        <item m="1" x="4506"/>
        <item m="1" x="4552"/>
        <item m="1" x="4602"/>
        <item m="1" x="4650"/>
        <item m="1" x="4706"/>
        <item m="1" x="4754"/>
        <item m="1" x="4805"/>
        <item m="1" x="4850"/>
        <item m="1" x="4893"/>
        <item m="1" x="4937"/>
        <item m="1" x="4989"/>
        <item m="1" x="5030"/>
        <item m="1" x="5072"/>
        <item m="1" x="5116"/>
        <item m="1" x="5172"/>
        <item m="1" x="5224"/>
        <item m="1" x="5268"/>
        <item m="1" x="5310"/>
        <item m="1" x="5356"/>
        <item m="1" x="5401"/>
        <item m="1" x="5445"/>
        <item m="1" x="5486"/>
        <item m="1" x="5524"/>
        <item m="1" x="5572"/>
        <item m="1" x="5624"/>
        <item m="1" x="5677"/>
        <item m="1" x="5719"/>
        <item m="1" x="5767"/>
        <item m="1" x="5817"/>
        <item m="1" x="5873"/>
        <item m="1" x="5920"/>
        <item m="1" x="5963"/>
        <item m="1" x="6005"/>
        <item m="1" x="6055"/>
        <item m="1" x="6097"/>
        <item m="1" x="6136"/>
        <item m="1" x="6177"/>
        <item m="1" x="6221"/>
        <item m="1" x="6263"/>
        <item m="1" x="578"/>
        <item m="1" x="616"/>
        <item m="1" x="663"/>
        <item m="1" x="708"/>
        <item m="1" x="751"/>
        <item m="1" x="795"/>
        <item m="1" x="841"/>
        <item m="1" x="886"/>
        <item m="1" x="934"/>
        <item m="1" x="983"/>
        <item m="1" x="1036"/>
        <item m="1" x="1083"/>
        <item m="1" x="1132"/>
        <item m="1" x="1180"/>
        <item m="1" x="1231"/>
        <item m="1" x="1277"/>
        <item m="1" x="1328"/>
        <item m="1" x="1377"/>
        <item m="1" x="1424"/>
        <item m="1" x="1468"/>
        <item m="1" x="1512"/>
        <item m="1" x="1557"/>
        <item m="1" x="1612"/>
        <item m="1" x="1661"/>
        <item m="1" x="4361"/>
        <item m="1" x="4409"/>
        <item m="1" x="4456"/>
        <item m="1" x="4549"/>
        <item m="1" x="4701"/>
        <item m="1" x="6051"/>
        <item m="1" x="6175"/>
        <item m="1" x="6218"/>
        <item m="1" x="6261"/>
        <item m="1" x="577"/>
        <item m="1" x="614"/>
        <item m="1" x="883"/>
        <item m="1" x="930"/>
        <item m="1" x="1228"/>
        <item m="1" x="5814"/>
        <item m="1" x="657"/>
        <item m="1" x="702"/>
        <item m="1" x="747"/>
        <item m="1" x="791"/>
        <item m="1" x="837"/>
        <item m="1" x="880"/>
        <item m="1" x="926"/>
        <item m="1" x="976"/>
        <item m="1" x="1029"/>
        <item m="1" x="1076"/>
        <item m="1" x="1128"/>
        <item m="1" x="1174"/>
        <item m="1" x="1226"/>
        <item m="1" x="1271"/>
        <item m="1" x="1323"/>
        <item m="1" x="1372"/>
        <item m="1" x="1420"/>
        <item m="1" x="1464"/>
        <item m="1" x="1509"/>
        <item m="1" x="1554"/>
        <item m="1" x="1605"/>
        <item m="1" x="1656"/>
        <item m="1" x="1696"/>
        <item m="1" x="1738"/>
        <item m="1" x="1781"/>
        <item m="1" x="1817"/>
        <item m="1" x="1856"/>
        <item m="1" x="1899"/>
        <item m="1" x="1944"/>
        <item m="1" x="1984"/>
        <item m="1" x="2026"/>
        <item m="1" x="2068"/>
        <item m="1" x="2115"/>
        <item m="1" x="2157"/>
        <item m="1" x="2199"/>
        <item m="1" x="2245"/>
        <item m="1" x="2294"/>
        <item m="1" x="2343"/>
        <item m="1" x="2389"/>
        <item m="1" x="2437"/>
        <item m="1" x="2481"/>
        <item m="1" x="2524"/>
        <item m="1" x="2570"/>
        <item m="1" x="2615"/>
        <item m="1" x="2660"/>
        <item m="1" x="2705"/>
        <item m="1" x="2753"/>
        <item m="1" x="2796"/>
        <item m="1" x="2841"/>
        <item m="1" x="2892"/>
        <item m="1" x="2941"/>
        <item m="1" x="2988"/>
        <item m="1" x="3032"/>
        <item m="1" x="3075"/>
        <item m="1" x="3119"/>
        <item m="1" x="3161"/>
        <item m="1" x="3198"/>
        <item m="1" x="3239"/>
        <item m="1" x="3284"/>
        <item m="1" x="3333"/>
        <item m="1" x="3373"/>
        <item m="1" x="3420"/>
        <item m="1" x="3463"/>
        <item m="1" x="3505"/>
        <item m="1" x="3545"/>
        <item m="1" x="3596"/>
        <item m="1" x="3640"/>
        <item m="1" x="3684"/>
        <item m="1" x="3726"/>
        <item m="1" x="3777"/>
        <item m="1" x="3820"/>
        <item m="1" x="3871"/>
        <item m="1" x="3915"/>
        <item m="1" x="3963"/>
        <item m="1" x="4008"/>
        <item m="1" x="4056"/>
        <item m="1" x="4097"/>
        <item m="1" x="4135"/>
        <item m="1" x="4179"/>
        <item m="1" x="4224"/>
        <item m="1" x="4356"/>
        <item m="1" x="4452"/>
        <item m="1" x="4502"/>
        <item m="1" x="4542"/>
        <item m="1" x="4593"/>
        <item m="1" x="4643"/>
        <item m="1" x="4696"/>
        <item m="1" x="4747"/>
        <item m="1" x="4793"/>
        <item m="1" x="4840"/>
        <item m="1" x="4886"/>
        <item m="1" x="4929"/>
        <item m="1" x="4978"/>
        <item m="1" x="5022"/>
        <item m="1" x="5065"/>
        <item m="1" x="5111"/>
        <item m="1" x="5161"/>
        <item m="1" x="5215"/>
        <item m="1" x="5261"/>
        <item m="1" x="5301"/>
        <item m="1" x="5351"/>
        <item m="1" x="5395"/>
        <item m="1" x="5438"/>
        <item m="1" x="5480"/>
        <item m="1" x="5518"/>
        <item m="1" x="5565"/>
        <item m="1" x="5616"/>
        <item m="1" x="5668"/>
        <item m="1" x="5714"/>
        <item m="1" x="5761"/>
        <item m="1" x="5812"/>
        <item m="1" x="5865"/>
        <item m="1" x="5911"/>
        <item m="1" x="5958"/>
        <item m="1" x="6000"/>
        <item m="1" x="6042"/>
        <item m="1" x="6088"/>
        <item m="1" x="6129"/>
        <item m="1" x="6171"/>
        <item m="1" x="6211"/>
        <item m="1" x="6254"/>
        <item m="1" x="574"/>
        <item m="1" x="609"/>
        <item m="1" x="653"/>
        <item m="1" x="697"/>
        <item m="1" x="744"/>
        <item m="1" x="788"/>
        <item m="1" x="834"/>
        <item m="1" x="876"/>
        <item m="1" x="922"/>
        <item m="1" x="972"/>
        <item m="1" x="1023"/>
        <item m="1" x="1073"/>
        <item m="1" x="1124"/>
        <item m="1" x="1170"/>
        <item m="1" x="1221"/>
        <item m="1" x="1267"/>
        <item m="1" x="1319"/>
        <item m="1" x="1369"/>
        <item m="1" x="1413"/>
        <item m="1" x="1458"/>
        <item m="1" x="1504"/>
        <item m="1" x="1550"/>
        <item m="1" x="1601"/>
        <item m="1" x="1650"/>
        <item m="1" x="1693"/>
        <item m="1" x="1734"/>
        <item m="1" x="1777"/>
        <item m="1" x="1813"/>
        <item m="1" x="1851"/>
        <item m="1" x="1896"/>
        <item m="1" x="1940"/>
        <item m="1" x="1980"/>
        <item m="1" x="3593"/>
        <item m="1" x="3682"/>
        <item m="1" x="3725"/>
        <item m="1" x="5612"/>
        <item m="1" x="5664"/>
        <item m="1" x="5756"/>
        <item m="1" x="5808"/>
        <item m="1" x="6039"/>
        <item m="1" x="6208"/>
        <item m="1" x="6250"/>
        <item m="1" x="784"/>
        <item m="1" x="1313"/>
        <item m="1" x="1364"/>
        <item m="1" x="2019"/>
        <item m="1" x="2060"/>
        <item m="1" x="2108"/>
        <item m="1" x="2150"/>
        <item m="1" x="2193"/>
        <item m="1" x="2238"/>
        <item m="1" x="2335"/>
        <item m="1" x="4741"/>
        <item m="1" x="4786"/>
        <item m="1" x="4833"/>
        <item m="1" x="4880"/>
        <item m="1" x="4924"/>
        <item m="1" x="5059"/>
        <item m="1" x="5106"/>
        <item m="1" x="5152"/>
        <item m="1" x="5205"/>
        <item m="1" x="5253"/>
        <item m="1" x="5296"/>
        <item m="1" x="5388"/>
        <item m="1" x="5431"/>
        <item m="1" x="5475"/>
        <item m="1" x="5512"/>
        <item m="1" x="5557"/>
        <item m="1" x="5707"/>
        <item m="1" x="5751"/>
        <item m="1" x="5802"/>
        <item m="1" x="5856"/>
        <item m="1" x="5905"/>
        <item m="1" x="5951"/>
        <item m="1" x="605"/>
        <item m="1" x="648"/>
        <item m="1" x="693"/>
        <item m="1" x="738"/>
        <item m="1" x="781"/>
        <item m="1" x="829"/>
        <item m="1" x="915"/>
        <item m="1" x="967"/>
        <item m="1" x="1018"/>
        <item m="1" x="1069"/>
        <item m="1" x="1115"/>
        <item m="1" x="1263"/>
        <item m="1" x="1311"/>
        <item m="1" x="1362"/>
        <item m="1" x="1408"/>
        <item m="1" x="1454"/>
        <item m="1" x="1596"/>
        <item m="1" x="1646"/>
        <item m="1" x="1688"/>
        <item m="1" x="1727"/>
        <item m="1" x="1772"/>
        <item m="1" x="1890"/>
        <item m="1" x="1936"/>
        <item m="1" x="1977"/>
        <item m="1" x="2018"/>
        <item m="1" x="2058"/>
        <item m="1" x="2191"/>
        <item m="1" x="2236"/>
        <item m="1" x="2285"/>
        <item m="1" x="2333"/>
        <item m="1" x="2380"/>
        <item m="1" x="2425"/>
        <item m="1" x="2831"/>
        <item m="1" x="2881"/>
        <item m="1" x="2930"/>
        <item m="1" x="2978"/>
        <item m="1" x="3022"/>
        <item m="1" x="3065"/>
        <item m="1" x="3152"/>
        <item m="1" x="3189"/>
        <item m="1" x="3233"/>
        <item m="1" x="3278"/>
        <item m="1" x="3325"/>
        <item m="1" x="3456"/>
        <item m="1" x="3498"/>
        <item m="1" x="3538"/>
        <item m="1" x="3587"/>
        <item m="1" x="3635"/>
        <item m="1" x="3767"/>
        <item m="1" x="3812"/>
        <item m="1" x="3860"/>
        <item m="1" x="3908"/>
        <item m="1" x="3955"/>
        <item m="1" x="1307"/>
        <item m="1" x="1358"/>
        <item m="1" x="1404"/>
        <item m="1" x="1449"/>
        <item m="1" x="1495"/>
        <item m="1" x="1541"/>
        <item m="1" x="1846"/>
        <item m="1" x="1934"/>
        <item m="1" x="1975"/>
        <item m="1" x="2015"/>
        <item m="1" x="2055"/>
        <item m="1" x="2148"/>
        <item m="1" x="2189"/>
        <item m="1" x="2233"/>
        <item m="1" x="2283"/>
        <item m="1" x="2378"/>
        <item m="1" x="2423"/>
        <item m="1" x="2474"/>
        <item m="1" x="2517"/>
        <item m="1" x="3064"/>
        <item m="1" x="3110"/>
        <item m="1" x="3149"/>
        <item m="1" x="3188"/>
        <item m="1" x="3275"/>
        <item m="1" x="3322"/>
        <item m="1" x="3367"/>
        <item m="1" x="3412"/>
        <item m="1" x="3494"/>
        <item m="1" x="3536"/>
        <item m="1" x="3585"/>
        <item m="1" x="3633"/>
        <item m="1" x="3719"/>
        <item m="1" x="3766"/>
        <item m="1" x="3810"/>
        <item m="1" x="3857"/>
        <item m="1" x="3952"/>
        <item m="1" x="3998"/>
        <item m="1" x="4046"/>
        <item m="1" x="4088"/>
        <item m="1" x="4170"/>
        <item m="1" x="4214"/>
        <item m="1" x="4255"/>
        <item m="1" x="4300"/>
        <item m="1" x="4390"/>
        <item m="1" x="4440"/>
        <item m="1" x="4489"/>
        <item m="1" x="4630"/>
        <item m="1" x="4681"/>
        <item m="1" x="4732"/>
        <item m="1" x="4872"/>
        <item m="1" x="4915"/>
        <item m="1" x="4964"/>
        <item m="1" x="5099"/>
        <item m="1" x="5144"/>
        <item m="1" x="5198"/>
        <item m="1" x="5245"/>
        <item m="1" x="5336"/>
        <item m="1" x="5380"/>
        <item m="1" x="5426"/>
        <item m="1" x="5470"/>
        <item m="1" x="5550"/>
        <item m="1" x="5603"/>
        <item m="1" x="5655"/>
        <item m="1" x="5794"/>
        <item m="1" x="5847"/>
        <item m="1" x="5900"/>
        <item m="1" x="6033"/>
        <item m="1" x="6121"/>
        <item m="1" x="6203"/>
        <item m="1" x="6243"/>
        <item m="1" x="564"/>
        <item m="1" x="689"/>
        <item m="1" x="735"/>
        <item m="1" x="775"/>
        <item m="1" x="911"/>
        <item m="1" x="961"/>
        <item m="1" x="1010"/>
        <item m="1" x="1445"/>
        <item m="1" x="1492"/>
        <item m="1" x="1537"/>
        <item m="1" x="1588"/>
        <item m="1" x="1681"/>
        <item m="1" x="1718"/>
        <item m="1" x="1765"/>
        <item m="1" x="1805"/>
        <item m="1" x="1885"/>
        <item m="1" x="1930"/>
        <item m="1" x="1972"/>
        <item m="1" x="2101"/>
        <item m="1" x="2144"/>
        <item m="1" x="2186"/>
        <item m="1" x="2231"/>
        <item m="1" x="2328"/>
        <item m="1" x="2375"/>
        <item m="1" x="2421"/>
        <item m="1" x="2470"/>
        <item m="1" x="2559"/>
        <item m="1" x="2601"/>
        <item m="1" x="2650"/>
        <item m="1" x="2693"/>
        <item m="1" x="2781"/>
        <item m="1" x="2827"/>
        <item m="1" x="2875"/>
        <item m="1" x="2926"/>
        <item m="1" x="3016"/>
        <item m="1" x="3061"/>
        <item m="1" x="3107"/>
        <item m="1" x="3229"/>
        <item m="1" x="3272"/>
        <item m="1" x="3319"/>
        <item m="1" x="3363"/>
        <item m="1" x="3452"/>
        <item m="1" x="3493"/>
        <item m="1" x="3534"/>
        <item m="1" x="3581"/>
        <item m="1" x="3673"/>
        <item m="1" x="3716"/>
        <item m="1" x="3762"/>
        <item m="1" x="3807"/>
        <item m="1" x="3904"/>
        <item m="1" x="3946"/>
        <item m="1" x="3995"/>
        <item m="1" x="4125"/>
        <item m="1" x="4168"/>
        <item m="1" x="4213"/>
        <item m="1" x="4341"/>
        <item m="1" x="4387"/>
        <item m="1" x="4435"/>
        <item m="1" x="4483"/>
        <item m="1" x="4575"/>
        <item m="1" x="4626"/>
        <item m="1" x="4677"/>
        <item m="1" x="1585"/>
        <item m="1" x="1637"/>
        <item m="1" x="1717"/>
        <item m="1" x="1762"/>
        <item m="1" x="3901"/>
        <item m="1" x="3993"/>
        <item m="1" x="4040"/>
        <item m="1" x="4082"/>
        <item m="1" x="4121"/>
        <item m="1" x="4166"/>
        <item m="1" x="4338"/>
        <item m="1" x="4621"/>
        <item m="1" x="4820"/>
        <item m="1" x="4868"/>
        <item m="1" x="1583"/>
        <item m="1" x="1884"/>
        <item m="1" x="2012"/>
        <item m="1" x="2140"/>
        <item m="1" x="2226"/>
        <item m="1" x="2371"/>
        <item m="1" x="2555"/>
        <item m="1" x="3056"/>
        <item m="1" x="3103"/>
        <item m="1" x="3143"/>
        <item m="1" x="3223"/>
        <item m="1" x="3402"/>
        <item m="1" x="5088"/>
        <item m="1" x="5190"/>
        <item m="1" x="5419"/>
        <item m="1" x="5980"/>
        <item m="1" x="553"/>
        <item m="1" x="589"/>
        <item m="1" x="4641"/>
        <item m="1" x="4693"/>
        <item m="1" x="4745"/>
        <item m="1" x="4791"/>
        <item m="1" x="4838"/>
        <item m="1" x="5110"/>
        <item m="1" x="5157"/>
        <item m="1" x="5211"/>
        <item m="1" x="5258"/>
        <item m="1" x="5347"/>
        <item m="1" x="5392"/>
        <item m="1" x="5435"/>
        <item m="1" x="5479"/>
        <item m="1" x="5562"/>
        <item m="1" x="5613"/>
        <item m="1" x="5665"/>
        <item m="1" x="5711"/>
        <item m="1" x="5809"/>
        <item m="1" x="5862"/>
        <item m="1" x="5908"/>
        <item m="1" x="5954"/>
        <item m="1" x="5997"/>
        <item m="1" x="6085"/>
        <item m="1" x="6125"/>
        <item m="1" x="6168"/>
        <item m="1" x="6209"/>
        <item m="1" x="6251"/>
        <item m="1" x="607"/>
        <item m="1" x="650"/>
        <item m="1" x="694"/>
        <item m="1" x="740"/>
        <item m="1" x="830"/>
        <item m="1" x="873"/>
        <item m="1" x="917"/>
        <item m="1" x="968"/>
        <item m="1" x="1071"/>
        <item m="1" x="1118"/>
        <item m="1" x="1165"/>
        <item m="1" x="1217"/>
        <item m="1" x="1264"/>
        <item m="1" x="1365"/>
        <item m="1" x="1409"/>
        <item m="1" x="1455"/>
        <item m="1" x="1500"/>
        <item m="1" x="1546"/>
        <item m="1" x="1647"/>
        <item m="1" x="1689"/>
        <item m="1" x="1729"/>
        <item m="1" x="1773"/>
        <item m="1" x="1848"/>
        <item m="1" x="1892"/>
        <item m="1" x="1937"/>
        <item m="1" x="1978"/>
        <item m="1" x="2061"/>
        <item m="1" x="2109"/>
        <item m="1" x="2151"/>
        <item m="1" x="2194"/>
        <item m="1" x="2287"/>
        <item m="1" x="2336"/>
        <item m="1" x="2382"/>
        <item m="1" x="2429"/>
        <item m="1" x="2519"/>
        <item m="1" x="2563"/>
        <item m="1" x="2608"/>
        <item m="1" x="2655"/>
        <item m="1" x="2745"/>
        <item m="1" x="2788"/>
        <item m="1" x="2835"/>
        <item m="1" x="2887"/>
        <item m="1" x="4834"/>
        <item m="1" x="4881"/>
        <item m="1" x="4925"/>
        <item m="1" x="4970"/>
        <item m="1" x="5017"/>
        <item m="1" x="5107"/>
        <item m="1" x="5153"/>
        <item m="1" x="5206"/>
        <item m="1" x="5254"/>
        <item m="1" x="5297"/>
        <item m="1" x="5389"/>
        <item m="1" x="5432"/>
        <item m="1" x="5476"/>
        <item m="1" x="5513"/>
        <item m="1" x="5558"/>
        <item m="1" x="5659"/>
        <item m="1" x="5708"/>
        <item m="1" x="5752"/>
        <item m="1" x="5803"/>
        <item m="1" x="5906"/>
        <item m="1" x="5952"/>
        <item m="1" x="5994"/>
        <item m="1" x="6036"/>
        <item m="1" x="6124"/>
        <item m="1" x="6165"/>
        <item m="1" x="6207"/>
        <item m="1" x="6248"/>
        <item m="1" x="2654"/>
        <item m="1" x="2743"/>
        <item m="1" x="2785"/>
        <item m="1" x="2832"/>
        <item m="1" x="2882"/>
        <item m="1" x="3023"/>
        <item m="1" x="3066"/>
        <item m="1" x="3112"/>
        <item m="1" x="3153"/>
        <item m="1" x="3539"/>
        <item m="1" x="3588"/>
        <item m="1" x="3636"/>
        <item m="1" x="3677"/>
        <item m="1" x="3813"/>
        <item m="1" x="3861"/>
        <item m="1" x="3909"/>
        <item m="1" x="3956"/>
        <item m="1" x="4091"/>
        <item m="1" x="4131"/>
        <item m="1" x="4172"/>
        <item m="1" x="4216"/>
        <item m="1" x="4305"/>
        <item m="1" x="4346"/>
        <item m="1" x="4394"/>
        <item m="1" x="4443"/>
        <item m="1" x="4493"/>
        <item m="1" x="4581"/>
        <item m="1" x="4634"/>
        <item m="1" x="4685"/>
        <item m="1" x="4736"/>
        <item m="1" x="4782"/>
        <item m="1" x="4876"/>
        <item m="1" x="4920"/>
        <item m="1" x="4967"/>
        <item m="1" x="5013"/>
        <item m="1" x="5055"/>
        <item m="1" x="5148"/>
        <item m="1" x="5203"/>
        <item m="1" x="5250"/>
        <item m="1" x="5293"/>
        <item m="1" x="5341"/>
        <item m="1" x="1014"/>
        <item m="1" x="1067"/>
        <item m="1" x="1113"/>
        <item m="1" x="1160"/>
        <item m="1" x="1308"/>
        <item m="1" x="1359"/>
        <item m="1" x="1405"/>
        <item m="1" x="1450"/>
        <item m="1" x="1542"/>
        <item m="1" x="1593"/>
        <item m="1" x="1643"/>
        <item m="1" x="1685"/>
        <item m="1" x="1723"/>
        <item m="1" x="1809"/>
        <item m="1" x="1847"/>
        <item m="1" x="1976"/>
        <item m="1" x="2016"/>
        <item m="1" x="2879"/>
        <item m="1" x="2929"/>
        <item m="1" x="2976"/>
        <item m="1" x="4256"/>
        <item m="1" x="4301"/>
        <item m="1" x="4779"/>
        <item m="1" x="4826"/>
        <item m="1" x="4873"/>
        <item m="1" x="4916"/>
        <item m="1" x="4965"/>
        <item m="1" x="5246"/>
        <item m="1" x="5290"/>
        <item m="1" x="5337"/>
        <item m="1" x="5381"/>
        <item m="1" x="5427"/>
        <item m="1" x="5471"/>
        <item m="1" x="5508"/>
        <item m="1" x="5604"/>
        <item m="1" x="5656"/>
        <item m="1" x="5704"/>
        <item m="1" x="5745"/>
        <item m="1" x="5795"/>
        <item m="1" x="5901"/>
        <item m="1" x="5945"/>
        <item m="1" x="6034"/>
        <item m="1" x="6122"/>
        <item m="1" x="6161"/>
        <item m="1" x="6204"/>
        <item m="1" x="6244"/>
        <item m="1" x="601"/>
        <item m="1" x="644"/>
        <item m="1" x="690"/>
        <item m="1" x="736"/>
        <item m="1" x="776"/>
        <item m="1" x="867"/>
        <item m="1" x="912"/>
        <item m="1" x="962"/>
        <item m="1" x="1011"/>
        <item m="1" x="1111"/>
        <item m="1" x="1158"/>
        <item m="1" x="1212"/>
        <item m="1" x="1259"/>
        <item m="1" x="1355"/>
        <item m="1" x="1402"/>
        <item m="1" x="1446"/>
        <item m="1" x="1589"/>
        <item m="1" x="1639"/>
        <item m="1" x="1682"/>
        <item m="1" x="1719"/>
        <item m="1" x="2102"/>
        <item m="1" x="2145"/>
        <item m="1" x="2187"/>
        <item m="1" x="2232"/>
        <item m="1" x="2329"/>
        <item m="1" x="2376"/>
        <item m="1" x="2422"/>
        <item m="1" x="2471"/>
        <item m="1" x="2514"/>
        <item m="1" x="2602"/>
        <item m="1" x="2651"/>
        <item m="1" x="2694"/>
        <item m="1" x="2740"/>
        <item m="1" x="2782"/>
        <item m="1" x="2876"/>
        <item m="1" x="2927"/>
        <item m="1" x="2973"/>
        <item m="1" x="3017"/>
        <item m="1" x="3108"/>
        <item m="1" x="3273"/>
        <item m="1" x="3320"/>
        <item m="1" x="3364"/>
        <item m="1" x="3582"/>
        <item m="1" x="3632"/>
        <item m="1" x="3674"/>
        <item m="1" x="3717"/>
        <item m="1" x="3763"/>
        <item m="1" x="3808"/>
        <item m="1" x="3855"/>
        <item m="1" x="3947"/>
        <item m="1" x="4295"/>
        <item m="1" x="4436"/>
        <item m="1" x="4526"/>
        <item m="1" x="4913"/>
        <item m="1" x="4960"/>
        <item m="1" x="5241"/>
        <item m="1" x="730"/>
        <item m="1" x="772"/>
        <item m="1" x="908"/>
        <item m="1" x="1108"/>
        <item m="1" x="5046"/>
        <item m="1" x="5093"/>
        <item m="1" x="5650"/>
        <item x="546"/>
        <item m="1" x="6056"/>
        <item m="1" x="4725"/>
        <item m="1" x="894"/>
        <item m="1" x="1747"/>
        <item m="1" x="4449"/>
        <item m="1" x="4639"/>
        <item m="1" x="4836"/>
        <item m="1" x="5208"/>
        <item m="1" x="2932"/>
        <item m="1" x="5588"/>
        <item m="1" x="6067"/>
        <item m="1" x="5830"/>
        <item m="1" x="942"/>
        <item m="1" x="990"/>
        <item m="1" x="1045"/>
        <item m="1" x="1439"/>
        <item m="1" x="4149"/>
        <item m="1" x="1000"/>
        <item m="1" x="3914"/>
        <item m="1" x="4263"/>
        <item m="1" x="1837"/>
        <item m="1" x="5496"/>
        <item m="1" x="4242"/>
        <item m="1" x="4668"/>
        <item m="1" x="5780"/>
        <item m="1" x="5536"/>
        <item m="1" x="6018"/>
        <item m="1" x="2183"/>
        <item m="1" x="4610"/>
        <item m="1" x="1391"/>
        <item m="1" x="5459"/>
        <item m="1" x="3933"/>
        <item m="1" x="2372"/>
        <item m="1" x="2556"/>
        <item m="1" x="1394"/>
        <item m="1" x="4202"/>
        <item m="1" x="5890"/>
        <item m="1" x="3992"/>
        <item m="1" x="4613"/>
        <item m="1" x="551"/>
        <item m="1" x="3805"/>
        <item m="1" x="4163"/>
        <item m="1" x="2386"/>
        <item m="1" x="2567"/>
        <item m="1" x="2750"/>
        <item m="1" x="2938"/>
        <item m="1" x="5666"/>
        <item m="1" x="3461"/>
        <item m="1" x="2837"/>
        <item m="1" x="1499"/>
        <item m="1" x="2531"/>
        <item m="1" x="1775"/>
        <item m="1" x="3104"/>
        <item m="1" x="1599"/>
        <item m="1" x="5322"/>
        <item m="1" x="1938"/>
        <item m="1" x="952"/>
        <item m="1" x="3009"/>
        <item m="1" x="5863"/>
        <item m="1" x="949"/>
        <item m="1" x="3046"/>
        <item m="1" x="832"/>
        <item m="1" x="4153"/>
        <item m="1" x="1306"/>
        <item m="1" x="2188"/>
        <item m="1" x="5933"/>
        <item m="1" x="937"/>
        <item m="1" x="1021"/>
        <item m="1" x="4336"/>
        <item m="1" x="3982"/>
        <item m="1" x="3746"/>
        <item m="1" x="1219"/>
        <item m="1" x="651"/>
        <item m="1" x="4543"/>
        <item m="1" x="3724"/>
        <item m="1" x="2110"/>
        <item m="1" x="5746"/>
        <item m="1" x="5553"/>
        <item m="1" x="2166"/>
        <item m="1" x="1906"/>
        <item m="1" x="5938"/>
        <item m="1" x="4281"/>
        <item m="1" x="4164"/>
        <item m="1" x="4136"/>
        <item m="1" x="2288"/>
        <item m="1" x="1411"/>
        <item m="1" x="3542"/>
        <item m="1" x="1235"/>
        <item m="1" x="3612"/>
        <item m="1" x="665"/>
        <item m="1" x="588"/>
        <item m="1" x="3882"/>
        <item m="1" x="3369"/>
        <item m="1" x="4956"/>
        <item m="1" x="5443"/>
        <item m="1" x="5570"/>
        <item m="1" x="1436"/>
        <item m="1" x="5525"/>
        <item m="1" x="4035"/>
        <item m="1" x="4204"/>
        <item m="1" x="4420"/>
        <item m="1" x="3051"/>
        <item m="1" x="3028"/>
        <item m="1" x="3259"/>
        <item m="1" x="4900"/>
        <item m="1" x="4992"/>
        <item m="1" x="2477"/>
        <item m="1" x="3270"/>
        <item m="1" x="3301"/>
        <item m="1" x="5272"/>
        <item m="1" x="4663"/>
        <item m="1" x="4708"/>
        <item m="1" x="3520"/>
        <item m="1" x="5367"/>
        <item m="1" x="3094"/>
        <item m="1" x="1517"/>
        <item m="1" x="4199"/>
        <item m="1" x="4862"/>
        <item m="1" x="3481"/>
        <item m="1" x="5822"/>
        <item m="1" x="3788"/>
        <item m="1" x="2221"/>
        <item m="1" x="5853"/>
        <item m="1" x="4398"/>
        <item m="1" x="4922"/>
        <item m="1" x="1016"/>
        <item m="1" x="827"/>
        <item m="1" x="646"/>
        <item m="1" x="6206"/>
        <item m="1" x="3113"/>
        <item m="1" x="3279"/>
        <item m="1" x="3457"/>
        <item m="1" x="3637"/>
        <item m="1" x="3814"/>
        <item m="1" x="4378"/>
        <item m="1" x="4002"/>
        <item m="1" x="4173"/>
        <item m="1" x="4347"/>
        <item m="1" x="4534"/>
        <item m="1" x="3450"/>
        <item m="1" x="4096"/>
        <item m="1" x="2821"/>
        <item m="1" x="2172"/>
        <item m="1" x="2404"/>
        <item m="1" x="1525"/>
        <item m="1" x="5621"/>
        <item m="1" x="5691"/>
        <item m="1" x="4424"/>
        <item m="1" x="723"/>
        <item m="1" x="1297"/>
        <item m="1" x="1427"/>
        <item m="1" x="844"/>
        <item m="1" x="2008"/>
        <item m="1" x="1136"/>
        <item m="1" x="3194"/>
        <item m="1" x="4065"/>
        <item m="1" x="5720"/>
        <item m="1" x="765"/>
        <item m="1" x="6112"/>
        <item m="1" x="1626"/>
        <item m="1" x="2006"/>
        <item m="1" x="4865"/>
        <item m="1" x="1396"/>
        <item m="1" x="1580"/>
        <item m="1" x="850"/>
        <item m="1" x="1196"/>
        <item m="1" x="4895"/>
        <item m="1" x="5173"/>
        <item m="1" x="5138"/>
        <item m="1" x="4572"/>
        <item m="1" x="3703"/>
        <item m="1" x="4374"/>
        <item m="1" x="4737"/>
        <item m="1" x="5104"/>
        <item m="1" x="5039"/>
        <item m="1" x="5294"/>
        <item m="1" x="5474"/>
        <item m="1" x="5658"/>
        <item m="1" x="549"/>
        <item m="1" x="764"/>
        <item m="1" x="996"/>
        <item m="1" x="5084"/>
        <item m="1" x="3843"/>
        <item m="1" x="3444"/>
        <item m="1" x="2377"/>
        <item m="1" x="1530"/>
        <item m="1" x="3136"/>
        <item m="1" x="3303"/>
        <item m="1" x="5876"/>
        <item m="1" x="3893"/>
        <item m="1" x="2034"/>
        <item m="1" x="3798"/>
        <item m="1" x="6230"/>
        <item m="1" x="3219"/>
        <item m="1" x="3752"/>
        <item m="1" x="3572"/>
        <item m="1" x="1337"/>
        <item m="1" x="1833"/>
        <item m="1" x="2041"/>
        <item m="1" x="2263"/>
        <item m="1" x="2771"/>
        <item m="1" x="2252"/>
        <item m="1" x="3508"/>
        <item m="1" x="3288"/>
        <item m="1" x="4285"/>
        <item m="1" x="4720"/>
        <item m="1" x="2077"/>
        <item m="1" x="2269"/>
        <item m="1" x="2306"/>
        <item m="1" x="1871"/>
        <item m="1" x="2084"/>
        <item m="1" x="3696"/>
        <item m="1" x="1828"/>
        <item m="1" x="5365"/>
        <item m="1" x="5076"/>
        <item m="1" x="5629"/>
        <item m="1" x="6064"/>
        <item m="1" x="1289"/>
        <item m="1" x="1631"/>
        <item m="1" x="5167"/>
        <item m="1" x="1193"/>
        <item m="1" x="1671"/>
        <item m="1" x="5584"/>
        <item m="1" x="945"/>
        <item m="1" x="5828"/>
        <item m="1" x="3217"/>
        <item m="1" x="3886"/>
        <item m="1" x="6271"/>
        <item m="1" x="1615"/>
        <item m="1" x="1048"/>
        <item m="1" x="1748"/>
        <item m="1" x="3338"/>
        <item m="1" x="6021"/>
        <item m="1" x="5127"/>
        <item m="1" x="1333"/>
        <item m="1" x="1923"/>
        <item m="1" x="5133"/>
        <item m="1" x="3484"/>
        <item m="1" x="1876"/>
        <item m="1" x="1052"/>
        <item m="1" x="5538"/>
        <item m="1" x="1879"/>
        <item m="1" x="711"/>
        <item m="1" x="5978"/>
        <item m="1" x="628"/>
        <item m="1" x="1281"/>
        <item m="1" x="3652"/>
        <item m="1" x="986"/>
        <item m="1" x="1484"/>
        <item m="1" x="3926"/>
        <item m="1" x="4757"/>
        <item m="1" x="6016"/>
        <item m="1" x="2014"/>
        <item m="1" x="1406"/>
        <item m="1" x="1215"/>
        <item m="1" x="1594"/>
        <item m="1" x="2106"/>
        <item m="1" x="5080"/>
        <item m="1" x="717"/>
        <item m="1" x="1488"/>
        <item m="1" x="3826"/>
        <item m="1" x="4461"/>
        <item m="1" x="4187"/>
        <item m="1" x="5777"/>
        <item m="1" x="5317"/>
        <item m="1" x="1621"/>
        <item m="1" x="5534"/>
        <item m="1" x="3098"/>
        <item m="1" x="1560"/>
        <item m="1" x="6226"/>
        <item m="1" x="1144"/>
        <item m="1" x="5034"/>
        <item m="1" x="1385"/>
        <item m="1" x="5576"/>
        <item m="1" x="4090"/>
        <item m="1" x="3996"/>
        <item m="1" x="5200"/>
        <item m="1" x="4828"/>
        <item m="1" x="4632"/>
        <item m="1" x="3809"/>
        <item m="1" x="4258"/>
        <item m="1" x="3907"/>
        <item m="1" x="6123"/>
        <item m="1" x="5947"/>
        <item m="1" x="566"/>
        <item m="1" x="1493"/>
        <item m="1" x="5383"/>
        <item m="1" x="737"/>
        <item m="1" x="720"/>
        <item m="1" x="3396"/>
        <item m="1" x="1112"/>
        <item m="1" x="1844"/>
        <item m="1" x="1683"/>
        <item m="1" x="2680"/>
        <item m="1" x="4941"/>
        <item m="1" x="1791"/>
        <item m="1" x="755"/>
        <item m="1" x="1528"/>
        <item m="1" x="2503"/>
        <item m="1" x="2957"/>
        <item m="1" x="676"/>
        <item m="1" x="1040"/>
        <item m="1" x="5311"/>
        <item m="1" x="1054"/>
        <item m="1" x="3976"/>
        <item m="1" x="1532"/>
        <item m="1" x="4807"/>
        <item m="1" x="5591"/>
        <item m="1" x="4770"/>
        <item m="1" x="1100"/>
        <item m="1" x="1919"/>
        <item m="1" x="4331"/>
        <item m="1" x="5927"/>
        <item m="1" x="2723"/>
        <item m="1" x="2495"/>
        <item m="1" x="4102"/>
        <item m="1" x="761"/>
        <item m="1" x="5358"/>
        <item m="1" x="2931"/>
        <item m="1" x="5184"/>
        <item m="1" x="3524"/>
        <item m="1" x="2763"/>
        <item m="1" x="3251"/>
        <item m="1" x="3936"/>
        <item m="1" x="5921"/>
        <item m="1" x="3138"/>
        <item m="1" x="4233"/>
        <item m="1" x="4144"/>
        <item m="1" x="3393"/>
        <item m="1" x="3567"/>
        <item m="1" x="2315"/>
        <item m="1" x="3045"/>
        <item m="1" x="3390"/>
        <item m="1" x="4200"/>
        <item m="1" x="2501"/>
        <item m="1" x="2132"/>
        <item m="1" x="1864"/>
        <item m="1" x="2123"/>
        <item m="1" x="5545"/>
        <item m="1" x="4432"/>
        <item m="1" x="4623"/>
        <item m="1" x="5738"/>
        <item m="1" x="5006"/>
        <item m="1" x="5375"/>
        <item m="1" x="823"/>
        <item m="1" x="2280"/>
        <item m="1" x="2647"/>
        <item m="1" x="2467"/>
        <item m="1" x="1209"/>
        <item m="1" x="5193"/>
        <item m="1" x="3714"/>
        <item m="1" x="1401"/>
        <item m="1" x="1764"/>
        <item m="1" x="1587"/>
        <item m="1" x="2100"/>
        <item m="1" x="3532"/>
        <item m="1" x="4083"/>
        <item m="1" x="4251"/>
        <item m="1" x="3453"/>
        <item m="1" x="1007"/>
        <item m="1" x="3967"/>
        <item m="1" x="1242"/>
        <item m="1" x="6146"/>
        <item m="1" x="622"/>
        <item m="1" x="1701"/>
        <item m="1" x="2915"/>
        <item m="1" x="902"/>
        <item m="1" x="3441"/>
        <item m="1" x="1101"/>
        <item m="1" x="3260"/>
        <item m="1" x="3620"/>
        <item m="1" x="2730"/>
        <item m="1" x="1486"/>
        <item m="1" x="2550"/>
        <item m="1" x="1676"/>
        <item m="1" x="2365"/>
        <item m="1" x="3902"/>
        <item m="1" x="1103"/>
        <item m="1" x="5221"/>
        <item m="1" x="798"/>
        <item m="1" x="3738"/>
        <item m="1" x="2129"/>
        <item m="1" x="2590"/>
        <item m="1" x="2768"/>
        <item m="1" x="2178"/>
        <item m="1" x="4903"/>
        <item m="1" x="3796"/>
        <item m="1" x="4718"/>
        <item m="1" x="4329"/>
        <item m="1" x="5083"/>
        <item m="1" x="3983"/>
        <item m="1" x="4155"/>
        <item m="1" x="2462"/>
        <item m="1" x="2275"/>
        <item m="1" x="3095"/>
        <item m="1" x="6009"/>
        <item m="1" x="1200"/>
        <item m="1" x="2855"/>
        <item m="1" x="5448"/>
        <item m="1" x="5281"/>
        <item m="1" x="2410"/>
        <item m="1" x="2632"/>
        <item m="1" x="4033"/>
        <item m="1" x="3623"/>
        <item m="1" x="1912"/>
        <item m="1" x="2357"/>
        <item m="1" x="3387"/>
        <item m="1" x="2494"/>
        <item m="1" x="4463"/>
        <item m="1" x="5036"/>
        <item m="1" x="5280"/>
        <item m="1" x="5458"/>
        <item m="1" x="5832"/>
        <item m="1" x="3176"/>
        <item m="1" x="2586"/>
        <item m="1" x="2313"/>
        <item m="1" x="4023"/>
        <item m="1" x="4376"/>
        <item m="1" x="5642"/>
        <item m="1" x="1381"/>
        <item m="1" x="1966"/>
        <item m="1" x="6070"/>
        <item m="1" x="1573"/>
        <item m="1" x="722"/>
        <item m="1" x="4854"/>
        <item m="1" x="4337"/>
        <item m="1" x="5647"/>
        <item m="1" x="6025"/>
        <item m="1" x="5463"/>
        <item m="1" x="2208"/>
        <item m="1" x="2674"/>
        <item m="1" x="4921"/>
        <item m="1" x="817"/>
        <item m="1" x="634"/>
        <item m="1" x="5837"/>
        <item m="1" x="1003"/>
        <item m="1" x="4727"/>
        <item m="1" x="5091"/>
        <item m="1" x="4909"/>
        <item m="1" x="4522"/>
        <item m="1" x="2097"/>
        <item m="1" x="6195"/>
        <item m="1" x="1203"/>
        <item m="1" x="4274"/>
        <item m="1" x="4556"/>
        <item m="1" x="1150"/>
        <item m="1" x="741"/>
        <item m="1" x="1578"/>
        <item m="1" x="5637"/>
        <item m="1" x="5881"/>
        <item m="1" x="1707"/>
        <item m="1" x="5405"/>
        <item m="1" x="6106"/>
        <item m="1" x="5411"/>
        <item m="1" x="5678"/>
        <item m="1" x="5120"/>
        <item m="1" x="4816"/>
        <item m="1" x="5179"/>
        <item m="1" x="583"/>
        <item m="1" x="1241"/>
        <item m="1" x="806"/>
        <item m="1" x="1665"/>
        <item m="1" x="1148"/>
        <item m="1" x="1961"/>
        <item m="1" x="1088"/>
        <item m="1" x="993"/>
        <item m="1" x="2311"/>
        <item m="1" x="2860"/>
        <item m="1" x="3564"/>
        <item m="1" x="3210"/>
        <item m="1" x="2643"/>
        <item m="1" x="5235"/>
        <item m="1" x="5416"/>
        <item m="1" x="1925"/>
        <item m="1" x="5236"/>
        <item m="1" x="5967"/>
        <item m="1" x="3561"/>
        <item m="1" x="2363"/>
        <item m="1" x="2812"/>
        <item m="1" x="3986"/>
        <item m="1" x="3570"/>
        <item m="1" x="4647"/>
        <item m="1" x="1095"/>
        <item m="1" x="4582"/>
        <item m="1" x="2215"/>
        <item m="1" x="4395"/>
        <item m="1" x="3601"/>
        <item m="1" x="4698"/>
        <item m="1" x="2616"/>
        <item m="1" x="2246"/>
        <item m="1" x="4316"/>
        <item m="1" x="4106"/>
        <item m="1" x="5067"/>
        <item m="1" x="3833"/>
        <item m="1" x="5815"/>
        <item m="1" x="792"/>
        <item m="1" x="2452"/>
        <item m="1" x="890"/>
        <item m="1" x="6174"/>
        <item m="1" x="5439"/>
        <item m="1" x="1472"/>
        <item m="1" x="1184"/>
        <item m="1" x="5318"/>
        <item m="1" x="5128"/>
        <item m="1" x="4313"/>
        <item m="1" x="5149"/>
        <item m="1" x="1342"/>
        <item m="1" x="671"/>
        <item m="1" x="1744"/>
        <item m="1" x="6186"/>
        <item m="1" x="5972"/>
        <item m="1" x="1175"/>
        <item m="1" x="5226"/>
        <item m="1" x="6057"/>
        <item m="1" x="4192"/>
        <item m="1" x="5487"/>
        <item m="1" x="2989"/>
        <item m="1" x="1900"/>
        <item m="1" x="5770"/>
        <item m="1" x="2673"/>
        <item m="1" x="3559"/>
        <item m="1" x="4656"/>
        <item m="1" x="5228"/>
        <item m="1" x="2091"/>
        <item m="1" x="2360"/>
        <item m="1" x="1480"/>
        <item m="1" x="2002"/>
        <item m="1" x="1291"/>
        <item m="1" x="1672"/>
        <item m="1" x="1918"/>
        <item m="1" x="1753"/>
        <item m="1" x="1572"/>
        <item m="1" x="1390"/>
        <item m="1" x="547"/>
        <item m="1" x="6107"/>
        <item m="1" x="5930"/>
        <item m="1" x="2175"/>
        <item m="1" x="5641"/>
        <item m="1" x="6190"/>
        <item m="1" x="627"/>
        <item m="1" x="718"/>
        <item m="1" x="1097"/>
        <item m="1" x="1555"/>
        <item m="1" x="2907"/>
        <item m="1" x="5852"/>
        <item m="1" x="2256"/>
        <item m="1" x="3334"/>
        <item m="1" x="5436"/>
        <item m="1" x="4444"/>
        <item m="1" x="3773"/>
        <item m="1" x="750"/>
        <item m="1" x="1232"/>
        <item m="1" x="5222"/>
        <item m="1" x="842"/>
        <item m="1" x="664"/>
        <item m="1" x="1425"/>
        <item m="1" x="1613"/>
        <item m="1" x="5673"/>
        <item m="1" x="6191"/>
        <item m="1" x="5234"/>
        <item m="1" x="1037"/>
        <item m="1" x="1949"/>
        <item m="1" x="1130"/>
        <item m="1" x="4013"/>
        <item m="1" x="3825"/>
        <item m="1" x="2757"/>
        <item m="1" x="1698"/>
        <item m="1" x="3287"/>
        <item m="1" x="3645"/>
        <item m="1" x="931"/>
        <item m="1" x="3467"/>
        <item m="1" x="2575"/>
        <item m="1" x="1325"/>
        <item m="1" x="1511"/>
        <item m="1" x="2202"/>
        <item m="1" x="4547"/>
        <item m="1" x="1539"/>
        <item m="1" x="1295"/>
        <item m="1" x="3661"/>
        <item m="1" x="3712"/>
        <item m="1" x="1810"/>
        <item m="1" x="1721"/>
        <item m="1" x="2465"/>
        <item m="1" x="2141"/>
        <item m="1" x="864"/>
        <item m="1" x="1061"/>
        <item m="1" x="5306"/>
        <item m="1" x="1801"/>
        <item m="1" x="1634"/>
        <item m="1" x="4080"/>
        <item m="1" x="3899"/>
        <item m="1" x="2880"/>
        <item m="1" x="2054"/>
        <item m="1" x="3313"/>
        <item m="1" x="6239"/>
        <item m="1" x="5781"/>
        <item m="1" x="3739"/>
        <item m="1" x="4107"/>
        <item m="1" x="4275"/>
        <item m="1" x="3927"/>
        <item m="1" x="3849"/>
        <item m="1" x="812"/>
        <item m="1" x="1679"/>
        <item m="1" x="4039"/>
        <item m="1" x="2679"/>
        <item m="1" x="3291"/>
        <item m="1" x="3473"/>
        <item m="1" x="2229"/>
        <item m="1" x="3386"/>
        <item m="1" x="1888"/>
        <item m="1" x="5857"/>
        <item m="1" x="6083"/>
        <item m="1" x="568"/>
        <item m="1" x="1766"/>
        <item m="1" x="3668"/>
        <item m="1" x="2105"/>
        <item m="1" x="1251"/>
        <item m="1" x="2852"/>
        <item m="1" x="3558"/>
        <item m="1" x="5325"/>
        <item m="1" x="5227"/>
        <item m="1" x="3795"/>
        <item m="1" x="2778"/>
        <item m="1" x="2227"/>
        <item m="1" x="4462"/>
        <item m="1" x="4474"/>
        <item m="1" x="2056"/>
        <item m="1" x="2475"/>
        <item m="1" x="2935"/>
        <item m="1" x="1214"/>
        <item m="1" x="785"/>
        <item m="1" x="1496"/>
        <item m="1" x="2699"/>
        <item m="1" x="2239"/>
        <item m="1" x="2020"/>
        <item m="1" x="5757"/>
        <item m="1" x="2765"/>
        <item m="1" x="2958"/>
        <item m="1" x="3296"/>
        <item m="1" x="3479"/>
        <item m="1" x="4369"/>
        <item m="1" x="4559"/>
        <item m="1" x="4945"/>
        <item m="1" x="5124"/>
        <item m="1" x="5314"/>
        <item m="1" x="5682"/>
        <item m="1" x="2548"/>
        <item m="1" x="725"/>
        <item m="1" x="1064"/>
        <item m="1" x="2282"/>
        <item m="1" x="1019"/>
        <item m="1" x="1811"/>
        <item m="1" x="5516"/>
        <item m="1" x="3021"/>
        <item m="1" x="565"/>
        <item m="1" x="3720"/>
        <item m="1" x="4000"/>
        <item m="1" x="3190"/>
        <item m="1" x="4259"/>
        <item m="1" x="3656"/>
        <item m="1" x="3836"/>
        <item m="1" x="4760"/>
        <item m="1" x="4027"/>
        <item m="1" x="4194"/>
        <item m="1" x="5490"/>
        <item m="1" x="5879"/>
        <item m="1" x="6062"/>
        <item m="1" x="6225"/>
        <item m="1" x="5103"/>
        <item m="1" x="4884"/>
        <item m="1" x="670"/>
        <item m="1" x="4830"/>
        <item m="1" x="848"/>
        <item m="1" x="1954"/>
        <item m="1" x="5300"/>
        <item m="1" x="4533"/>
        <item m="1" x="5060"/>
        <item m="1" x="5344"/>
        <item m="1" x="2828"/>
        <item m="1" x="5607"/>
        <item m="1" x="825"/>
        <item m="1" x="1770"/>
        <item m="1" x="1305"/>
        <item m="1" x="6081"/>
        <item m="1" x="3315"/>
        <item m="1" x="4041"/>
        <item m="1" x="3851"/>
        <item m="1" x="5386"/>
        <item m="1" x="570"/>
        <item m="1" x="2560"/>
        <item m="1" x="1597"/>
        <item m="1" x="6040"/>
        <item m="1" x="5848"/>
        <item m="1" x="5551"/>
        <item m="1" x="1314"/>
        <item m="1" x="1790"/>
        <item m="1" x="2052"/>
        <item m="1" x="1675"/>
        <item m="1" x="557"/>
        <item m="1" x="1935"/>
        <item m="1" x="5465"/>
        <item m="1" x="5887"/>
        <item m="1" x="5415"/>
        <item m="1" x="5638"/>
        <item m="1" x="2672"/>
        <item m="1" x="2185"/>
        <item m="1" x="5406"/>
        <item m="1" x="6151"/>
        <item m="1" x="4655"/>
        <item m="1" x="5771"/>
        <item m="1" x="2418"/>
        <item m="1" x="2596"/>
        <item m="1" x="5732"/>
        <item m="1" x="4470"/>
        <item m="1" x="1247"/>
        <item m="1" x="4240"/>
        <item m="1" x="1047"/>
        <item m="1" x="1239"/>
        <item m="1" x="2493"/>
        <item m="1" x="2304"/>
        <item m="1" x="2126"/>
        <item m="1" x="5118"/>
        <item m="1" x="3650"/>
        <item m="1" x="5035"/>
        <item m="1" x="5577"/>
        <item m="1" x="4855"/>
        <item m="1" x="4365"/>
        <item m="1" x="4185"/>
        <item m="1" x="4019"/>
        <item m="1" x="6222"/>
        <item m="1" x="815"/>
        <item m="1" x="3144"/>
        <item m="1" x="2393"/>
        <item m="1" x="3123"/>
        <item m="1" x="809"/>
        <item m="1" x="2865"/>
        <item m="1" x="5874"/>
        <item m="1" x="5182"/>
        <item m="1" x="4030"/>
        <item m="1" x="1644"/>
        <item m="1" x="1357"/>
        <item m="1" x="2697"/>
        <item m="1" x="1887"/>
        <item m="1" x="6109"/>
        <item m="1" x="587"/>
        <item m="1" x="4554"/>
        <item m="1" x="3183"/>
        <item m="1" x="2918"/>
        <item m="1" x="4073"/>
        <item m="1" x="3565"/>
        <item m="1" x="4381"/>
        <item m="1" x="4570"/>
        <item m="1" x="2047"/>
        <item m="1" x="3488"/>
        <item m="1" x="3134"/>
        <item m="1" x="2970"/>
        <item m="1" x="4755"/>
        <item m="1" x="4208"/>
        <item m="1" x="2913"/>
        <item m="1" x="4715"/>
        <item m="1" x="4430"/>
        <item m="1" x="4619"/>
        <item m="1" x="3263"/>
        <item m="1" x="4562"/>
        <item m="1" x="3173"/>
        <item m="1" x="1714"/>
        <item m="1" x="4515"/>
        <item m="1" x="1300"/>
        <item m="1" x="5370"/>
        <item m="1" x="1710"/>
        <item m="1" x="856"/>
        <item m="1" x="4113"/>
        <item m="1" x="2278"/>
        <item m="1" x="4512"/>
        <item m="1" x="4280"/>
        <item m="1" x="5932"/>
        <item m="1" x="5688"/>
        <item m="1" x="5456"/>
        <item m="1" x="4674"/>
        <item m="1" x="4479"/>
        <item m="1" x="3349"/>
        <item m="1" x="5483"/>
        <item m="1" x="4360"/>
        <item m="1" x="4767"/>
        <item m="1" x="3360"/>
        <item m="1" x="4070"/>
        <item m="1" x="3391"/>
        <item m="1" x="2961"/>
        <item m="1" x="3014"/>
        <item m="1" x="4248"/>
        <item m="1" x="2825"/>
        <item m="1" x="3306"/>
        <item m="1" x="4952"/>
        <item m="1" x="3706"/>
        <item m="1" x="6150"/>
        <item m="1" x="625"/>
        <item m="1" x="854"/>
        <item m="1" x="2099"/>
        <item m="1" x="857"/>
        <item m="1" x="3257"/>
        <item m="1" x="3840"/>
        <item m="1" x="3619"/>
        <item m="1" x="3530"/>
        <item m="1" x="3350"/>
        <item m="1" x="2645"/>
        <item m="1" x="2092"/>
        <item m="1" x="5976"/>
        <item m="1" x="5730"/>
        <item m="1" x="5494"/>
        <item m="1" x="2944"/>
        <item m="1" x="1607"/>
        <item m="1" x="6048"/>
        <item m="1" x="5870"/>
        <item m="1" x="3547"/>
        <item m="1" x="4353"/>
        <item m="1" x="4565"/>
        <item m="1" x="4567"/>
        <item m="1" x="1758"/>
        <item m="1" x="3941"/>
        <item m="1" x="2974"/>
        <item m="1" x="4157"/>
        <item m="1" x="5418"/>
        <item m="1" x="6232"/>
        <item m="1" x="5834"/>
        <item m="1" x="1346"/>
        <item m="1" x="2323"/>
        <item m="1" x="3757"/>
        <item m="1" x="4118"/>
        <item m="1" x="839"/>
        <item m="1" x="6216"/>
        <item m="1" x="659"/>
        <item m="1" x="5396"/>
        <item m="1" x="5023"/>
        <item m="1" x="4841"/>
        <item m="1" x="5216"/>
        <item m="1" x="3727"/>
        <item m="1" x="4265"/>
        <item m="1" x="6131"/>
        <item m="1" x="5960"/>
        <item m="1" x="4098"/>
        <item m="1" x="1506"/>
        <item m="1" x="4453"/>
        <item m="1" x="5566"/>
        <item m="1" x="3916"/>
        <item m="1" x="4644"/>
        <item m="1" x="5762"/>
        <item m="1" x="2509"/>
        <item m="1" x="903"/>
        <item m="1" x="3403"/>
        <item m="1" x="4327"/>
        <item m="1" x="4814"/>
        <item m="1" x="2871"/>
        <item m="1" x="3057"/>
        <item m="1" x="5278"/>
        <item m="1" x="3224"/>
        <item m="1" x="3212"/>
        <item m="1" x="2964"/>
        <item m="1" x="899"/>
        <item m="1" x="1349"/>
        <item m="1" x="3440"/>
        <item m="1" x="4110"/>
        <item m="1" x="4289"/>
        <item m="1" x="3006"/>
        <item m="1" x="3658"/>
        <item m="1" x="3890"/>
        <item m="1" x="2023"/>
        <item m="1" x="1321"/>
        <item m="1" x="4672"/>
        <item m="1" x="4478"/>
        <item m="1" x="3630"/>
        <item m="1" x="2197"/>
        <item m="1" x="1126"/>
        <item m="1" x="924"/>
        <item m="1" x="1853"/>
        <item m="1" x="6154"/>
        <item m="1" x="5983"/>
        <item m="1" x="5598"/>
        <item m="1" x="5788"/>
        <item m="1" x="3845"/>
        <item m="1" x="3663"/>
        <item m="1" x="3353"/>
        <item m="1" x="3751"/>
        <item m="1" x="4998"/>
        <item m="1" x="674"/>
        <item m="1" x="6188"/>
        <item m="1" x="3576"/>
        <item m="1" x="2074"/>
        <item m="1" x="2203"/>
        <item m="1" x="617"/>
        <item m="1" x="1181"/>
        <item m="1" x="4095"/>
        <item m="1" x="1268"/>
        <item m="1" x="6246"/>
        <item m="1" x="4749"/>
        <item m="1" x="2295"/>
        <item m="1" x="2661"/>
        <item m="1" x="5869"/>
        <item m="1" x="4658"/>
        <item m="1" x="2706"/>
        <item m="1" x="838"/>
        <item m="1" x="1459"/>
        <item m="1" x="5482"/>
        <item m="1" x="5113"/>
        <item m="1" x="6215"/>
        <item m="1" x="6089"/>
        <item m="1" x="3644"/>
        <item m="1" x="1981"/>
        <item m="1" x="1116"/>
        <item m="1" x="1814"/>
        <item m="1" x="5912"/>
        <item m="1" x="2153"/>
        <item m="1" x="4012"/>
        <item m="1" x="3459"/>
        <item m="1" x="1227"/>
        <item m="1" x="1074"/>
        <item m="1" x="4359"/>
        <item m="1" x="4092"/>
        <item m="1" x="1651"/>
        <item m="1" x="2430"/>
        <item m="1" x="2746"/>
        <item m="1" x="1501"/>
        <item m="1" x="877"/>
        <item m="1" x="4020"/>
        <item m="1" x="5407"/>
        <item m="1" x="3740"/>
        <item m="1" x="2853"/>
        <item m="1" x="4856"/>
        <item m="1" x="3043"/>
        <item m="1" x="3000"/>
        <item m="1" x="2857"/>
        <item m="1" x="3255"/>
        <item m="1" x="4413"/>
        <item m="1" x="2083"/>
        <item m="1" x="2451"/>
        <item m="1" x="2262"/>
        <item m="1" x="2630"/>
        <item m="1" x="1191"/>
        <item m="1" x="3169"/>
        <item m="1" x="2911"/>
        <item m="1" x="992"/>
        <item m="1" x="4001"/>
        <item m="1" x="3514"/>
        <item m="1" x="870"/>
        <item m="1" x="3345"/>
        <item m="1" x="2338"/>
        <item m="1" x="2810"/>
        <item m="1" x="5390"/>
        <item m="1" x="3697"/>
        <item m="1" x="2702"/>
        <item m="1" x="4235"/>
        <item m="1" x="4808"/>
        <item m="1" x="3884"/>
        <item m="1" x="1166"/>
        <item m="1" x="831"/>
        <item m="1" x="3374"/>
        <item m="1" x="1945"/>
        <item m="1" x="5061"/>
        <item m="1" x="4742"/>
        <item m="1" x="1606"/>
        <item m="1" x="3033"/>
        <item m="1" x="4134"/>
        <item m="1" x="4448"/>
        <item m="1" x="3817"/>
        <item m="1" x="5959"/>
        <item m="1" x="872"/>
        <item m="1" x="1852"/>
        <item m="1" x="6130"/>
        <item m="1" x="5520"/>
        <item m="1" x="6258"/>
        <item m="1" x="4798"/>
        <item m="1" x="3246"/>
        <item m="1" x="4407"/>
        <item m="1" x="881"/>
        <item m="1" x="5165"/>
        <item m="1" x="5917"/>
        <item m="1" x="923"/>
        <item m="1" x="2344"/>
        <item m="1" x="4058"/>
        <item m="1" x="596"/>
        <item m="1" x="1547"/>
        <item m="1" x="2385"/>
        <item m="1" x="1505"/>
        <item m="1" x="1320"/>
        <item m="1" x="1125"/>
        <item m="1" x="3501"/>
        <item m="1" x="874"/>
        <item m="1" x="2476"/>
        <item m="1" x="2789"/>
        <item m="1" x="3686"/>
        <item m="1" x="2803"/>
        <item m="1" x="2945"/>
        <item m="1" x="3124"/>
        <item m="1" x="2394"/>
        <item m="1" x="5581"/>
        <item m="1" x="5774"/>
        <item m="1" x="4787"/>
        <item m="1" x="1218"/>
        <item m="1" x="5433"/>
        <item m="1" x="1272"/>
        <item m="1" x="3421"/>
        <item m="1" x="1657"/>
        <item m="1" x="1985"/>
        <item m="1" x="3076"/>
        <item m="1" x="5108"/>
        <item m="1" x="1694"/>
        <item m="1" x="2444"/>
        <item m="1" x="1742"/>
        <item m="1" x="1378"/>
        <item m="1" x="796"/>
        <item m="1" x="984"/>
        <item m="1" x="4707"/>
        <item m="1" x="2254"/>
        <item m="1" x="5820"/>
        <item m="1" x="5627"/>
        <item m="1" x="6179"/>
        <item m="1" x="6008"/>
        <item m="1" x="5271"/>
        <item m="1" x="4507"/>
        <item m="1" x="5174"/>
        <item m="1" x="5074"/>
        <item m="1" x="1558"/>
        <item m="1" x="964"/>
        <item m="1" x="2749"/>
        <item m="1" x="2212"/>
        <item m="1" x="2065"/>
        <item m="1" x="5100"/>
        <item m="1" x="3241"/>
        <item m="1" x="2347"/>
        <item m="1" x="1269"/>
        <item m="1" x="5353"/>
        <item m="1" x="2530"/>
        <item m="1" x="2711"/>
        <item m="1" x="4140"/>
        <item m="1" x="4122"/>
        <item m="1" x="3913"/>
        <item m="1" x="2992"/>
        <item m="1" x="2472"/>
        <item m="1" x="5014"/>
        <item m="1" x="4503"/>
        <item m="1" x="3968"/>
        <item m="1" x="3781"/>
        <item m="1" x="4141"/>
        <item m="1" x="5441"/>
        <item m="1" x="1015"/>
        <item m="1" x="4700"/>
        <item m="1" x="4538"/>
        <item m="1" x="5264"/>
        <item m="1" x="4218"/>
        <item m="1" x="2792"/>
        <item m="1" x="1353"/>
        <item m="1" x="1070"/>
        <item m="1" x="6001"/>
        <item m="1" x="3728"/>
        <item m="1" x="4174"/>
        <item m="1" x="3865"/>
        <item m="1" x="4499"/>
        <item m="1" x="2390"/>
        <item m="1" x="4845"/>
        <item m="1" x="2754"/>
        <item m="1" x="1324"/>
        <item m="1" x="927"/>
        <item m="1" x="5962"/>
        <item m="1" x="973"/>
        <item m="1" x="2242"/>
        <item m="1" x="6172"/>
        <item m="1" x="5568"/>
        <item m="1" x="576"/>
        <item m="1" x="5219"/>
        <item m="1" x="1897"/>
        <item m="1" x="1551"/>
        <item m="1" x="4099"/>
        <item m="1" x="5477"/>
        <item m="1" x="1265"/>
        <item m="1" x="5488"/>
        <item m="1" x="4596"/>
        <item m="1" x="3018"/>
        <item m="1" x="3591"/>
        <item m="1" x="6043"/>
        <item m="1" x="3780"/>
        <item m="1" x="2438"/>
        <item m="1" x="2290"/>
        <item m="1" x="918"/>
        <item m="1" x="3541"/>
        <item m="1" x="2836"/>
        <item m="1" x="1598"/>
        <item m="1" x="2433"/>
        <item m="1" x="2520"/>
        <item m="1" x="1989"/>
        <item m="1" x="5619"/>
        <item m="1" x="2161"/>
        <item m="1" x="3079"/>
        <item m="1" x="4317"/>
        <item m="1" x="3425"/>
        <item m="1" x="3603"/>
        <item m="1" x="6049"/>
        <item m="1" x="5871"/>
        <item m="1" x="5674"/>
        <item m="1" x="5307"/>
        <item m="1" x="4557"/>
        <item m="1" x="3653"/>
        <item m="1" x="1735"/>
        <item m="1" x="5154"/>
        <item m="1" x="2027"/>
        <item m="1" x="1697"/>
        <item m="1" x="3464"/>
        <item m="1" x="4835"/>
        <item m="1" x="1451"/>
        <item m="1" x="3120"/>
        <item m="1" x="1370"/>
        <item m="1" x="1171"/>
        <item m="1" x="1686"/>
        <item m="1" x="2112"/>
        <item m="1" x="1941"/>
        <item m="1" x="2797"/>
        <item m="1" x="2564"/>
        <item m="1" x="6212"/>
        <item m="1" x="977"/>
        <item m="1" x="613"/>
        <item m="1" x="5262"/>
        <item m="1" x="6002"/>
        <item m="1" x="4887"/>
        <item m="1" x="5618"/>
        <item m="1" x="1602"/>
        <item m="1" x="1414"/>
        <item m="1" x="1222"/>
        <item m="1" x="1648"/>
        <item m="1" x="2479"/>
        <item m="1" x="2888"/>
        <item m="1" x="1024"/>
        <item m="1" x="1315"/>
        <item m="1" x="969"/>
        <item m="1" x="666"/>
        <item m="1" x="1565"/>
        <item m="1" x="1616"/>
        <item m="1" x="1739"/>
        <item m="1" x="3162"/>
        <item m="1" x="5207"/>
        <item m="1" x="822"/>
        <item m="1" x="2301"/>
        <item m="1" x="2069"/>
        <item m="1" x="4882"/>
        <item m="1" x="1373"/>
        <item m="1" x="5514"/>
        <item m="1" x="3506"/>
        <item m="1" x="699"/>
        <item m="1" x="5164"/>
        <item m="1" x="4796"/>
        <item m="1" x="5914"/>
        <item m="1" x="6090"/>
        <item m="1" x="2340"/>
        <item m="1" x="5519"/>
        <item m="1" x="5715"/>
        <item m="1" x="6256"/>
        <item m="1" x="2522"/>
        <item m="1" x="2155"/>
        <item m="1" x="2703"/>
        <item m="1" x="1654"/>
        <item m="1" x="1461"/>
        <item m="1" x="5763"/>
        <item m="1" x="5567"/>
        <item m="1" x="5217"/>
        <item m="1" x="4842"/>
        <item m="1" x="2013"/>
        <item m="1" x="4587"/>
        <item m="1" x="4262"/>
        <item m="1" x="3961"/>
        <item m="1" x="2053"/>
        <item m="1" x="3383"/>
        <item m="1" x="5247"/>
        <item m="1" x="3554"/>
        <item m="1" x="1970"/>
        <item m="1" x="4682"/>
        <item m="1" x="1778"/>
        <item m="1" x="2609"/>
        <item m="1" x="1020"/>
        <item m="1" x="4181"/>
        <item m="1" x="5672"/>
        <item m="1" x="3072"/>
        <item m="1" x="3232"/>
        <item m="1" x="3238"/>
        <item m="1" x="2839"/>
        <item m="1" x="1366"/>
        <item m="1" x="2482"/>
        <item m="1" x="3595"/>
        <item m="1" x="4931"/>
        <item m="1" x="3413"/>
        <item m="1" x="2842"/>
        <item m="1" x="3776"/>
        <item m="1" x="1030"/>
        <item m="1" x="658"/>
        <item m="1" x="3418"/>
        <item m="1" x="6047"/>
        <item m="1" x="4312"/>
        <item m="1" x="5052"/>
        <item m="1" x="4694"/>
        <item m="1" x="3824"/>
        <item m="1" x="4885"/>
        <item m="1" x="4874"/>
        <item m="1" x="5064"/>
        <item m="1" x="4490"/>
        <item m="1" x="5260"/>
        <item m="1" x="3330"/>
        <item m="1" x="3868"/>
        <item m="1" x="5024"/>
        <item m="1" x="4177"/>
        <item m="1" x="5397"/>
        <item m="1" x="2939"/>
        <item m="1" x="4354"/>
        <item m="1" x="1608"/>
        <item m="1" x="5559"/>
        <item m="1" x="4302"/>
        <item m="1" x="3639"/>
        <item m="1" x="4130"/>
        <item m="1" x="5428"/>
        <item m="1" x="2936"/>
        <item m="1" x="1690"/>
        <item m="1" x="5305"/>
        <item m="1" x="3953"/>
        <item m="1" x="1782"/>
        <item m="1" x="3199"/>
        <item m="1" x="2116"/>
        <item m="1" x="4926"/>
        <item m="1" x="5255"/>
        <item m="1" x="1421"/>
        <item m="1" x="3546"/>
        <item m="1" x="5796"/>
        <item m="1" x="5643"/>
        <item m="1" x="4005"/>
        <item m="1" x="4638"/>
        <item m="1" x="4310"/>
        <item m="1" x="4053"/>
        <item m="1" x="4221"/>
        <item m="1" x="1077"/>
        <item m="1" x="2419"/>
        <item m="1" x="2525"/>
        <item m="1" x="4981"/>
        <item m="1" x="2893"/>
        <item m="1" x="1410"/>
        <item m="1" x="3999"/>
        <item m="1" x="3454"/>
        <item m="1" x="6093"/>
        <item m="1" x="4400"/>
        <item m="1" x="4589"/>
        <item m="1" x="4789"/>
        <item m="1" x="4973"/>
        <item m="1" x="3590"/>
        <item m="1" x="703"/>
        <item m="1" x="1730"/>
        <item m="1" x="3276"/>
        <item m="1" x="5291"/>
        <item m="1" x="3874"/>
        <item m="1" x="4917"/>
        <item m="1" x="2983"/>
        <item m="1" x="2598"/>
        <item m="1" x="4226"/>
        <item m="1" x="1482"/>
        <item m="1" x="2656"/>
        <item m="1" x="1072"/>
        <item m="1" x="5472"/>
        <item m="1" x="2373"/>
        <item m="1" x="3680"/>
        <item m="1" x="4530"/>
        <item m="1" x="4344"/>
        <item m="1" x="2158"/>
        <item m="1" x="3240"/>
        <item m="1" x="5298"/>
        <item m="1" x="1465"/>
        <item m="1" x="5608"/>
        <item m="1" x="1818"/>
        <item m="1" x="3597"/>
        <item m="1" x="4971"/>
        <item m="1" x="4171"/>
        <item m="1" x="4733"/>
        <item m="1" x="5031"/>
        <item m="1" x="5964"/>
        <item m="1" x="6137"/>
        <item m="1" x="5849"/>
        <item m="1" x="3770"/>
        <item m="1" x="4133"/>
        <item m="1" x="4308"/>
        <item m="1" x="4496"/>
        <item m="1" x="4687"/>
        <item m="1" x="4878"/>
        <item m="1" x="5057"/>
        <item m="1" x="5252"/>
        <item m="1" x="2235"/>
        <item m="1" x="4781"/>
        <item m="1" x="5146"/>
        <item m="1" x="5339"/>
        <item m="1" x="5800"/>
        <item m="1" x="5992"/>
        <item m="1" x="780"/>
        <item m="1" x="1163"/>
        <item m="1" x="1360"/>
        <item m="1" x="1543"/>
        <item m="1" x="1725"/>
        <item m="1" x="4051"/>
        <item m="1" x="4691"/>
        <item m="1" x="4350"/>
        <item m="1" x="5338"/>
        <item m="1" x="3407"/>
        <item m="1" x="3543"/>
        <item m="1" x="3370"/>
        <item m="1" x="3029"/>
        <item m="1" x="3195"/>
        <item m="1" x="5026"/>
        <item m="1" x="2571"/>
        <item m="1" x="1129"/>
        <item m="1" x="2942"/>
        <item m="1" x="6134"/>
        <item m="1" x="1456"/>
        <item m="1" x="3495"/>
        <item m="1" x="4047"/>
        <item m="1" x="748"/>
        <item m="1" x="5765"/>
        <item m="1" x="5398"/>
        <item m="1" x="3918"/>
        <item m="1" x="3323"/>
        <item m="1" x="4966"/>
        <item m="1" x="5145"/>
        <item m="1" x="2700"/>
        <item m="1" x="2030"/>
        <item m="1" x="1066"/>
        <item m="1" x="1260"/>
        <item m="1" x="1448"/>
        <item m="1" x="1641"/>
        <item m="1" x="1807"/>
        <item m="1" x="1974"/>
        <item m="1" x="2147"/>
        <item m="1" x="2331"/>
        <item m="1" x="2516"/>
        <item m="1" x="2695"/>
        <item m="1" x="3230"/>
        <item m="1" x="3411"/>
        <item m="1" x="3584"/>
        <item m="1" x="3723"/>
        <item m="1" x="3950"/>
        <item m="1" x="4128"/>
        <item m="1" x="1510"/>
        <item m="1" x="4297"/>
        <item m="1" x="4267"/>
        <item m="1" x="4485"/>
        <item m="1" x="1119"/>
        <item m="1" x="5509"/>
        <item m="1" x="3027"/>
        <item m="1" x="1774"/>
        <item m="1" x="4780"/>
        <item m="1" x="3285"/>
        <item m="1" x="5345"/>
        <item m="1" x="3641"/>
        <item m="1" x="1857"/>
        <item m="1" x="5018"/>
        <item m="1" x="2200"/>
        <item m="1" x="4391"/>
        <item m="1" x="5660"/>
        <item m="1" x="4579"/>
        <item m="1" x="4215"/>
        <item m="1" x="2947"/>
        <item m="1" x="3125"/>
        <item m="1" x="739"/>
        <item m="1" x="916"/>
        <item m="1" x="1117"/>
        <item m="1" x="1312"/>
        <item m="1" x="5902"/>
        <item m="1" x="1046"/>
        <item m="1" x="4292"/>
        <item m="1" x="2593"/>
        <item m="1" x="2181"/>
        <item m="1" x="3010"/>
        <item m="1" x="4234"/>
        <item m="1" x="6019"/>
        <item m="1" x="554"/>
        <item m="1" x="4193"/>
        <item m="1" x="3001"/>
        <item m="1" x="3790"/>
        <item m="1" x="4606"/>
        <item m="1" x="1792"/>
        <item m="1" x="5199"/>
        <item m="1" x="6272"/>
        <item m="1" x="5382"/>
        <item m="1" x="2173"/>
        <item m="1" x="2587"/>
        <item m="1" x="3388"/>
        <item m="1" x="3537"/>
        <item m="1" x="5011"/>
        <item m="1" x="5044"/>
        <item m="1" x="3827"/>
        <item m="1" x="5882"/>
        <item m="1" x="5121"/>
        <item m="1" x="4631"/>
        <item m="1" x="1799"/>
        <item m="1" x="5037"/>
        <item m="1" x="953"/>
        <item m="1" x="5462"/>
        <item m="1" x="4089"/>
        <item m="1" x="5552"/>
        <item m="1" x="4620"/>
        <item m="1" x="4257"/>
        <item m="1" x="3146"/>
        <item m="1" x="4211"/>
        <item m="1" x="4385"/>
        <item m="1" x="4573"/>
        <item m="1" x="4775"/>
        <item m="1" x="4958"/>
        <item m="1" x="4827"/>
        <item m="1" x="5503"/>
        <item m="1" x="5878"/>
        <item m="1" x="5698"/>
        <item m="1" x="6269"/>
        <item m="1" x="5894"/>
        <item m="1" x="6236"/>
        <item m="1" x="5451"/>
        <item m="1" x="682"/>
        <item m="1" x="3799"/>
        <item m="1" x="3397"/>
        <item m="1" x="861"/>
        <item m="1" x="4203"/>
        <item m="1" x="4441"/>
        <item m="1" x="943"/>
        <item m="1" x="4183"/>
        <item m="1" x="4014"/>
        <item m="1" x="5946"/>
        <item m="1" x="6074"/>
        <item m="1" x="2640"/>
        <item m="1" x="2223"/>
        <item m="1" x="3052"/>
        <item m="1" x="4237"/>
        <item m="1" x="3042"/>
        <item m="1" x="1834"/>
        <item m="1" x="4657"/>
        <item m="1" x="3835"/>
        <item m="1" x="2633"/>
        <item m="1" x="2216"/>
        <item m="1" x="3436"/>
        <item m="1" x="1627"/>
        <item m="1" x="1867"/>
        <item m="1" x="584"/>
        <item m="1" x="3047"/>
        <item m="1" x="2284"/>
        <item m="1" x="3392"/>
        <item m="1" x="3213"/>
        <item m="1" x="647"/>
        <item m="1" x="1216"/>
        <item m="1" x="1017"/>
        <item m="1" x="828"/>
        <item m="1" x="1032"/>
        <item m="1" x="5595"/>
        <item m="1" x="5783"/>
        <item m="1" x="5928"/>
        <item m="1" x="5981"/>
        <item m="1" x="590"/>
        <item m="1" x="6152"/>
        <item m="1" x="1962"/>
        <item m="1" x="592"/>
        <item m="1" x="3566"/>
        <item m="1" x="769"/>
        <item m="1" x="955"/>
        <item m="1" x="1796"/>
        <item m="1" x="1001"/>
        <item m="1" x="1152"/>
        <item m="1" x="5499"/>
        <item m="1" x="4243"/>
        <item m="1" x="1350"/>
        <item m="1" x="1840"/>
        <item m="1" x="4673"/>
        <item m="1" x="1533"/>
        <item m="1" x="5089"/>
        <item m="1" x="1946"/>
        <item m="1" x="2118"/>
        <item m="1" x="5925"/>
        <item m="1" x="2314"/>
        <item m="1" x="1881"/>
        <item m="1" x="991"/>
        <item m="1" x="582"/>
        <item m="1" x="2050"/>
        <item m="1" x="2224"/>
        <item m="1" x="5489"/>
        <item m="1" x="2594"/>
        <item m="1" x="5078"/>
        <item m="1" x="2134"/>
        <item m="1" x="2774"/>
        <item m="1" x="3445"/>
        <item m="1" x="2966"/>
        <item m="1" x="2502"/>
        <item m="1" x="3140"/>
        <item m="1" x="5526"/>
        <item m="1" x="2627"/>
        <item m="1" x="2542"/>
        <item m="1" x="3844"/>
        <item m="1" x="845"/>
        <item m="1" x="1041"/>
        <item m="1" x="938"/>
        <item m="1" x="2272"/>
        <item m="1" x="2684"/>
        <item m="1" x="3099"/>
        <item m="1" x="5201"/>
        <item m="1" x="5384"/>
        <item m="1" x="5554"/>
        <item m="1" x="5747"/>
        <item m="1" x="3375"/>
        <item m="1" x="2136"/>
        <item m="1" x="2317"/>
        <item m="1" x="2682"/>
        <item m="1" x="2862"/>
        <item m="1" x="2675"/>
        <item m="1" x="3049"/>
        <item m="1" x="2264"/>
        <item m="1" x="3478"/>
        <item m="1" x="3215"/>
        <item m="1" x="3887"/>
        <item m="1" x="3088"/>
        <item m="1" x="3394"/>
        <item m="1" x="1872"/>
        <item m="1" x="4710"/>
        <item m="1" x="3568"/>
        <item m="1" x="4277"/>
        <item m="1" x="5973"/>
        <item m="1" x="4553"/>
        <item m="1" x="632"/>
        <item m="1" x="1055"/>
        <item m="1" x="3748"/>
        <item m="1" x="5542"/>
        <item m="1" x="950"/>
        <item m="1" x="1282"/>
        <item m="1" x="5123"/>
        <item m="1" x="3894"/>
        <item m="1" x="4286"/>
        <item m="1" x="621"/>
        <item m="1" x="5531"/>
        <item m="1" x="5970"/>
        <item m="1" x="3485"/>
        <item m="1" x="4603"/>
        <item m="1" x="2537"/>
        <item m="1" x="3729"/>
        <item m="1" x="3928"/>
        <item m="1" x="2732"/>
        <item m="1" x="3139"/>
        <item m="1" x="2319"/>
        <item m="1" x="3308"/>
        <item m="1" x="4283"/>
        <item m="1" x="4864"/>
        <item m="1" x="4665"/>
        <item m="1" x="4472"/>
        <item m="1" x="913"/>
        <item m="1" x="5467"/>
        <item m="1" x="5843"/>
        <item m="1" x="6200"/>
        <item m="1" x="640"/>
        <item m="1" x="679"/>
        <item m="1" x="2724"/>
        <item m="1" x="3129"/>
        <item m="1" x="4759"/>
        <item m="1" x="2307"/>
        <item m="1" x="3515"/>
        <item m="1" x="1913"/>
        <item m="1" x="4324"/>
        <item m="1" x="5593"/>
        <item m="1" x="1104"/>
        <item m="1" x="4372"/>
        <item m="1" x="4564"/>
        <item m="1" x="4765"/>
        <item m="1" x="5130"/>
        <item m="1" x="5320"/>
        <item m="1" x="5493"/>
        <item m="1" x="5686"/>
        <item m="1" x="5884"/>
        <item m="1" x="4950"/>
        <item m="1" x="928"/>
        <item m="1" x="5580"/>
        <item m="1" x="1093"/>
        <item m="1" x="6012"/>
        <item m="1" x="3937"/>
        <item m="1" x="3525"/>
        <item m="1" x="669"/>
        <item m="1" x="5175"/>
        <item m="1" x="4332"/>
        <item m="1" x="2900"/>
        <item m="1" x="2489"/>
        <item m="1" x="4252"/>
        <item m="1" x="4084"/>
        <item m="1" x="4433"/>
        <item m="1" x="4624"/>
        <item m="1" x="2028"/>
        <item m="1" x="3082"/>
        <item m="1" x="3039"/>
        <item m="1" x="1142"/>
        <item m="1" x="2717"/>
        <item m="1" x="3165"/>
        <item m="1" x="3177"/>
        <item m="1" x="3261"/>
        <item m="1" x="3442"/>
        <item m="1" x="2367"/>
        <item m="1" x="2773"/>
        <item m="1" x="3977"/>
        <item m="1" x="2764"/>
        <item m="1" x="3562"/>
        <item m="1" x="2358"/>
        <item m="1" x="4368"/>
        <item m="1" x="4810"/>
        <item m="1" x="1955"/>
        <item m="1" x="3170"/>
        <item m="1" x="3821"/>
        <item m="1" x="1339"/>
        <item m="1" x="1706"/>
        <item m="1" x="1869"/>
        <item m="1" x="2039"/>
        <item m="1" x="5646"/>
        <item m="1" x="1151"/>
        <item m="1" x="2214"/>
        <item m="1" x="726"/>
        <item m="1" x="5230"/>
        <item m="1" x="2401"/>
        <item m="1" x="2584"/>
        <item m="1" x="2955"/>
        <item m="1" x="3294"/>
        <item m="1" x="4189"/>
        <item m="1" x="5302"/>
        <item m="1" x="1140"/>
        <item m="1" x="3290"/>
        <item m="1" x="3571"/>
        <item m="1" x="3987"/>
        <item m="1" x="3476"/>
        <item m="1" x="4377"/>
        <item m="1" x="4025"/>
        <item m="1" x="5633"/>
        <item m="1" x="6061"/>
        <item m="1" x="715"/>
        <item m="1" x="1415"/>
        <item m="1" x="2948"/>
        <item m="1" x="4460"/>
        <item m="1" x="2819"/>
        <item m="1" x="2414"/>
        <item m="1" x="3218"/>
        <item m="1" x="4858"/>
        <item m="1" x="4026"/>
        <item m="1" x="2001"/>
        <item m="1" x="4414"/>
        <item m="1" x="3613"/>
        <item m="1" x="2405"/>
        <item m="1" x="2813"/>
        <item m="1" x="3207"/>
        <item m="1" x="767"/>
        <item m="1" x="1201"/>
        <item m="1" x="5693"/>
        <item m="1" x="6103"/>
        <item m="1" x="5681"/>
        <item m="1" x="758"/>
        <item m="1" x="5275"/>
        <item m="1" x="3624"/>
        <item m="1" x="1189"/>
        <item m="1" x="4425"/>
        <item m="1" x="4034"/>
        <item m="1" x="4652"/>
        <item m="1" x="4852"/>
        <item m="1" x="1514"/>
        <item m="1" x="935"/>
        <item m="1" x="5033"/>
        <item m="1" x="753"/>
        <item m="1" x="1330"/>
        <item m="1" x="4523"/>
        <item m="1" x="4910"/>
        <item m="1" x="5092"/>
        <item m="1" x="987"/>
        <item m="1" x="891"/>
        <item m="1" x="4642"/>
        <item m="1" x="2658"/>
        <item m="1" x="712"/>
        <item m="1" x="3252"/>
        <item m="1" x="3264"/>
        <item m="1" x="2460"/>
        <item m="1" x="4150"/>
        <item m="1" x="2866"/>
        <item m="1" x="4897"/>
        <item m="1" x="2042"/>
        <item m="1" x="4066"/>
        <item m="1" x="3655"/>
        <item m="1" x="2856"/>
        <item m="1" x="5403"/>
        <item m="1" x="5574"/>
        <item m="1" x="816"/>
        <item m="1" x="2453"/>
        <item m="1" x="4475"/>
        <item m="1" x="5313"/>
        <item m="1" x="4465"/>
        <item m="1" x="5735"/>
        <item m="1" x="1252"/>
        <item m="1" x="4728"/>
        <item m="1" x="4615"/>
        <item m="1" x="4817"/>
        <item m="1" x="4427"/>
        <item m="1" x="5001"/>
        <item m="1" x="5186"/>
        <item m="1" x="552"/>
        <item m="1" x="2916"/>
        <item m="1" x="3621"/>
        <item m="1" x="5725"/>
        <item m="1" x="6143"/>
        <item m="1" x="803"/>
        <item m="1" x="5020"/>
        <item m="1" x="1238"/>
        <item m="1" x="2120"/>
        <item m="1" x="2297"/>
        <item m="1" x="2486"/>
        <item m="1" x="2664"/>
        <item m="1" x="2844"/>
        <item m="1" x="3036"/>
        <item m="1" x="3201"/>
        <item m="1" x="3377"/>
        <item m="1" x="3919"/>
        <item m="1" x="4100"/>
        <item m="1" x="4269"/>
        <item m="1" x="4646"/>
        <item m="1" x="5117"/>
        <item m="1" x="2506"/>
        <item m="1" x="3307"/>
        <item m="1" x="2919"/>
        <item m="1" x="2908"/>
        <item m="1" x="4944"/>
        <item m="1" x="2085"/>
        <item m="1" x="4108"/>
        <item m="1" x="3295"/>
        <item m="1" x="3643"/>
        <item m="1" x="3699"/>
        <item m="1" x="2496"/>
        <item m="1" x="5361"/>
        <item m="1" x="4509"/>
        <item m="1" x="919"/>
        <item m="1" x="2552"/>
        <item m="1" x="4516"/>
        <item m="1" x="847"/>
        <item m="1" x="1301"/>
        <item m="1" x="858"/>
        <item m="1" x="5782"/>
        <item m="1" x="1286"/>
        <item m="1" x="3354"/>
        <item m="1" x="2965"/>
        <item m="1" x="6183"/>
        <item m="1" x="5773"/>
        <item m="1" x="3822"/>
        <item m="1" x="4010"/>
        <item m="1" x="654"/>
        <item m="1" x="835"/>
        <item m="1" x="3662"/>
        <item m="1" x="4074"/>
        <item m="1" x="1120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77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16">
        <item m="1" x="81"/>
        <item x="8"/>
        <item m="1" x="85"/>
        <item m="1" x="93"/>
        <item x="18"/>
        <item x="19"/>
        <item x="0"/>
        <item x="6"/>
        <item x="5"/>
        <item x="4"/>
        <item x="3"/>
        <item x="10"/>
        <item x="17"/>
        <item x="2"/>
        <item x="9"/>
        <item x="21"/>
        <item x="25"/>
        <item x="22"/>
        <item x="1"/>
        <item x="11"/>
        <item x="24"/>
        <item x="29"/>
        <item m="1" x="40"/>
        <item x="7"/>
        <item x="16"/>
        <item m="1" x="44"/>
        <item m="1" x="59"/>
        <item x="23"/>
        <item x="13"/>
        <item x="14"/>
        <item x="28"/>
        <item x="26"/>
        <item x="15"/>
        <item x="27"/>
        <item m="1" x="71"/>
        <item m="1" x="66"/>
        <item m="1" x="106"/>
        <item m="1" x="90"/>
        <item m="1" x="103"/>
        <item m="1" x="56"/>
        <item m="1" x="84"/>
        <item m="1" x="108"/>
        <item m="1" x="113"/>
        <item m="1" x="91"/>
        <item m="1" x="83"/>
        <item m="1" x="60"/>
        <item x="20"/>
        <item m="1" x="48"/>
        <item m="1" x="46"/>
        <item m="1" x="99"/>
        <item m="1" x="86"/>
        <item m="1" x="114"/>
        <item m="1" x="88"/>
        <item m="1" x="42"/>
        <item m="1" x="49"/>
        <item m="1" x="102"/>
        <item m="1" x="101"/>
        <item m="1" x="31"/>
        <item m="1" x="92"/>
        <item m="1" x="115"/>
        <item m="1" x="98"/>
        <item m="1" x="37"/>
        <item m="1" x="34"/>
        <item m="1" x="107"/>
        <item m="1" x="57"/>
        <item m="1" x="87"/>
        <item m="1" x="73"/>
        <item m="1" x="61"/>
        <item x="12"/>
        <item m="1" x="109"/>
        <item m="1" x="45"/>
        <item m="1" x="76"/>
        <item m="1" x="32"/>
        <item m="1" x="33"/>
        <item m="1" x="79"/>
        <item m="1" x="105"/>
        <item m="1" x="70"/>
        <item m="1" x="41"/>
        <item m="1" x="80"/>
        <item m="1" x="50"/>
        <item m="1" x="96"/>
        <item m="1" x="94"/>
        <item m="1" x="111"/>
        <item m="1" x="65"/>
        <item m="1" x="69"/>
        <item m="1" x="35"/>
        <item m="1" x="64"/>
        <item m="1" x="110"/>
        <item m="1" x="53"/>
        <item m="1" x="104"/>
        <item m="1" x="97"/>
        <item m="1" x="82"/>
        <item m="1" x="95"/>
        <item m="1" x="43"/>
        <item m="1" x="72"/>
        <item m="1" x="63"/>
        <item m="1" x="77"/>
        <item m="1" x="68"/>
        <item m="1" x="75"/>
        <item m="1" x="58"/>
        <item m="1" x="39"/>
        <item m="1" x="55"/>
        <item m="1" x="100"/>
        <item m="1" x="89"/>
        <item m="1" x="67"/>
        <item m="1" x="78"/>
        <item m="1" x="47"/>
        <item m="1" x="38"/>
        <item m="1" x="54"/>
        <item m="1" x="36"/>
        <item m="1" x="74"/>
        <item m="1" x="62"/>
        <item m="1" x="52"/>
        <item m="1" x="112"/>
        <item m="1" x="51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defaultSubtotal="0">
      <items count="6">
        <item m="1" x="5"/>
        <item x="1"/>
        <item x="0"/>
        <item x="2"/>
        <item m="1" x="4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6">
        <item x="3"/>
        <item x="0"/>
        <item x="1"/>
        <item m="1" x="5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5">
        <item m="1" x="14"/>
        <item m="1" x="12"/>
        <item m="1" x="10"/>
        <item m="1" x="9"/>
        <item x="0"/>
        <item x="3"/>
        <item x="2"/>
        <item m="1" x="11"/>
        <item m="1" x="7"/>
        <item x="4"/>
        <item m="1" x="6"/>
        <item x="1"/>
        <item m="1" x="13"/>
        <item m="1" x="8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328">
        <item m="1" x="1013"/>
        <item m="1" x="94"/>
        <item m="1" x="228"/>
        <item m="1" x="1111"/>
        <item m="1" x="1075"/>
        <item m="1" x="1319"/>
        <item m="1" x="594"/>
        <item m="1" x="689"/>
        <item m="1" x="780"/>
        <item m="1" x="621"/>
        <item m="1" x="1215"/>
        <item m="1" x="932"/>
        <item m="1" x="697"/>
        <item m="1" x="1317"/>
        <item m="1" x="355"/>
        <item m="1" x="368"/>
        <item m="1" x="989"/>
        <item m="1" x="390"/>
        <item m="1" x="410"/>
        <item m="1" x="427"/>
        <item m="1" x="1037"/>
        <item m="1" x="444"/>
        <item m="1" x="509"/>
        <item m="1" x="1125"/>
        <item m="1" x="1145"/>
        <item m="1" x="591"/>
        <item m="1" x="1270"/>
        <item m="1" x="672"/>
        <item m="1" x="1284"/>
        <item m="1" x="730"/>
        <item m="1" x="766"/>
        <item m="1" x="841"/>
        <item m="1" x="878"/>
        <item m="1" x="891"/>
        <item m="1" x="316"/>
        <item m="1" x="969"/>
        <item m="1" x="382"/>
        <item m="1" x="1003"/>
        <item m="1" x="1071"/>
        <item m="1" x="1106"/>
        <item m="1" x="1178"/>
        <item m="1" x="1311"/>
        <item m="1" x="117"/>
        <item m="1" x="840"/>
        <item m="1" x="268"/>
        <item m="1" x="912"/>
        <item m="1" x="440"/>
        <item m="1" x="1050"/>
        <item m="1" x="547"/>
        <item m="1" x="586"/>
        <item m="1" x="218"/>
        <item m="1" x="455"/>
        <item m="1" x="1198"/>
        <item m="1" x="1277"/>
        <item m="1" x="391"/>
        <item m="1" x="114"/>
        <item m="1" x="742"/>
        <item m="1" x="1057"/>
        <item m="1" x="779"/>
        <item m="1" x="1092"/>
        <item m="1" x="700"/>
        <item m="1" x="788"/>
        <item m="1" x="843"/>
        <item m="1" x="1154"/>
        <item m="1" x="1091"/>
        <item m="1" x="215"/>
        <item m="1" x="541"/>
        <item m="1" x="828"/>
        <item m="1" x="231"/>
        <item m="1" x="244"/>
        <item m="1" x="1182"/>
        <item m="1" x="590"/>
        <item m="1" x="617"/>
        <item m="1" x="1234"/>
        <item m="1" x="637"/>
        <item m="1" x="960"/>
        <item m="1" x="360"/>
        <item m="1" x="100"/>
        <item m="1" x="1027"/>
        <item m="1" x="436"/>
        <item m="1" x="1062"/>
        <item m="1" x="203"/>
        <item m="1" x="222"/>
        <item m="1" x="272"/>
        <item m="1" x="896"/>
        <item m="1" x="604"/>
        <item m="1" x="929"/>
        <item m="1" x="647"/>
        <item m="1" x="1299"/>
        <item m="1" x="1325"/>
        <item m="1" x="738"/>
        <item m="1" x="143"/>
        <item m="1" x="461"/>
        <item m="1" x="795"/>
        <item m="1" x="193"/>
        <item m="1" x="826"/>
        <item m="1" x="872"/>
        <item m="1" x="884"/>
        <item m="1" x="616"/>
        <item m="1" x="636"/>
        <item m="1" x="657"/>
        <item m="1" x="1268"/>
        <item m="1" x="358"/>
        <item m="1" x="1132"/>
        <item m="1" x="1169"/>
        <item m="1" x="583"/>
        <item m="1" x="947"/>
        <item m="1" x="498"/>
        <item m="1" x="958"/>
        <item m="1" x="774"/>
        <item m="1" x="1069"/>
        <item m="1" x="186"/>
        <item m="1" x="1105"/>
        <item m="1" x="522"/>
        <item m="1" x="819"/>
        <item m="1" x="1122"/>
        <item m="1" x="1157"/>
        <item m="1" x="279"/>
        <item m="1" x="587"/>
        <item m="1" x="301"/>
        <item m="1" x="610"/>
        <item m="1" x="1229"/>
        <item m="1" x="326"/>
        <item m="1" x="1248"/>
        <item m="1" x="653"/>
        <item m="1" x="667"/>
        <item m="1" x="688"/>
        <item m="1" x="994"/>
        <item m="1" x="1310"/>
        <item m="1" x="398"/>
        <item m="1" x="727"/>
        <item m="1" x="219"/>
        <item m="1" x="533"/>
        <item m="1" x="837"/>
        <item m="1" x="1219"/>
        <item m="1" x="625"/>
        <item m="1" x="643"/>
        <item m="1" x="1256"/>
        <item m="1" x="968"/>
        <item m="1" x="364"/>
        <item m="1" x="381"/>
        <item m="1" x="1015"/>
        <item m="1" x="107"/>
        <item m="1" x="1049"/>
        <item m="1" x="457"/>
        <item m="1" x="1068"/>
        <item m="1" x="790"/>
        <item m="1" x="807"/>
        <item m="1" x="1121"/>
        <item m="1" x="278"/>
        <item m="1" x="585"/>
        <item m="1" x="1200"/>
        <item m="1" x="919"/>
        <item m="1" x="633"/>
        <item m="1" x="937"/>
        <item m="1" x="1246"/>
        <item m="1" x="342"/>
        <item m="1" x="651"/>
        <item m="1" x="686"/>
        <item m="1" x="395"/>
        <item m="1" x="710"/>
        <item m="1" x="1007"/>
        <item m="1" x="726"/>
        <item m="1" x="151"/>
        <item m="1" x="495"/>
        <item m="1" x="1094"/>
        <item m="1" x="514"/>
        <item m="1" x="1112"/>
        <item m="1" x="532"/>
        <item m="1" x="834"/>
        <item m="1" x="1128"/>
        <item m="1" x="234"/>
        <item m="1" x="555"/>
        <item m="1" x="875"/>
        <item m="1" x="266"/>
        <item m="1" x="577"/>
        <item m="1" x="598"/>
        <item m="1" x="333"/>
        <item m="1" x="677"/>
        <item m="1" x="1290"/>
        <item m="1" x="1321"/>
        <item m="1" x="1014"/>
        <item m="1" x="456"/>
        <item m="1" x="1067"/>
        <item m="1" x="166"/>
        <item m="1" x="818"/>
        <item m="1" x="568"/>
        <item m="1" x="881"/>
        <item m="1" x="277"/>
        <item m="1" x="299"/>
        <item m="1" x="917"/>
        <item m="1" x="1228"/>
        <item m="1" x="323"/>
        <item m="1" x="1245"/>
        <item m="1" x="650"/>
        <item m="1" x="952"/>
        <item m="1" x="1263"/>
        <item m="1" x="370"/>
        <item m="1" x="685"/>
        <item m="1" x="991"/>
        <item m="1" x="394"/>
        <item m="1" x="709"/>
        <item m="1" x="97"/>
        <item m="1" x="413"/>
        <item m="1" x="725"/>
        <item m="1" x="1022"/>
        <item m="1" x="115"/>
        <item m="1" x="429"/>
        <item m="1" x="744"/>
        <item x="8"/>
        <item m="1" x="127"/>
        <item m="1" x="448"/>
        <item m="1" x="757"/>
        <item m="1" x="150"/>
        <item m="1" x="465"/>
        <item m="1" x="1080"/>
        <item m="1" x="174"/>
        <item m="1" x="799"/>
        <item m="1" x="1093"/>
        <item m="1" x="198"/>
        <item m="1" x="513"/>
        <item m="1" x="811"/>
        <item m="1" x="1110"/>
        <item m="1" x="216"/>
        <item m="1" x="833"/>
        <item m="1" x="1149"/>
        <item m="1" x="246"/>
        <item m="1" x="554"/>
        <item m="1" x="265"/>
        <item m="1" x="576"/>
        <item m="1" x="1217"/>
        <item m="1" x="312"/>
        <item m="1" x="622"/>
        <item m="1" x="926"/>
        <item m="1" x="1240"/>
        <item m="1" x="641"/>
        <item m="1" x="676"/>
        <item m="1" x="1289"/>
        <item m="1" x="703"/>
        <item m="1" x="1320"/>
        <item m="1" x="1032"/>
        <item m="1" x="1048"/>
        <item m="1" x="134"/>
        <item m="1" x="772"/>
        <item m="1" x="1066"/>
        <item m="1" x="165"/>
        <item m="1" x="480"/>
        <item m="1" x="789"/>
        <item m="1" x="1088"/>
        <item m="1" x="1101"/>
        <item m="1" x="521"/>
        <item m="1" x="538"/>
        <item m="1" x="844"/>
        <item m="1" x="1134"/>
        <item m="1" x="237"/>
        <item m="1" x="1156"/>
        <item m="1" x="880"/>
        <item m="1" x="1174"/>
        <item m="1" x="297"/>
        <item m="1" x="916"/>
        <item m="1" x="632"/>
        <item m="1" x="341"/>
        <item m="1" x="1278"/>
        <item m="1" x="1307"/>
        <item m="1" x="393"/>
        <item m="1" x="1040"/>
        <item m="1" x="756"/>
        <item m="1" x="464"/>
        <item m="1" x="493"/>
        <item m="1" x="196"/>
        <item m="1" x="512"/>
        <item m="1" x="809"/>
        <item m="1" x="1127"/>
        <item m="1" x="853"/>
        <item m="1" x="1148"/>
        <item m="1" x="245"/>
        <item m="1" x="1163"/>
        <item m="1" x="575"/>
        <item m="1" x="286"/>
        <item m="1" x="1216"/>
        <item m="1" x="925"/>
        <item m="1" x="1239"/>
        <item m="1" x="943"/>
        <item m="1" x="1254"/>
        <item m="1" x="347"/>
        <item m="1" x="660"/>
        <item m="1" x="965"/>
        <item m="1" x="363"/>
        <item m="1" x="674"/>
        <item m="1" x="1288"/>
        <item m="1" x="379"/>
        <item m="1" x="701"/>
        <item m="1" x="1001"/>
        <item m="1" x="1318"/>
        <item m="1" x="717"/>
        <item m="1" x="105"/>
        <item m="1" x="1029"/>
        <item m="1" x="749"/>
        <item m="1" x="1047"/>
        <item m="1" x="1209"/>
        <item m="1" x="304"/>
        <item m="1" x="614"/>
        <item m="1" x="477"/>
        <item m="1" x="635"/>
        <item m="1" x="938"/>
        <item m="1" x="655"/>
        <item m="1" x="806"/>
        <item m="1" x="1100"/>
        <item m="1" x="1266"/>
        <item m="1" x="206"/>
        <item m="1" x="357"/>
        <item m="1" x="669"/>
        <item m="1" x="975"/>
        <item m="1" x="373"/>
        <item m="1" x="1133"/>
        <item m="1" x="1314"/>
        <item m="1" x="713"/>
        <item m="1" x="257"/>
        <item m="1" x="1173"/>
        <item m="1" x="118"/>
        <item m="1" x="434"/>
        <item m="1" x="899"/>
        <item m="1" x="452"/>
        <item m="1" x="1226"/>
        <item m="1" x="322"/>
        <item m="1" x="1081"/>
        <item m="1" x="201"/>
        <item m="1" x="369"/>
        <item x="63"/>
        <item m="1" x="1305"/>
        <item m="1" x="708"/>
        <item m="1" x="860"/>
        <item m="1" x="95"/>
        <item m="1" x="743"/>
        <item m="1" x="446"/>
        <item m="1" x="914"/>
        <item m="1" x="1078"/>
        <item m="1" x="173"/>
        <item m="1" x="264"/>
        <item m="1" x="619"/>
        <item m="1" x="475"/>
        <item m="1" x="130"/>
        <item m="1" x="933"/>
        <item m="1" x="544"/>
        <item m="1" x="148"/>
        <item m="1" x="1076"/>
        <item m="1" x="530"/>
        <item m="1" x="572"/>
        <item m="1" x="123"/>
        <item m="1" x="754"/>
        <item m="1" x="1236"/>
        <item m="1" x="1000"/>
        <item m="1" x="903"/>
        <item m="1" x="1313"/>
        <item m="1" x="432"/>
        <item m="1" x="129"/>
        <item m="1" x="1060"/>
        <item m="1" x="629"/>
        <item m="1" x="931"/>
        <item m="1" x="1115"/>
        <item m="1" x="543"/>
        <item m="1" x="707"/>
        <item m="1" x="859"/>
        <item m="1" x="1327"/>
        <item m="1" x="557"/>
        <item m="1" x="1020"/>
        <item m="1" x="1166"/>
        <item m="1" x="111"/>
        <item m="1" x="428"/>
        <item m="1" x="580"/>
        <item m="1" x="740"/>
        <item m="1" x="1038"/>
        <item m="1" x="125"/>
        <item m="1" x="445"/>
        <item m="1" x="1055"/>
        <item m="1" x="1221"/>
        <item m="1" x="147"/>
        <item m="1" x="172"/>
        <item m="1" x="335"/>
        <item m="1" x="644"/>
        <item m="1" x="796"/>
        <item m="1" x="1258"/>
        <item m="1" x="194"/>
        <item m="1" x="663"/>
        <item m="1" x="214"/>
        <item m="1" x="528"/>
        <item m="1" x="830"/>
        <item m="1" x="984"/>
        <item m="1" x="1126"/>
        <item m="1" x="383"/>
        <item m="1" x="540"/>
        <item m="1" x="704"/>
        <item m="1" x="873"/>
        <item m="1" x="1162"/>
        <item m="1" x="109"/>
        <item m="1" x="423"/>
        <item m="1" x="735"/>
        <item m="1" x="887"/>
        <item m="1" x="1033"/>
        <item m="1" x="122"/>
        <item m="1" x="441"/>
        <item m="1" x="592"/>
        <item m="1" x="752"/>
        <item m="1" x="907"/>
        <item m="1" x="1051"/>
        <item m="1" x="1211"/>
        <item m="1" x="140"/>
        <item m="1" x="310"/>
        <item m="1" x="921"/>
        <item m="1" x="1072"/>
        <item m="1" x="167"/>
        <item m="1" x="487"/>
        <item m="1" x="638"/>
        <item m="1" x="793"/>
        <item m="1" x="942"/>
        <item m="1" x="1251"/>
        <item m="1" x="962"/>
        <item m="1" x="1107"/>
        <item m="1" x="673"/>
        <item m="1" x="821"/>
        <item m="1" x="978"/>
        <item m="1" x="1285"/>
        <item m="1" x="377"/>
        <item m="1" x="696"/>
        <item m="1" x="846"/>
        <item m="1" x="1136"/>
        <item m="1" x="1316"/>
        <item m="1" x="401"/>
        <item m="1" x="867"/>
        <item m="1" x="1010"/>
        <item m="1" x="1158"/>
        <item m="1" x="103"/>
        <item m="1" x="420"/>
        <item m="1" x="731"/>
        <item m="1" x="1028"/>
        <item m="1" x="1179"/>
        <item m="1" x="120"/>
        <item m="1" x="280"/>
        <item m="1" x="588"/>
        <item m="1" x="1204"/>
        <item m="1" x="611"/>
        <item m="1" x="767"/>
        <item m="1" x="1064"/>
        <item m="1" x="163"/>
        <item m="1" x="473"/>
        <item m="1" x="634"/>
        <item m="1" x="786"/>
        <item m="1" x="1084"/>
        <item m="1" x="1250"/>
        <item m="1" x="344"/>
        <item m="1" x="500"/>
        <item m="1" x="955"/>
        <item m="1" x="1280"/>
        <item m="1" x="1312"/>
        <item m="1" x="417"/>
        <item m="1" x="273"/>
        <item m="1" x="430"/>
        <item m="1" x="1191"/>
        <item m="1" x="153"/>
        <item m="1" x="467"/>
        <item m="1" x="930"/>
        <item m="1" x="220"/>
        <item m="1" x="426"/>
        <item m="1" x="578"/>
        <item m="1" x="739"/>
        <item m="1" x="1186"/>
        <item m="1" x="443"/>
        <item m="1" x="601"/>
        <item m="1" x="1073"/>
        <item m="1" x="490"/>
        <item m="1" x="851"/>
        <item m="1" x="108"/>
        <item m="1" x="751"/>
        <item m="1" x="309"/>
        <item m="1" x="792"/>
        <item m="1" x="1269"/>
        <item m="1" x="820"/>
        <item m="1" x="1282"/>
        <item m="1" x="866"/>
        <item m="1" x="437"/>
        <item m="1" x="748"/>
        <item m="1" x="454"/>
        <item m="1" x="817"/>
        <item m="1" x="990"/>
        <item m="1" x="340"/>
        <item m="1" x="1197"/>
        <item m="1" x="974"/>
        <item m="1" x="411"/>
        <item m="1" x="558"/>
        <item m="1" x="1167"/>
        <item m="1" x="581"/>
        <item m="1" x="1056"/>
        <item m="1" x="627"/>
        <item m="1" x="928"/>
        <item m="1" x="1074"/>
        <item m="1" x="336"/>
        <item m="1" x="1293"/>
        <item m="1" x="1034"/>
        <item m="1" x="188"/>
        <item m="1" x="963"/>
        <item m="1" x="402"/>
        <item m="1" x="501"/>
        <item m="1" x="450"/>
        <item m="1" x="1300"/>
        <item m="1" x="388"/>
        <item m="1" x="250"/>
        <item m="1" x="110"/>
        <item m="1" x="889"/>
        <item m="1" x="315"/>
        <item x="11"/>
        <item m="1" x="800"/>
        <item m="1" x="936"/>
        <item m="1" x="596"/>
        <item m="1" x="911"/>
        <item m="1" x="242"/>
        <item m="1" x="126"/>
        <item m="1" x="966"/>
        <item m="1" x="492"/>
        <item m="1" x="1207"/>
        <item m="1" x="476"/>
        <item m="1" x="519"/>
        <item m="1" x="668"/>
        <item m="1" x="900"/>
        <item m="1" x="898"/>
        <item m="1" x="470"/>
        <item m="1" x="630"/>
        <item m="1" x="711"/>
        <item m="1" x="317"/>
        <item m="1" x="1218"/>
        <item m="1" x="922"/>
        <item m="1" x="856"/>
        <item x="41"/>
        <item m="1" x="1142"/>
        <item m="1" x="263"/>
        <item m="1" x="422"/>
        <item x="27"/>
        <item m="1" x="1180"/>
        <item m="1" x="692"/>
        <item m="1" x="182"/>
        <item m="1" x="901"/>
        <item m="1" x="1097"/>
        <item m="1" x="607"/>
        <item m="1" x="98"/>
        <item m="1" x="319"/>
        <item m="1" x="1021"/>
        <item m="1" x="1243"/>
        <item m="1" x="233"/>
        <item m="1" x="945"/>
        <item m="1" x="1141"/>
        <item m="1" x="659"/>
        <item m="1" x="137"/>
        <item m="1" x="241"/>
        <item m="1" x="104"/>
        <item m="1" x="359"/>
        <item m="1" x="569"/>
        <item m="1" x="1309"/>
        <item m="1" x="564"/>
        <item m="1" x="271"/>
        <item m="1" x="683"/>
        <item m="1" x="987"/>
        <item m="1" x="235"/>
        <item m="1" x="1185"/>
        <item m="1" x="967"/>
        <item m="1" x="284"/>
        <item m="1" x="823"/>
        <item m="1" x="1253"/>
        <item m="1" x="262"/>
        <item m="1" x="506"/>
        <item m="1" x="561"/>
        <item m="1" x="879"/>
        <item m="1" x="946"/>
        <item m="1" x="442"/>
        <item m="1" x="1011"/>
        <item m="1" x="612"/>
        <item m="1" x="768"/>
        <item m="1" x="474"/>
        <item m="1" x="1199"/>
        <item m="1" x="389"/>
        <item m="1" x="720"/>
        <item m="1" x="1143"/>
        <item m="1" x="170"/>
        <item m="1" x="1089"/>
        <item m="1" x="348"/>
        <item m="1" x="661"/>
        <item m="1" x="1273"/>
        <item m="1" x="675"/>
        <item m="1" x="822"/>
        <item m="1" x="906"/>
        <item m="1" x="618"/>
        <item m="1" x="187"/>
        <item m="1" x="1030"/>
        <item m="1" x="133"/>
        <item m="1" x="305"/>
        <item m="1" x="376"/>
        <item m="1" x="615"/>
        <item m="1" x="693"/>
        <item m="1" x="939"/>
        <item m="1" x="1087"/>
        <item m="1" x="183"/>
        <item m="1" x="259"/>
        <item m="1" x="505"/>
        <item m="1" x="656"/>
        <item m="1" x="729"/>
        <item m="1" x="236"/>
        <item m="1" x="728"/>
        <item m="1" x="1024"/>
        <item m="1" x="1098"/>
        <item m="1" x="204"/>
        <item m="1" x="276"/>
        <item m="1" x="453"/>
        <item m="1" x="1227"/>
        <item m="1" x="161"/>
        <item m="1" x="712"/>
        <item m="1" x="935"/>
        <item m="1" x="648"/>
        <item m="1" x="1190"/>
        <item m="1" x="392"/>
        <item m="1" x="1151"/>
        <item m="1" x="1114"/>
        <item m="1" x="682"/>
        <item m="1" x="988"/>
        <item m="1" x="1058"/>
        <item m="1" x="462"/>
        <item m="1" x="855"/>
        <item m="1" x="1150"/>
        <item m="1" x="556"/>
        <item m="1" x="510"/>
        <item m="1" x="144"/>
        <item m="1" x="626"/>
        <item m="1" x="1146"/>
        <item m="1" x="552"/>
        <item m="1" x="1017"/>
        <item m="1" x="574"/>
        <item m="1" x="1035"/>
        <item m="1" x="212"/>
        <item m="1" x="527"/>
        <item m="1" x="827"/>
        <item m="1" x="909"/>
        <item m="1" x="1052"/>
        <item m="1" x="923"/>
        <item m="1" x="1323"/>
        <item m="1" x="331"/>
        <item m="1" x="1161"/>
        <item m="1" x="885"/>
        <item m="1" x="210"/>
        <item m="1" x="589"/>
        <item m="1" x="905"/>
        <item m="1" x="1287"/>
        <item m="1" x="138"/>
        <item m="1" x="870"/>
        <item m="1" x="658"/>
        <item m="1" x="302"/>
        <item m="1" x="770"/>
        <item m="1" x="1315"/>
        <item m="1" x="1265"/>
        <item m="1" x="1155"/>
        <item m="1" x="202"/>
        <item m="1" x="433"/>
        <item m="1" x="666"/>
        <item m="1" x="1194"/>
        <item m="1" x="295"/>
        <item m="1" x="536"/>
        <item m="1" x="687"/>
        <item m="1" x="157"/>
        <item m="1" x="396"/>
        <item m="1" x="631"/>
        <item m="1" x="861"/>
        <item m="1" x="253"/>
        <item m="1" x="565"/>
        <item m="1" x="1096"/>
        <item m="1" x="1170"/>
        <item m="1" x="1262"/>
        <item m="1" x="895"/>
        <item m="1" x="449"/>
        <item m="1" x="684"/>
        <item m="1" x="1224"/>
        <item m="1" x="318"/>
        <item m="1" x="251"/>
        <item m="1" x="559"/>
        <item m="1" x="646"/>
        <item m="1" x="948"/>
        <item m="1" x="269"/>
        <item m="1" x="812"/>
        <item m="1" x="892"/>
        <item m="1" x="970"/>
        <item m="1" x="835"/>
        <item m="1" x="385"/>
        <item m="1" x="248"/>
        <item m="1" x="645"/>
        <item m="1" x="1164"/>
        <item m="1" x="1036"/>
        <item m="1" x="531"/>
        <item m="1" x="1295"/>
        <item m="1" x="550"/>
        <item m="1" x="736"/>
        <item m="1" x="888"/>
        <item m="1" x="285"/>
        <item m="1" x="824"/>
        <item m="1" x="484"/>
        <item m="1" x="976"/>
        <item m="1" x="715"/>
        <item m="1" x="503"/>
        <item m="1" x="1175"/>
        <item m="1" x="1117"/>
        <item m="1" x="535"/>
        <item m="1" x="320"/>
        <item m="1" x="468"/>
        <item m="1" x="1005"/>
        <item m="1" x="562"/>
        <item m="1" x="1168"/>
        <item m="1" x="494"/>
        <item m="1" x="290"/>
        <item m="1" x="623"/>
        <item m="1" x="753"/>
        <item m="1" x="1212"/>
        <item m="1" x="282"/>
        <item m="1" x="979"/>
        <item m="1" x="1102"/>
        <item m="1" x="534"/>
        <item m="1" x="409"/>
        <item m="1" x="352"/>
        <item m="1" x="832"/>
        <item m="1" x="1292"/>
        <item m="1" x="1144"/>
        <item m="1" x="258"/>
        <item m="1" x="995"/>
        <item m="1" x="802"/>
        <item m="1" x="387"/>
        <item m="1" x="520"/>
        <item m="1" x="178"/>
        <item m="1" x="499"/>
        <item m="1" x="652"/>
        <item m="1" x="356"/>
        <item m="1" x="1042"/>
        <item m="1" x="466"/>
        <item m="1" x="232"/>
        <item m="1" x="642"/>
        <item m="1" x="229"/>
        <item m="1" x="1252"/>
        <item m="1" x="782"/>
        <item m="1" x="814"/>
        <item m="1" x="894"/>
        <item m="1" x="1041"/>
        <item m="1" x="1184"/>
        <item m="1" x="1260"/>
        <item m="1" x="1294"/>
        <item m="1" x="1085"/>
        <item m="1" x="1008"/>
        <item x="5"/>
        <item m="1" x="154"/>
        <item m="1" x="175"/>
        <item m="1" x="496"/>
        <item m="1" x="724"/>
        <item m="1" x="221"/>
        <item m="1" x="723"/>
        <item m="1" x="1223"/>
        <item m="1" x="1079"/>
        <item m="1" x="1188"/>
        <item m="1" x="386"/>
        <item m="1" x="579"/>
        <item m="1" x="1187"/>
        <item m="1" x="337"/>
        <item m="1" x="523"/>
        <item m="1" x="961"/>
        <item m="1" x="1283"/>
        <item m="1" x="694"/>
        <item m="1" x="1025"/>
        <item m="1" x="451"/>
        <item m="1" x="560"/>
        <item m="1" x="665"/>
        <item m="1" x="365"/>
        <item m="1" x="1205"/>
        <item m="1" x="714"/>
        <item m="1" x="99"/>
        <item x="0"/>
        <item x="2"/>
        <item m="1" x="602"/>
        <item m="1" x="721"/>
        <item m="1" x="874"/>
        <item m="1" x="1016"/>
        <item m="1" x="191"/>
        <item m="1" x="307"/>
        <item m="1" x="999"/>
        <item m="1" x="101"/>
        <item m="1" x="419"/>
        <item x="43"/>
        <item x="38"/>
        <item m="1" x="1201"/>
        <item m="1" x="973"/>
        <item m="1" x="179"/>
        <item x="40"/>
        <item m="1" x="1264"/>
        <item m="1" x="582"/>
        <item m="1" x="1213"/>
        <item m="1" x="981"/>
        <item m="1" x="260"/>
        <item m="1" x="308"/>
        <item m="1" x="458"/>
        <item m="1" x="791"/>
        <item m="1" x="281"/>
        <item m="1" x="868"/>
        <item m="1" x="303"/>
        <item m="1" x="998"/>
        <item m="1" x="1083"/>
        <item m="1" x="275"/>
        <item m="1" x="158"/>
        <item m="1" x="606"/>
        <item m="1" x="836"/>
        <item m="1" x="877"/>
        <item x="17"/>
        <item m="1" x="992"/>
        <item m="1" x="886"/>
        <item m="1" x="106"/>
        <item m="1" x="306"/>
        <item m="1" x="345"/>
        <item m="1" x="771"/>
        <item m="1" x="920"/>
        <item m="1" x="131"/>
        <item m="1" x="1308"/>
        <item x="21"/>
        <item m="1" x="573"/>
        <item m="1" x="1249"/>
        <item m="1" x="1279"/>
        <item m="1" x="993"/>
        <item m="1" x="155"/>
        <item m="1" x="1095"/>
        <item m="1" x="1244"/>
        <item m="1" x="447"/>
        <item m="1" x="1059"/>
        <item m="1" x="679"/>
        <item m="1" x="529"/>
        <item m="1" x="904"/>
        <item m="1" x="1082"/>
        <item m="1" x="1192"/>
        <item m="1" x="255"/>
        <item m="1" x="366"/>
        <item m="1" x="915"/>
        <item m="1" x="112"/>
        <item m="1" x="1222"/>
        <item m="1" x="722"/>
        <item m="1" x="852"/>
        <item m="1" x="927"/>
        <item m="1" x="346"/>
        <item m="1" x="539"/>
        <item x="30"/>
        <item m="1" x="847"/>
        <item m="1" x="1123"/>
        <item m="1" x="1159"/>
        <item m="1" x="1206"/>
        <item m="1" x="375"/>
        <item m="1" x="119"/>
        <item m="1" x="566"/>
        <item m="1" x="313"/>
        <item m="1" x="734"/>
        <item x="13"/>
        <item m="1" x="1023"/>
        <item m="1" x="1225"/>
        <item m="1" x="294"/>
        <item m="1" x="1116"/>
        <item m="1" x="516"/>
        <item m="1" x="1189"/>
        <item m="1" x="1301"/>
        <item m="1" x="113"/>
        <item m="1" x="338"/>
        <item m="1" x="551"/>
        <item m="1" x="1214"/>
        <item m="1" x="1138"/>
        <item m="1" x="415"/>
        <item m="1" x="1018"/>
        <item m="1" x="1257"/>
        <item m="1" x="213"/>
        <item m="1" x="424"/>
        <item m="1" x="924"/>
        <item m="1" x="169"/>
        <item m="1" x="849"/>
        <item m="1" x="1272"/>
        <item m="1" x="362"/>
        <item m="1" x="435"/>
        <item m="1" x="609"/>
        <item m="1" x="1118"/>
        <item m="1" x="649"/>
        <item m="1" x="367"/>
        <item m="1" x="854"/>
        <item m="1" x="695"/>
        <item m="1" x="671"/>
        <item m="1" x="1202"/>
        <item m="1" x="226"/>
        <item m="1" x="997"/>
        <item m="1" x="156"/>
        <item m="1" x="745"/>
        <item m="1" x="135"/>
        <item m="1" x="1302"/>
        <item m="1" x="857"/>
        <item m="1" x="289"/>
        <item m="1" x="267"/>
        <item m="1" x="1275"/>
        <item m="1" x="777"/>
        <item x="64"/>
        <item m="1" x="1322"/>
        <item m="1" x="189"/>
        <item m="1" x="775"/>
        <item m="1" x="1065"/>
        <item m="1" x="765"/>
        <item m="1" x="882"/>
        <item m="1" x="162"/>
        <item m="1" x="324"/>
        <item m="1" x="293"/>
        <item m="1" x="1004"/>
        <item m="1" x="949"/>
        <item m="1" x="515"/>
        <item m="1" x="876"/>
        <item m="1" x="1324"/>
        <item m="1" x="405"/>
        <item x="25"/>
        <item x="19"/>
        <item m="1" x="865"/>
        <item m="1" x="567"/>
        <item m="1" x="325"/>
        <item m="1" x="298"/>
        <item m="1" x="784"/>
        <item m="1" x="296"/>
        <item m="1" x="397"/>
        <item m="1" x="934"/>
        <item m="1" x="1039"/>
        <item m="1" x="1276"/>
        <item m="1" x="351"/>
        <item m="1" x="910"/>
        <item m="1" x="776"/>
        <item m="1" x="1267"/>
        <item m="1" x="691"/>
        <item m="1" x="1195"/>
        <item m="1" x="815"/>
        <item m="1" x="1171"/>
        <item m="1" x="741"/>
        <item m="1" x="1296"/>
        <item m="1" x="407"/>
        <item m="1" x="944"/>
        <item x="12"/>
        <item m="1" x="136"/>
        <item m="1" x="940"/>
        <item m="1" x="1046"/>
        <item m="1" x="1103"/>
        <item m="1" x="185"/>
        <item m="1" x="239"/>
        <item m="1" x="1203"/>
        <item m="1" x="224"/>
        <item m="1" x="274"/>
        <item m="1" x="414"/>
        <item m="1" x="810"/>
        <item m="1" x="491"/>
        <item m="1" x="624"/>
        <item m="1" x="1241"/>
        <item m="1" x="620"/>
        <item m="1" x="549"/>
        <item m="1" x="1237"/>
        <item m="1" x="526"/>
        <item m="1" x="718"/>
        <item m="1" x="1286"/>
        <item m="1" x="1104"/>
        <item m="1" x="518"/>
        <item m="1" x="1153"/>
        <item m="1" x="1044"/>
        <item m="1" x="797"/>
        <item m="1" x="1297"/>
        <item m="1" x="408"/>
        <item m="1" x="288"/>
        <item m="1" x="209"/>
        <item m="1" x="1160"/>
        <item m="1" x="164"/>
        <item m="1" x="537"/>
        <item m="1" x="327"/>
        <item m="1" x="472"/>
        <item m="1" x="252"/>
        <item m="1" x="1129"/>
        <item m="1" x="353"/>
        <item m="1" x="986"/>
        <item m="1" x="511"/>
        <item m="1" x="1054"/>
        <item m="1" x="1259"/>
        <item m="1" x="982"/>
        <item m="1" x="1255"/>
        <item m="1" x="1070"/>
        <item x="23"/>
        <item m="1" x="1086"/>
        <item m="1" x="690"/>
        <item m="1" x="803"/>
        <item m="1" x="1063"/>
        <item m="1" x="1176"/>
        <item m="1" x="328"/>
        <item m="1" x="180"/>
        <item m="1" x="300"/>
        <item m="1" x="159"/>
        <item m="1" x="605"/>
        <item m="1" x="831"/>
        <item m="1" x="1231"/>
        <item m="1" x="225"/>
        <item m="1" x="177"/>
        <item m="1" x="200"/>
        <item m="1" x="488"/>
        <item m="1" x="964"/>
        <item m="1" x="524"/>
        <item m="1" x="733"/>
        <item m="1" x="869"/>
        <item m="1" x="418"/>
        <item m="1" x="1230"/>
        <item m="1" x="1006"/>
        <item m="1" x="1077"/>
        <item m="1" x="249"/>
        <item m="1" x="1183"/>
        <item m="1" x="808"/>
        <item m="1" x="702"/>
        <item m="1" x="439"/>
        <item m="1" x="478"/>
        <item m="1" x="1232"/>
        <item m="1" x="570"/>
        <item m="1" x="329"/>
        <item m="1" x="1247"/>
        <item m="1" x="863"/>
        <item m="1" x="469"/>
        <item m="1" x="816"/>
        <item m="1" x="1131"/>
        <item m="1" x="758"/>
        <item m="1" x="1306"/>
        <item x="31"/>
        <item m="1" x="142"/>
        <item m="1" x="1002"/>
        <item m="1" x="1099"/>
        <item m="1" x="864"/>
        <item m="1" x="918"/>
        <item m="1" x="813"/>
        <item x="10"/>
        <item m="1" x="1193"/>
        <item m="1" x="192"/>
        <item m="1" x="230"/>
        <item m="1" x="139"/>
        <item m="1" x="1196"/>
        <item m="1" x="951"/>
        <item m="1" x="760"/>
        <item m="1" x="705"/>
        <item m="1" x="913"/>
        <item m="1" x="664"/>
        <item m="1" x="311"/>
        <item m="1" x="508"/>
        <item m="1" x="1120"/>
        <item m="1" x="400"/>
        <item m="1" x="953"/>
        <item m="1" x="1210"/>
        <item m="1" x="1031"/>
        <item m="1" x="208"/>
        <item m="1" x="1119"/>
        <item m="1" x="425"/>
        <item m="1" x="662"/>
        <item m="1" x="639"/>
        <item m="1" x="378"/>
        <item m="1" x="698"/>
        <item m="1" x="507"/>
        <item m="1" x="804"/>
        <item m="1" x="546"/>
        <item m="1" x="862"/>
        <item m="1" x="195"/>
        <item m="1" x="762"/>
        <item m="1" x="334"/>
        <item m="1" x="908"/>
        <item m="1" x="1090"/>
        <item m="1" x="483"/>
        <item m="1" x="829"/>
        <item m="1" x="980"/>
        <item m="1" x="595"/>
        <item m="1" x="746"/>
        <item m="1" x="525"/>
        <item m="1" x="1181"/>
        <item m="1" x="261"/>
        <item m="1" x="941"/>
        <item m="1" x="613"/>
        <item m="1" x="670"/>
        <item m="1" x="1130"/>
        <item m="1" x="350"/>
        <item m="1" x="755"/>
        <item m="1" x="372"/>
        <item m="1" x="545"/>
        <item m="1" x="502"/>
        <item m="1" x="737"/>
        <item m="1" x="403"/>
        <item x="52"/>
        <item m="1" x="1147"/>
        <item m="1" x="950"/>
        <item m="1" x="996"/>
        <item m="1" x="1135"/>
        <item m="1" x="787"/>
        <item m="1" x="1061"/>
        <item m="1" x="459"/>
        <item m="1" x="1012"/>
        <item m="1" x="977"/>
        <item m="1" x="197"/>
        <item m="1" x="769"/>
        <item m="1" x="227"/>
        <item m="1" x="858"/>
        <item m="1" x="1009"/>
        <item m="1" x="343"/>
        <item m="1" x="384"/>
        <item m="1" x="761"/>
        <item m="1" x="416"/>
        <item m="1" x="706"/>
        <item m="1" x="954"/>
        <item m="1" x="608"/>
        <item m="1" x="406"/>
        <item m="1" x="1177"/>
        <item m="1" x="217"/>
        <item m="1" x="160"/>
        <item m="1" x="1274"/>
        <item m="1" x="479"/>
        <item m="1" x="798"/>
        <item m="1" x="256"/>
        <item m="1" x="152"/>
        <item m="1" x="897"/>
        <item m="1" x="593"/>
        <item m="1" x="871"/>
        <item m="1" x="149"/>
        <item m="1" x="785"/>
        <item m="1" x="211"/>
        <item m="1" x="404"/>
        <item m="1" x="542"/>
        <item m="1" x="985"/>
        <item m="1" x="957"/>
        <item m="1" x="600"/>
        <item m="1" x="489"/>
        <item m="1" x="699"/>
        <item m="1" x="890"/>
        <item m="1" x="102"/>
        <item m="1" x="759"/>
        <item m="1" x="959"/>
        <item m="1" x="902"/>
        <item m="1" x="563"/>
        <item m="1" x="893"/>
        <item m="1" x="1291"/>
        <item m="1" x="1139"/>
        <item m="1" x="380"/>
        <item m="1" x="839"/>
        <item m="1" x="763"/>
        <item m="1" x="361"/>
        <item m="1" x="421"/>
        <item m="1" x="1303"/>
        <item m="1" x="497"/>
        <item m="1" x="145"/>
        <item m="1" x="983"/>
        <item m="1" x="471"/>
        <item m="1" x="292"/>
        <item m="1" x="1235"/>
        <item m="1" x="681"/>
        <item m="1" x="283"/>
        <item m="1" x="801"/>
        <item m="1" x="205"/>
        <item m="1" x="270"/>
        <item m="1" x="825"/>
        <item m="1" x="1271"/>
        <item m="1" x="1113"/>
        <item m="1" x="1298"/>
        <item x="93"/>
        <item m="1" x="778"/>
        <item m="1" x="482"/>
        <item m="1" x="794"/>
        <item x="6"/>
        <item m="1" x="972"/>
        <item m="1" x="141"/>
        <item x="26"/>
        <item m="1" x="597"/>
        <item m="1" x="747"/>
        <item x="1"/>
        <item m="1" x="181"/>
        <item m="1" x="238"/>
        <item m="1" x="1304"/>
        <item m="1" x="354"/>
        <item m="1" x="339"/>
        <item m="1" x="247"/>
        <item m="1" x="1109"/>
        <item m="1" x="848"/>
        <item m="1" x="128"/>
        <item m="1" x="1242"/>
        <item m="1" x="719"/>
        <item m="1" x="773"/>
        <item m="1" x="349"/>
        <item m="1" x="243"/>
        <item m="1" x="783"/>
        <item m="1" x="486"/>
        <item m="1" x="640"/>
        <item m="1" x="1053"/>
        <item m="1" x="971"/>
        <item m="1" x="732"/>
        <item m="1" x="716"/>
        <item m="1" x="883"/>
        <item m="1" x="240"/>
        <item m="1" x="842"/>
        <item m="1" x="223"/>
        <item m="1" x="314"/>
        <item m="1" x="548"/>
        <item m="1" x="124"/>
        <item m="1" x="184"/>
        <item m="1" x="1281"/>
        <item m="1" x="1140"/>
        <item m="1" x="412"/>
        <item m="1" x="96"/>
        <item m="1" x="254"/>
        <item m="1" x="190"/>
        <item m="1" x="171"/>
        <item m="1" x="678"/>
        <item m="1" x="1165"/>
        <item m="1" x="603"/>
        <item m="1" x="207"/>
        <item m="1" x="132"/>
        <item m="1" x="1019"/>
        <item m="1" x="1220"/>
        <item m="1" x="1152"/>
        <item m="1" x="146"/>
        <item m="1" x="431"/>
        <item m="1" x="845"/>
        <item m="1" x="1326"/>
        <item m="1" x="291"/>
        <item m="1" x="599"/>
        <item m="1" x="1238"/>
        <item m="1" x="332"/>
        <item x="34"/>
        <item m="1" x="199"/>
        <item m="1" x="116"/>
        <item m="1" x="781"/>
        <item m="1" x="438"/>
        <item m="1" x="1208"/>
        <item m="1" x="1124"/>
        <item m="1" x="485"/>
        <item x="53"/>
        <item m="1" x="553"/>
        <item m="1" x="481"/>
        <item x="14"/>
        <item x="15"/>
        <item x="18"/>
        <item m="1" x="287"/>
        <item x="4"/>
        <item m="1" x="374"/>
        <item m="1" x="571"/>
        <item x="20"/>
        <item m="1" x="956"/>
        <item x="9"/>
        <item m="1" x="168"/>
        <item m="1" x="584"/>
        <item m="1" x="1043"/>
        <item m="1" x="1026"/>
        <item m="1" x="321"/>
        <item m="1" x="517"/>
        <item m="1" x="764"/>
        <item m="1" x="1137"/>
        <item m="1" x="805"/>
        <item m="1" x="371"/>
        <item m="1" x="463"/>
        <item x="16"/>
        <item x="7"/>
        <item m="1" x="1108"/>
        <item m="1" x="1172"/>
        <item m="1" x="1233"/>
        <item m="1" x="750"/>
        <item x="28"/>
        <item m="1" x="850"/>
        <item x="46"/>
        <item x="3"/>
        <item m="1" x="330"/>
        <item m="1" x="1045"/>
        <item x="22"/>
        <item m="1" x="654"/>
        <item x="29"/>
        <item m="1" x="460"/>
        <item m="1" x="628"/>
        <item m="1" x="1261"/>
        <item x="24"/>
        <item x="33"/>
        <item m="1" x="504"/>
        <item x="36"/>
        <item m="1" x="680"/>
        <item m="1" x="399"/>
        <item m="1" x="121"/>
        <item m="1" x="176"/>
        <item m="1" x="838"/>
        <item x="32"/>
        <item x="35"/>
        <item x="37"/>
        <item x="39"/>
        <item x="42"/>
        <item x="44"/>
        <item x="45"/>
        <item x="47"/>
        <item x="48"/>
        <item x="49"/>
        <item x="50"/>
        <item x="51"/>
        <item x="54"/>
        <item x="55"/>
        <item x="56"/>
        <item x="57"/>
        <item x="58"/>
        <item x="59"/>
        <item x="60"/>
        <item x="61"/>
        <item x="62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3">
        <item m="1" x="48"/>
        <item x="3"/>
        <item m="1" x="37"/>
        <item m="1" x="31"/>
        <item x="7"/>
        <item x="14"/>
        <item x="22"/>
        <item m="1" x="33"/>
        <item x="1"/>
        <item m="1" x="41"/>
        <item x="18"/>
        <item x="20"/>
        <item x="0"/>
        <item m="1" x="27"/>
        <item x="12"/>
        <item x="5"/>
        <item m="1" x="32"/>
        <item x="17"/>
        <item x="9"/>
        <item m="1" x="36"/>
        <item m="1" x="38"/>
        <item x="4"/>
        <item m="1" x="42"/>
        <item m="1" x="44"/>
        <item x="2"/>
        <item m="1" x="49"/>
        <item m="1" x="51"/>
        <item x="6"/>
        <item m="1" x="34"/>
        <item m="1" x="26"/>
        <item m="1" x="35"/>
        <item x="24"/>
        <item m="1" x="29"/>
        <item x="8"/>
        <item x="21"/>
        <item x="10"/>
        <item x="11"/>
        <item x="15"/>
        <item x="19"/>
        <item x="23"/>
        <item m="1" x="40"/>
        <item m="1" x="43"/>
        <item m="1" x="45"/>
        <item m="1" x="46"/>
        <item m="1" x="50"/>
        <item m="1" x="52"/>
        <item m="1" x="28"/>
        <item x="25"/>
        <item x="13"/>
        <item m="1" x="30"/>
        <item m="1" x="39"/>
        <item m="1" x="47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4">
        <item m="1" x="13"/>
        <item x="4"/>
        <item x="2"/>
        <item x="3"/>
        <item x="1"/>
        <item x="0"/>
        <item m="1" x="12"/>
        <item m="1" x="8"/>
        <item m="1" x="9"/>
        <item m="1" x="10"/>
        <item m="1" x="7"/>
        <item m="1" x="11"/>
        <item x="5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6">
        <item x="0"/>
        <item m="1" x="15"/>
        <item x="2"/>
        <item x="1"/>
        <item x="4"/>
        <item x="3"/>
        <item m="1" x="12"/>
        <item m="1" x="14"/>
        <item x="5"/>
        <item m="1" x="8"/>
        <item m="1" x="9"/>
        <item m="1" x="10"/>
        <item m="1" x="13"/>
        <item x="6"/>
        <item m="1" x="7"/>
        <item m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4"/>
    <field x="5"/>
    <field x="10"/>
    <field x="11"/>
    <field x="12"/>
    <field x="14"/>
    <field x="15"/>
    <field x="16"/>
    <field x="53"/>
  </rowFields>
  <rowItems count="588">
    <i>
      <x v="1163"/>
      <x v="14"/>
      <x v="1"/>
      <x v="4"/>
      <x v="1240"/>
      <x v="8"/>
      <x v="5"/>
      <x/>
      <x v="1"/>
    </i>
    <i>
      <x v="1182"/>
      <x v="20"/>
      <x v="1"/>
      <x v="4"/>
      <x v="1270"/>
      <x v="15"/>
      <x v="5"/>
      <x/>
      <x v="1"/>
    </i>
    <i>
      <x v="5729"/>
      <x v="6"/>
      <x v="1"/>
      <x v="4"/>
      <x v="774"/>
      <x v="12"/>
      <x v="5"/>
      <x/>
      <x v="1"/>
    </i>
    <i>
      <x v="5730"/>
      <x v="18"/>
      <x v="1"/>
      <x v="4"/>
      <x v="1167"/>
      <x v="8"/>
      <x v="5"/>
      <x/>
      <x v="1"/>
    </i>
    <i>
      <x v="5731"/>
      <x v="13"/>
      <x v="1"/>
      <x v="4"/>
      <x v="775"/>
      <x v="8"/>
      <x v="5"/>
      <x/>
      <x v="1"/>
    </i>
    <i>
      <x v="5732"/>
      <x v="10"/>
      <x v="1"/>
      <x v="4"/>
      <x v="1261"/>
      <x v="8"/>
      <x v="5"/>
      <x/>
      <x v="1"/>
    </i>
    <i>
      <x v="5733"/>
      <x v="9"/>
      <x v="1"/>
      <x v="4"/>
      <x v="1235"/>
      <x v="8"/>
      <x v="5"/>
      <x/>
      <x v="1"/>
    </i>
    <i>
      <x v="5734"/>
      <x v="8"/>
      <x v="1"/>
      <x v="4"/>
      <x v="748"/>
      <x v="8"/>
      <x v="5"/>
      <x/>
      <x v="1"/>
    </i>
    <i>
      <x v="5735"/>
      <x v="7"/>
      <x v="1"/>
      <x v="4"/>
      <x v="1161"/>
      <x v="8"/>
      <x v="5"/>
      <x/>
      <x v="1"/>
    </i>
    <i>
      <x v="5736"/>
      <x v="23"/>
      <x v="1"/>
      <x v="4"/>
      <x v="1253"/>
      <x v="24"/>
      <x v="5"/>
      <x/>
      <x v="1"/>
    </i>
    <i>
      <x v="5737"/>
      <x v="1"/>
      <x v="1"/>
      <x v="11"/>
      <x v="209"/>
      <x v="1"/>
      <x v="4"/>
      <x v="3"/>
      <x v="1"/>
    </i>
    <i>
      <x v="5738"/>
      <x v="11"/>
      <x v="1"/>
      <x v="4"/>
      <x v="1030"/>
      <x v="8"/>
      <x v="5"/>
      <x/>
      <x v="1"/>
    </i>
    <i>
      <x v="5739"/>
      <x v="19"/>
      <x v="1"/>
      <x v="4"/>
      <x v="509"/>
      <x v="8"/>
      <x v="5"/>
      <x/>
      <x v="1"/>
    </i>
    <i>
      <x v="5740"/>
      <x v="68"/>
      <x v="1"/>
      <x v="4"/>
      <x v="937"/>
      <x v="21"/>
      <x v="5"/>
      <x/>
      <x v="1"/>
    </i>
    <i>
      <x v="5741"/>
      <x v="68"/>
      <x v="1"/>
      <x v="4"/>
      <x v="937"/>
      <x v="15"/>
      <x v="5"/>
      <x/>
      <x v="1"/>
    </i>
    <i>
      <x v="5742"/>
      <x v="28"/>
      <x v="1"/>
      <x v="4"/>
      <x v="854"/>
      <x v="8"/>
      <x v="5"/>
      <x/>
      <x v="1"/>
    </i>
    <i>
      <x v="5743"/>
      <x v="29"/>
      <x v="1"/>
      <x v="4"/>
      <x v="1231"/>
      <x v="8"/>
      <x v="5"/>
      <x/>
      <x v="1"/>
    </i>
    <i>
      <x v="5744"/>
      <x v="32"/>
      <x v="1"/>
      <x v="4"/>
      <x v="1232"/>
      <x v="8"/>
      <x v="5"/>
      <x/>
      <x v="1"/>
    </i>
    <i>
      <x v="5745"/>
      <x v="23"/>
      <x v="1"/>
      <x v="4"/>
      <x v="1253"/>
      <x v="27"/>
      <x v="5"/>
      <x/>
      <x v="1"/>
    </i>
    <i>
      <x v="5746"/>
      <x v="24"/>
      <x v="1"/>
      <x v="4"/>
      <x v="1252"/>
      <x v="12"/>
      <x v="5"/>
      <x/>
      <x v="1"/>
    </i>
    <i>
      <x v="5747"/>
      <x v="12"/>
      <x v="1"/>
      <x v="4"/>
      <x v="809"/>
      <x v="8"/>
      <x v="5"/>
      <x/>
      <x v="1"/>
    </i>
    <i>
      <x v="5748"/>
      <x v="7"/>
      <x v="1"/>
      <x v="4"/>
      <x v="1161"/>
      <x v="8"/>
      <x v="5"/>
      <x/>
      <x v="1"/>
    </i>
    <i>
      <x v="5749"/>
      <x v="13"/>
      <x v="1"/>
      <x v="4"/>
      <x v="775"/>
      <x v="8"/>
      <x v="5"/>
      <x/>
      <x v="1"/>
    </i>
    <i>
      <x v="5750"/>
      <x v="4"/>
      <x v="1"/>
      <x v="4"/>
      <x v="1233"/>
      <x v="8"/>
      <x v="5"/>
      <x/>
      <x v="1"/>
    </i>
    <i>
      <x v="5751"/>
      <x v="5"/>
      <x v="1"/>
      <x v="4"/>
      <x v="914"/>
      <x v="8"/>
      <x v="5"/>
      <x/>
      <x v="1"/>
    </i>
    <i>
      <x v="5752"/>
      <x v="46"/>
      <x v="1"/>
      <x v="4"/>
      <x v="1238"/>
      <x v="12"/>
      <x v="5"/>
      <x/>
      <x v="1"/>
    </i>
    <i>
      <x v="5753"/>
      <x v="8"/>
      <x v="1"/>
      <x v="4"/>
      <x v="748"/>
      <x v="8"/>
      <x v="5"/>
      <x/>
      <x v="1"/>
    </i>
    <i>
      <x v="5754"/>
      <x v="10"/>
      <x v="1"/>
      <x v="4"/>
      <x v="1261"/>
      <x v="8"/>
      <x v="5"/>
      <x/>
      <x v="1"/>
    </i>
    <i>
      <x v="5755"/>
      <x v="9"/>
      <x v="1"/>
      <x v="4"/>
      <x v="1235"/>
      <x v="8"/>
      <x v="5"/>
      <x/>
      <x v="1"/>
    </i>
    <i>
      <x v="5756"/>
      <x v="18"/>
      <x v="1"/>
      <x v="4"/>
      <x v="1167"/>
      <x v="8"/>
      <x v="5"/>
      <x/>
      <x v="1"/>
    </i>
    <i>
      <x v="5757"/>
      <x v="15"/>
      <x v="1"/>
      <x v="4"/>
      <x v="819"/>
      <x v="8"/>
      <x v="5"/>
      <x/>
      <x v="1"/>
    </i>
    <i>
      <x v="5758"/>
      <x v="17"/>
      <x v="1"/>
      <x v="4"/>
      <x v="1264"/>
      <x v="8"/>
      <x v="5"/>
      <x/>
      <x v="1"/>
    </i>
    <i>
      <x v="5759"/>
      <x v="6"/>
      <x v="1"/>
      <x v="4"/>
      <x v="774"/>
      <x v="8"/>
      <x v="5"/>
      <x/>
      <x v="1"/>
    </i>
    <i>
      <x v="5760"/>
      <x v="27"/>
      <x v="1"/>
      <x v="4"/>
      <x v="982"/>
      <x v="8"/>
      <x v="5"/>
      <x/>
      <x v="1"/>
    </i>
    <i>
      <x v="5761"/>
      <x v="14"/>
      <x v="1"/>
      <x v="4"/>
      <x v="1240"/>
      <x v="8"/>
      <x v="5"/>
      <x/>
      <x v="1"/>
    </i>
    <i>
      <x v="5762"/>
      <x v="20"/>
      <x v="1"/>
      <x v="4"/>
      <x v="1270"/>
      <x v="12"/>
      <x v="5"/>
      <x/>
      <x v="1"/>
    </i>
    <i>
      <x v="5763"/>
      <x v="11"/>
      <x v="1"/>
      <x v="4"/>
      <x v="1030"/>
      <x v="12"/>
      <x v="5"/>
      <x/>
      <x v="1"/>
    </i>
    <i>
      <x v="5764"/>
      <x v="16"/>
      <x v="1"/>
      <x v="4"/>
      <x v="913"/>
      <x v="12"/>
      <x v="5"/>
      <x/>
      <x v="1"/>
    </i>
    <i>
      <x v="5765"/>
      <x v="14"/>
      <x v="1"/>
      <x v="4"/>
      <x v="1240"/>
      <x v="12"/>
      <x v="5"/>
      <x/>
      <x v="1"/>
    </i>
    <i>
      <x v="5766"/>
      <x v="28"/>
      <x v="1"/>
      <x v="4"/>
      <x v="1164"/>
      <x v="15"/>
      <x v="5"/>
      <x/>
      <x v="1"/>
    </i>
    <i r="2">
      <x v="2"/>
      <x v="4"/>
      <x v="1164"/>
      <x v="4"/>
      <x v="5"/>
      <x/>
      <x v="1"/>
    </i>
    <i>
      <x v="5767"/>
      <x v="32"/>
      <x v="1"/>
      <x v="4"/>
      <x v="1232"/>
      <x v="15"/>
      <x v="5"/>
      <x/>
      <x v="1"/>
    </i>
    <i r="2">
      <x v="2"/>
      <x v="4"/>
      <x v="1232"/>
      <x v="4"/>
      <x v="5"/>
      <x/>
      <x v="1"/>
    </i>
    <i>
      <x v="5768"/>
      <x v="29"/>
      <x v="1"/>
      <x v="4"/>
      <x v="1231"/>
      <x v="15"/>
      <x v="5"/>
      <x/>
      <x v="1"/>
    </i>
    <i r="2">
      <x v="2"/>
      <x v="4"/>
      <x v="1231"/>
      <x v="4"/>
      <x v="5"/>
      <x/>
      <x v="1"/>
    </i>
    <i>
      <x v="5769"/>
      <x v="31"/>
      <x v="1"/>
      <x v="4"/>
      <x v="535"/>
      <x v="8"/>
      <x v="5"/>
      <x/>
      <x v="1"/>
    </i>
    <i r="2">
      <x v="2"/>
      <x v="4"/>
      <x v="535"/>
      <x v="4"/>
      <x v="5"/>
      <x/>
      <x v="1"/>
    </i>
    <i>
      <x v="5770"/>
      <x v="8"/>
      <x v="1"/>
      <x v="4"/>
      <x v="748"/>
      <x v="8"/>
      <x v="5"/>
      <x/>
      <x v="1"/>
    </i>
    <i>
      <x v="5771"/>
      <x v="5"/>
      <x v="1"/>
      <x v="4"/>
      <x v="914"/>
      <x v="8"/>
      <x v="5"/>
      <x/>
      <x v="1"/>
    </i>
    <i>
      <x v="5772"/>
      <x v="7"/>
      <x v="1"/>
      <x v="4"/>
      <x v="1161"/>
      <x v="8"/>
      <x v="5"/>
      <x/>
      <x v="1"/>
    </i>
    <i>
      <x v="5773"/>
      <x v="46"/>
      <x v="1"/>
      <x v="4"/>
      <x v="1238"/>
      <x v="15"/>
      <x v="5"/>
      <x/>
      <x v="1"/>
    </i>
    <i>
      <x v="5774"/>
      <x v="10"/>
      <x v="1"/>
      <x v="4"/>
      <x v="1261"/>
      <x v="8"/>
      <x v="5"/>
      <x/>
      <x v="1"/>
    </i>
    <i>
      <x v="5775"/>
      <x v="13"/>
      <x v="1"/>
      <x v="4"/>
      <x v="775"/>
      <x v="12"/>
      <x v="5"/>
      <x/>
      <x v="1"/>
    </i>
    <i>
      <x v="5776"/>
      <x v="9"/>
      <x v="1"/>
      <x v="4"/>
      <x v="1235"/>
      <x v="12"/>
      <x v="5"/>
      <x/>
      <x v="1"/>
    </i>
    <i>
      <x v="5777"/>
      <x v="4"/>
      <x v="1"/>
      <x v="4"/>
      <x v="1233"/>
      <x v="8"/>
      <x v="5"/>
      <x/>
      <x v="1"/>
    </i>
    <i>
      <x v="5778"/>
      <x v="12"/>
      <x v="1"/>
      <x v="4"/>
      <x v="809"/>
      <x v="8"/>
      <x v="5"/>
      <x/>
      <x v="1"/>
    </i>
    <i>
      <x v="5779"/>
      <x v="23"/>
      <x v="1"/>
      <x v="4"/>
      <x v="1253"/>
      <x v="33"/>
      <x v="5"/>
      <x/>
      <x v="1"/>
    </i>
    <i>
      <x v="5780"/>
      <x v="24"/>
      <x v="1"/>
      <x v="4"/>
      <x v="1252"/>
      <x v="18"/>
      <x v="5"/>
      <x/>
      <x v="1"/>
    </i>
    <i>
      <x v="5781"/>
      <x v="11"/>
      <x v="1"/>
      <x v="4"/>
      <x v="1030"/>
      <x v="12"/>
      <x v="5"/>
      <x/>
      <x v="1"/>
    </i>
    <i>
      <x v="5782"/>
      <x v="20"/>
      <x v="1"/>
      <x v="4"/>
      <x v="1270"/>
      <x v="8"/>
      <x v="5"/>
      <x/>
      <x v="1"/>
    </i>
    <i>
      <x v="5783"/>
      <x v="27"/>
      <x v="1"/>
      <x v="4"/>
      <x v="982"/>
      <x v="15"/>
      <x v="5"/>
      <x/>
      <x v="1"/>
    </i>
    <i r="2">
      <x v="2"/>
      <x v="4"/>
      <x v="982"/>
      <x v="4"/>
      <x v="5"/>
      <x/>
      <x v="1"/>
    </i>
    <i>
      <x v="5784"/>
      <x v="15"/>
      <x v="1"/>
      <x v="4"/>
      <x v="819"/>
      <x v="8"/>
      <x v="5"/>
      <x/>
      <x v="1"/>
    </i>
    <i>
      <x v="5785"/>
      <x v="6"/>
      <x v="1"/>
      <x v="4"/>
      <x v="774"/>
      <x v="8"/>
      <x v="5"/>
      <x/>
      <x v="1"/>
    </i>
    <i>
      <x v="5786"/>
      <x v="68"/>
      <x v="1"/>
      <x v="4"/>
      <x v="937"/>
      <x v="21"/>
      <x v="5"/>
      <x/>
      <x v="1"/>
    </i>
    <i>
      <x v="5787"/>
      <x v="19"/>
      <x v="1"/>
      <x v="4"/>
      <x v="509"/>
      <x v="12"/>
      <x v="5"/>
      <x/>
      <x v="1"/>
    </i>
    <i>
      <x v="5788"/>
      <x v="17"/>
      <x v="1"/>
      <x v="4"/>
      <x v="1264"/>
      <x v="12"/>
      <x v="5"/>
      <x/>
      <x v="1"/>
    </i>
    <i>
      <x v="5789"/>
      <x v="18"/>
      <x v="1"/>
      <x v="4"/>
      <x v="1167"/>
      <x v="8"/>
      <x v="5"/>
      <x/>
      <x v="1"/>
    </i>
    <i>
      <x v="5790"/>
      <x v="16"/>
      <x v="1"/>
      <x v="4"/>
      <x v="913"/>
      <x v="12"/>
      <x v="5"/>
      <x/>
      <x v="1"/>
    </i>
    <i>
      <x v="5791"/>
      <x v="33"/>
      <x v="1"/>
      <x v="4"/>
      <x v="1258"/>
      <x v="8"/>
      <x v="5"/>
      <x/>
      <x v="1"/>
    </i>
    <i>
      <x v="5792"/>
      <x v="1"/>
      <x v="1"/>
      <x v="11"/>
      <x v="209"/>
      <x v="1"/>
      <x v="4"/>
      <x v="3"/>
      <x v="1"/>
    </i>
    <i>
      <x v="5793"/>
      <x v="28"/>
      <x v="1"/>
      <x v="4"/>
      <x v="854"/>
      <x v="8"/>
      <x v="5"/>
      <x/>
      <x v="1"/>
    </i>
    <i>
      <x v="5794"/>
      <x v="29"/>
      <x v="1"/>
      <x v="4"/>
      <x v="1231"/>
      <x v="12"/>
      <x v="5"/>
      <x/>
      <x v="1"/>
    </i>
    <i>
      <x v="5795"/>
      <x v="32"/>
      <x v="1"/>
      <x v="4"/>
      <x v="1232"/>
      <x v="12"/>
      <x v="5"/>
      <x/>
      <x v="1"/>
    </i>
    <i>
      <x v="5796"/>
      <x v="4"/>
      <x v="1"/>
      <x v="4"/>
      <x v="1233"/>
      <x v="8"/>
      <x v="5"/>
      <x/>
      <x v="1"/>
    </i>
    <i>
      <x v="5797"/>
      <x v="12"/>
      <x v="1"/>
      <x v="4"/>
      <x v="809"/>
      <x v="8"/>
      <x v="5"/>
      <x/>
      <x v="1"/>
    </i>
    <i>
      <x v="5798"/>
      <x v="7"/>
      <x v="1"/>
      <x v="4"/>
      <x v="1161"/>
      <x v="8"/>
      <x v="5"/>
      <x/>
      <x v="1"/>
    </i>
    <i>
      <x v="5799"/>
      <x v="8"/>
      <x v="1"/>
      <x v="4"/>
      <x v="748"/>
      <x v="12"/>
      <x v="5"/>
      <x/>
      <x v="1"/>
    </i>
    <i>
      <x v="5800"/>
      <x v="5"/>
      <x v="1"/>
      <x v="4"/>
      <x v="914"/>
      <x v="15"/>
      <x v="5"/>
      <x/>
      <x v="1"/>
    </i>
    <i>
      <x v="5801"/>
      <x v="11"/>
      <x v="4"/>
      <x v="6"/>
      <x v="1266"/>
      <x v="12"/>
      <x v="5"/>
      <x/>
      <x v="1"/>
    </i>
    <i>
      <x v="5802"/>
      <x v="14"/>
      <x v="1"/>
      <x v="4"/>
      <x v="1240"/>
      <x v="12"/>
      <x v="5"/>
      <x/>
      <x v="1"/>
    </i>
    <i>
      <x v="5803"/>
      <x v="10"/>
      <x v="1"/>
      <x v="4"/>
      <x v="1261"/>
      <x v="12"/>
      <x v="5"/>
      <x/>
      <x v="1"/>
    </i>
    <i>
      <x v="5804"/>
      <x v="13"/>
      <x v="1"/>
      <x v="4"/>
      <x v="775"/>
      <x v="12"/>
      <x v="5"/>
      <x/>
      <x v="1"/>
    </i>
    <i>
      <x v="5805"/>
      <x v="9"/>
      <x v="1"/>
      <x v="4"/>
      <x v="1235"/>
      <x v="12"/>
      <x v="5"/>
      <x/>
      <x v="1"/>
    </i>
    <i>
      <x v="5806"/>
      <x v="23"/>
      <x v="1"/>
      <x v="4"/>
      <x v="1253"/>
      <x v="35"/>
      <x v="5"/>
      <x/>
      <x v="1"/>
    </i>
    <i>
      <x v="5807"/>
      <x v="46"/>
      <x v="1"/>
      <x v="4"/>
      <x v="1238"/>
      <x v="18"/>
      <x v="5"/>
      <x/>
      <x v="1"/>
    </i>
    <i>
      <x v="5808"/>
      <x v="24"/>
      <x v="1"/>
      <x v="4"/>
      <x v="1252"/>
      <x v="24"/>
      <x v="5"/>
      <x/>
      <x v="1"/>
    </i>
    <i>
      <x v="5809"/>
      <x v="19"/>
      <x v="1"/>
      <x v="4"/>
      <x v="509"/>
      <x v="8"/>
      <x v="5"/>
      <x/>
      <x v="1"/>
    </i>
    <i>
      <x v="5810"/>
      <x v="1"/>
      <x v="1"/>
      <x v="11"/>
      <x v="209"/>
      <x v="1"/>
      <x v="4"/>
      <x v="3"/>
      <x v="1"/>
    </i>
    <i>
      <x v="5811"/>
      <x v="11"/>
      <x v="1"/>
      <x v="4"/>
      <x v="1030"/>
      <x v="15"/>
      <x v="5"/>
      <x/>
      <x v="1"/>
    </i>
    <i>
      <x v="5812"/>
      <x v="30"/>
      <x v="1"/>
      <x v="4"/>
      <x v="844"/>
      <x v="8"/>
      <x v="5"/>
      <x/>
      <x v="1"/>
    </i>
    <i>
      <x v="5813"/>
      <x v="27"/>
      <x v="1"/>
      <x v="4"/>
      <x v="982"/>
      <x v="12"/>
      <x v="5"/>
      <x/>
      <x v="1"/>
    </i>
    <i>
      <x v="5814"/>
      <x v="68"/>
      <x v="1"/>
      <x v="4"/>
      <x v="937"/>
      <x v="18"/>
      <x v="5"/>
      <x/>
      <x v="1"/>
    </i>
    <i r="2">
      <x v="2"/>
      <x v="4"/>
      <x v="937"/>
      <x v="4"/>
      <x v="5"/>
      <x/>
      <x v="1"/>
    </i>
    <i>
      <x v="5815"/>
      <x v="16"/>
      <x v="1"/>
      <x v="4"/>
      <x v="913"/>
      <x v="15"/>
      <x v="5"/>
      <x/>
      <x v="1"/>
    </i>
    <i>
      <x v="5816"/>
      <x v="18"/>
      <x v="1"/>
      <x v="4"/>
      <x v="1167"/>
      <x v="12"/>
      <x v="5"/>
      <x/>
      <x v="1"/>
    </i>
    <i>
      <x v="5817"/>
      <x v="15"/>
      <x v="1"/>
      <x v="4"/>
      <x v="819"/>
      <x v="12"/>
      <x v="5"/>
      <x/>
      <x v="1"/>
    </i>
    <i>
      <x v="5818"/>
      <x v="17"/>
      <x v="1"/>
      <x v="4"/>
      <x v="1264"/>
      <x v="12"/>
      <x v="5"/>
      <x/>
      <x v="1"/>
    </i>
    <i>
      <x v="5819"/>
      <x v="6"/>
      <x v="1"/>
      <x v="4"/>
      <x v="774"/>
      <x v="8"/>
      <x v="5"/>
      <x/>
      <x v="1"/>
    </i>
    <i>
      <x v="5820"/>
      <x v="12"/>
      <x v="1"/>
      <x v="4"/>
      <x v="809"/>
      <x v="8"/>
      <x v="5"/>
      <x/>
      <x v="1"/>
    </i>
    <i>
      <x v="5821"/>
      <x v="5"/>
      <x v="1"/>
      <x v="4"/>
      <x v="914"/>
      <x v="12"/>
      <x v="5"/>
      <x/>
      <x v="1"/>
    </i>
    <i>
      <x v="5822"/>
      <x v="4"/>
      <x v="1"/>
      <x v="4"/>
      <x v="1233"/>
      <x v="8"/>
      <x v="5"/>
      <x/>
      <x v="1"/>
    </i>
    <i>
      <x v="5823"/>
      <x v="32"/>
      <x v="1"/>
      <x v="4"/>
      <x v="1232"/>
      <x v="12"/>
      <x v="5"/>
      <x/>
      <x v="1"/>
    </i>
    <i r="2">
      <x v="2"/>
      <x v="4"/>
      <x v="1232"/>
      <x v="4"/>
      <x v="5"/>
      <x/>
      <x v="1"/>
    </i>
    <i>
      <x v="5824"/>
      <x v="28"/>
      <x v="1"/>
      <x v="4"/>
      <x v="1164"/>
      <x v="12"/>
      <x v="5"/>
      <x/>
      <x v="1"/>
    </i>
    <i r="2">
      <x v="2"/>
      <x v="4"/>
      <x v="1164"/>
      <x v="4"/>
      <x v="5"/>
      <x/>
      <x v="1"/>
    </i>
    <i>
      <x v="5825"/>
      <x v="29"/>
      <x v="1"/>
      <x v="4"/>
      <x v="1231"/>
      <x v="12"/>
      <x v="5"/>
      <x/>
      <x v="1"/>
    </i>
    <i r="2">
      <x v="2"/>
      <x v="4"/>
      <x v="1231"/>
      <x v="4"/>
      <x v="5"/>
      <x/>
      <x v="1"/>
    </i>
    <i>
      <x v="5826"/>
      <x v="14"/>
      <x v="1"/>
      <x v="4"/>
      <x v="1240"/>
      <x v="15"/>
      <x v="5"/>
      <x/>
      <x v="1"/>
    </i>
    <i>
      <x v="5827"/>
      <x v="33"/>
      <x v="1"/>
      <x v="4"/>
      <x v="1258"/>
      <x v="8"/>
      <x v="5"/>
      <x/>
      <x v="1"/>
    </i>
    <i>
      <x v="5828"/>
      <x v="12"/>
      <x v="4"/>
      <x v="5"/>
      <x v="1023"/>
      <x v="1"/>
      <x v="2"/>
      <x v="2"/>
      <x v="1"/>
    </i>
    <i>
      <x v="5829"/>
      <x v="20"/>
      <x v="1"/>
      <x v="4"/>
      <x v="1270"/>
      <x v="18"/>
      <x v="5"/>
      <x/>
      <x v="1"/>
    </i>
    <i>
      <x v="5830"/>
      <x v="7"/>
      <x v="1"/>
      <x v="4"/>
      <x v="1161"/>
      <x v="8"/>
      <x v="5"/>
      <x/>
      <x v="1"/>
    </i>
    <i>
      <x v="5831"/>
      <x v="8"/>
      <x v="1"/>
      <x v="4"/>
      <x v="748"/>
      <x v="8"/>
      <x v="5"/>
      <x/>
      <x v="1"/>
    </i>
    <i>
      <x v="5832"/>
      <x v="10"/>
      <x v="1"/>
      <x v="4"/>
      <x v="1261"/>
      <x v="12"/>
      <x v="5"/>
      <x/>
      <x v="1"/>
    </i>
    <i>
      <x v="5833"/>
      <x v="9"/>
      <x v="1"/>
      <x v="4"/>
      <x v="1235"/>
      <x v="15"/>
      <x v="5"/>
      <x/>
      <x v="1"/>
    </i>
    <i>
      <x v="5834"/>
      <x v="13"/>
      <x v="1"/>
      <x v="4"/>
      <x v="775"/>
      <x v="12"/>
      <x v="5"/>
      <x/>
      <x v="1"/>
    </i>
    <i>
      <x v="5835"/>
      <x v="46"/>
      <x v="1"/>
      <x v="4"/>
      <x v="1238"/>
      <x v="15"/>
      <x v="5"/>
      <x/>
      <x v="1"/>
    </i>
    <i>
      <x v="5836"/>
      <x v="24"/>
      <x v="1"/>
      <x v="4"/>
      <x v="1252"/>
      <x v="18"/>
      <x v="5"/>
      <x/>
      <x v="1"/>
    </i>
    <i>
      <x v="5837"/>
      <x v="1"/>
      <x v="1"/>
      <x v="11"/>
      <x v="209"/>
      <x v="1"/>
      <x v="4"/>
      <x v="3"/>
      <x v="1"/>
    </i>
    <i>
      <x v="5838"/>
      <x v="11"/>
      <x v="1"/>
      <x v="4"/>
      <x v="1279"/>
      <x v="15"/>
      <x v="5"/>
      <x/>
      <x v="1"/>
    </i>
    <i>
      <x v="5839"/>
      <x v="19"/>
      <x v="1"/>
      <x v="4"/>
      <x v="509"/>
      <x v="12"/>
      <x v="5"/>
      <x/>
      <x v="1"/>
    </i>
    <i>
      <x v="5840"/>
      <x v="23"/>
      <x v="1"/>
      <x v="4"/>
      <x v="1253"/>
      <x v="36"/>
      <x v="5"/>
      <x/>
      <x v="1"/>
    </i>
    <i>
      <x v="5841"/>
      <x v="27"/>
      <x v="1"/>
      <x v="4"/>
      <x v="982"/>
      <x v="12"/>
      <x v="5"/>
      <x/>
      <x v="1"/>
    </i>
    <i r="2">
      <x v="2"/>
      <x v="4"/>
      <x v="982"/>
      <x v="4"/>
      <x v="5"/>
      <x/>
      <x v="1"/>
    </i>
    <i>
      <x v="5842"/>
      <x v="33"/>
      <x v="1"/>
      <x v="4"/>
      <x v="1258"/>
      <x v="8"/>
      <x v="5"/>
      <x/>
      <x v="1"/>
    </i>
    <i>
      <x v="5843"/>
      <x v="68"/>
      <x v="1"/>
      <x v="4"/>
      <x v="937"/>
      <x v="24"/>
      <x v="5"/>
      <x/>
      <x v="1"/>
    </i>
    <i>
      <x v="5844"/>
      <x v="30"/>
      <x v="1"/>
      <x v="4"/>
      <x v="1271"/>
      <x v="8"/>
      <x v="5"/>
      <x/>
      <x v="1"/>
    </i>
    <i r="2">
      <x v="2"/>
      <x v="4"/>
      <x v="1271"/>
      <x v="4"/>
      <x v="5"/>
      <x/>
      <x v="1"/>
    </i>
    <i>
      <x v="5845"/>
      <x v="16"/>
      <x v="1"/>
      <x v="4"/>
      <x v="913"/>
      <x v="15"/>
      <x v="5"/>
      <x/>
      <x v="1"/>
    </i>
    <i>
      <x v="5846"/>
      <x v="17"/>
      <x v="1"/>
      <x v="4"/>
      <x v="1264"/>
      <x v="12"/>
      <x v="5"/>
      <x/>
      <x v="1"/>
    </i>
    <i>
      <x v="5847"/>
      <x v="15"/>
      <x v="1"/>
      <x v="4"/>
      <x v="819"/>
      <x v="8"/>
      <x v="5"/>
      <x/>
      <x v="1"/>
    </i>
    <i>
      <x v="5848"/>
      <x v="21"/>
      <x v="4"/>
      <x v="6"/>
      <x v="1220"/>
      <x v="1"/>
      <x v="3"/>
      <x v="2"/>
      <x v="1"/>
    </i>
    <i>
      <x v="5849"/>
      <x v="20"/>
      <x v="4"/>
      <x v="6"/>
      <x v="1280"/>
      <x v="1"/>
      <x v="3"/>
      <x v="2"/>
      <x v="1"/>
    </i>
    <i>
      <x v="5850"/>
      <x v="7"/>
      <x v="4"/>
      <x v="6"/>
      <x v="1273"/>
      <x v="1"/>
      <x v="3"/>
      <x v="3"/>
      <x v="1"/>
    </i>
    <i>
      <x v="5851"/>
      <x v="1"/>
      <x v="1"/>
      <x v="11"/>
      <x v="209"/>
      <x v="1"/>
      <x v="4"/>
      <x v="3"/>
      <x v="1"/>
    </i>
    <i>
      <x v="5852"/>
      <x v="68"/>
      <x v="1"/>
      <x v="9"/>
      <x v="937"/>
      <x v="18"/>
      <x v="5"/>
      <x/>
      <x v="1"/>
    </i>
    <i>
      <x v="5853"/>
      <x v="21"/>
      <x v="4"/>
      <x v="6"/>
      <x v="1220"/>
      <x v="1"/>
      <x v="3"/>
      <x v="2"/>
      <x v="1"/>
    </i>
    <i>
      <x v="5854"/>
      <x v="12"/>
      <x v="4"/>
      <x v="5"/>
      <x v="1023"/>
      <x v="1"/>
      <x v="2"/>
      <x v="2"/>
      <x v="1"/>
    </i>
    <i>
      <x v="5855"/>
      <x v="11"/>
      <x v="4"/>
      <x v="6"/>
      <x v="1281"/>
      <x v="12"/>
      <x v="5"/>
      <x/>
      <x v="1"/>
    </i>
    <i>
      <x v="5856"/>
      <x v="32"/>
      <x v="1"/>
      <x v="4"/>
      <x v="1232"/>
      <x v="14"/>
      <x v="5"/>
      <x/>
      <x v="1"/>
    </i>
    <i r="2">
      <x v="2"/>
      <x v="4"/>
      <x v="1232"/>
      <x v="17"/>
      <x v="5"/>
      <x/>
      <x v="1"/>
    </i>
    <i>
      <x v="5857"/>
      <x v="6"/>
      <x v="4"/>
      <x v="6"/>
      <x v="786"/>
      <x v="1"/>
      <x v="3"/>
      <x v="2"/>
      <x v="1"/>
    </i>
    <i>
      <x v="5858"/>
      <x v="18"/>
      <x v="4"/>
      <x v="5"/>
      <x v="1282"/>
      <x v="1"/>
      <x v="2"/>
      <x v="2"/>
      <x v="1"/>
    </i>
    <i>
      <x v="5859"/>
      <x v="13"/>
      <x v="1"/>
      <x v="4"/>
      <x v="775"/>
      <x v="12"/>
      <x v="5"/>
      <x/>
      <x v="1"/>
    </i>
    <i>
      <x v="5860"/>
      <x v="10"/>
      <x v="1"/>
      <x v="4"/>
      <x v="1261"/>
      <x v="12"/>
      <x v="5"/>
      <x/>
      <x v="1"/>
    </i>
    <i>
      <x v="5861"/>
      <x v="9"/>
      <x v="1"/>
      <x v="4"/>
      <x v="1235"/>
      <x v="15"/>
      <x v="5"/>
      <x/>
      <x v="1"/>
    </i>
    <i>
      <x v="5862"/>
      <x v="12"/>
      <x v="1"/>
      <x v="4"/>
      <x v="809"/>
      <x v="8"/>
      <x v="5"/>
      <x/>
      <x v="1"/>
    </i>
    <i>
      <x v="5863"/>
      <x v="4"/>
      <x v="1"/>
      <x v="4"/>
      <x v="1233"/>
      <x v="8"/>
      <x v="5"/>
      <x/>
      <x v="1"/>
    </i>
    <i>
      <x v="5864"/>
      <x v="28"/>
      <x v="1"/>
      <x v="4"/>
      <x v="854"/>
      <x v="15"/>
      <x v="5"/>
      <x/>
      <x v="1"/>
    </i>
    <i>
      <x v="5865"/>
      <x v="32"/>
      <x v="1"/>
      <x v="4"/>
      <x v="1232"/>
      <x v="15"/>
      <x v="5"/>
      <x/>
      <x v="1"/>
    </i>
    <i>
      <x v="5866"/>
      <x v="29"/>
      <x v="1"/>
      <x v="4"/>
      <x v="1231"/>
      <x v="15"/>
      <x v="5"/>
      <x/>
      <x v="1"/>
    </i>
    <i>
      <x v="5867"/>
      <x v="14"/>
      <x v="1"/>
      <x v="4"/>
      <x v="1240"/>
      <x v="12"/>
      <x v="5"/>
      <x/>
      <x v="1"/>
    </i>
    <i>
      <x v="5868"/>
      <x v="8"/>
      <x v="1"/>
      <x v="4"/>
      <x v="748"/>
      <x v="8"/>
      <x v="5"/>
      <x/>
      <x v="1"/>
    </i>
    <i>
      <x v="5869"/>
      <x v="5"/>
      <x v="1"/>
      <x v="4"/>
      <x v="914"/>
      <x v="12"/>
      <x v="5"/>
      <x/>
      <x v="1"/>
    </i>
    <i>
      <x v="5870"/>
      <x v="20"/>
      <x v="1"/>
      <x v="4"/>
      <x v="1270"/>
      <x v="15"/>
      <x v="5"/>
      <x/>
      <x v="1"/>
    </i>
    <i>
      <x v="5871"/>
      <x v="7"/>
      <x v="1"/>
      <x v="4"/>
      <x v="1161"/>
      <x v="8"/>
      <x v="5"/>
      <x/>
      <x v="1"/>
    </i>
    <i>
      <x v="5872"/>
      <x v="46"/>
      <x v="1"/>
      <x v="4"/>
      <x v="1238"/>
      <x v="18"/>
      <x v="5"/>
      <x/>
      <x v="1"/>
    </i>
    <i>
      <x v="5873"/>
      <x v="33"/>
      <x v="1"/>
      <x v="4"/>
      <x v="1258"/>
      <x v="12"/>
      <x v="5"/>
      <x/>
      <x v="1"/>
    </i>
    <i>
      <x v="5874"/>
      <x v="1"/>
      <x v="1"/>
      <x v="11"/>
      <x v="209"/>
      <x v="1"/>
      <x v="4"/>
      <x v="3"/>
      <x v="1"/>
    </i>
    <i>
      <x v="5875"/>
      <x v="30"/>
      <x v="1"/>
      <x v="4"/>
      <x v="844"/>
      <x v="8"/>
      <x v="5"/>
      <x/>
      <x v="1"/>
    </i>
    <i>
      <x v="5876"/>
      <x v="27"/>
      <x v="1"/>
      <x v="4"/>
      <x v="982"/>
      <x v="48"/>
      <x v="5"/>
      <x/>
      <x v="1"/>
    </i>
    <i r="2">
      <x v="2"/>
      <x v="4"/>
      <x v="982"/>
      <x v="5"/>
      <x v="5"/>
      <x/>
      <x v="1"/>
    </i>
    <i>
      <x v="5877"/>
      <x v="17"/>
      <x v="1"/>
      <x v="4"/>
      <x v="1264"/>
      <x v="12"/>
      <x v="5"/>
      <x/>
      <x v="1"/>
    </i>
    <i>
      <x v="5878"/>
      <x v="18"/>
      <x v="1"/>
      <x v="4"/>
      <x v="1167"/>
      <x v="8"/>
      <x v="5"/>
      <x/>
      <x v="1"/>
    </i>
    <i>
      <x v="5879"/>
      <x v="16"/>
      <x v="1"/>
      <x v="4"/>
      <x v="913"/>
      <x v="15"/>
      <x v="5"/>
      <x/>
      <x v="1"/>
    </i>
    <i>
      <x v="5880"/>
      <x v="15"/>
      <x v="1"/>
      <x v="4"/>
      <x v="819"/>
      <x v="8"/>
      <x v="5"/>
      <x/>
      <x v="1"/>
    </i>
    <i>
      <x v="5881"/>
      <x v="11"/>
      <x v="1"/>
      <x v="4"/>
      <x v="1279"/>
      <x v="12"/>
      <x v="5"/>
      <x/>
      <x v="1"/>
    </i>
    <i>
      <x v="5882"/>
      <x v="23"/>
      <x v="1"/>
      <x v="4"/>
      <x v="1253"/>
      <x v="37"/>
      <x v="5"/>
      <x/>
      <x v="1"/>
    </i>
    <i>
      <x v="5883"/>
      <x v="19"/>
      <x v="1"/>
      <x v="4"/>
      <x v="509"/>
      <x v="8"/>
      <x v="5"/>
      <x/>
      <x v="1"/>
    </i>
    <i>
      <x v="5884"/>
      <x v="24"/>
      <x v="1"/>
      <x v="4"/>
      <x v="1252"/>
      <x v="21"/>
      <x v="5"/>
      <x/>
      <x v="1"/>
    </i>
    <i>
      <x v="5885"/>
      <x v="6"/>
      <x v="1"/>
      <x v="4"/>
      <x v="790"/>
      <x v="12"/>
      <x v="5"/>
      <x/>
      <x v="1"/>
    </i>
    <i>
      <x v="5886"/>
      <x v="68"/>
      <x v="1"/>
      <x v="9"/>
      <x v="937"/>
      <x v="52"/>
      <x v="5"/>
      <x/>
      <x v="1"/>
    </i>
    <i r="2">
      <x v="2"/>
      <x v="9"/>
      <x v="937"/>
      <x v="5"/>
      <x v="5"/>
      <x/>
      <x v="1"/>
    </i>
    <i>
      <x v="5887"/>
      <x v="28"/>
      <x v="1"/>
      <x v="4"/>
      <x v="854"/>
      <x v="12"/>
      <x v="5"/>
      <x/>
      <x v="1"/>
    </i>
    <i>
      <x v="5888"/>
      <x v="32"/>
      <x v="1"/>
      <x v="4"/>
      <x v="1232"/>
      <x v="12"/>
      <x v="5"/>
      <x/>
      <x v="1"/>
    </i>
    <i>
      <x v="5889"/>
      <x v="31"/>
      <x v="1"/>
      <x v="4"/>
      <x v="531"/>
      <x v="12"/>
      <x v="5"/>
      <x/>
      <x v="1"/>
    </i>
    <i>
      <x v="5890"/>
      <x v="12"/>
      <x v="1"/>
      <x v="4"/>
      <x v="809"/>
      <x v="8"/>
      <x v="5"/>
      <x/>
      <x v="1"/>
    </i>
    <i>
      <x v="5891"/>
      <x v="4"/>
      <x v="1"/>
      <x v="4"/>
      <x v="1233"/>
      <x v="8"/>
      <x v="5"/>
      <x/>
      <x v="1"/>
    </i>
    <i>
      <x v="5892"/>
      <x v="8"/>
      <x v="1"/>
      <x v="4"/>
      <x v="748"/>
      <x v="8"/>
      <x v="5"/>
      <x/>
      <x v="1"/>
    </i>
    <i>
      <x v="5893"/>
      <x v="5"/>
      <x v="1"/>
      <x v="4"/>
      <x v="914"/>
      <x v="15"/>
      <x v="5"/>
      <x/>
      <x v="1"/>
    </i>
    <i>
      <x v="5894"/>
      <x v="29"/>
      <x v="1"/>
      <x v="4"/>
      <x v="1231"/>
      <x v="12"/>
      <x v="5"/>
      <x/>
      <x v="1"/>
    </i>
    <i>
      <x v="5895"/>
      <x v="13"/>
      <x v="1"/>
      <x v="4"/>
      <x v="775"/>
      <x v="12"/>
      <x v="5"/>
      <x/>
      <x v="1"/>
    </i>
    <i>
      <x v="5896"/>
      <x v="10"/>
      <x v="1"/>
      <x v="4"/>
      <x v="1261"/>
      <x v="12"/>
      <x v="5"/>
      <x/>
      <x v="1"/>
    </i>
    <i>
      <x v="5897"/>
      <x v="9"/>
      <x v="1"/>
      <x v="4"/>
      <x v="1235"/>
      <x v="15"/>
      <x v="5"/>
      <x/>
      <x v="1"/>
    </i>
    <i>
      <x v="5898"/>
      <x v="14"/>
      <x v="1"/>
      <x v="4"/>
      <x v="1240"/>
      <x v="15"/>
      <x v="5"/>
      <x/>
      <x v="1"/>
    </i>
    <i>
      <x v="5899"/>
      <x v="7"/>
      <x v="1"/>
      <x v="4"/>
      <x v="1161"/>
      <x v="8"/>
      <x v="5"/>
      <x/>
      <x v="1"/>
    </i>
    <i>
      <x v="5900"/>
      <x v="30"/>
      <x v="1"/>
      <x v="4"/>
      <x v="844"/>
      <x v="8"/>
      <x v="5"/>
      <x/>
      <x v="1"/>
    </i>
    <i>
      <x v="5901"/>
      <x v="27"/>
      <x v="1"/>
      <x v="4"/>
      <x v="982"/>
      <x v="15"/>
      <x v="5"/>
      <x/>
      <x v="1"/>
    </i>
    <i>
      <x v="5902"/>
      <x v="33"/>
      <x v="1"/>
      <x v="4"/>
      <x v="1258"/>
      <x v="8"/>
      <x v="5"/>
      <x/>
      <x v="1"/>
    </i>
    <i>
      <x v="5903"/>
      <x v="46"/>
      <x v="1"/>
      <x v="4"/>
      <x v="1238"/>
      <x v="15"/>
      <x v="5"/>
      <x/>
      <x v="1"/>
    </i>
    <i>
      <x v="5904"/>
      <x v="15"/>
      <x v="1"/>
      <x v="4"/>
      <x v="819"/>
      <x v="12"/>
      <x v="5"/>
      <x/>
      <x v="1"/>
    </i>
    <i>
      <x v="5905"/>
      <x v="17"/>
      <x v="1"/>
      <x v="4"/>
      <x v="1264"/>
      <x v="15"/>
      <x v="5"/>
      <x/>
      <x v="1"/>
    </i>
    <i>
      <x v="5906"/>
      <x v="16"/>
      <x v="1"/>
      <x v="4"/>
      <x v="913"/>
      <x v="15"/>
      <x v="5"/>
      <x/>
      <x v="1"/>
    </i>
    <i>
      <x v="5907"/>
      <x v="6"/>
      <x v="1"/>
      <x v="4"/>
      <x v="774"/>
      <x v="8"/>
      <x v="5"/>
      <x/>
      <x v="1"/>
    </i>
    <i>
      <x v="5908"/>
      <x v="18"/>
      <x v="1"/>
      <x v="4"/>
      <x v="1167"/>
      <x v="8"/>
      <x v="5"/>
      <x/>
      <x v="1"/>
    </i>
    <i>
      <x v="5909"/>
      <x v="11"/>
      <x v="1"/>
      <x v="4"/>
      <x v="1279"/>
      <x v="15"/>
      <x v="5"/>
      <x/>
      <x v="1"/>
    </i>
    <i>
      <x v="5910"/>
      <x v="19"/>
      <x v="1"/>
      <x v="4"/>
      <x v="509"/>
      <x v="12"/>
      <x v="5"/>
      <x/>
      <x v="1"/>
    </i>
    <i>
      <x v="5911"/>
      <x v="20"/>
      <x v="1"/>
      <x v="4"/>
      <x v="1270"/>
      <x v="15"/>
      <x v="5"/>
      <x/>
      <x v="1"/>
    </i>
    <i>
      <x v="5912"/>
      <x v="23"/>
      <x v="1"/>
      <x v="4"/>
      <x v="1253"/>
      <x v="35"/>
      <x v="5"/>
      <x/>
      <x v="1"/>
    </i>
    <i>
      <x v="5913"/>
      <x v="24"/>
      <x v="1"/>
      <x v="4"/>
      <x v="1252"/>
      <x v="21"/>
      <x v="5"/>
      <x/>
      <x v="1"/>
    </i>
    <i>
      <x v="5914"/>
      <x v="29"/>
      <x v="1"/>
      <x v="4"/>
      <x v="1231"/>
      <x v="14"/>
      <x v="5"/>
      <x/>
      <x v="1"/>
    </i>
    <i r="2">
      <x v="2"/>
      <x v="4"/>
      <x v="1231"/>
      <x v="17"/>
      <x v="5"/>
      <x/>
      <x v="1"/>
    </i>
    <i>
      <x v="5915"/>
      <x v="12"/>
      <x v="1"/>
      <x v="4"/>
      <x v="809"/>
      <x v="8"/>
      <x v="5"/>
      <x/>
      <x v="1"/>
    </i>
    <i>
      <x v="5916"/>
      <x v="4"/>
      <x v="1"/>
      <x v="4"/>
      <x v="1233"/>
      <x v="12"/>
      <x v="5"/>
      <x/>
      <x v="1"/>
    </i>
    <i>
      <x v="5917"/>
      <x v="14"/>
      <x v="1"/>
      <x v="4"/>
      <x v="1240"/>
      <x v="12"/>
      <x v="5"/>
      <x/>
      <x v="1"/>
    </i>
    <i>
      <x v="5918"/>
      <x v="7"/>
      <x v="1"/>
      <x v="4"/>
      <x v="1161"/>
      <x v="12"/>
      <x v="5"/>
      <x/>
      <x v="1"/>
    </i>
    <i>
      <x v="5919"/>
      <x v="20"/>
      <x v="1"/>
      <x v="4"/>
      <x v="1270"/>
      <x v="15"/>
      <x v="5"/>
      <x/>
      <x v="1"/>
    </i>
    <i>
      <x v="5920"/>
      <x v="5"/>
      <x v="1"/>
      <x v="4"/>
      <x v="914"/>
      <x v="12"/>
      <x v="5"/>
      <x/>
      <x v="1"/>
    </i>
    <i>
      <x v="5921"/>
      <x v="28"/>
      <x v="1"/>
      <x v="4"/>
      <x v="854"/>
      <x v="10"/>
      <x v="5"/>
      <x/>
      <x v="1"/>
    </i>
    <i r="2">
      <x v="2"/>
      <x v="4"/>
      <x v="854"/>
      <x v="17"/>
      <x v="5"/>
      <x/>
      <x v="1"/>
    </i>
    <i>
      <x v="5922"/>
      <x v="8"/>
      <x v="1"/>
      <x v="4"/>
      <x v="748"/>
      <x v="8"/>
      <x v="5"/>
      <x/>
      <x v="1"/>
    </i>
    <i>
      <x v="5923"/>
      <x v="10"/>
      <x v="1"/>
      <x v="4"/>
      <x v="1261"/>
      <x v="12"/>
      <x v="5"/>
      <x/>
      <x v="1"/>
    </i>
    <i>
      <x v="5924"/>
      <x v="9"/>
      <x v="1"/>
      <x v="4"/>
      <x v="1235"/>
      <x v="15"/>
      <x v="5"/>
      <x/>
      <x v="1"/>
    </i>
    <i>
      <x v="5925"/>
      <x v="13"/>
      <x v="1"/>
      <x v="4"/>
      <x v="775"/>
      <x v="12"/>
      <x v="5"/>
      <x/>
      <x v="1"/>
    </i>
    <i>
      <x v="5926"/>
      <x v="33"/>
      <x v="1"/>
      <x v="4"/>
      <x v="1283"/>
      <x v="15"/>
      <x v="5"/>
      <x/>
      <x v="1"/>
    </i>
    <i>
      <x v="5927"/>
      <x v="30"/>
      <x v="1"/>
      <x v="4"/>
      <x v="844"/>
      <x v="8"/>
      <x v="5"/>
      <x/>
      <x v="1"/>
    </i>
    <i>
      <x v="5928"/>
      <x v="11"/>
      <x v="1"/>
      <x v="4"/>
      <x v="1279"/>
      <x v="18"/>
      <x v="5"/>
      <x/>
      <x v="1"/>
    </i>
    <i>
      <x v="5929"/>
      <x v="6"/>
      <x v="1"/>
      <x v="4"/>
      <x v="774"/>
      <x v="12"/>
      <x v="5"/>
      <x/>
      <x v="1"/>
    </i>
    <i>
      <x v="5930"/>
      <x v="19"/>
      <x v="1"/>
      <x v="4"/>
      <x v="509"/>
      <x v="15"/>
      <x v="5"/>
      <x/>
      <x v="1"/>
    </i>
    <i>
      <x v="5931"/>
      <x v="46"/>
      <x v="1"/>
      <x v="4"/>
      <x v="1238"/>
      <x v="21"/>
      <x v="5"/>
      <x/>
      <x v="1"/>
    </i>
    <i>
      <x v="5932"/>
      <x v="23"/>
      <x v="1"/>
      <x v="4"/>
      <x v="1253"/>
      <x v="36"/>
      <x v="5"/>
      <x/>
      <x v="1"/>
    </i>
    <i>
      <x v="5933"/>
      <x v="15"/>
      <x v="1"/>
      <x v="4"/>
      <x v="819"/>
      <x v="12"/>
      <x v="5"/>
      <x/>
      <x v="1"/>
    </i>
    <i>
      <x v="5934"/>
      <x v="24"/>
      <x v="1"/>
      <x v="4"/>
      <x v="1252"/>
      <x v="21"/>
      <x v="5"/>
      <x/>
      <x v="1"/>
    </i>
    <i>
      <x v="5935"/>
      <x v="16"/>
      <x v="1"/>
      <x v="4"/>
      <x v="913"/>
      <x v="18"/>
      <x v="5"/>
      <x/>
      <x v="1"/>
    </i>
    <i>
      <x v="5936"/>
      <x v="17"/>
      <x v="1"/>
      <x v="4"/>
      <x v="1264"/>
      <x v="18"/>
      <x v="5"/>
      <x/>
      <x v="1"/>
    </i>
    <i>
      <x v="5937"/>
      <x v="18"/>
      <x v="1"/>
      <x v="4"/>
      <x v="1167"/>
      <x v="12"/>
      <x v="5"/>
      <x/>
      <x v="1"/>
    </i>
    <i>
      <x v="5938"/>
      <x v="1"/>
      <x v="1"/>
      <x v="11"/>
      <x v="209"/>
      <x v="1"/>
      <x v="4"/>
      <x v="5"/>
      <x v="1"/>
    </i>
    <i>
      <x v="5939"/>
      <x v="68"/>
      <x v="1"/>
      <x v="9"/>
      <x v="937"/>
      <x v="24"/>
      <x v="5"/>
      <x/>
      <x v="1"/>
    </i>
    <i>
      <x v="5940"/>
      <x v="4"/>
      <x v="1"/>
      <x v="4"/>
      <x v="1233"/>
      <x v="8"/>
      <x v="5"/>
      <x/>
      <x v="1"/>
    </i>
    <i>
      <x v="5941"/>
      <x v="5"/>
      <x v="1"/>
      <x v="4"/>
      <x v="914"/>
      <x v="12"/>
      <x v="5"/>
      <x/>
      <x v="1"/>
    </i>
    <i>
      <x v="5942"/>
      <x v="8"/>
      <x v="1"/>
      <x v="4"/>
      <x v="748"/>
      <x v="8"/>
      <x v="5"/>
      <x/>
      <x v="1"/>
    </i>
    <i>
      <x v="5943"/>
      <x v="12"/>
      <x v="1"/>
      <x v="4"/>
      <x v="809"/>
      <x v="8"/>
      <x v="5"/>
      <x/>
      <x v="1"/>
    </i>
    <i>
      <x v="5944"/>
      <x v="32"/>
      <x v="1"/>
      <x v="4"/>
      <x v="1232"/>
      <x v="12"/>
      <x v="5"/>
      <x/>
      <x v="1"/>
    </i>
    <i>
      <x v="5945"/>
      <x v="28"/>
      <x v="1"/>
      <x v="4"/>
      <x v="854"/>
      <x v="12"/>
      <x v="5"/>
      <x/>
      <x v="1"/>
    </i>
    <i>
      <x v="5946"/>
      <x v="29"/>
      <x v="1"/>
      <x v="4"/>
      <x v="1231"/>
      <x v="12"/>
      <x v="5"/>
      <x/>
      <x v="1"/>
    </i>
    <i>
      <x v="5947"/>
      <x v="14"/>
      <x v="1"/>
      <x v="4"/>
      <x v="1240"/>
      <x v="12"/>
      <x v="5"/>
      <x/>
      <x v="1"/>
    </i>
    <i>
      <x v="5948"/>
      <x v="6"/>
      <x v="4"/>
      <x v="6"/>
      <x v="785"/>
      <x v="1"/>
      <x v="3"/>
      <x v="2"/>
      <x v="1"/>
    </i>
    <i>
      <x v="5949"/>
      <x v="24"/>
      <x v="1"/>
      <x v="4"/>
      <x v="1252"/>
      <x v="24"/>
      <x v="5"/>
      <x/>
      <x v="1"/>
    </i>
    <i>
      <x v="5950"/>
      <x v="13"/>
      <x v="1"/>
      <x v="4"/>
      <x v="775"/>
      <x v="12"/>
      <x v="5"/>
      <x/>
      <x v="1"/>
    </i>
    <i>
      <x v="5951"/>
      <x v="10"/>
      <x v="1"/>
      <x v="4"/>
      <x v="1261"/>
      <x v="15"/>
      <x v="5"/>
      <x/>
      <x v="1"/>
    </i>
    <i>
      <x v="5952"/>
      <x v="9"/>
      <x v="1"/>
      <x v="4"/>
      <x v="1235"/>
      <x v="12"/>
      <x v="5"/>
      <x/>
      <x v="1"/>
    </i>
    <i>
      <x v="5953"/>
      <x v="20"/>
      <x v="1"/>
      <x v="4"/>
      <x v="1270"/>
      <x v="12"/>
      <x v="5"/>
      <x/>
      <x v="1"/>
    </i>
    <i>
      <x v="5954"/>
      <x v="30"/>
      <x v="1"/>
      <x v="4"/>
      <x v="844"/>
      <x v="12"/>
      <x v="5"/>
      <x/>
      <x v="1"/>
    </i>
    <i>
      <x v="5955"/>
      <x v="33"/>
      <x v="1"/>
      <x v="4"/>
      <x v="1283"/>
      <x v="8"/>
      <x v="5"/>
      <x/>
      <x v="1"/>
    </i>
    <i>
      <x v="5956"/>
      <x v="27"/>
      <x v="1"/>
      <x v="4"/>
      <x v="1284"/>
      <x v="14"/>
      <x v="5"/>
      <x/>
      <x v="1"/>
    </i>
    <i r="2">
      <x v="2"/>
      <x v="4"/>
      <x v="1284"/>
      <x v="17"/>
      <x v="5"/>
      <x/>
      <x v="1"/>
    </i>
    <i>
      <x v="5957"/>
      <x v="27"/>
      <x v="1"/>
      <x v="4"/>
      <x v="982"/>
      <x v="15"/>
      <x v="5"/>
      <x/>
      <x v="1"/>
    </i>
    <i>
      <x v="5958"/>
      <x v="11"/>
      <x v="1"/>
      <x v="4"/>
      <x v="1279"/>
      <x v="15"/>
      <x v="5"/>
      <x/>
      <x v="1"/>
    </i>
    <i>
      <x v="5959"/>
      <x v="19"/>
      <x v="1"/>
      <x v="4"/>
      <x v="509"/>
      <x v="12"/>
      <x v="5"/>
      <x/>
      <x v="1"/>
    </i>
    <i>
      <x v="5960"/>
      <x v="7"/>
      <x v="1"/>
      <x v="4"/>
      <x v="1161"/>
      <x v="12"/>
      <x v="5"/>
      <x/>
      <x v="1"/>
    </i>
    <i>
      <x v="5961"/>
      <x v="23"/>
      <x v="1"/>
      <x v="4"/>
      <x v="1285"/>
      <x v="35"/>
      <x v="5"/>
      <x/>
      <x v="1"/>
    </i>
    <i>
      <x v="5962"/>
      <x v="16"/>
      <x v="1"/>
      <x v="4"/>
      <x v="913"/>
      <x v="15"/>
      <x v="5"/>
      <x/>
      <x v="1"/>
    </i>
    <i>
      <x v="5963"/>
      <x v="18"/>
      <x v="1"/>
      <x v="4"/>
      <x v="1167"/>
      <x v="8"/>
      <x v="5"/>
      <x/>
      <x v="1"/>
    </i>
    <i>
      <x v="5964"/>
      <x v="15"/>
      <x v="1"/>
      <x v="4"/>
      <x v="819"/>
      <x v="8"/>
      <x v="5"/>
      <x/>
      <x v="1"/>
    </i>
    <i>
      <x v="5965"/>
      <x v="1"/>
      <x v="1"/>
      <x v="11"/>
      <x v="209"/>
      <x v="1"/>
      <x v="4"/>
      <x v="3"/>
      <x v="1"/>
    </i>
    <i>
      <x v="5966"/>
      <x v="68"/>
      <x v="1"/>
      <x v="9"/>
      <x v="937"/>
      <x v="21"/>
      <x v="5"/>
      <x/>
      <x v="1"/>
    </i>
    <i r="2">
      <x v="2"/>
      <x v="9"/>
      <x v="937"/>
      <x v="4"/>
      <x v="5"/>
      <x/>
      <x v="1"/>
    </i>
    <i>
      <x v="5967"/>
      <x v="46"/>
      <x v="1"/>
      <x v="4"/>
      <x v="1238"/>
      <x v="18"/>
      <x v="5"/>
      <x/>
      <x v="1"/>
    </i>
    <i>
      <x v="5968"/>
      <x v="6"/>
      <x v="1"/>
      <x v="4"/>
      <x v="790"/>
      <x v="8"/>
      <x v="5"/>
      <x/>
      <x v="1"/>
    </i>
    <i>
      <x v="5969"/>
      <x v="17"/>
      <x v="1"/>
      <x v="4"/>
      <x v="1264"/>
      <x v="12"/>
      <x v="5"/>
      <x/>
      <x v="1"/>
    </i>
    <i>
      <x v="5970"/>
      <x v="20"/>
      <x v="4"/>
      <x v="6"/>
      <x v="1260"/>
      <x v="1"/>
      <x v="3"/>
      <x v="2"/>
      <x v="1"/>
    </i>
    <i>
      <x v="5971"/>
      <x v="46"/>
      <x v="1"/>
      <x v="4"/>
      <x v="1238"/>
      <x v="18"/>
      <x v="5"/>
      <x/>
      <x v="1"/>
    </i>
    <i>
      <x v="5972"/>
      <x v="11"/>
      <x v="1"/>
      <x v="4"/>
      <x v="1279"/>
      <x v="18"/>
      <x v="5"/>
      <x/>
      <x v="1"/>
    </i>
    <i>
      <x v="5973"/>
      <x v="15"/>
      <x v="1"/>
      <x v="4"/>
      <x v="819"/>
      <x v="12"/>
      <x v="5"/>
      <x/>
      <x v="1"/>
    </i>
    <i>
      <x v="5974"/>
      <x v="6"/>
      <x v="1"/>
      <x v="4"/>
      <x v="774"/>
      <x v="12"/>
      <x v="5"/>
      <x/>
      <x v="1"/>
    </i>
    <i>
      <x v="5975"/>
      <x v="21"/>
      <x v="4"/>
      <x v="6"/>
      <x v="1220"/>
      <x v="1"/>
      <x v="3"/>
      <x v="2"/>
      <x v="1"/>
    </i>
    <i>
      <x v="5976"/>
      <x v="68"/>
      <x v="1"/>
      <x v="9"/>
      <x v="937"/>
      <x v="24"/>
      <x v="5"/>
      <x/>
      <x v="1"/>
    </i>
    <i r="2">
      <x v="2"/>
      <x v="9"/>
      <x v="937"/>
      <x v="4"/>
      <x v="5"/>
      <x/>
      <x v="1"/>
    </i>
    <i>
      <x v="5977"/>
      <x v="19"/>
      <x v="1"/>
      <x v="4"/>
      <x v="509"/>
      <x v="15"/>
      <x v="5"/>
      <x/>
      <x v="1"/>
    </i>
    <i>
      <x v="5978"/>
      <x v="23"/>
      <x v="1"/>
      <x v="4"/>
      <x v="1285"/>
      <x v="38"/>
      <x v="5"/>
      <x/>
      <x v="1"/>
    </i>
    <i>
      <x v="5979"/>
      <x v="4"/>
      <x v="1"/>
      <x v="4"/>
      <x v="1233"/>
      <x v="15"/>
      <x v="5"/>
      <x/>
      <x v="1"/>
    </i>
    <i>
      <x v="5980"/>
      <x v="18"/>
      <x v="1"/>
      <x v="4"/>
      <x v="1167"/>
      <x v="12"/>
      <x v="5"/>
      <x/>
      <x v="1"/>
    </i>
    <i>
      <x v="5981"/>
      <x v="16"/>
      <x v="1"/>
      <x v="4"/>
      <x v="913"/>
      <x v="18"/>
      <x v="5"/>
      <x/>
      <x v="1"/>
    </i>
    <i>
      <x v="5982"/>
      <x v="17"/>
      <x v="1"/>
      <x v="4"/>
      <x v="1264"/>
      <x v="21"/>
      <x v="5"/>
      <x/>
      <x v="1"/>
    </i>
    <i>
      <x v="5983"/>
      <x v="1"/>
      <x v="1"/>
      <x v="11"/>
      <x v="209"/>
      <x v="1"/>
      <x v="4"/>
      <x v="4"/>
      <x v="1"/>
    </i>
    <i>
      <x v="5984"/>
      <x v="33"/>
      <x v="1"/>
      <x v="4"/>
      <x v="1283"/>
      <x v="8"/>
      <x v="5"/>
      <x/>
      <x v="1"/>
    </i>
    <i>
      <x v="5985"/>
      <x v="27"/>
      <x v="1"/>
      <x v="4"/>
      <x v="982"/>
      <x v="21"/>
      <x v="5"/>
      <x/>
      <x v="1"/>
    </i>
    <i>
      <x v="5986"/>
      <x v="30"/>
      <x v="1"/>
      <x v="4"/>
      <x v="844"/>
      <x v="12"/>
      <x v="5"/>
      <x/>
      <x v="1"/>
    </i>
    <i r="2">
      <x v="2"/>
      <x v="4"/>
      <x v="844"/>
      <x v="4"/>
      <x v="5"/>
      <x/>
      <x v="1"/>
    </i>
    <i>
      <x v="5987"/>
      <x v="14"/>
      <x v="1"/>
      <x v="4"/>
      <x v="1240"/>
      <x v="12"/>
      <x v="5"/>
      <x/>
      <x v="1"/>
    </i>
    <i>
      <x v="5988"/>
      <x v="21"/>
      <x v="4"/>
      <x v="6"/>
      <x v="1220"/>
      <x v="1"/>
      <x v="3"/>
      <x v="2"/>
      <x v="1"/>
    </i>
    <i>
      <x v="5989"/>
      <x v="4"/>
      <x v="1"/>
      <x v="4"/>
      <x v="1233"/>
      <x v="12"/>
      <x v="5"/>
      <x/>
      <x v="1"/>
    </i>
    <i>
      <x v="5990"/>
      <x v="7"/>
      <x v="1"/>
      <x v="4"/>
      <x v="1161"/>
      <x v="8"/>
      <x v="5"/>
      <x/>
      <x v="1"/>
    </i>
    <i>
      <x v="5991"/>
      <x v="20"/>
      <x v="1"/>
      <x v="4"/>
      <x v="1270"/>
      <x v="12"/>
      <x v="5"/>
      <x/>
      <x v="1"/>
    </i>
    <i>
      <x v="5992"/>
      <x v="9"/>
      <x v="1"/>
      <x v="4"/>
      <x v="1235"/>
      <x v="12"/>
      <x v="5"/>
      <x/>
      <x v="1"/>
    </i>
    <i>
      <x v="5993"/>
      <x v="10"/>
      <x v="1"/>
      <x v="4"/>
      <x v="1261"/>
      <x v="12"/>
      <x v="5"/>
      <x/>
      <x v="1"/>
    </i>
    <i>
      <x v="5994"/>
      <x v="13"/>
      <x v="1"/>
      <x v="4"/>
      <x v="775"/>
      <x v="12"/>
      <x v="5"/>
      <x/>
      <x v="1"/>
    </i>
    <i>
      <x v="5995"/>
      <x v="32"/>
      <x v="1"/>
      <x v="4"/>
      <x v="1232"/>
      <x v="12"/>
      <x v="5"/>
      <x/>
      <x v="1"/>
    </i>
    <i>
      <x v="5996"/>
      <x v="28"/>
      <x v="1"/>
      <x v="4"/>
      <x v="854"/>
      <x v="12"/>
      <x v="5"/>
      <x/>
      <x v="1"/>
    </i>
    <i>
      <x v="5997"/>
      <x v="29"/>
      <x v="1"/>
      <x v="4"/>
      <x v="1231"/>
      <x v="12"/>
      <x v="5"/>
      <x/>
      <x v="1"/>
    </i>
    <i>
      <x v="5998"/>
      <x v="8"/>
      <x v="1"/>
      <x v="4"/>
      <x v="748"/>
      <x v="8"/>
      <x v="5"/>
      <x/>
      <x v="1"/>
    </i>
    <i>
      <x v="5999"/>
      <x v="5"/>
      <x v="1"/>
      <x v="4"/>
      <x v="914"/>
      <x v="12"/>
      <x v="5"/>
      <x/>
      <x v="1"/>
    </i>
    <i>
      <x v="6000"/>
      <x v="12"/>
      <x v="1"/>
      <x v="4"/>
      <x v="809"/>
      <x v="8"/>
      <x v="5"/>
      <x/>
      <x v="1"/>
    </i>
    <i>
      <x v="6001"/>
      <x v="30"/>
      <x v="1"/>
      <x v="4"/>
      <x v="844"/>
      <x v="8"/>
      <x v="5"/>
      <x/>
      <x v="1"/>
    </i>
    <i>
      <x v="6002"/>
      <x v="18"/>
      <x v="4"/>
      <x v="6"/>
      <x v="1282"/>
      <x v="1"/>
      <x v="3"/>
      <x v="2"/>
      <x v="1"/>
    </i>
    <i>
      <x v="6003"/>
      <x v="27"/>
      <x v="1"/>
      <x v="4"/>
      <x v="982"/>
      <x v="12"/>
      <x v="5"/>
      <x/>
      <x v="1"/>
    </i>
    <i>
      <x v="6004"/>
      <x v="33"/>
      <x v="1"/>
      <x v="4"/>
      <x v="1283"/>
      <x v="8"/>
      <x v="5"/>
      <x/>
      <x v="1"/>
    </i>
    <i>
      <x v="6005"/>
      <x v="19"/>
      <x v="1"/>
      <x v="4"/>
      <x v="509"/>
      <x v="12"/>
      <x v="5"/>
      <x/>
      <x v="1"/>
    </i>
    <i>
      <x v="6006"/>
      <x v="23"/>
      <x v="1"/>
      <x v="4"/>
      <x v="1285"/>
      <x v="33"/>
      <x v="5"/>
      <x/>
      <x v="1"/>
    </i>
    <i>
      <x v="6007"/>
      <x v="24"/>
      <x v="1"/>
      <x v="4"/>
      <x v="1252"/>
      <x v="18"/>
      <x v="5"/>
      <x/>
      <x v="1"/>
    </i>
    <i>
      <x v="6008"/>
      <x v="1"/>
      <x v="1"/>
      <x v="11"/>
      <x v="209"/>
      <x v="1"/>
      <x v="4"/>
      <x v="3"/>
      <x v="1"/>
    </i>
    <i>
      <x v="6009"/>
      <x v="11"/>
      <x v="1"/>
      <x v="4"/>
      <x v="1279"/>
      <x v="18"/>
      <x v="5"/>
      <x/>
      <x v="1"/>
    </i>
    <i>
      <x v="6010"/>
      <x v="46"/>
      <x v="1"/>
      <x v="4"/>
      <x v="1238"/>
      <x v="18"/>
      <x v="5"/>
      <x/>
      <x v="1"/>
    </i>
    <i>
      <x v="6011"/>
      <x v="68"/>
      <x v="1"/>
      <x v="4"/>
      <x v="937"/>
      <x v="21"/>
      <x v="5"/>
      <x/>
      <x v="1"/>
    </i>
    <i>
      <x v="6012"/>
      <x v="16"/>
      <x v="1"/>
      <x v="4"/>
      <x v="913"/>
      <x v="12"/>
      <x v="5"/>
      <x/>
      <x v="1"/>
    </i>
    <i>
      <x v="6013"/>
      <x v="15"/>
      <x v="1"/>
      <x v="4"/>
      <x v="819"/>
      <x v="12"/>
      <x v="5"/>
      <x/>
      <x v="1"/>
    </i>
    <i>
      <x v="6014"/>
      <x v="18"/>
      <x v="1"/>
      <x v="4"/>
      <x v="1167"/>
      <x v="8"/>
      <x v="5"/>
      <x/>
      <x v="1"/>
    </i>
    <i>
      <x v="6015"/>
      <x v="17"/>
      <x v="1"/>
      <x v="4"/>
      <x v="1264"/>
      <x v="15"/>
      <x v="5"/>
      <x/>
      <x v="1"/>
    </i>
    <i>
      <x v="6016"/>
      <x v="6"/>
      <x v="1"/>
      <x v="4"/>
      <x v="774"/>
      <x v="12"/>
      <x v="5"/>
      <x/>
      <x v="1"/>
    </i>
    <i>
      <x v="6017"/>
      <x v="29"/>
      <x v="1"/>
      <x v="4"/>
      <x v="1231"/>
      <x v="48"/>
      <x v="5"/>
      <x/>
      <x v="1"/>
    </i>
    <i r="2">
      <x v="2"/>
      <x v="4"/>
      <x v="1231"/>
      <x v="5"/>
      <x v="5"/>
      <x/>
      <x v="1"/>
    </i>
    <i>
      <x v="6018"/>
      <x v="32"/>
      <x v="1"/>
      <x v="4"/>
      <x v="1232"/>
      <x v="11"/>
      <x v="5"/>
      <x/>
      <x v="1"/>
    </i>
    <i r="2">
      <x v="2"/>
      <x v="4"/>
      <x v="1232"/>
      <x v="5"/>
      <x v="5"/>
      <x/>
      <x v="1"/>
    </i>
    <i>
      <x v="6019"/>
      <x v="28"/>
      <x v="1"/>
      <x v="4"/>
      <x v="854"/>
      <x v="11"/>
      <x v="5"/>
      <x/>
      <x v="1"/>
    </i>
    <i r="2">
      <x v="2"/>
      <x v="4"/>
      <x v="854"/>
      <x v="5"/>
      <x v="5"/>
      <x/>
      <x v="1"/>
    </i>
    <i>
      <x v="6020"/>
      <x v="31"/>
      <x v="1"/>
      <x v="4"/>
      <x v="531"/>
      <x v="12"/>
      <x v="5"/>
      <x/>
      <x v="1"/>
    </i>
    <i>
      <x v="6021"/>
      <x v="4"/>
      <x v="1"/>
      <x v="4"/>
      <x v="1233"/>
      <x v="12"/>
      <x v="5"/>
      <x/>
      <x v="1"/>
    </i>
    <i>
      <x v="6022"/>
      <x v="12"/>
      <x v="1"/>
      <x v="4"/>
      <x v="809"/>
      <x v="8"/>
      <x v="5"/>
      <x/>
      <x v="1"/>
    </i>
    <i>
      <x v="6023"/>
      <x v="14"/>
      <x v="1"/>
      <x v="4"/>
      <x v="1240"/>
      <x v="12"/>
      <x v="5"/>
      <x/>
      <x v="1"/>
    </i>
    <i>
      <x v="6024"/>
      <x v="8"/>
      <x/>
      <x v="4"/>
      <x v="1287"/>
      <x v="8"/>
      <x v="5"/>
      <x/>
      <x v="1"/>
    </i>
    <i r="2">
      <x v="1"/>
      <x v="4"/>
      <x v="1286"/>
      <x v="12"/>
      <x v="5"/>
      <x/>
      <x v="1"/>
    </i>
    <i>
      <x v="6025"/>
      <x v="5"/>
      <x/>
      <x v="4"/>
      <x v="1289"/>
      <x v="12"/>
      <x v="5"/>
      <x/>
      <x v="1"/>
    </i>
    <i r="2">
      <x v="1"/>
      <x v="4"/>
      <x v="1288"/>
      <x v="15"/>
      <x v="5"/>
      <x/>
      <x v="1"/>
    </i>
    <i>
      <x v="6026"/>
      <x v="30"/>
      <x v="1"/>
      <x v="4"/>
      <x v="844"/>
      <x v="8"/>
      <x v="5"/>
      <x/>
      <x v="1"/>
    </i>
    <i>
      <x v="6027"/>
      <x v="27"/>
      <x v="1"/>
      <x v="4"/>
      <x v="982"/>
      <x v="48"/>
      <x v="5"/>
      <x/>
      <x v="1"/>
    </i>
    <i r="2">
      <x v="2"/>
      <x v="4"/>
      <x v="982"/>
      <x v="5"/>
      <x v="5"/>
      <x/>
      <x v="1"/>
    </i>
    <i>
      <x v="6028"/>
      <x v="33"/>
      <x v="1"/>
      <x v="4"/>
      <x v="1283"/>
      <x v="12"/>
      <x v="5"/>
      <x/>
      <x v="1"/>
    </i>
    <i>
      <x v="6029"/>
      <x v="10"/>
      <x v="1"/>
      <x v="4"/>
      <x v="1261"/>
      <x v="12"/>
      <x v="5"/>
      <x/>
      <x v="1"/>
    </i>
    <i>
      <x v="6030"/>
      <x v="13"/>
      <x v="1"/>
      <x v="4"/>
      <x v="775"/>
      <x v="12"/>
      <x v="5"/>
      <x/>
      <x v="1"/>
    </i>
    <i>
      <x v="6031"/>
      <x v="7"/>
      <x v="1"/>
      <x v="4"/>
      <x v="1161"/>
      <x v="12"/>
      <x v="5"/>
      <x/>
      <x v="1"/>
    </i>
    <i>
      <x v="6032"/>
      <x v="20"/>
      <x v="1"/>
      <x v="4"/>
      <x v="1290"/>
      <x v="18"/>
      <x v="5"/>
      <x/>
      <x v="1"/>
    </i>
    <i>
      <x v="6033"/>
      <x v="9"/>
      <x v="1"/>
      <x v="4"/>
      <x v="1235"/>
      <x v="12"/>
      <x v="5"/>
      <x/>
      <x v="1"/>
    </i>
    <i>
      <x v="6034"/>
      <x v="1"/>
      <x v="1"/>
      <x v="11"/>
      <x v="209"/>
      <x v="1"/>
      <x v="4"/>
      <x v="3"/>
      <x v="1"/>
    </i>
    <i>
      <x v="6035"/>
      <x v="11"/>
      <x v="1"/>
      <x v="4"/>
      <x v="1279"/>
      <x v="18"/>
      <x v="5"/>
      <x/>
      <x v="1"/>
    </i>
    <i>
      <x v="6036"/>
      <x v="17"/>
      <x v="1"/>
      <x v="4"/>
      <x v="1264"/>
      <x v="18"/>
      <x v="5"/>
      <x/>
      <x v="1"/>
    </i>
    <i>
      <x v="6037"/>
      <x v="15"/>
      <x v="1"/>
      <x v="4"/>
      <x v="819"/>
      <x v="12"/>
      <x v="5"/>
      <x/>
      <x v="1"/>
    </i>
    <i>
      <x v="6038"/>
      <x v="18"/>
      <x v="1"/>
      <x v="4"/>
      <x v="1167"/>
      <x v="12"/>
      <x v="5"/>
      <x/>
      <x v="1"/>
    </i>
    <i>
      <x v="6039"/>
      <x v="19"/>
      <x v="1"/>
      <x v="4"/>
      <x v="509"/>
      <x v="12"/>
      <x v="5"/>
      <x/>
      <x v="1"/>
    </i>
    <i>
      <x v="6040"/>
      <x v="23"/>
      <x v="1"/>
      <x v="4"/>
      <x v="1285"/>
      <x v="38"/>
      <x v="5"/>
      <x/>
      <x v="1"/>
    </i>
    <i>
      <x v="6041"/>
      <x v="24"/>
      <x v="1"/>
      <x v="4"/>
      <x v="1252"/>
      <x v="21"/>
      <x v="5"/>
      <x/>
      <x v="1"/>
    </i>
    <i>
      <x v="6042"/>
      <x v="16"/>
      <x v="1"/>
      <x v="4"/>
      <x v="913"/>
      <x v="15"/>
      <x v="5"/>
      <x/>
      <x v="1"/>
    </i>
    <i>
      <x v="6043"/>
      <x v="12"/>
      <x v="4"/>
      <x v="5"/>
      <x v="1023"/>
      <x v="1"/>
      <x v="2"/>
      <x v="3"/>
      <x v="1"/>
    </i>
    <i>
      <x v="6044"/>
      <x v="6"/>
      <x v="1"/>
      <x v="4"/>
      <x v="774"/>
      <x v="8"/>
      <x v="5"/>
      <x/>
      <x v="1"/>
    </i>
    <i>
      <x v="6045"/>
      <x v="68"/>
      <x v="1"/>
      <x v="9"/>
      <x v="937"/>
      <x v="21"/>
      <x v="5"/>
      <x/>
      <x v="1"/>
    </i>
    <i>
      <x v="6046"/>
      <x v="46"/>
      <x v="1"/>
      <x v="4"/>
      <x v="1238"/>
      <x v="18"/>
      <x v="5"/>
      <x/>
      <x v="1"/>
    </i>
    <i>
      <x v="6047"/>
      <x v="8"/>
      <x v="1"/>
      <x v="4"/>
      <x v="748"/>
      <x v="8"/>
      <x v="5"/>
      <x/>
      <x v="1"/>
    </i>
    <i>
      <x v="6048"/>
      <x v="5"/>
      <x v="1"/>
      <x v="4"/>
      <x v="914"/>
      <x v="12"/>
      <x v="5"/>
      <x/>
      <x v="1"/>
    </i>
    <i>
      <x v="6049"/>
      <x v="11"/>
      <x v="4"/>
      <x v="6"/>
      <x v="1281"/>
      <x v="18"/>
      <x v="5"/>
      <x/>
      <x v="1"/>
    </i>
    <i>
      <x v="6050"/>
      <x v="32"/>
      <x v="1"/>
      <x v="4"/>
      <x v="1232"/>
      <x v="18"/>
      <x v="5"/>
      <x/>
      <x v="1"/>
    </i>
    <i>
      <x v="6051"/>
      <x v="28"/>
      <x v="1"/>
      <x v="4"/>
      <x v="854"/>
      <x v="15"/>
      <x v="5"/>
      <x/>
      <x v="1"/>
    </i>
    <i>
      <x v="6052"/>
      <x v="29"/>
      <x v="1"/>
      <x v="4"/>
      <x v="1231"/>
      <x v="18"/>
      <x v="5"/>
      <x/>
      <x v="1"/>
    </i>
    <i>
      <x v="6053"/>
      <x v="20"/>
      <x v="1"/>
      <x v="4"/>
      <x v="1270"/>
      <x v="15"/>
      <x v="5"/>
      <x/>
      <x v="1"/>
    </i>
    <i>
      <x v="6054"/>
      <x v="7"/>
      <x v="1"/>
      <x v="4"/>
      <x v="1161"/>
      <x v="12"/>
      <x v="5"/>
      <x/>
      <x v="1"/>
    </i>
    <i>
      <x v="6055"/>
      <x v="4"/>
      <x v="1"/>
      <x v="4"/>
      <x v="1233"/>
      <x v="12"/>
      <x v="5"/>
      <x/>
      <x v="1"/>
    </i>
    <i>
      <x v="6056"/>
      <x v="10"/>
      <x v="1"/>
      <x v="4"/>
      <x v="1261"/>
      <x v="12"/>
      <x v="5"/>
      <x/>
      <x v="1"/>
    </i>
    <i>
      <x v="6057"/>
      <x v="12"/>
      <x v="1"/>
      <x v="4"/>
      <x v="809"/>
      <x v="8"/>
      <x v="5"/>
      <x/>
      <x v="1"/>
    </i>
    <i>
      <x v="6058"/>
      <x v="13"/>
      <x v="1"/>
      <x v="4"/>
      <x v="775"/>
      <x v="12"/>
      <x v="5"/>
      <x/>
      <x v="1"/>
    </i>
    <i>
      <x v="6059"/>
      <x v="14"/>
      <x v="1"/>
      <x v="4"/>
      <x v="1240"/>
      <x v="12"/>
      <x v="5"/>
      <x/>
      <x v="1"/>
    </i>
    <i>
      <x v="6060"/>
      <x v="9"/>
      <x v="1"/>
      <x v="4"/>
      <x v="1235"/>
      <x v="15"/>
      <x v="5"/>
      <x/>
      <x v="1"/>
    </i>
    <i>
      <x v="6061"/>
      <x v="1"/>
      <x v="1"/>
      <x v="11"/>
      <x v="209"/>
      <x v="1"/>
      <x v="4"/>
      <x v="3"/>
      <x v="1"/>
    </i>
    <i>
      <x v="6062"/>
      <x v="33"/>
      <x v="1"/>
      <x v="4"/>
      <x v="1283"/>
      <x v="8"/>
      <x v="5"/>
      <x/>
      <x v="1"/>
    </i>
    <i>
      <x v="6063"/>
      <x v="27"/>
      <x v="1"/>
      <x v="4"/>
      <x v="982"/>
      <x v="21"/>
      <x v="5"/>
      <x/>
      <x v="1"/>
    </i>
    <i>
      <x v="6064"/>
      <x v="30"/>
      <x v="1"/>
      <x v="4"/>
      <x v="844"/>
      <x v="12"/>
      <x v="5"/>
      <x/>
      <x v="1"/>
    </i>
    <i>
      <x v="6065"/>
      <x v="46"/>
      <x v="1"/>
      <x v="4"/>
      <x v="1238"/>
      <x v="18"/>
      <x v="5"/>
      <x/>
      <x v="1"/>
    </i>
    <i>
      <x v="6066"/>
      <x v="16"/>
      <x v="4"/>
      <x v="5"/>
      <x v="1083"/>
      <x v="8"/>
      <x v="5"/>
      <x/>
      <x v="1"/>
    </i>
    <i>
      <x v="6067"/>
      <x v="68"/>
      <x v="1"/>
      <x v="9"/>
      <x v="937"/>
      <x v="27"/>
      <x v="5"/>
      <x/>
      <x v="1"/>
    </i>
    <i>
      <x v="6068"/>
      <x v="21"/>
      <x v="4"/>
      <x v="6"/>
      <x v="1220"/>
      <x v="1"/>
      <x v="3"/>
      <x v="2"/>
      <x v="1"/>
    </i>
    <i>
      <x v="6069"/>
      <x v="6"/>
      <x v="1"/>
      <x v="4"/>
      <x v="774"/>
      <x v="12"/>
      <x v="5"/>
      <x/>
      <x v="1"/>
    </i>
    <i>
      <x v="6070"/>
      <x v="19"/>
      <x v="1"/>
      <x v="4"/>
      <x v="509"/>
      <x v="15"/>
      <x v="5"/>
      <x/>
      <x v="1"/>
    </i>
    <i>
      <x v="6071"/>
      <x v="24"/>
      <x v="1"/>
      <x v="4"/>
      <x v="1252"/>
      <x v="24"/>
      <x v="5"/>
      <x/>
      <x v="1"/>
    </i>
    <i>
      <x v="6072"/>
      <x v="23"/>
      <x v="1"/>
      <x v="4"/>
      <x v="1285"/>
      <x v="34"/>
      <x v="5"/>
      <x/>
      <x v="1"/>
    </i>
    <i>
      <x v="6073"/>
      <x v="11"/>
      <x v="1"/>
      <x v="4"/>
      <x v="1279"/>
      <x v="12"/>
      <x v="5"/>
      <x/>
      <x v="1"/>
    </i>
    <i>
      <x v="6074"/>
      <x v="18"/>
      <x v="1"/>
      <x v="4"/>
      <x v="1167"/>
      <x v="12"/>
      <x v="5"/>
      <x/>
      <x v="1"/>
    </i>
    <i>
      <x v="6075"/>
      <x v="15"/>
      <x v="1"/>
      <x v="4"/>
      <x v="819"/>
      <x v="12"/>
      <x v="5"/>
      <x/>
      <x v="1"/>
    </i>
    <i>
      <x v="6076"/>
      <x v="17"/>
      <x v="1"/>
      <x v="4"/>
      <x v="1264"/>
      <x v="15"/>
      <x v="5"/>
      <x/>
      <x v="1"/>
    </i>
    <i>
      <x v="6077"/>
      <x v="16"/>
      <x v="1"/>
      <x v="4"/>
      <x v="913"/>
      <x v="21"/>
      <x v="5"/>
      <x/>
      <x v="1"/>
    </i>
    <i>
      <x v="6078"/>
      <x v="8"/>
      <x v="1"/>
      <x v="4"/>
      <x v="748"/>
      <x v="8"/>
      <x v="5"/>
      <x/>
      <x v="1"/>
    </i>
    <i>
      <x v="6079"/>
      <x v="12"/>
      <x v="1"/>
      <x v="4"/>
      <x v="809"/>
      <x v="12"/>
      <x v="5"/>
      <x/>
      <x v="1"/>
    </i>
    <i>
      <x v="6080"/>
      <x v="5"/>
      <x v="1"/>
      <x v="4"/>
      <x v="914"/>
      <x v="15"/>
      <x v="5"/>
      <x/>
      <x v="1"/>
    </i>
    <i>
      <x v="6081"/>
      <x v="7"/>
      <x v="4"/>
      <x v="4"/>
      <x v="1228"/>
      <x v="1"/>
      <x v="1"/>
      <x v="2"/>
      <x v="1"/>
    </i>
    <i>
      <x v="6082"/>
      <x v="14"/>
      <x v="1"/>
      <x v="4"/>
      <x v="1240"/>
      <x v="15"/>
      <x v="5"/>
      <x/>
      <x v="1"/>
    </i>
    <i>
      <x v="6083"/>
      <x v="32"/>
      <x v="1"/>
      <x v="4"/>
      <x v="1232"/>
      <x v="15"/>
      <x v="5"/>
      <x/>
      <x v="1"/>
    </i>
    <i>
      <x v="6084"/>
      <x v="28"/>
      <x v="1"/>
      <x v="4"/>
      <x v="1291"/>
      <x v="12"/>
      <x v="5"/>
      <x/>
      <x v="1"/>
    </i>
    <i r="2">
      <x v="2"/>
      <x v="4"/>
      <x v="1291"/>
      <x v="4"/>
      <x v="5"/>
      <x/>
      <x v="1"/>
    </i>
    <i>
      <x v="6085"/>
      <x v="29"/>
      <x v="1"/>
      <x v="4"/>
      <x v="1231"/>
      <x v="15"/>
      <x v="5"/>
      <x/>
      <x v="1"/>
    </i>
    <i r="2">
      <x v="2"/>
      <x v="4"/>
      <x v="1231"/>
      <x v="4"/>
      <x v="5"/>
      <x/>
      <x v="1"/>
    </i>
    <i>
      <x v="6086"/>
      <x v="7"/>
      <x v="1"/>
      <x v="4"/>
      <x v="1161"/>
      <x v="12"/>
      <x v="5"/>
      <x/>
      <x v="1"/>
    </i>
    <i>
      <x v="6087"/>
      <x v="20"/>
      <x v="4"/>
      <x v="6"/>
      <x v="1260"/>
      <x v="1"/>
      <x v="3"/>
      <x v="2"/>
      <x v="1"/>
    </i>
    <i>
      <x v="6088"/>
      <x v="20"/>
      <x v="1"/>
      <x v="4"/>
      <x v="1270"/>
      <x v="18"/>
      <x v="5"/>
      <x/>
      <x v="1"/>
    </i>
    <i>
      <x v="6089"/>
      <x v="9"/>
      <x v="1"/>
      <x v="4"/>
      <x v="1235"/>
      <x v="15"/>
      <x v="5"/>
      <x/>
      <x v="1"/>
    </i>
    <i>
      <x v="6090"/>
      <x v="10"/>
      <x v="1"/>
      <x v="4"/>
      <x v="1261"/>
      <x v="18"/>
      <x v="5"/>
      <x/>
      <x v="1"/>
    </i>
    <i>
      <x v="6091"/>
      <x v="13"/>
      <x v="1"/>
      <x v="4"/>
      <x v="775"/>
      <x v="15"/>
      <x v="5"/>
      <x/>
      <x v="1"/>
    </i>
    <i>
      <x v="6092"/>
      <x v="24"/>
      <x v="1"/>
      <x v="4"/>
      <x v="1252"/>
      <x v="24"/>
      <x v="5"/>
      <x/>
      <x v="1"/>
    </i>
    <i>
      <x v="6093"/>
      <x v="32"/>
      <x v="1"/>
      <x v="4"/>
      <x v="1292"/>
      <x v="14"/>
      <x v="5"/>
      <x/>
      <x v="1"/>
    </i>
    <i r="2">
      <x v="2"/>
      <x v="4"/>
      <x v="1292"/>
      <x v="10"/>
      <x v="5"/>
      <x/>
      <x v="1"/>
    </i>
    <i>
      <x v="6094"/>
      <x v="68"/>
      <x v="1"/>
      <x v="9"/>
      <x v="937"/>
      <x v="24"/>
      <x v="5"/>
      <x/>
      <x v="1"/>
    </i>
    <i>
      <x v="6095"/>
      <x v="7"/>
      <x v="4"/>
      <x v="6"/>
      <x v="1273"/>
      <x v="1"/>
      <x v="3"/>
      <x v="2"/>
      <x v="1"/>
    </i>
    <i>
      <x v="6096"/>
      <x v="8"/>
      <x v="1"/>
      <x v="4"/>
      <x v="748"/>
      <x v="15"/>
      <x v="5"/>
      <x/>
      <x v="1"/>
    </i>
    <i>
      <x v="6097"/>
      <x v="46"/>
      <x v="1"/>
      <x v="4"/>
      <x v="1238"/>
      <x v="21"/>
      <x v="5"/>
      <x/>
      <x v="1"/>
    </i>
    <i>
      <x v="6098"/>
      <x v="5"/>
      <x v="1"/>
      <x v="4"/>
      <x v="914"/>
      <x v="18"/>
      <x v="5"/>
      <x/>
      <x v="1"/>
    </i>
    <i>
      <x v="6099"/>
      <x v="28"/>
      <x v="1"/>
      <x v="4"/>
      <x v="1291"/>
      <x v="14"/>
      <x v="5"/>
      <x/>
      <x v="1"/>
    </i>
    <i r="2">
      <x v="2"/>
      <x v="4"/>
      <x v="1291"/>
      <x v="6"/>
      <x v="5"/>
      <x/>
      <x v="1"/>
    </i>
    <i>
      <x v="6100"/>
      <x v="18"/>
      <x v="1"/>
      <x v="4"/>
      <x v="1167"/>
      <x v="8"/>
      <x v="5"/>
      <x/>
      <x v="1"/>
    </i>
    <i>
      <x v="6101"/>
      <x v="6"/>
      <x v="4"/>
      <x v="6"/>
      <x v="786"/>
      <x v="1"/>
      <x v="3"/>
      <x v="3"/>
      <x v="1"/>
    </i>
    <i>
      <x v="6102"/>
      <x v="7"/>
      <x v="1"/>
      <x v="4"/>
      <x v="1293"/>
      <x v="8"/>
      <x v="5"/>
      <x/>
      <x v="1"/>
    </i>
    <i>
      <x v="6103"/>
      <x v="13"/>
      <x v="1"/>
      <x v="4"/>
      <x v="775"/>
      <x v="21"/>
      <x v="5"/>
      <x/>
      <x v="1"/>
    </i>
    <i>
      <x v="6104"/>
      <x v="9"/>
      <x v="1"/>
      <x v="4"/>
      <x v="1235"/>
      <x v="21"/>
      <x v="5"/>
      <x/>
      <x v="1"/>
    </i>
    <i>
      <x v="6105"/>
      <x v="10"/>
      <x v="1"/>
      <x v="4"/>
      <x v="1294"/>
      <x v="12"/>
      <x v="5"/>
      <x/>
      <x v="1"/>
    </i>
    <i>
      <x v="6106"/>
      <x v="12"/>
      <x v="1"/>
      <x v="4"/>
      <x v="809"/>
      <x v="12"/>
      <x v="5"/>
      <x/>
      <x v="1"/>
    </i>
    <i>
      <x v="6107"/>
      <x v="20"/>
      <x v="1"/>
      <x v="4"/>
      <x v="1270"/>
      <x v="12"/>
      <x v="5"/>
      <x/>
      <x v="1"/>
    </i>
    <i>
      <x v="6108"/>
      <x v="13"/>
      <x v="1"/>
      <x v="4"/>
      <x v="1295"/>
      <x v="12"/>
      <x v="5"/>
      <x/>
      <x v="1"/>
    </i>
    <i>
      <x v="6109"/>
      <x v="29"/>
      <x v="1"/>
      <x v="4"/>
      <x v="1231"/>
      <x v="17"/>
      <x v="5"/>
      <x/>
      <x v="1"/>
    </i>
    <i r="2">
      <x v="2"/>
      <x v="4"/>
      <x v="1231"/>
      <x v="6"/>
      <x v="5"/>
      <x/>
      <x v="1"/>
    </i>
    <i>
      <x v="6110"/>
      <x v="12"/>
      <x v="1"/>
      <x v="4"/>
      <x v="1296"/>
      <x v="8"/>
      <x v="5"/>
      <x/>
      <x v="1"/>
    </i>
    <i>
      <x v="6111"/>
      <x v="4"/>
      <x v="1"/>
      <x v="4"/>
      <x v="1233"/>
      <x v="18"/>
      <x v="5"/>
      <x/>
      <x v="1"/>
    </i>
    <i>
      <x v="6112"/>
      <x v="14"/>
      <x v="1"/>
      <x v="4"/>
      <x v="1240"/>
      <x v="15"/>
      <x v="5"/>
      <x/>
      <x v="1"/>
    </i>
    <i>
      <x v="6113"/>
      <x v="8"/>
      <x v="1"/>
      <x v="4"/>
      <x v="1297"/>
      <x v="8"/>
      <x v="5"/>
      <x/>
      <x v="1"/>
    </i>
    <i>
      <x v="6114"/>
      <x v="10"/>
      <x v="1"/>
      <x v="4"/>
      <x v="1261"/>
      <x v="12"/>
      <x v="5"/>
      <x/>
      <x v="1"/>
    </i>
    <i>
      <x v="6115"/>
      <x v="7"/>
      <x v="1"/>
      <x v="4"/>
      <x v="1161"/>
      <x v="18"/>
      <x v="5"/>
      <x/>
      <x v="1"/>
    </i>
    <i>
      <x v="6116"/>
      <x v="4"/>
      <x v="1"/>
      <x v="4"/>
      <x v="1298"/>
      <x v="12"/>
      <x v="5"/>
      <x/>
      <x v="1"/>
    </i>
    <i>
      <x v="6117"/>
      <x v="30"/>
      <x v="1"/>
      <x v="4"/>
      <x v="844"/>
      <x v="8"/>
      <x v="5"/>
      <x/>
      <x v="1"/>
    </i>
    <i>
      <x v="6118"/>
      <x v="27"/>
      <x v="1"/>
      <x v="4"/>
      <x v="982"/>
      <x v="14"/>
      <x v="5"/>
      <x/>
      <x v="1"/>
    </i>
    <i r="2">
      <x v="2"/>
      <x v="4"/>
      <x v="982"/>
      <x v="10"/>
      <x v="5"/>
      <x/>
      <x v="1"/>
    </i>
    <i>
      <x v="6119"/>
      <x v="5"/>
      <x v="1"/>
      <x v="4"/>
      <x v="914"/>
      <x v="12"/>
      <x v="5"/>
      <x/>
      <x v="1"/>
    </i>
    <i>
      <x v="6120"/>
      <x v="33"/>
      <x v="1"/>
      <x v="4"/>
      <x v="1283"/>
      <x v="12"/>
      <x v="5"/>
      <x/>
      <x v="1"/>
    </i>
    <i r="2">
      <x v="2"/>
      <x v="4"/>
      <x v="1283"/>
      <x v="4"/>
      <x v="5"/>
      <x/>
      <x v="1"/>
    </i>
    <i>
      <x v="6121"/>
      <x v="9"/>
      <x v="1"/>
      <x v="4"/>
      <x v="1299"/>
      <x v="12"/>
      <x v="5"/>
      <x/>
      <x v="1"/>
    </i>
    <i>
      <x v="6122"/>
      <x v="1"/>
      <x v="1"/>
      <x v="11"/>
      <x v="328"/>
      <x v="1"/>
      <x v="4"/>
      <x v="8"/>
      <x v="1"/>
    </i>
    <i>
      <x v="6123"/>
      <x v="29"/>
      <x v="1"/>
      <x v="4"/>
      <x v="1231"/>
      <x v="12"/>
      <x v="5"/>
      <x/>
      <x v="1"/>
    </i>
    <i>
      <x v="6124"/>
      <x v="16"/>
      <x v="1"/>
      <x v="4"/>
      <x v="913"/>
      <x v="15"/>
      <x v="5"/>
      <x/>
      <x v="1"/>
    </i>
    <i>
      <x v="6125"/>
      <x v="17"/>
      <x v="1"/>
      <x v="4"/>
      <x v="1264"/>
      <x v="15"/>
      <x v="5"/>
      <x/>
      <x v="1"/>
    </i>
    <i>
      <x v="6126"/>
      <x v="28"/>
      <x v="1"/>
      <x v="4"/>
      <x v="854"/>
      <x v="8"/>
      <x v="5"/>
      <x/>
      <x v="1"/>
    </i>
    <i>
      <x v="6127"/>
      <x v="15"/>
      <x v="1"/>
      <x v="4"/>
      <x v="819"/>
      <x v="12"/>
      <x v="5"/>
      <x/>
      <x v="1"/>
    </i>
    <i>
      <x v="6128"/>
      <x v="11"/>
      <x v="1"/>
      <x v="4"/>
      <x v="1279"/>
      <x v="18"/>
      <x v="5"/>
      <x/>
      <x v="1"/>
    </i>
    <i>
      <x v="6129"/>
      <x v="31"/>
      <x v="1"/>
      <x v="4"/>
      <x v="531"/>
      <x v="8"/>
      <x v="5"/>
      <x/>
      <x v="1"/>
    </i>
    <i r="2">
      <x v="2"/>
      <x v="4"/>
      <x v="531"/>
      <x v="4"/>
      <x v="5"/>
      <x/>
      <x v="1"/>
    </i>
    <i>
      <x v="6130"/>
      <x v="19"/>
      <x v="1"/>
      <x v="4"/>
      <x v="509"/>
      <x v="12"/>
      <x v="5"/>
      <x/>
      <x v="1"/>
    </i>
    <i>
      <x v="6131"/>
      <x v="23"/>
      <x v="1"/>
      <x v="4"/>
      <x v="1285"/>
      <x v="34"/>
      <x v="5"/>
      <x/>
      <x v="1"/>
    </i>
    <i>
      <x v="6132"/>
      <x v="24"/>
      <x v="1"/>
      <x v="4"/>
      <x v="1252"/>
      <x v="27"/>
      <x v="5"/>
      <x/>
      <x v="1"/>
    </i>
    <i>
      <x v="6133"/>
      <x v="6"/>
      <x v="1"/>
      <x v="4"/>
      <x v="790"/>
      <x v="8"/>
      <x v="5"/>
      <x/>
      <x v="1"/>
    </i>
    <i>
      <x v="6134"/>
      <x v="32"/>
      <x v="1"/>
      <x v="4"/>
      <x v="897"/>
      <x v="12"/>
      <x v="5"/>
      <x/>
      <x v="1"/>
    </i>
    <i>
      <x v="6135"/>
      <x v="16"/>
      <x v="4"/>
      <x v="5"/>
      <x v="1300"/>
      <x v="8"/>
      <x v="5"/>
      <x/>
      <x v="1"/>
    </i>
    <i>
      <x v="6136"/>
      <x v="30"/>
      <x v="1"/>
      <x v="4"/>
      <x v="1301"/>
      <x v="8"/>
      <x v="5"/>
      <x/>
      <x v="1"/>
    </i>
    <i>
      <x v="6137"/>
      <x v="1"/>
      <x v="1"/>
      <x v="11"/>
      <x v="209"/>
      <x v="1"/>
      <x v="4"/>
      <x v="3"/>
      <x v="1"/>
    </i>
    <i>
      <x v="6138"/>
      <x v="18"/>
      <x v="4"/>
      <x v="5"/>
      <x v="1302"/>
      <x v="1"/>
      <x v="2"/>
      <x v="2"/>
      <x v="1"/>
    </i>
    <i>
      <x v="6139"/>
      <x v="27"/>
      <x v="1"/>
      <x v="4"/>
      <x v="1303"/>
      <x v="15"/>
      <x v="5"/>
      <x/>
      <x v="1"/>
    </i>
    <i>
      <x v="6140"/>
      <x v="33"/>
      <x v="1"/>
      <x v="4"/>
      <x v="1304"/>
      <x v="12"/>
      <x v="5"/>
      <x/>
      <x v="1"/>
    </i>
    <i>
      <x v="6141"/>
      <x v="1"/>
      <x v="1"/>
      <x v="11"/>
      <x v="209"/>
      <x v="1"/>
      <x v="4"/>
      <x v="3"/>
      <x v="1"/>
    </i>
    <i>
      <x v="6142"/>
      <x v="29"/>
      <x v="1"/>
      <x v="4"/>
      <x v="1231"/>
      <x v="12"/>
      <x v="5"/>
      <x/>
      <x v="1"/>
    </i>
    <i>
      <x v="6143"/>
      <x v="28"/>
      <x v="1"/>
      <x v="4"/>
      <x v="854"/>
      <x v="8"/>
      <x v="5"/>
      <x/>
      <x v="1"/>
    </i>
    <i>
      <x v="6144"/>
      <x v="32"/>
      <x v="1"/>
      <x v="4"/>
      <x v="897"/>
      <x v="15"/>
      <x v="5"/>
      <x/>
      <x v="1"/>
    </i>
    <i>
      <x v="6145"/>
      <x v="7"/>
      <x v="1"/>
      <x v="4"/>
      <x v="1293"/>
      <x v="12"/>
      <x v="5"/>
      <x/>
      <x v="1"/>
    </i>
    <i>
      <x v="6146"/>
      <x v="20"/>
      <x v="1"/>
      <x v="4"/>
      <x v="1305"/>
      <x v="12"/>
      <x v="5"/>
      <x/>
      <x v="1"/>
    </i>
    <i>
      <x v="6147"/>
      <x v="10"/>
      <x v="1"/>
      <x v="4"/>
      <x v="1294"/>
      <x v="12"/>
      <x v="5"/>
      <x/>
      <x v="1"/>
    </i>
    <i>
      <x v="6148"/>
      <x v="14"/>
      <x v="1"/>
      <x v="4"/>
      <x v="1306"/>
      <x v="36"/>
      <x v="5"/>
      <x/>
      <x v="1"/>
    </i>
    <i>
      <x v="6149"/>
      <x v="23"/>
      <x v="1"/>
      <x v="4"/>
      <x v="1307"/>
      <x v="35"/>
      <x v="5"/>
      <x/>
      <x v="1"/>
    </i>
    <i>
      <x v="6150"/>
      <x v="68"/>
      <x v="1"/>
      <x v="9"/>
      <x v="937"/>
      <x v="21"/>
      <x v="5"/>
      <x/>
      <x v="1"/>
    </i>
    <i>
      <x v="6151"/>
      <x v="24"/>
      <x v="1"/>
      <x v="4"/>
      <x v="1252"/>
      <x v="21"/>
      <x v="5"/>
      <x/>
      <x v="1"/>
    </i>
    <i>
      <x v="6152"/>
      <x v="8"/>
      <x v="1"/>
      <x v="4"/>
      <x v="1297"/>
      <x v="8"/>
      <x v="5"/>
      <x/>
      <x v="1"/>
    </i>
    <i>
      <x v="6153"/>
      <x v="9"/>
      <x v="1"/>
      <x v="4"/>
      <x v="1299"/>
      <x v="15"/>
      <x v="5"/>
      <x/>
      <x v="1"/>
    </i>
    <i>
      <x v="6154"/>
      <x v="19"/>
      <x v="1"/>
      <x v="4"/>
      <x v="1308"/>
      <x v="12"/>
      <x v="5"/>
      <x/>
      <x v="1"/>
    </i>
    <i>
      <x v="6155"/>
      <x v="30"/>
      <x v="1"/>
      <x v="4"/>
      <x v="1301"/>
      <x v="8"/>
      <x v="5"/>
      <x/>
      <x v="1"/>
    </i>
    <i>
      <x v="6156"/>
      <x v="29"/>
      <x v="1"/>
      <x v="4"/>
      <x v="1231"/>
      <x v="10"/>
      <x v="5"/>
      <x/>
      <x v="1"/>
    </i>
    <i r="2">
      <x v="2"/>
      <x v="4"/>
      <x v="1231"/>
      <x v="10"/>
      <x v="5"/>
      <x/>
      <x v="1"/>
    </i>
    <i>
      <x v="6157"/>
      <x v="20"/>
      <x v="1"/>
      <x v="4"/>
      <x v="1305"/>
      <x v="8"/>
      <x v="5"/>
      <x/>
      <x v="1"/>
    </i>
    <i>
      <x v="6158"/>
      <x v="27"/>
      <x v="1"/>
      <x v="4"/>
      <x v="1303"/>
      <x v="15"/>
      <x v="5"/>
      <x/>
      <x v="1"/>
    </i>
    <i>
      <x v="6159"/>
      <x v="4"/>
      <x v="1"/>
      <x v="4"/>
      <x v="1298"/>
      <x v="12"/>
      <x v="5"/>
      <x/>
      <x v="1"/>
    </i>
    <i>
      <x v="6160"/>
      <x v="5"/>
      <x v="1"/>
      <x v="4"/>
      <x v="914"/>
      <x v="12"/>
      <x v="5"/>
      <x/>
      <x v="1"/>
    </i>
    <i>
      <x v="6161"/>
      <x v="12"/>
      <x v="1"/>
      <x v="4"/>
      <x v="1296"/>
      <x v="8"/>
      <x v="5"/>
      <x/>
      <x v="1"/>
    </i>
    <i>
      <x v="6162"/>
      <x v="13"/>
      <x v="1"/>
      <x v="4"/>
      <x v="1295"/>
      <x v="15"/>
      <x v="5"/>
      <x/>
      <x v="1"/>
    </i>
    <i>
      <x v="6163"/>
      <x v="23"/>
      <x v="1"/>
      <x v="4"/>
      <x v="1307"/>
      <x v="39"/>
      <x v="5"/>
      <x/>
      <x v="1"/>
    </i>
    <i>
      <x v="6164"/>
      <x v="24"/>
      <x v="1"/>
      <x v="4"/>
      <x v="1252"/>
      <x v="27"/>
      <x v="5"/>
      <x/>
      <x v="1"/>
    </i>
    <i>
      <x v="6165"/>
      <x v="15"/>
      <x v="1"/>
      <x v="4"/>
      <x v="1309"/>
      <x v="12"/>
      <x v="5"/>
      <x/>
      <x v="1"/>
    </i>
    <i>
      <x v="6166"/>
      <x v="17"/>
      <x v="1"/>
      <x v="4"/>
      <x v="1310"/>
      <x v="18"/>
      <x v="5"/>
      <x/>
      <x v="1"/>
    </i>
    <i>
      <x v="6167"/>
      <x v="11"/>
      <x v="1"/>
      <x v="4"/>
      <x v="1311"/>
      <x v="15"/>
      <x v="5"/>
      <x/>
      <x v="1"/>
    </i>
    <i>
      <x v="6168"/>
      <x v="19"/>
      <x v="1"/>
      <x v="4"/>
      <x v="1308"/>
      <x v="12"/>
      <x v="5"/>
      <x/>
      <x v="1"/>
    </i>
    <i>
      <x v="6169"/>
      <x v="16"/>
      <x v="1"/>
      <x v="4"/>
      <x v="1312"/>
      <x v="21"/>
      <x v="5"/>
      <x/>
      <x v="1"/>
    </i>
    <i>
      <x v="6170"/>
      <x v="18"/>
      <x v="1"/>
      <x v="4"/>
      <x v="1313"/>
      <x v="15"/>
      <x v="5"/>
      <x/>
      <x v="1"/>
    </i>
    <i>
      <x v="6171"/>
      <x v="6"/>
      <x v="1"/>
      <x v="4"/>
      <x v="774"/>
      <x v="12"/>
      <x v="5"/>
      <x/>
      <x v="1"/>
    </i>
    <i>
      <x v="6172"/>
      <x v="20"/>
      <x v="4"/>
      <x v="6"/>
      <x v="1314"/>
      <x v="1"/>
      <x v="3"/>
      <x v="2"/>
      <x v="1"/>
    </i>
    <i>
      <x v="6173"/>
      <x v="46"/>
      <x v="1"/>
      <x v="4"/>
      <x v="1238"/>
      <x v="18"/>
      <x v="5"/>
      <x/>
      <x v="1"/>
    </i>
    <i>
      <x v="6174"/>
      <x v="68"/>
      <x v="1"/>
      <x v="9"/>
      <x v="937"/>
      <x v="21"/>
      <x v="5"/>
      <x/>
      <x v="1"/>
    </i>
    <i r="2">
      <x v="2"/>
      <x v="9"/>
      <x v="937"/>
      <x v="4"/>
      <x v="5"/>
      <x/>
      <x v="1"/>
    </i>
    <i>
      <x v="6175"/>
      <x v="32"/>
      <x v="1"/>
      <x v="4"/>
      <x v="897"/>
      <x v="14"/>
      <x v="5"/>
      <x/>
      <x v="1"/>
    </i>
    <i r="2">
      <x v="2"/>
      <x v="4"/>
      <x v="897"/>
      <x v="10"/>
      <x v="5"/>
      <x/>
      <x v="1"/>
    </i>
    <i>
      <x v="6176"/>
      <x v="12"/>
      <x v="4"/>
      <x v="5"/>
      <x v="1315"/>
      <x v="1"/>
      <x v="2"/>
      <x v="2"/>
      <x v="1"/>
    </i>
    <i>
      <x v="6177"/>
      <x v="11"/>
      <x v="4"/>
      <x v="6"/>
      <x v="1316"/>
      <x v="21"/>
      <x v="5"/>
      <x/>
      <x v="1"/>
    </i>
    <i>
      <x v="6178"/>
      <x v="7"/>
      <x v="1"/>
      <x v="4"/>
      <x v="1293"/>
      <x v="12"/>
      <x v="5"/>
      <x/>
      <x v="1"/>
    </i>
    <i>
      <x v="6179"/>
      <x v="28"/>
      <x v="1"/>
      <x v="4"/>
      <x v="854"/>
      <x v="6"/>
      <x v="5"/>
      <x/>
      <x v="1"/>
    </i>
    <i r="2">
      <x v="2"/>
      <x v="4"/>
      <x v="854"/>
      <x v="10"/>
      <x v="5"/>
      <x/>
      <x v="1"/>
    </i>
    <i>
      <x v="6180"/>
      <x v="5"/>
      <x v="1"/>
      <x v="4"/>
      <x v="914"/>
      <x v="15"/>
      <x v="5"/>
      <x/>
      <x v="1"/>
    </i>
    <i>
      <x v="6181"/>
      <x v="8"/>
      <x v="1"/>
      <x v="4"/>
      <x v="1297"/>
      <x v="12"/>
      <x v="5"/>
      <x/>
      <x v="1"/>
    </i>
    <i>
      <x v="6182"/>
      <x v="12"/>
      <x v="1"/>
      <x v="4"/>
      <x v="1296"/>
      <x v="8"/>
      <x v="5"/>
      <x/>
      <x v="1"/>
    </i>
    <i>
      <x v="6183"/>
      <x v="20"/>
      <x v="1"/>
      <x v="4"/>
      <x v="1305"/>
      <x v="18"/>
      <x v="5"/>
      <x/>
      <x v="1"/>
    </i>
    <i>
      <x v="6184"/>
      <x v="13"/>
      <x v="1"/>
      <x v="4"/>
      <x v="1295"/>
      <x v="15"/>
      <x v="5"/>
      <x/>
      <x v="1"/>
    </i>
    <i>
      <x v="6185"/>
      <x v="4"/>
      <x v="1"/>
      <x v="4"/>
      <x v="1298"/>
      <x v="12"/>
      <x v="5"/>
      <x/>
      <x v="1"/>
    </i>
    <i>
      <x v="6186"/>
      <x v="10"/>
      <x v="1"/>
      <x v="4"/>
      <x v="1294"/>
      <x v="15"/>
      <x v="5"/>
      <x/>
      <x v="1"/>
    </i>
    <i>
      <x v="6187"/>
      <x v="9"/>
      <x v="1"/>
      <x v="4"/>
      <x v="1299"/>
      <x v="15"/>
      <x v="5"/>
      <x/>
      <x v="1"/>
    </i>
    <i>
      <x v="6188"/>
      <x v="14"/>
      <x v="1"/>
      <x v="4"/>
      <x v="1317"/>
      <x v="15"/>
      <x v="5"/>
      <x/>
      <x v="1"/>
    </i>
    <i>
      <x v="6189"/>
      <x v="14"/>
      <x v="1"/>
      <x v="4"/>
      <x v="1317"/>
      <x v="15"/>
      <x v="5"/>
      <x/>
      <x v="1"/>
    </i>
    <i>
      <x v="6190"/>
      <x v="30"/>
      <x v="1"/>
      <x v="4"/>
      <x v="1301"/>
      <x v="8"/>
      <x v="5"/>
      <x/>
      <x v="1"/>
    </i>
    <i>
      <x v="6191"/>
      <x v="27"/>
      <x v="1"/>
      <x v="4"/>
      <x v="1303"/>
      <x v="14"/>
      <x v="5"/>
      <x/>
      <x v="1"/>
    </i>
    <i r="2">
      <x v="2"/>
      <x v="4"/>
      <x v="1303"/>
      <x v="10"/>
      <x v="5"/>
      <x/>
      <x v="1"/>
    </i>
    <i>
      <x v="6192"/>
      <x v="33"/>
      <x v="1"/>
      <x v="4"/>
      <x v="1304"/>
      <x v="8"/>
      <x v="5"/>
      <x/>
      <x v="1"/>
    </i>
    <i>
      <x v="6193"/>
      <x v="1"/>
      <x v="1"/>
      <x v="11"/>
      <x v="209"/>
      <x v="1"/>
      <x v="4"/>
      <x v="3"/>
      <x v="1"/>
    </i>
    <i>
      <x v="6194"/>
      <x v="19"/>
      <x v="1"/>
      <x v="4"/>
      <x v="1318"/>
      <x v="15"/>
      <x v="5"/>
      <x/>
      <x v="1"/>
    </i>
    <i>
      <x v="6195"/>
      <x v="23"/>
      <x v="1"/>
      <x v="4"/>
      <x v="1307"/>
      <x v="38"/>
      <x v="5"/>
      <x/>
      <x v="1"/>
    </i>
    <i>
      <x v="6196"/>
      <x v="21"/>
      <x v="4"/>
      <x v="6"/>
      <x v="1319"/>
      <x v="1"/>
      <x v="3"/>
      <x v="3"/>
      <x v="1"/>
    </i>
    <i>
      <x v="6197"/>
      <x v="46"/>
      <x v="1"/>
      <x v="4"/>
      <x v="1238"/>
      <x v="21"/>
      <x v="5"/>
      <x/>
      <x v="1"/>
    </i>
    <i>
      <x v="6198"/>
      <x v="68"/>
      <x v="1"/>
      <x v="9"/>
      <x v="937"/>
      <x v="27"/>
      <x v="5"/>
      <x/>
      <x v="1"/>
    </i>
    <i>
      <x v="6199"/>
      <x v="15"/>
      <x v="1"/>
      <x v="4"/>
      <x v="1320"/>
      <x v="12"/>
      <x v="5"/>
      <x/>
      <x v="1"/>
    </i>
    <i>
      <x v="6200"/>
      <x v="11"/>
      <x v="1"/>
      <x v="4"/>
      <x v="1311"/>
      <x v="15"/>
      <x v="5"/>
      <x/>
      <x v="1"/>
    </i>
    <i>
      <x v="6201"/>
      <x v="33"/>
      <x v="1"/>
      <x v="4"/>
      <x v="1304"/>
      <x v="8"/>
      <x v="5"/>
      <x/>
      <x v="1"/>
    </i>
    <i>
      <x v="6202"/>
      <x v="17"/>
      <x v="1"/>
      <x v="4"/>
      <x v="1310"/>
      <x v="12"/>
      <x v="5"/>
      <x/>
      <x v="1"/>
    </i>
    <i>
      <x v="6203"/>
      <x v="16"/>
      <x v="1"/>
      <x v="4"/>
      <x v="1312"/>
      <x v="12"/>
      <x v="5"/>
      <x/>
      <x v="1"/>
    </i>
    <i>
      <x v="6204"/>
      <x v="18"/>
      <x v="1"/>
      <x v="4"/>
      <x v="1313"/>
      <x v="8"/>
      <x v="5"/>
      <x/>
      <x v="1"/>
    </i>
    <i>
      <x v="6205"/>
      <x v="6"/>
      <x v="1"/>
      <x v="4"/>
      <x v="1321"/>
      <x v="12"/>
      <x v="5"/>
      <x/>
      <x v="1"/>
    </i>
    <i>
      <x v="6206"/>
      <x v="18"/>
      <x v="1"/>
      <x v="4"/>
      <x v="1322"/>
      <x v="12"/>
      <x v="5"/>
      <x/>
      <x v="1"/>
    </i>
    <i>
      <x v="6207"/>
      <x v="24"/>
      <x v="1"/>
      <x v="4"/>
      <x v="1252"/>
      <x v="35"/>
      <x v="5"/>
      <x/>
      <x v="1"/>
    </i>
    <i>
      <x v="6208"/>
      <x v="16"/>
      <x v="1"/>
      <x v="4"/>
      <x v="1323"/>
      <x v="18"/>
      <x v="5"/>
      <x/>
      <x v="1"/>
    </i>
    <i>
      <x v="6209"/>
      <x v="17"/>
      <x v="1"/>
      <x v="4"/>
      <x v="1324"/>
      <x v="18"/>
      <x v="5"/>
      <x/>
      <x v="1"/>
    </i>
    <i>
      <x v="6210"/>
      <x v="11"/>
      <x v="1"/>
      <x v="4"/>
      <x v="1311"/>
      <x v="15"/>
      <x v="5"/>
      <x/>
      <x v="1"/>
    </i>
    <i>
      <x v="6211"/>
      <x v="20"/>
      <x v="1"/>
      <x v="4"/>
      <x v="1325"/>
      <x v="15"/>
      <x v="5"/>
      <x/>
      <x v="1"/>
    </i>
    <i>
      <x v="6212"/>
      <x v="7"/>
      <x v="1"/>
      <x v="4"/>
      <x v="1326"/>
      <x v="15"/>
      <x v="5"/>
      <x/>
      <x v="1"/>
    </i>
    <i>
      <x v="6213"/>
      <x v="9"/>
      <x v="1"/>
      <x v="4"/>
      <x v="1299"/>
      <x v="15"/>
      <x v="5"/>
      <x/>
      <x v="1"/>
    </i>
    <i>
      <x v="6214"/>
      <x v="13"/>
      <x v="1"/>
      <x v="4"/>
      <x v="1295"/>
      <x v="15"/>
      <x v="5"/>
      <x/>
      <x v="1"/>
    </i>
    <i>
      <x v="6215"/>
      <x v="10"/>
      <x v="1"/>
      <x v="4"/>
      <x v="1294"/>
      <x v="15"/>
      <x v="5"/>
      <x/>
      <x v="1"/>
    </i>
    <i>
      <x v="6216"/>
      <x v="14"/>
      <x v="1"/>
      <x v="4"/>
      <x v="1317"/>
      <x v="15"/>
      <x v="5"/>
      <x/>
      <x v="1"/>
    </i>
    <i>
      <x v="6217"/>
      <x v="8"/>
      <x v="1"/>
      <x v="4"/>
      <x v="1327"/>
      <x v="12"/>
      <x v="5"/>
      <x/>
      <x v="1"/>
    </i>
    <i>
      <x v="6218"/>
      <x v="4"/>
      <x v="1"/>
      <x v="4"/>
      <x v="1298"/>
      <x v="12"/>
      <x v="5"/>
      <x/>
      <x v="1"/>
    </i>
    <i>
      <x v="6219"/>
      <x v="12"/>
      <x v="1"/>
      <x v="4"/>
      <x v="1296"/>
      <x v="12"/>
      <x v="5"/>
      <x/>
      <x v="1"/>
    </i>
    <i>
      <x v="6220"/>
      <x v="5"/>
      <x v="1"/>
      <x v="4"/>
      <x v="914"/>
      <x v="18"/>
      <x v="5"/>
      <x/>
      <x v="1"/>
    </i>
    <i>
      <x v="6221"/>
      <x v="29"/>
      <x v="1"/>
      <x v="4"/>
      <x v="1231"/>
      <x v="12"/>
      <x v="5"/>
      <x/>
      <x v="1"/>
    </i>
    <i>
      <x v="6222"/>
      <x v="28"/>
      <x v="1"/>
      <x v="4"/>
      <x v="854"/>
      <x v="12"/>
      <x v="5"/>
      <x/>
      <x v="1"/>
    </i>
    <i>
      <x v="6223"/>
      <x v="32"/>
      <x v="1"/>
      <x v="4"/>
      <x v="897"/>
      <x v="15"/>
      <x v="5"/>
      <x/>
      <x v="1"/>
    </i>
    <i>
      <x v="6224"/>
      <x v="30"/>
      <x v="1"/>
      <x v="4"/>
      <x v="1301"/>
      <x v="8"/>
      <x v="5"/>
      <x/>
      <x v="1"/>
    </i>
    <i>
      <x v="6225"/>
      <x v="27"/>
      <x v="1"/>
      <x v="4"/>
      <x v="1303"/>
      <x v="15"/>
      <x v="5"/>
      <x/>
      <x v="1"/>
    </i>
    <i>
      <x v="6226"/>
      <x v="33"/>
      <x v="1"/>
      <x v="4"/>
      <x v="1304"/>
      <x v="12"/>
      <x v="5"/>
      <x/>
      <x v="1"/>
    </i>
    <i>
      <x v="6227"/>
      <x v="23"/>
      <x v="1"/>
      <x v="4"/>
      <x v="1307"/>
      <x v="35"/>
      <x v="5"/>
      <x/>
      <x v="1"/>
    </i>
    <i>
      <x v="6228"/>
      <x v="19"/>
      <x v="1"/>
      <x v="4"/>
      <x v="1318"/>
      <x v="15"/>
      <x v="5"/>
      <x/>
      <x v="1"/>
    </i>
    <i>
      <x v="6229"/>
      <x v="24"/>
      <x v="1"/>
      <x v="4"/>
      <x v="1252"/>
      <x v="21"/>
      <x v="5"/>
      <x/>
      <x v="1"/>
    </i>
    <i>
      <x v="6230"/>
      <x v="1"/>
      <x v="1"/>
      <x v="11"/>
      <x v="209"/>
      <x v="1"/>
      <x v="4"/>
      <x v="3"/>
      <x v="1"/>
    </i>
    <i>
      <x v="6231"/>
      <x v="17"/>
      <x v="1"/>
      <x v="4"/>
      <x v="1324"/>
      <x v="15"/>
      <x v="5"/>
      <x/>
      <x v="1"/>
    </i>
    <i>
      <x v="6232"/>
      <x v="16"/>
      <x v="1"/>
      <x v="4"/>
      <x v="1323"/>
      <x v="21"/>
      <x v="5"/>
      <x/>
      <x v="1"/>
    </i>
    <i>
      <x v="6233"/>
      <x v="18"/>
      <x v="1"/>
      <x v="4"/>
      <x v="1322"/>
      <x v="12"/>
      <x v="5"/>
      <x/>
      <x v="1"/>
    </i>
    <i>
      <x v="6234"/>
      <x v="15"/>
      <x v="1"/>
      <x v="4"/>
      <x v="1320"/>
      <x v="12"/>
      <x v="5"/>
      <x/>
      <x v="1"/>
    </i>
    <i>
      <x v="6235"/>
      <x v="6"/>
      <x v="1"/>
      <x v="4"/>
      <x v="774"/>
      <x v="8"/>
      <x v="5"/>
      <x/>
      <x v="1"/>
    </i>
    <i>
      <x v="6236"/>
      <x v="46"/>
      <x v="1"/>
      <x v="4"/>
      <x v="1238"/>
      <x v="15"/>
      <x v="5"/>
      <x/>
      <x v="1"/>
    </i>
    <i>
      <x v="6237"/>
      <x v="15"/>
      <x v="1"/>
      <x v="4"/>
      <x v="1309"/>
      <x v="8"/>
      <x v="5"/>
      <x/>
      <x v="1"/>
    </i>
    <i>
      <x v="6238"/>
      <x v="68"/>
      <x v="1"/>
      <x v="9"/>
      <x v="937"/>
      <x v="24"/>
      <x v="5"/>
      <x/>
      <x v="1"/>
    </i>
    <i>
      <x v="6239"/>
      <x v="46"/>
      <x v="1"/>
      <x v="4"/>
      <x v="1238"/>
      <x v="15"/>
      <x v="5"/>
      <x/>
      <x v="1"/>
    </i>
    <i>
      <x v="6240"/>
      <x v="6"/>
      <x v="1"/>
      <x v="4"/>
      <x v="1321"/>
      <x v="12"/>
      <x v="5"/>
      <x/>
      <x v="1"/>
    </i>
    <i>
      <x v="6241"/>
      <x v="11"/>
      <x v="1"/>
      <x v="4"/>
      <x v="1311"/>
      <x v="21"/>
      <x v="5"/>
      <x/>
      <x v="1"/>
    </i>
    <i r="1">
      <x v="21"/>
      <x v="4"/>
      <x v="6"/>
      <x v="1220"/>
      <x v="1"/>
      <x v="3"/>
      <x v="2"/>
      <x v="1"/>
    </i>
    <i>
      <x v="6242"/>
      <x v="68"/>
      <x v="1"/>
      <x v="9"/>
      <x v="937"/>
      <x v="31"/>
      <x v="5"/>
      <x/>
      <x v="1"/>
    </i>
    <i>
      <x v="6243"/>
      <x v="46"/>
      <x v="1"/>
      <x v="4"/>
      <x v="1238"/>
      <x v="18"/>
      <x v="5"/>
      <x/>
      <x v="1"/>
    </i>
    <i>
      <x v="6244"/>
      <x v="24"/>
      <x v="1"/>
      <x v="4"/>
      <x v="1252"/>
      <x v="24"/>
      <x v="5"/>
      <x/>
      <x v="1"/>
    </i>
    <i>
      <x v="6245"/>
      <x v="23"/>
      <x v="1"/>
      <x v="4"/>
      <x v="1307"/>
      <x v="37"/>
      <x v="5"/>
      <x/>
      <x v="1"/>
    </i>
    <i>
      <x v="6246"/>
      <x v="68"/>
      <x v="1"/>
      <x v="9"/>
      <x v="937"/>
      <x v="27"/>
      <x v="5"/>
      <x/>
      <x v="1"/>
    </i>
    <i>
      <x v="6247"/>
      <x v="46"/>
      <x v="1"/>
      <x v="4"/>
      <x v="1238"/>
      <x v="15"/>
      <x v="5"/>
      <x/>
      <x v="1"/>
    </i>
    <i>
      <x v="6248"/>
      <x v="23"/>
      <x v="1"/>
      <x v="4"/>
      <x v="1307"/>
      <x v="35"/>
      <x v="5"/>
      <x/>
      <x v="1"/>
    </i>
    <i>
      <x v="6249"/>
      <x v="24"/>
      <x v="1"/>
      <x v="4"/>
      <x v="1252"/>
      <x v="31"/>
      <x v="5"/>
      <x/>
      <x v="1"/>
    </i>
    <i>
      <x v="6250"/>
      <x v="24"/>
      <x v="1"/>
      <x v="4"/>
      <x v="1252"/>
      <x v="24"/>
      <x v="5"/>
      <x/>
      <x v="1"/>
    </i>
    <i>
      <x v="6251"/>
      <x v="23"/>
      <x v="1"/>
      <x v="4"/>
      <x v="1307"/>
      <x v="39"/>
      <x v="5"/>
      <x/>
      <x v="1"/>
    </i>
    <i>
      <x v="6252"/>
      <x v="68"/>
      <x v="1"/>
      <x v="9"/>
      <x v="937"/>
      <x v="24"/>
      <x v="5"/>
      <x/>
      <x v="1"/>
    </i>
    <i>
      <x v="6253"/>
      <x v="46"/>
      <x v="1"/>
      <x v="4"/>
      <x v="1238"/>
      <x v="15"/>
      <x v="5"/>
      <x/>
      <x v="1"/>
    </i>
    <i>
      <x v="6254"/>
      <x v="23"/>
      <x v="1"/>
      <x v="4"/>
      <x v="1307"/>
      <x v="36"/>
      <x v="5"/>
      <x/>
      <x v="1"/>
    </i>
    <i>
      <x v="6255"/>
      <x v="24"/>
      <x v="1"/>
      <x v="4"/>
      <x v="1252"/>
      <x v="31"/>
      <x v="5"/>
      <x/>
      <x v="1"/>
    </i>
    <i>
      <x v="6256"/>
      <x v="46"/>
      <x v="1"/>
      <x v="4"/>
      <x v="1238"/>
      <x v="21"/>
      <x v="5"/>
      <x/>
      <x v="1"/>
    </i>
    <i>
      <x v="6257"/>
      <x v="68"/>
      <x v="1"/>
      <x v="9"/>
      <x v="937"/>
      <x v="24"/>
      <x v="5"/>
      <x/>
      <x v="1"/>
    </i>
    <i>
      <x v="6258"/>
      <x v="23"/>
      <x v="1"/>
      <x v="4"/>
      <x v="1307"/>
      <x v="35"/>
      <x v="5"/>
      <x/>
      <x v="1"/>
    </i>
    <i>
      <x v="6259"/>
      <x v="24"/>
      <x v="1"/>
      <x v="4"/>
      <x v="1252"/>
      <x v="18"/>
      <x v="5"/>
      <x/>
      <x v="1"/>
    </i>
    <i>
      <x v="6260"/>
      <x v="68"/>
      <x v="1"/>
      <x v="9"/>
      <x v="937"/>
      <x v="24"/>
      <x v="5"/>
      <x/>
      <x v="1"/>
    </i>
    <i>
      <x v="6261"/>
      <x v="46"/>
      <x v="1"/>
      <x v="4"/>
      <x v="1238"/>
      <x v="18"/>
      <x v="5"/>
      <x/>
      <x v="1"/>
    </i>
    <i>
      <x v="6262"/>
      <x v="24"/>
      <x v="1"/>
      <x v="4"/>
      <x v="1252"/>
      <x v="31"/>
      <x v="5"/>
      <x/>
      <x v="1"/>
    </i>
    <i>
      <x v="6263"/>
      <x v="23"/>
      <x v="1"/>
      <x v="4"/>
      <x v="1307"/>
      <x v="36"/>
      <x v="5"/>
      <x/>
      <x v="1"/>
    </i>
    <i>
      <x v="6264"/>
      <x v="46"/>
      <x v="1"/>
      <x v="4"/>
      <x v="1238"/>
      <x v="18"/>
      <x v="5"/>
      <x/>
      <x v="1"/>
    </i>
    <i>
      <x v="6265"/>
      <x v="68"/>
      <x v="1"/>
      <x v="9"/>
      <x v="937"/>
      <x v="27"/>
      <x v="5"/>
      <x/>
      <x v="1"/>
    </i>
    <i>
      <x v="6266"/>
      <x v="68"/>
      <x v="1"/>
      <x v="9"/>
      <x v="937"/>
      <x v="27"/>
      <x v="5"/>
      <x/>
      <x v="1"/>
    </i>
    <i>
      <x v="6267"/>
      <x v="68"/>
      <x v="1"/>
      <x v="9"/>
      <x v="937"/>
      <x v="27"/>
      <x v="5"/>
      <x/>
      <x v="1"/>
    </i>
    <i>
      <x v="6268"/>
      <x v="68"/>
      <x v="1"/>
      <x v="9"/>
      <x v="937"/>
      <x v="21"/>
      <x v="5"/>
      <x/>
      <x v="1"/>
    </i>
    <i>
      <x v="6269"/>
      <x v="68"/>
      <x v="1"/>
      <x v="9"/>
      <x v="937"/>
      <x v="24"/>
      <x v="5"/>
      <x/>
      <x v="1"/>
    </i>
    <i>
      <x v="6270"/>
      <x v="68"/>
      <x v="1"/>
      <x v="9"/>
      <x v="937"/>
      <x v="33"/>
      <x v="5"/>
      <x/>
      <x v="1"/>
    </i>
    <i>
      <x v="6271"/>
      <x v="68"/>
      <x v="1"/>
      <x v="9"/>
      <x v="937"/>
      <x v="18"/>
      <x v="5"/>
      <x/>
      <x v="1"/>
    </i>
    <i r="2">
      <x v="2"/>
      <x v="9"/>
      <x v="937"/>
      <x v="4"/>
      <x v="5"/>
      <x/>
      <x v="1"/>
    </i>
    <i>
      <x v="6272"/>
      <x v="68"/>
      <x v="1"/>
      <x v="9"/>
      <x v="937"/>
      <x v="21"/>
      <x v="5"/>
      <x/>
      <x v="1"/>
    </i>
    <i t="grand">
      <x/>
    </i>
  </rowItems>
  <colItems count="1">
    <i/>
  </colItems>
  <pageFields count="2">
    <pageField fld="3" hier="-1"/>
    <pageField fld="7" hier="-1"/>
  </pageField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7C7F40-738D-4E09-9B39-E67C119117CA}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1:B32" firstHeaderRow="1" firstDataRow="1" firstDataCol="1"/>
  <pivotFields count="4">
    <pivotField axis="axisRow" subtotalTop="0" showAll="0">
      <items count="31">
        <item x="10"/>
        <item x="19"/>
        <item x="20"/>
        <item x="2"/>
        <item x="8"/>
        <item x="7"/>
        <item x="6"/>
        <item x="5"/>
        <item x="11"/>
        <item x="18"/>
        <item x="4"/>
        <item x="0"/>
        <item x="22"/>
        <item x="25"/>
        <item x="23"/>
        <item x="3"/>
        <item x="12"/>
        <item x="1"/>
        <item x="29"/>
        <item x="9"/>
        <item x="17"/>
        <item x="24"/>
        <item x="14"/>
        <item x="15"/>
        <item x="28"/>
        <item x="26"/>
        <item x="16"/>
        <item x="27"/>
        <item x="21"/>
        <item x="13"/>
        <item t="default"/>
      </items>
    </pivotField>
    <pivotField numFmtId="43" subtotalTop="0" showAll="0"/>
    <pivotField numFmtId="43" subtotalTop="0" showAll="0"/>
    <pivotField dataField="1" numFmtId="43" subtotalTop="0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Total total en T.M." fld="3" baseField="0" baseItem="0" numFmtId="3"/>
  </dataFields>
  <formats count="2"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mmaire.accdb" connectionId="1" xr16:uid="{264B85EB-3108-46CE-839C-FCE5FBC29B97}" autoFormatId="16" applyNumberFormats="0" applyBorderFormats="0" applyFontFormats="0" applyPatternFormats="0" applyAlignmentFormats="0" applyWidthHeightFormats="0">
  <queryTableRefresh nextId="85">
    <queryTableFields count="84">
      <queryTableField id="1" name="Usager" tableColumnId="1"/>
      <queryTableField id="2" name="No" tableColumnId="2"/>
      <queryTableField id="3" name="OuImpression" tableColumnId="3"/>
      <queryTableField id="4" name="Periode" tableColumnId="4"/>
      <queryTableField id="5" name="NoJob" tableColumnId="5"/>
      <queryTableField id="6" name="BUtc" tableColumnId="6"/>
      <queryTableField id="7" name="Product" tableColumnId="7"/>
      <queryTableField id="8" name="Region" tableColumnId="8"/>
      <queryTableField id="9" name="JobTracking" tableColumnId="9"/>
      <queryTableField id="10" name="Description" tableColumnId="10"/>
      <queryTableField id="11" name="Type" tableColumnId="11"/>
      <queryTableField id="12" name="Format" tableColumnId="12"/>
      <queryTableField id="13" name="Quantité" tableColumnId="13"/>
      <queryTableField id="14" name="Version" tableColumnId="14"/>
      <queryTableField id="15" name="NombreDePagesNews" tableColumnId="15"/>
      <queryTableField id="16" name="Specialite" tableColumnId="16"/>
      <queryTableField id="17" name="NombreDePagesSpecialite" tableColumnId="17"/>
      <queryTableField id="18" name="NombreDePagesPullOut" tableColumnId="18"/>
      <queryTableField id="19" name="NombreDePagesPullIn" tableColumnId="19"/>
      <queryTableField id="20" name="NombreDePagesUV" tableColumnId="20"/>
      <queryTableField id="21" name="Rabat" tableColumnId="21"/>
      <queryTableField id="22" name="Brochage" tableColumnId="22"/>
      <queryTableField id="23" name="QuantiteEncartage" tableColumnId="23"/>
      <queryTableField id="24" name="QuantiteDePliManuel" tableColumnId="24"/>
      <queryTableField id="25" name="QuantiteDePliSurPresse" tableColumnId="25"/>
      <queryTableField id="26" name="QuantiteAttachage" tableColumnId="26"/>
      <queryTableField id="27" name="PostIt" tableColumnId="27"/>
      <queryTableField id="28" name="TotalNbPages" tableColumnId="28"/>
      <queryTableField id="29" name="TotalProduction" tableColumnId="29"/>
      <queryTableField id="30" name="TotalPapier" tableColumnId="30"/>
      <queryTableField id="31" name="TotalSpecialite" tableColumnId="31"/>
      <queryTableField id="32" name="TotalPullOut" tableColumnId="32"/>
      <queryTableField id="33" name="TotalPullIn" tableColumnId="33"/>
      <queryTableField id="34" name="TotalCouleur" tableColumnId="34"/>
      <queryTableField id="35" name="TotalUV" tableColumnId="35"/>
      <queryTableField id="36" name="TotalEncartage" tableColumnId="36"/>
      <queryTableField id="37" name="TotalBrochage" tableColumnId="37"/>
      <queryTableField id="38" name="Total¼dePli" tableColumnId="38"/>
      <queryTableField id="39" name="TotalAttachage" tableColumnId="39"/>
      <queryTableField id="40" name="TotalPostIt" tableColumnId="40"/>
      <queryTableField id="41" name="TotalChVersion" tableColumnId="41"/>
      <queryTableField id="42" name="TotalRabat" tableColumnId="42"/>
      <queryTableField id="43" name="TotalTransport" tableColumnId="43"/>
      <queryTableField id="44" name="TransportSpecial" tableColumnId="44"/>
      <queryTableField id="45" name="Mailing" tableColumnId="45"/>
      <queryTableField id="46" name="Autres" tableColumnId="46"/>
      <queryTableField id="47" name="GrandTotal" tableColumnId="47"/>
      <queryTableField id="48" name="CreditAndRebill" tableColumnId="48"/>
      <queryTableField id="49" name="NoFacture" tableColumnId="49"/>
      <queryTableField id="50" name="DateDeLivraison" tableColumnId="50"/>
      <queryTableField id="51" name="DateDePublication" tableColumnId="51"/>
      <queryTableField id="52" name="DateDeFacturation" tableColumnId="52"/>
      <queryTableField id="53" name="NoDeSoumission" tableColumnId="53"/>
      <queryTableField id="54" name="MultiplicateurCR" tableColumnId="54"/>
      <queryTableField id="55" name="CommentairesIMP" tableColumnId="55"/>
      <queryTableField id="56" name="CommentairesMedias" tableColumnId="56"/>
      <queryTableField id="57" name="Semaine" tableColumnId="57"/>
      <queryTableField id="58" name="MaintenanceARDone" tableColumnId="58"/>
      <queryTableField id="59" name="Approbation1" tableColumnId="59"/>
      <queryTableField id="60" name="Approbation2" tableColumnId="60"/>
      <queryTableField id="61" name="BUMedia" tableColumnId="61"/>
      <queryTableField id="62" name="OUMedia" tableColumnId="62"/>
      <queryTableField id="63" name="ProductMedia" tableColumnId="63"/>
      <queryTableField id="64" name="SubAffiliateMedia" tableColumnId="64"/>
      <queryTableField id="65" name="430001" tableColumnId="65"/>
      <queryTableField id="66" name="430011" tableColumnId="66"/>
      <queryTableField id="67" name="430031" tableColumnId="67"/>
      <queryTableField id="68" name="430101" tableColumnId="68"/>
      <queryTableField id="69" name="440041" tableColumnId="69"/>
      <queryTableField id="70" name="430111" tableColumnId="70"/>
      <queryTableField id="71" name="Total" tableColumnId="71"/>
      <queryTableField id="72" name="Proof" tableColumnId="72"/>
      <queryTableField id="73" name="AffiliateMedia" tableColumnId="73"/>
      <queryTableField id="74" name="OUprint" tableColumnId="74"/>
      <queryTableField id="75" name="214100" tableColumnId="75"/>
      <queryTableField id="76" name="Discount" tableColumnId="76"/>
      <queryTableField id="77" name="Representant" tableColumnId="77"/>
      <queryTableField id="78" name="Net" tableColumnId="78"/>
      <queryTableField id="79" name="Closed" tableColumnId="79"/>
      <queryTableField id="80" name="NoUsine" tableColumnId="80"/>
      <queryTableField id="81" name="FSC" tableColumnId="81"/>
      <queryTableField id="82" name="FSC_Print" tableColumnId="82"/>
      <queryTableField id="83" name="FSCR" tableColumnId="83"/>
      <queryTableField id="84" name="PEFC" tableColumnId="8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26D14F-8963-4132-99FB-B826413407D9}" name="Tableau_Sommaire.accdb" displayName="Tableau_Sommaire.accdb" ref="A1:CF5263" tableType="queryTable" totalsRowCount="1" headerRowDxfId="171" dataDxfId="170">
  <autoFilter ref="A1:CF5262" xr:uid="{00000000-0009-0000-0100-000001000000}"/>
  <sortState ref="A2:CF5262">
    <sortCondition ref="D1:D5262"/>
  </sortState>
  <tableColumns count="84">
    <tableColumn id="1" xr3:uid="{AC1F075F-B8B7-484D-9C90-3F49C7525FFA}" uniqueName="1" name="Usager" queryTableFieldId="1" dataDxfId="169" totalsRowDxfId="168"/>
    <tableColumn id="2" xr3:uid="{FA51AF64-1574-4286-8E87-12EA1E16AFE8}" uniqueName="2" name="No" queryTableFieldId="2" dataDxfId="167" totalsRowDxfId="166"/>
    <tableColumn id="3" xr3:uid="{81D8CC8A-CCBA-4C17-A048-18E5CC5BD106}" uniqueName="3" name="OuImpression" queryTableFieldId="3" dataDxfId="165" totalsRowDxfId="164"/>
    <tableColumn id="4" xr3:uid="{37A39D91-A6E6-47FF-ADFA-1C9E97C59A2B}" uniqueName="4" name="Periode" queryTableFieldId="4" dataDxfId="163" totalsRowDxfId="162"/>
    <tableColumn id="5" xr3:uid="{9ED78B3F-7CD0-444F-A38B-8331584027E1}" uniqueName="5" name="NoJob" queryTableFieldId="5" dataDxfId="161" totalsRowDxfId="160"/>
    <tableColumn id="6" xr3:uid="{D7277AB2-AC4C-4DBD-ADF1-01E8DD9758F3}" uniqueName="6" name="BUtc" queryTableFieldId="6" dataDxfId="159" totalsRowDxfId="158"/>
    <tableColumn id="7" xr3:uid="{B96609FB-C62F-4247-94A1-E830A238BAF1}" uniqueName="7" name="Product" queryTableFieldId="7" dataDxfId="157" totalsRowDxfId="156"/>
    <tableColumn id="8" xr3:uid="{779D1633-6F2C-4D0A-A707-D798BDC11E17}" uniqueName="8" name="Region" queryTableFieldId="8" dataDxfId="155" totalsRowDxfId="154"/>
    <tableColumn id="9" xr3:uid="{CF61FD9E-52E8-423E-B828-B5FFB912D031}" uniqueName="9" name="JobTracking" queryTableFieldId="9" dataDxfId="153" totalsRowDxfId="152"/>
    <tableColumn id="10" xr3:uid="{9F14F0AF-37A3-4A0A-A1A9-4AEAF5B04020}" uniqueName="10" name="Description" queryTableFieldId="10" dataDxfId="151" totalsRowDxfId="150"/>
    <tableColumn id="11" xr3:uid="{733728BF-30A6-4A71-9EF8-DB77B01835B9}" uniqueName="11" name="Type" queryTableFieldId="11" dataDxfId="149" totalsRowDxfId="148"/>
    <tableColumn id="12" xr3:uid="{C395C2B1-C44D-4C13-9702-0D0E951B0E5E}" uniqueName="12" name="Format" queryTableFieldId="12" dataDxfId="147" totalsRowDxfId="146"/>
    <tableColumn id="13" xr3:uid="{9ADE7839-866D-4DA5-A731-A86B754E5180}" uniqueName="13" name="Quantité" queryTableFieldId="13" dataDxfId="145" totalsRowDxfId="144"/>
    <tableColumn id="14" xr3:uid="{9714430D-6C03-40E5-8272-F968B6C2679A}" uniqueName="14" name="Version" queryTableFieldId="14" dataDxfId="143" totalsRowDxfId="142"/>
    <tableColumn id="15" xr3:uid="{43D137DA-427E-4A58-B8BB-3BC020ABD470}" uniqueName="15" name="NombreDePagesNews" queryTableFieldId="15" dataDxfId="141" totalsRowDxfId="140"/>
    <tableColumn id="16" xr3:uid="{3CD518B7-DED3-4AA8-A70E-F35EF25D4F93}" uniqueName="16" name="Specialite" queryTableFieldId="16" dataDxfId="139" totalsRowDxfId="138"/>
    <tableColumn id="17" xr3:uid="{7B504589-E618-4314-AF87-D4FF98BD5396}" uniqueName="17" name="NombreDePagesSpecialite" queryTableFieldId="17" dataDxfId="137" totalsRowDxfId="136"/>
    <tableColumn id="18" xr3:uid="{FC21A0E5-C718-4437-B4C8-33EC8A7DE1D3}" uniqueName="18" name="NombreDePagesPullOut" queryTableFieldId="18" dataDxfId="135" totalsRowDxfId="134"/>
    <tableColumn id="19" xr3:uid="{883222B2-1416-4521-8960-B527E63B2524}" uniqueName="19" name="NombreDePagesPullIn" queryTableFieldId="19" dataDxfId="133" totalsRowDxfId="132"/>
    <tableColumn id="20" xr3:uid="{31B430BA-E7EB-4D44-B75A-1FDFDA8A0616}" uniqueName="20" name="NombreDePagesUV" queryTableFieldId="20" dataDxfId="131" totalsRowDxfId="130"/>
    <tableColumn id="21" xr3:uid="{CAA10F8C-DDEB-429C-A0B3-60355271B2B8}" uniqueName="21" name="Rabat" queryTableFieldId="21" dataDxfId="129" totalsRowDxfId="128"/>
    <tableColumn id="22" xr3:uid="{B3C8D56E-39E9-4D46-8C3F-3890AFDA4BCA}" uniqueName="22" name="Brochage" queryTableFieldId="22" dataDxfId="127" totalsRowDxfId="126"/>
    <tableColumn id="23" xr3:uid="{2FDD5D51-D6E8-4F3A-A470-ED5EA5D6F0CD}" uniqueName="23" name="QuantiteEncartage" queryTableFieldId="23" dataDxfId="125" totalsRowDxfId="124"/>
    <tableColumn id="24" xr3:uid="{777CEE42-2899-4609-AAE4-CA9B3A7A8B7D}" uniqueName="24" name="QuantiteDePliManuel" queryTableFieldId="24" dataDxfId="123" totalsRowDxfId="122"/>
    <tableColumn id="25" xr3:uid="{E92CE143-51DE-483A-981D-DADD0B5748B2}" uniqueName="25" name="QuantiteDePliSurPresse" queryTableFieldId="25" dataDxfId="121" totalsRowDxfId="120"/>
    <tableColumn id="26" xr3:uid="{5942CF33-1DD0-4D09-8275-E71A01E157A1}" uniqueName="26" name="QuantiteAttachage" queryTableFieldId="26" dataDxfId="119" totalsRowDxfId="118"/>
    <tableColumn id="27" xr3:uid="{9A9C5CFF-D0B7-404D-9C2F-84A1F657B324}" uniqueName="27" name="PostIt" queryTableFieldId="27" dataDxfId="117" totalsRowDxfId="116"/>
    <tableColumn id="28" xr3:uid="{71BCC5AC-D253-45A4-BF54-A87900F2781A}" uniqueName="28" name="TotalNbPages" queryTableFieldId="28" dataDxfId="115" totalsRowDxfId="114"/>
    <tableColumn id="29" xr3:uid="{721FE675-7167-4A9E-BA9B-98ED3446FEBF}" uniqueName="29" name="TotalProduction" queryTableFieldId="29" dataDxfId="113" totalsRowDxfId="112"/>
    <tableColumn id="30" xr3:uid="{551F4F43-7645-4AAC-A436-505FC275A9C9}" uniqueName="30" name="TotalPapier" queryTableFieldId="30" dataDxfId="111" totalsRowDxfId="110"/>
    <tableColumn id="31" xr3:uid="{8321D885-0DA2-4ACE-9509-478B96C6E537}" uniqueName="31" name="TotalSpecialite" queryTableFieldId="31" dataDxfId="109" totalsRowDxfId="108"/>
    <tableColumn id="32" xr3:uid="{689A2422-A605-4709-AD9A-02086A217553}" uniqueName="32" name="TotalPullOut" queryTableFieldId="32" dataDxfId="107" totalsRowDxfId="106"/>
    <tableColumn id="33" xr3:uid="{C2BAB967-590F-4A59-ACE1-84E34BD83AF6}" uniqueName="33" name="TotalPullIn" queryTableFieldId="33" dataDxfId="105" totalsRowDxfId="104"/>
    <tableColumn id="34" xr3:uid="{C8B58AED-DA4C-495B-B8C8-858179CD32D1}" uniqueName="34" name="TotalCouleur" queryTableFieldId="34" dataDxfId="103" totalsRowDxfId="102"/>
    <tableColumn id="35" xr3:uid="{4FEAC48E-7FC0-4B9C-88E7-FA20298477FB}" uniqueName="35" name="TotalUV" queryTableFieldId="35" dataDxfId="101" totalsRowDxfId="100"/>
    <tableColumn id="36" xr3:uid="{82EA6C18-FAA1-4F2E-B25B-9BE29272E6FC}" uniqueName="36" name="TotalEncartage" queryTableFieldId="36" dataDxfId="99" totalsRowDxfId="98"/>
    <tableColumn id="37" xr3:uid="{6689DA41-F433-4A13-84C9-FE4B895E8D37}" uniqueName="37" name="TotalBrochage" queryTableFieldId="37" dataDxfId="97" totalsRowDxfId="96"/>
    <tableColumn id="38" xr3:uid="{2FD96AE4-2654-4B4F-9AAB-0A2E1B2C0E85}" uniqueName="38" name="Total¼dePli" queryTableFieldId="38" dataDxfId="95" totalsRowDxfId="94"/>
    <tableColumn id="39" xr3:uid="{A6BADF9B-A1D4-4EC3-ACCD-C5DFF20986AE}" uniqueName="39" name="TotalAttachage" queryTableFieldId="39" dataDxfId="93" totalsRowDxfId="92"/>
    <tableColumn id="40" xr3:uid="{A716093C-B1DF-4A77-A1FB-613C16678DB7}" uniqueName="40" name="TotalPostIt" queryTableFieldId="40" dataDxfId="91" totalsRowDxfId="90"/>
    <tableColumn id="41" xr3:uid="{CAD61B8B-60A4-4952-BF11-616AF9901E42}" uniqueName="41" name="TotalChVersion" queryTableFieldId="41" dataDxfId="89" totalsRowDxfId="88"/>
    <tableColumn id="42" xr3:uid="{CB601FC4-BA1C-408D-9A7B-B0E88B0DFEA2}" uniqueName="42" name="TotalRabat" queryTableFieldId="42" dataDxfId="87" totalsRowDxfId="86"/>
    <tableColumn id="43" xr3:uid="{E2E8FFC1-4EC7-4CD3-AA50-B1ECD37B2BC9}" uniqueName="43" name="TotalTransport" queryTableFieldId="43" dataDxfId="85" totalsRowDxfId="84"/>
    <tableColumn id="44" xr3:uid="{E8D7A892-A9E7-416B-98CE-6E66C344FD9A}" uniqueName="44" name="TransportSpecial" queryTableFieldId="44" dataDxfId="83" totalsRowDxfId="82"/>
    <tableColumn id="45" xr3:uid="{2CA12A9C-CC78-412D-8447-2087AB20B898}" uniqueName="45" name="Mailing" queryTableFieldId="45" dataDxfId="81" totalsRowDxfId="80"/>
    <tableColumn id="46" xr3:uid="{13E44AE9-219B-4BB6-8BA8-3AB9BE97BA7F}" uniqueName="46" name="Autres" queryTableFieldId="46" dataDxfId="79" totalsRowDxfId="78"/>
    <tableColumn id="47" xr3:uid="{B5FE3BEF-1CCC-488D-B0F9-47633ECA0BBB}" uniqueName="47" name="GrandTotal" queryTableFieldId="47" dataDxfId="77" totalsRowDxfId="76"/>
    <tableColumn id="48" xr3:uid="{7BD95252-5FC5-4193-B5B6-8D4BAB8AF0AE}" uniqueName="48" name="CreditAndRebill" queryTableFieldId="48" dataDxfId="75" totalsRowDxfId="74"/>
    <tableColumn id="49" xr3:uid="{EDA356A1-93DF-4C10-9F2C-A66F7C7D4BDF}" uniqueName="49" name="NoFacture" queryTableFieldId="49" dataDxfId="73" totalsRowDxfId="72"/>
    <tableColumn id="50" xr3:uid="{9F8FD250-07B7-41A2-833C-F4E44564B386}" uniqueName="50" name="DateDeLivraison" queryTableFieldId="50" dataDxfId="71" totalsRowDxfId="70"/>
    <tableColumn id="51" xr3:uid="{D99FF2C3-28F9-4E22-963F-C5A6CB3DE10B}" uniqueName="51" name="DateDePublication" queryTableFieldId="51" dataDxfId="69" totalsRowDxfId="68"/>
    <tableColumn id="52" xr3:uid="{BC6A921F-C2E5-4B3E-B885-118263A4C47C}" uniqueName="52" name="DateDeFacturation" queryTableFieldId="52" dataDxfId="67" totalsRowDxfId="66"/>
    <tableColumn id="53" xr3:uid="{97E7BA49-8DEF-4D73-A366-5B829CA38AD7}" uniqueName="53" name="NoDeSoumission" queryTableFieldId="53" dataDxfId="65" totalsRowDxfId="64"/>
    <tableColumn id="54" xr3:uid="{6A9BF755-68AD-48B2-A8C6-08ECC1446FC2}" uniqueName="54" name="MultiplicateurCR" queryTableFieldId="54" dataDxfId="63" totalsRowDxfId="62"/>
    <tableColumn id="55" xr3:uid="{37EE4138-3871-4DB2-872B-BEC7B1073D5F}" uniqueName="55" name="CommentairesIMP" queryTableFieldId="55" dataDxfId="61" totalsRowDxfId="60"/>
    <tableColumn id="56" xr3:uid="{270C8B2F-2CB5-43A0-91D6-32E3A29D637E}" uniqueName="56" name="CommentairesMedias" queryTableFieldId="56" dataDxfId="59" totalsRowDxfId="58"/>
    <tableColumn id="57" xr3:uid="{7DC59965-7B88-4E57-BA65-46C0F4CB1802}" uniqueName="57" name="Semaine" queryTableFieldId="57" dataDxfId="57" totalsRowDxfId="56"/>
    <tableColumn id="58" xr3:uid="{D793CF54-277F-4382-8ECE-6221D2A1CB0F}" uniqueName="58" name="MaintenanceARDone" queryTableFieldId="58" dataDxfId="55" totalsRowDxfId="54"/>
    <tableColumn id="59" xr3:uid="{85C1B489-8B4A-4F79-88B1-610BA6670D88}" uniqueName="59" name="Approbation1" queryTableFieldId="59" dataDxfId="53" totalsRowDxfId="52"/>
    <tableColumn id="60" xr3:uid="{485570F9-D2B7-41EC-BDD5-A462DCD5BA50}" uniqueName="60" name="Approbation2" queryTableFieldId="60" dataDxfId="51" totalsRowDxfId="50"/>
    <tableColumn id="61" xr3:uid="{2A940DFF-E1F4-4844-9562-DBF34297E803}" uniqueName="61" name="BUMedia" queryTableFieldId="61" dataDxfId="49" totalsRowDxfId="48"/>
    <tableColumn id="62" xr3:uid="{70F740ED-B43F-42EC-8FBF-713D5C13E17A}" uniqueName="62" name="OUMedia" queryTableFieldId="62" dataDxfId="47" totalsRowDxfId="46"/>
    <tableColumn id="63" xr3:uid="{B369770D-1FB0-4E24-A80E-DCEB90EB78B7}" uniqueName="63" name="ProductMedia" queryTableFieldId="63" dataDxfId="45" totalsRowDxfId="44"/>
    <tableColumn id="64" xr3:uid="{AD1FBE09-B753-4303-852E-1C9D3D8C7522}" uniqueName="64" name="SubAffiliateMedia" queryTableFieldId="64" dataDxfId="43" totalsRowDxfId="42"/>
    <tableColumn id="65" xr3:uid="{00F6F6B0-FE9C-4CDE-881C-FFD61532676A}" uniqueName="65" name="430001" queryTableFieldId="65" dataDxfId="41" totalsRowDxfId="40"/>
    <tableColumn id="66" xr3:uid="{756A7200-CDE0-4923-A8C8-D9DB63F7F745}" uniqueName="66" name="430011" queryTableFieldId="66" dataDxfId="39" totalsRowDxfId="38"/>
    <tableColumn id="67" xr3:uid="{4AC102D0-D40C-4071-ABC3-CF12A1627561}" uniqueName="67" name="430031" queryTableFieldId="67" dataDxfId="37" totalsRowDxfId="36"/>
    <tableColumn id="68" xr3:uid="{C7EBEE0B-5F5B-486E-84B9-182A21D94DCD}" uniqueName="68" name="430101" queryTableFieldId="68" dataDxfId="35" totalsRowDxfId="34"/>
    <tableColumn id="69" xr3:uid="{9D78E975-739F-49D8-93A8-266B9F83E316}" uniqueName="69" name="440041" queryTableFieldId="69" dataDxfId="33" totalsRowDxfId="32"/>
    <tableColumn id="70" xr3:uid="{A542FF0A-1F65-4A5C-B2F5-7D41AC5563C5}" uniqueName="70" name="430111" queryTableFieldId="70" dataDxfId="31" totalsRowDxfId="30"/>
    <tableColumn id="71" xr3:uid="{15723F7E-B1A7-4E23-A216-53B4174D09FE}" uniqueName="71" name="Total" totalsRowFunction="sum" queryTableFieldId="71" dataDxfId="29" totalsRowDxfId="28"/>
    <tableColumn id="72" xr3:uid="{53168C17-F470-492E-A9A6-389E46E68324}" uniqueName="72" name="Proof" queryTableFieldId="72" dataDxfId="27" totalsRowDxfId="26"/>
    <tableColumn id="73" xr3:uid="{2629CF99-9072-4BF3-BBD7-C369B4E6456F}" uniqueName="73" name="AffiliateMedia" queryTableFieldId="73" dataDxfId="25" totalsRowDxfId="24"/>
    <tableColumn id="74" xr3:uid="{34549552-BC9F-4E20-95F9-51321E0835BF}" uniqueName="74" name="OUprint" queryTableFieldId="74" dataDxfId="23" totalsRowDxfId="22"/>
    <tableColumn id="75" xr3:uid="{B33582D2-11C8-4BA2-B4AC-1553F6257EFC}" uniqueName="75" name="214100" queryTableFieldId="75" dataDxfId="21" totalsRowDxfId="20"/>
    <tableColumn id="76" xr3:uid="{A0D4AD13-5B23-4435-A2EE-880A6CB4D672}" uniqueName="76" name="Discount" totalsRowFunction="sum" queryTableFieldId="76" dataDxfId="19" totalsRowDxfId="18"/>
    <tableColumn id="77" xr3:uid="{7215A059-DE19-42DE-B642-E896289A28C5}" uniqueName="77" name="Representant" queryTableFieldId="77" dataDxfId="17" totalsRowDxfId="16"/>
    <tableColumn id="78" xr3:uid="{05615128-DA1F-4A9E-9E69-734894B519D8}" uniqueName="78" name="Net" queryTableFieldId="78" dataDxfId="15" totalsRowDxfId="14"/>
    <tableColumn id="79" xr3:uid="{7963C3FC-F663-40D7-A4A8-8D866B56159F}" uniqueName="79" name="Closed" queryTableFieldId="79" dataDxfId="13" totalsRowDxfId="12"/>
    <tableColumn id="80" xr3:uid="{5201A6C1-FA9C-43FD-86FF-E3149C1E9C57}" uniqueName="80" name="NoUsine" queryTableFieldId="80" dataDxfId="11" totalsRowDxfId="10"/>
    <tableColumn id="81" xr3:uid="{FFD8626E-5913-45D0-AD21-42535C831C59}" uniqueName="81" name="FSC" queryTableFieldId="81" dataDxfId="9" totalsRowDxfId="8"/>
    <tableColumn id="82" xr3:uid="{4EC64E0F-D5F2-43A6-9EE1-AD231032E4C4}" uniqueName="82" name="FSC_Print" queryTableFieldId="82" dataDxfId="7" totalsRowDxfId="6"/>
    <tableColumn id="83" xr3:uid="{0829DC1B-0189-432C-8458-E6DE32E0EB11}" uniqueName="83" name="FSCR" queryTableFieldId="83" dataDxfId="5" totalsRowDxfId="4"/>
    <tableColumn id="84" xr3:uid="{1B22482A-B408-4808-900E-92F44B7E7C39}" uniqueName="84" name="PEFC" queryTableFieldId="84" dataDxfId="3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13"/>
  <sheetViews>
    <sheetView workbookViewId="0">
      <selection activeCell="E19" sqref="E19"/>
    </sheetView>
  </sheetViews>
  <sheetFormatPr baseColWidth="10" defaultRowHeight="15"/>
  <cols>
    <col min="2" max="2" width="15" bestFit="1" customWidth="1"/>
    <col min="3" max="5" width="15" customWidth="1"/>
  </cols>
  <sheetData>
    <row r="6" spans="2:8">
      <c r="B6" s="16"/>
      <c r="C6" s="16"/>
      <c r="D6" s="16"/>
      <c r="E6" s="16"/>
      <c r="F6" s="16"/>
      <c r="G6" s="16"/>
      <c r="H6" s="16"/>
    </row>
    <row r="7" spans="2:8">
      <c r="B7" s="16"/>
      <c r="C7" s="44">
        <v>2018</v>
      </c>
      <c r="D7" s="45">
        <v>2017</v>
      </c>
      <c r="E7" s="45">
        <v>2016</v>
      </c>
      <c r="F7" s="45">
        <v>2015</v>
      </c>
      <c r="G7" s="45">
        <v>2014</v>
      </c>
      <c r="H7" s="45">
        <v>2013</v>
      </c>
    </row>
    <row r="8" spans="2:8">
      <c r="B8" s="17" t="s">
        <v>357</v>
      </c>
      <c r="C8" s="46">
        <v>520</v>
      </c>
      <c r="D8" s="47">
        <f>7515-125</f>
        <v>7390</v>
      </c>
      <c r="E8" s="47">
        <f>11489-199</f>
        <v>11290</v>
      </c>
      <c r="F8" s="48">
        <v>13826</v>
      </c>
      <c r="G8" s="48">
        <v>14005</v>
      </c>
      <c r="H8" s="48">
        <v>13413</v>
      </c>
    </row>
    <row r="9" spans="2:8">
      <c r="B9" s="17" t="s">
        <v>358</v>
      </c>
      <c r="C9" s="46">
        <v>189</v>
      </c>
      <c r="D9" s="47">
        <v>243</v>
      </c>
      <c r="E9" s="47">
        <v>325</v>
      </c>
      <c r="F9" s="48">
        <v>428</v>
      </c>
      <c r="G9" s="48">
        <v>541</v>
      </c>
      <c r="H9" s="48">
        <v>605</v>
      </c>
    </row>
    <row r="10" spans="2:8">
      <c r="B10" s="17" t="s">
        <v>359</v>
      </c>
      <c r="C10" s="46">
        <v>351</v>
      </c>
      <c r="D10" s="47">
        <v>1107</v>
      </c>
      <c r="E10" s="47">
        <v>1479</v>
      </c>
      <c r="F10" s="48">
        <v>1489</v>
      </c>
      <c r="G10" s="48">
        <v>2070</v>
      </c>
      <c r="H10" s="48">
        <v>3304</v>
      </c>
    </row>
    <row r="11" spans="2:8">
      <c r="B11" s="17" t="s">
        <v>361</v>
      </c>
      <c r="C11" s="49">
        <f>SUM(C8:C10)</f>
        <v>1060</v>
      </c>
      <c r="D11" s="50">
        <f>SUM(D8:D10)</f>
        <v>8740</v>
      </c>
      <c r="E11" s="51">
        <f t="shared" ref="E11" si="0">SUM(E8:E10)</f>
        <v>13094</v>
      </c>
      <c r="F11" s="51">
        <f>SUM(F8:F10)</f>
        <v>15743</v>
      </c>
      <c r="G11" s="51">
        <f t="shared" ref="G11:H11" si="1">SUM(G8:G10)</f>
        <v>16616</v>
      </c>
      <c r="H11" s="51">
        <f t="shared" si="1"/>
        <v>17322</v>
      </c>
    </row>
    <row r="13" spans="2:8">
      <c r="B13" s="52" t="s">
        <v>360</v>
      </c>
      <c r="C13" s="52"/>
      <c r="D13" s="52"/>
      <c r="E13" s="52"/>
      <c r="F13" s="52"/>
      <c r="G13">
        <v>70</v>
      </c>
      <c r="H13" t="s">
        <v>496</v>
      </c>
    </row>
  </sheetData>
  <mergeCells count="1">
    <mergeCell ref="B13:F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A4BB-15AC-404A-B824-EFEA278AB239}">
  <dimension ref="A1:M44"/>
  <sheetViews>
    <sheetView tabSelected="1" topLeftCell="A16" workbookViewId="0">
      <selection activeCell="E18" sqref="E18:E28"/>
    </sheetView>
  </sheetViews>
  <sheetFormatPr baseColWidth="10" defaultRowHeight="15"/>
  <cols>
    <col min="1" max="1" width="17.28515625" style="31" customWidth="1"/>
    <col min="2" max="3" width="11.42578125" style="31"/>
    <col min="4" max="4" width="13" customWidth="1"/>
  </cols>
  <sheetData>
    <row r="1" spans="1:13">
      <c r="A1" s="30" t="s">
        <v>371</v>
      </c>
      <c r="B1" s="31" t="s">
        <v>372</v>
      </c>
      <c r="C1" s="31" t="s">
        <v>373</v>
      </c>
    </row>
    <row r="2" spans="1:13" ht="16.5">
      <c r="A2" s="10">
        <v>43113</v>
      </c>
      <c r="B2" s="11">
        <v>40</v>
      </c>
      <c r="C2" s="32">
        <v>64709</v>
      </c>
      <c r="D2" s="12">
        <f>+C2*B2</f>
        <v>2588360</v>
      </c>
      <c r="H2" s="10"/>
      <c r="M2" s="10"/>
    </row>
    <row r="3" spans="1:13" ht="16.5">
      <c r="A3" s="10">
        <v>43127</v>
      </c>
      <c r="B3" s="11">
        <v>40</v>
      </c>
      <c r="C3" s="32">
        <v>64006</v>
      </c>
      <c r="D3" s="12">
        <f t="shared" ref="D3:D28" si="0">+C3*B3</f>
        <v>2560240</v>
      </c>
      <c r="H3" s="10"/>
      <c r="M3" s="10"/>
    </row>
    <row r="4" spans="1:13" ht="16.5">
      <c r="A4" s="10">
        <v>43141</v>
      </c>
      <c r="B4" s="11">
        <v>60</v>
      </c>
      <c r="C4" s="32">
        <v>63220</v>
      </c>
      <c r="D4" s="12">
        <f t="shared" si="0"/>
        <v>3793200</v>
      </c>
      <c r="H4" s="10"/>
      <c r="M4" s="10"/>
    </row>
    <row r="5" spans="1:13" ht="16.5">
      <c r="A5" s="10">
        <v>43155</v>
      </c>
      <c r="B5" s="11">
        <v>40</v>
      </c>
      <c r="C5" s="32">
        <v>63032</v>
      </c>
      <c r="D5" s="12">
        <f t="shared" si="0"/>
        <v>2521280</v>
      </c>
      <c r="H5" s="10"/>
      <c r="M5" s="10"/>
    </row>
    <row r="6" spans="1:13" ht="16.5">
      <c r="A6" s="10">
        <v>43169</v>
      </c>
      <c r="B6" s="11">
        <v>40</v>
      </c>
      <c r="C6" s="32">
        <v>63283</v>
      </c>
      <c r="D6" s="12">
        <f t="shared" si="0"/>
        <v>2531320</v>
      </c>
      <c r="H6" s="10"/>
      <c r="M6" s="10"/>
    </row>
    <row r="7" spans="1:13" ht="16.5">
      <c r="A7" s="10">
        <v>43183</v>
      </c>
      <c r="B7" s="11">
        <v>48</v>
      </c>
      <c r="C7" s="32">
        <v>58810</v>
      </c>
      <c r="D7" s="12">
        <f t="shared" si="0"/>
        <v>2822880</v>
      </c>
      <c r="H7" s="10"/>
      <c r="M7" s="10"/>
    </row>
    <row r="8" spans="1:13" ht="16.5">
      <c r="A8" s="10">
        <v>43197</v>
      </c>
      <c r="B8" s="11">
        <v>48</v>
      </c>
      <c r="C8" s="32">
        <v>58489</v>
      </c>
      <c r="D8" s="12">
        <f t="shared" si="0"/>
        <v>2807472</v>
      </c>
      <c r="H8" s="10"/>
      <c r="M8" s="10"/>
    </row>
    <row r="9" spans="1:13" ht="16.5">
      <c r="A9" s="10">
        <v>43211</v>
      </c>
      <c r="B9" s="11">
        <v>44</v>
      </c>
      <c r="C9" s="32">
        <v>58920</v>
      </c>
      <c r="D9" s="12">
        <f t="shared" si="0"/>
        <v>2592480</v>
      </c>
      <c r="H9" s="10"/>
      <c r="M9" s="10"/>
    </row>
    <row r="10" spans="1:13" ht="16.5">
      <c r="A10" s="10">
        <v>43225</v>
      </c>
      <c r="B10" s="11">
        <v>44</v>
      </c>
      <c r="C10" s="32">
        <v>58799</v>
      </c>
      <c r="D10" s="12">
        <f t="shared" si="0"/>
        <v>2587156</v>
      </c>
      <c r="H10" s="10"/>
      <c r="M10" s="10"/>
    </row>
    <row r="11" spans="1:13" ht="16.5">
      <c r="A11" s="10">
        <v>43232</v>
      </c>
      <c r="B11" s="11">
        <v>44</v>
      </c>
      <c r="C11" s="32">
        <v>59233</v>
      </c>
      <c r="D11" s="12">
        <f t="shared" si="0"/>
        <v>2606252</v>
      </c>
      <c r="H11" s="10"/>
      <c r="M11" s="10"/>
    </row>
    <row r="12" spans="1:13" ht="16.5">
      <c r="A12" s="10">
        <v>43239</v>
      </c>
      <c r="B12" s="11">
        <v>56</v>
      </c>
      <c r="C12" s="32">
        <v>61760</v>
      </c>
      <c r="D12" s="12">
        <f t="shared" si="0"/>
        <v>3458560</v>
      </c>
      <c r="H12" s="10"/>
      <c r="M12" s="10"/>
    </row>
    <row r="13" spans="1:13" ht="16.5">
      <c r="A13" s="10">
        <v>43253</v>
      </c>
      <c r="B13" s="11">
        <v>40</v>
      </c>
      <c r="C13" s="32">
        <v>59552</v>
      </c>
      <c r="D13" s="12">
        <f t="shared" si="0"/>
        <v>2382080</v>
      </c>
      <c r="H13" s="10"/>
      <c r="M13" s="10"/>
    </row>
    <row r="14" spans="1:13" ht="16.5">
      <c r="A14" s="10">
        <v>43267</v>
      </c>
      <c r="B14" s="11">
        <v>48</v>
      </c>
      <c r="C14" s="32">
        <v>51374</v>
      </c>
      <c r="D14" s="12">
        <f t="shared" si="0"/>
        <v>2465952</v>
      </c>
      <c r="H14" s="10"/>
      <c r="M14" s="10"/>
    </row>
    <row r="15" spans="1:13" ht="16.5">
      <c r="A15" s="10">
        <v>43281</v>
      </c>
      <c r="B15" s="11">
        <v>36</v>
      </c>
      <c r="C15" s="32">
        <v>51106</v>
      </c>
      <c r="D15" s="12">
        <f t="shared" si="0"/>
        <v>1839816</v>
      </c>
      <c r="H15" s="10"/>
      <c r="M15" s="10"/>
    </row>
    <row r="16" spans="1:13" ht="16.5">
      <c r="A16" s="10">
        <v>43309</v>
      </c>
      <c r="B16" s="11">
        <v>36</v>
      </c>
      <c r="C16" s="32">
        <v>51560</v>
      </c>
      <c r="D16" s="12">
        <f t="shared" si="0"/>
        <v>1856160</v>
      </c>
      <c r="H16" s="10"/>
      <c r="M16" s="10"/>
    </row>
    <row r="17" spans="1:13" ht="16.5">
      <c r="A17" s="10">
        <v>43337</v>
      </c>
      <c r="B17" s="11">
        <v>40</v>
      </c>
      <c r="C17" s="32">
        <v>50749</v>
      </c>
      <c r="D17" s="12">
        <f t="shared" si="0"/>
        <v>2029960</v>
      </c>
      <c r="H17" s="10"/>
      <c r="M17" s="10"/>
    </row>
    <row r="18" spans="1:13" ht="16.5">
      <c r="A18" s="10">
        <v>43351</v>
      </c>
      <c r="B18" s="11">
        <v>44</v>
      </c>
      <c r="C18" s="32">
        <v>50412</v>
      </c>
      <c r="D18" s="12">
        <f t="shared" si="0"/>
        <v>2218128</v>
      </c>
      <c r="E18" s="12"/>
      <c r="H18" s="10"/>
      <c r="M18" s="10"/>
    </row>
    <row r="19" spans="1:13" ht="16.5">
      <c r="A19" s="10">
        <v>43358</v>
      </c>
      <c r="B19" s="11">
        <v>44</v>
      </c>
      <c r="C19" s="32">
        <v>50387</v>
      </c>
      <c r="D19" s="12">
        <f t="shared" si="0"/>
        <v>2217028</v>
      </c>
      <c r="E19" s="12"/>
      <c r="H19" s="10"/>
      <c r="M19" s="10"/>
    </row>
    <row r="20" spans="1:13" ht="16.5">
      <c r="A20" s="10">
        <v>43365</v>
      </c>
      <c r="B20" s="11">
        <v>48</v>
      </c>
      <c r="C20" s="32">
        <v>50000</v>
      </c>
      <c r="D20" s="12">
        <f t="shared" si="0"/>
        <v>2400000</v>
      </c>
      <c r="E20" s="12"/>
      <c r="H20" s="10"/>
      <c r="M20" s="10"/>
    </row>
    <row r="21" spans="1:13" ht="16.5">
      <c r="A21" s="10">
        <v>43372</v>
      </c>
      <c r="B21" s="11">
        <v>48</v>
      </c>
      <c r="C21" s="32">
        <v>49525</v>
      </c>
      <c r="D21" s="12">
        <f t="shared" si="0"/>
        <v>2377200</v>
      </c>
      <c r="E21" s="12"/>
      <c r="H21" s="10"/>
      <c r="M21" s="10"/>
    </row>
    <row r="22" spans="1:13" ht="16.5">
      <c r="A22" s="10">
        <v>43379</v>
      </c>
      <c r="B22" s="11">
        <v>48</v>
      </c>
      <c r="C22" s="32">
        <v>49525</v>
      </c>
      <c r="D22" s="12">
        <f t="shared" si="0"/>
        <v>2377200</v>
      </c>
      <c r="E22" s="12"/>
      <c r="H22" s="10"/>
      <c r="M22" s="10"/>
    </row>
    <row r="23" spans="1:13" ht="16.5">
      <c r="A23" s="10">
        <v>43386</v>
      </c>
      <c r="B23" s="11">
        <v>48</v>
      </c>
      <c r="C23" s="32">
        <v>49525</v>
      </c>
      <c r="D23" s="12">
        <f t="shared" si="0"/>
        <v>2377200</v>
      </c>
      <c r="E23" s="12"/>
      <c r="H23" s="10"/>
      <c r="M23" s="10"/>
    </row>
    <row r="24" spans="1:13" ht="16.5">
      <c r="A24" s="10">
        <v>43393</v>
      </c>
      <c r="B24" s="11">
        <v>52</v>
      </c>
      <c r="C24" s="32">
        <v>49525</v>
      </c>
      <c r="D24" s="12">
        <f t="shared" si="0"/>
        <v>2575300</v>
      </c>
      <c r="E24" s="12"/>
      <c r="H24" s="10"/>
      <c r="M24" s="10"/>
    </row>
    <row r="25" spans="1:13" ht="16.5">
      <c r="A25" s="10">
        <v>43400</v>
      </c>
      <c r="B25" s="11">
        <v>52</v>
      </c>
      <c r="C25" s="32">
        <v>49525</v>
      </c>
      <c r="D25" s="12">
        <f t="shared" si="0"/>
        <v>2575300</v>
      </c>
      <c r="E25" s="12"/>
      <c r="H25" s="10"/>
      <c r="M25" s="10"/>
    </row>
    <row r="26" spans="1:13" ht="16.5">
      <c r="A26" s="33">
        <v>43414</v>
      </c>
      <c r="B26" s="11">
        <v>40</v>
      </c>
      <c r="C26" s="32">
        <v>51879</v>
      </c>
      <c r="D26" s="12">
        <f t="shared" si="0"/>
        <v>2075160</v>
      </c>
      <c r="E26" s="12"/>
      <c r="H26" s="10"/>
      <c r="M26" s="10"/>
    </row>
    <row r="27" spans="1:13" ht="16.5">
      <c r="A27" s="33">
        <v>43428</v>
      </c>
      <c r="B27" s="11">
        <v>40</v>
      </c>
      <c r="C27" s="32">
        <v>52065</v>
      </c>
      <c r="D27" s="12">
        <f t="shared" si="0"/>
        <v>2082600</v>
      </c>
      <c r="E27" s="12"/>
      <c r="H27" s="10"/>
      <c r="M27" s="10"/>
    </row>
    <row r="28" spans="1:13" ht="16.5">
      <c r="A28" s="33">
        <v>43442</v>
      </c>
      <c r="B28" s="11">
        <v>25</v>
      </c>
      <c r="C28" s="32">
        <v>52241</v>
      </c>
      <c r="D28" s="12">
        <f t="shared" si="0"/>
        <v>1306025</v>
      </c>
      <c r="E28" s="12"/>
      <c r="H28" s="10"/>
      <c r="M28" s="10"/>
    </row>
    <row r="29" spans="1:13" ht="16.5">
      <c r="A29" s="33"/>
      <c r="B29" s="11"/>
      <c r="C29" s="32"/>
      <c r="D29" s="12"/>
      <c r="H29" s="10"/>
      <c r="M29" s="10"/>
    </row>
    <row r="30" spans="1:13" ht="16.5">
      <c r="A30" s="34"/>
      <c r="B30" s="11"/>
      <c r="C30" s="12"/>
      <c r="D30" s="12">
        <f>SUM(D2:D29)</f>
        <v>66024309</v>
      </c>
      <c r="H30" s="10"/>
      <c r="M30" s="10"/>
    </row>
    <row r="31" spans="1:13">
      <c r="B31" s="13"/>
      <c r="C31" s="12" t="s">
        <v>354</v>
      </c>
      <c r="D31" s="14">
        <v>2.8600000000000001E-3</v>
      </c>
      <c r="H31" s="10"/>
      <c r="M31" s="10"/>
    </row>
    <row r="32" spans="1:13">
      <c r="C32" s="12" t="s">
        <v>355</v>
      </c>
      <c r="D32" s="15">
        <f>+D31*D30</f>
        <v>188829.52374</v>
      </c>
      <c r="M32" s="10"/>
    </row>
    <row r="33" spans="3:13">
      <c r="C33" s="12" t="s">
        <v>356</v>
      </c>
      <c r="D33" s="15">
        <f>+D32/1000</f>
        <v>188.82952374000001</v>
      </c>
      <c r="H33" s="10"/>
      <c r="M33" s="10"/>
    </row>
    <row r="34" spans="3:13">
      <c r="H34" s="10"/>
      <c r="M34" s="10"/>
    </row>
    <row r="35" spans="3:13">
      <c r="H35" s="10"/>
      <c r="M35" s="10"/>
    </row>
    <row r="36" spans="3:13">
      <c r="H36" s="10"/>
      <c r="M36" s="10"/>
    </row>
    <row r="37" spans="3:13">
      <c r="H37" s="10"/>
      <c r="M37" s="10"/>
    </row>
    <row r="38" spans="3:13">
      <c r="H38" s="10"/>
      <c r="M38" s="10"/>
    </row>
    <row r="39" spans="3:13">
      <c r="H39" s="10"/>
      <c r="M39" s="10"/>
    </row>
    <row r="40" spans="3:13">
      <c r="H40" s="10"/>
      <c r="M40" s="10"/>
    </row>
    <row r="41" spans="3:13">
      <c r="H41" s="10"/>
      <c r="M41" s="10"/>
    </row>
    <row r="42" spans="3:13">
      <c r="H42" s="10"/>
      <c r="M42" s="10"/>
    </row>
    <row r="43" spans="3:13">
      <c r="H43" s="10"/>
      <c r="M43" s="10"/>
    </row>
    <row r="44" spans="3:13">
      <c r="H4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E1E7-5926-4B71-88F1-4FDC77238A40}">
  <dimension ref="B3:I18"/>
  <sheetViews>
    <sheetView workbookViewId="0">
      <selection activeCell="I11" sqref="I11"/>
    </sheetView>
  </sheetViews>
  <sheetFormatPr baseColWidth="10" defaultRowHeight="15"/>
  <cols>
    <col min="7" max="7" width="13.5703125" customWidth="1"/>
  </cols>
  <sheetData>
    <row r="3" spans="2:9" ht="15.75" thickBot="1">
      <c r="C3" s="41" t="s">
        <v>374</v>
      </c>
      <c r="D3" s="35" t="s">
        <v>375</v>
      </c>
      <c r="E3" s="36" t="s">
        <v>376</v>
      </c>
      <c r="F3" s="37" t="s">
        <v>377</v>
      </c>
      <c r="G3" s="42" t="s">
        <v>378</v>
      </c>
    </row>
    <row r="4" spans="2:9" ht="15.75" thickTop="1">
      <c r="B4" s="38" t="s">
        <v>350</v>
      </c>
      <c r="C4" s="40">
        <v>20.925045894922484</v>
      </c>
      <c r="D4" s="40">
        <v>100228.95238095238</v>
      </c>
      <c r="E4" s="40">
        <v>98095.142857142855</v>
      </c>
      <c r="F4">
        <v>396</v>
      </c>
      <c r="G4" s="39">
        <v>92.422080858709563</v>
      </c>
    </row>
    <row r="5" spans="2:9">
      <c r="B5" s="38" t="s">
        <v>351</v>
      </c>
      <c r="C5" s="40">
        <v>24.180554340959002</v>
      </c>
      <c r="D5" s="40">
        <v>122354.3</v>
      </c>
      <c r="E5" s="40">
        <v>118246.95</v>
      </c>
      <c r="F5">
        <v>484</v>
      </c>
      <c r="G5" s="39">
        <v>124.06792321211375</v>
      </c>
    </row>
    <row r="6" spans="2:9">
      <c r="B6" s="38" t="s">
        <v>352</v>
      </c>
      <c r="C6" s="40">
        <v>23.43167334757678</v>
      </c>
      <c r="D6" s="40">
        <v>113993.95</v>
      </c>
      <c r="E6" s="40">
        <v>110398.5</v>
      </c>
      <c r="F6">
        <v>468</v>
      </c>
      <c r="G6" s="39">
        <v>112.07576501868148</v>
      </c>
    </row>
    <row r="7" spans="2:9">
      <c r="B7" s="38" t="s">
        <v>353</v>
      </c>
      <c r="C7" s="40">
        <v>23.008824298582102</v>
      </c>
      <c r="D7" s="40">
        <v>108749.72</v>
      </c>
      <c r="E7" s="40">
        <v>104955.2</v>
      </c>
      <c r="F7">
        <v>552</v>
      </c>
      <c r="G7" s="39">
        <v>131.24624044086272</v>
      </c>
    </row>
    <row r="9" spans="2:9">
      <c r="G9" s="39">
        <f>SUM(G4:G7)</f>
        <v>459.8120095303675</v>
      </c>
    </row>
    <row r="13" spans="2:9">
      <c r="F13" t="s">
        <v>497</v>
      </c>
      <c r="H13">
        <v>784.75</v>
      </c>
      <c r="I13" t="s">
        <v>498</v>
      </c>
    </row>
    <row r="14" spans="2:9">
      <c r="F14" t="s">
        <v>499</v>
      </c>
      <c r="H14">
        <v>3303</v>
      </c>
      <c r="I14" t="s">
        <v>498</v>
      </c>
    </row>
    <row r="15" spans="2:9">
      <c r="F15" t="s">
        <v>500</v>
      </c>
      <c r="H15">
        <v>23.758704210000001</v>
      </c>
      <c r="I15" t="s">
        <v>501</v>
      </c>
    </row>
    <row r="16" spans="2:9">
      <c r="F16" t="s">
        <v>503</v>
      </c>
      <c r="H16">
        <f>G9*H15/100</f>
        <v>109.24537526637704</v>
      </c>
      <c r="I16" t="s">
        <v>498</v>
      </c>
    </row>
    <row r="18" spans="6:8">
      <c r="F18" t="s">
        <v>502</v>
      </c>
      <c r="H18" s="39">
        <f>G9-H16</f>
        <v>350.56663426399047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03A5-08E1-44DB-BAB6-1EE4A3DFECC9}">
  <dimension ref="A1:CG5263"/>
  <sheetViews>
    <sheetView zoomScaleNormal="100" workbookViewId="0">
      <pane ySplit="1" topLeftCell="A2" activePane="bottomLeft" state="frozen"/>
      <selection activeCell="R11" sqref="R11"/>
      <selection pane="bottomLeft" activeCell="F6" sqref="F6"/>
    </sheetView>
  </sheetViews>
  <sheetFormatPr baseColWidth="10" defaultColWidth="11.42578125" defaultRowHeight="15"/>
  <cols>
    <col min="1" max="1" width="13.140625" style="19" customWidth="1"/>
    <col min="2" max="2" width="8.140625" style="20" customWidth="1"/>
    <col min="3" max="3" width="18.28515625" style="20" customWidth="1"/>
    <col min="4" max="4" width="12.5703125" style="20" customWidth="1"/>
    <col min="5" max="5" width="11.140625" style="20" customWidth="1"/>
    <col min="6" max="6" width="46.28515625" style="20" customWidth="1"/>
    <col min="7" max="7" width="12.85546875" style="20" customWidth="1"/>
    <col min="8" max="8" width="11.7109375" style="20" customWidth="1"/>
    <col min="9" max="9" width="15.85546875" style="20" customWidth="1"/>
    <col min="10" max="10" width="44.7109375" style="20" customWidth="1"/>
    <col min="11" max="11" width="30.42578125" style="20" customWidth="1"/>
    <col min="12" max="12" width="16.140625" style="20" customWidth="1"/>
    <col min="13" max="13" width="13.42578125" style="20" customWidth="1"/>
    <col min="14" max="14" width="12.42578125" style="20" customWidth="1"/>
    <col min="15" max="15" width="25.7109375" style="20" customWidth="1"/>
    <col min="16" max="16" width="23.42578125" style="20" customWidth="1"/>
    <col min="17" max="17" width="29.5703125" style="20" customWidth="1"/>
    <col min="18" max="18" width="27.5703125" style="20" customWidth="1"/>
    <col min="19" max="19" width="26" style="20" customWidth="1"/>
    <col min="20" max="20" width="23.42578125" style="20" customWidth="1"/>
    <col min="21" max="21" width="10.5703125" style="20" customWidth="1"/>
    <col min="22" max="22" width="13.7109375" style="20" customWidth="1"/>
    <col min="23" max="23" width="22.28515625" style="20" customWidth="1"/>
    <col min="24" max="24" width="25.28515625" style="20" customWidth="1"/>
    <col min="25" max="25" width="27.28515625" style="20" customWidth="1"/>
    <col min="26" max="26" width="22.5703125" style="20" customWidth="1"/>
    <col min="27" max="27" width="10.7109375" style="20" customWidth="1"/>
    <col min="28" max="28" width="17.85546875" style="20" customWidth="1"/>
    <col min="29" max="29" width="21.28515625" style="19" customWidth="1"/>
    <col min="30" max="30" width="17.140625" style="19" customWidth="1"/>
    <col min="31" max="31" width="20.28515625" style="19" customWidth="1"/>
    <col min="32" max="32" width="18.28515625" style="19" customWidth="1"/>
    <col min="33" max="33" width="16.5703125" style="19" customWidth="1"/>
    <col min="34" max="34" width="18.5703125" style="19" customWidth="1"/>
    <col min="35" max="35" width="14.140625" style="19" customWidth="1"/>
    <col min="36" max="36" width="20.140625" style="19" customWidth="1"/>
    <col min="37" max="37" width="19.7109375" style="19" customWidth="1"/>
    <col min="38" max="38" width="17.42578125" style="19" customWidth="1"/>
    <col min="39" max="39" width="20.42578125" style="19" customWidth="1"/>
    <col min="40" max="40" width="16.5703125" style="19" customWidth="1"/>
    <col min="41" max="41" width="20.7109375" style="19" customWidth="1"/>
    <col min="42" max="42" width="16.42578125" style="19" customWidth="1"/>
    <col min="43" max="43" width="20" style="19" customWidth="1"/>
    <col min="44" max="44" width="22" style="19" customWidth="1"/>
    <col min="45" max="45" width="13.7109375" style="19" customWidth="1"/>
    <col min="46" max="46" width="12.85546875" style="19" customWidth="1"/>
    <col min="47" max="47" width="16.85546875" style="19" customWidth="1"/>
    <col min="48" max="48" width="19.85546875" style="20" customWidth="1"/>
    <col min="49" max="49" width="14.7109375" style="20" customWidth="1"/>
    <col min="50" max="50" width="20.140625" style="20" customWidth="1"/>
    <col min="51" max="52" width="22.42578125" style="20" customWidth="1"/>
    <col min="53" max="53" width="20.85546875" style="20" customWidth="1"/>
    <col min="54" max="54" width="20.7109375" style="20" customWidth="1"/>
    <col min="55" max="55" width="81.140625" style="20" customWidth="1"/>
    <col min="56" max="56" width="69.28515625" style="20" customWidth="1"/>
    <col min="57" max="57" width="13.28515625" style="20" customWidth="1"/>
    <col min="58" max="58" width="24.7109375" style="20" customWidth="1"/>
    <col min="59" max="59" width="39.85546875" style="20" customWidth="1"/>
    <col min="60" max="60" width="17.85546875" style="20" customWidth="1"/>
    <col min="61" max="61" width="13.85546875" style="20" customWidth="1"/>
    <col min="62" max="62" width="14.140625" style="20" customWidth="1"/>
    <col min="63" max="63" width="18.28515625" style="20" customWidth="1"/>
    <col min="64" max="64" width="22.140625" style="20" customWidth="1"/>
    <col min="65" max="69" width="13" style="19" customWidth="1"/>
    <col min="70" max="70" width="11.5703125" style="20" customWidth="1"/>
    <col min="71" max="71" width="15" style="19" customWidth="1"/>
    <col min="72" max="72" width="11.85546875" style="19" customWidth="1"/>
    <col min="73" max="73" width="18.7109375" style="20" customWidth="1"/>
    <col min="74" max="74" width="12.7109375" style="20" customWidth="1"/>
    <col min="75" max="75" width="13" style="19" customWidth="1"/>
    <col min="76" max="76" width="15" style="19" customWidth="1"/>
    <col min="77" max="77" width="17.7109375" style="20" customWidth="1"/>
    <col min="78" max="78" width="12.140625" style="19" customWidth="1"/>
    <col min="79" max="79" width="11.5703125" style="20" customWidth="1"/>
    <col min="80" max="80" width="13.28515625" style="20" customWidth="1"/>
    <col min="81" max="81" width="8.7109375" style="20" customWidth="1"/>
    <col min="82" max="82" width="61.5703125" style="19" customWidth="1"/>
    <col min="83" max="84" width="11.28515625" style="19" customWidth="1"/>
    <col min="85" max="85" width="11.42578125" style="20"/>
    <col min="86" max="86" width="12.7109375" bestFit="1" customWidth="1"/>
  </cols>
  <sheetData>
    <row r="1" spans="1:84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19" t="s">
        <v>35</v>
      </c>
      <c r="AK1" s="19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20" t="s">
        <v>47</v>
      </c>
      <c r="AW1" s="20" t="s">
        <v>48</v>
      </c>
      <c r="AX1" s="20" t="s">
        <v>49</v>
      </c>
      <c r="AY1" s="20" t="s">
        <v>50</v>
      </c>
      <c r="AZ1" s="20" t="s">
        <v>51</v>
      </c>
      <c r="BA1" s="20" t="s">
        <v>52</v>
      </c>
      <c r="BB1" s="20" t="s">
        <v>53</v>
      </c>
      <c r="BC1" s="20" t="s">
        <v>54</v>
      </c>
      <c r="BD1" s="20" t="s">
        <v>55</v>
      </c>
      <c r="BE1" s="20" t="s">
        <v>56</v>
      </c>
      <c r="BF1" s="20" t="s">
        <v>57</v>
      </c>
      <c r="BG1" s="20" t="s">
        <v>58</v>
      </c>
      <c r="BH1" s="20" t="s">
        <v>59</v>
      </c>
      <c r="BI1" s="20" t="s">
        <v>60</v>
      </c>
      <c r="BJ1" s="20" t="s">
        <v>61</v>
      </c>
      <c r="BK1" s="20" t="s">
        <v>62</v>
      </c>
      <c r="BL1" s="20" t="s">
        <v>63</v>
      </c>
      <c r="BM1" s="19" t="s">
        <v>64</v>
      </c>
      <c r="BN1" s="19" t="s">
        <v>65</v>
      </c>
      <c r="BO1" s="19" t="s">
        <v>66</v>
      </c>
      <c r="BP1" s="19" t="s">
        <v>67</v>
      </c>
      <c r="BQ1" s="20" t="s">
        <v>68</v>
      </c>
      <c r="BR1" s="20" t="s">
        <v>69</v>
      </c>
      <c r="BS1" s="19" t="s">
        <v>70</v>
      </c>
      <c r="BT1" s="19" t="s">
        <v>71</v>
      </c>
      <c r="BU1" s="20" t="s">
        <v>72</v>
      </c>
      <c r="BV1" s="20" t="s">
        <v>73</v>
      </c>
      <c r="BW1" s="19" t="s">
        <v>74</v>
      </c>
      <c r="BX1" s="19" t="s">
        <v>75</v>
      </c>
      <c r="BY1" s="20" t="s">
        <v>76</v>
      </c>
      <c r="BZ1" s="19" t="s">
        <v>77</v>
      </c>
      <c r="CA1" s="20" t="s">
        <v>78</v>
      </c>
      <c r="CB1" s="20" t="s">
        <v>79</v>
      </c>
      <c r="CC1" s="20" t="s">
        <v>80</v>
      </c>
      <c r="CD1" s="19" t="s">
        <v>81</v>
      </c>
      <c r="CE1" s="19" t="s">
        <v>82</v>
      </c>
      <c r="CF1" s="19" t="s">
        <v>83</v>
      </c>
    </row>
    <row r="2" spans="1:84">
      <c r="A2" s="21" t="s">
        <v>84</v>
      </c>
      <c r="B2" s="20">
        <v>14918</v>
      </c>
      <c r="C2" s="20" t="s">
        <v>85</v>
      </c>
      <c r="D2" s="20" t="s">
        <v>379</v>
      </c>
      <c r="E2" s="20">
        <v>129121</v>
      </c>
      <c r="F2" s="20" t="s">
        <v>212</v>
      </c>
      <c r="G2" s="20" t="s">
        <v>213</v>
      </c>
      <c r="H2" s="20" t="s">
        <v>104</v>
      </c>
      <c r="I2" s="20" t="s">
        <v>248</v>
      </c>
      <c r="J2" s="20" t="s">
        <v>215</v>
      </c>
      <c r="K2" s="20" t="s">
        <v>90</v>
      </c>
      <c r="L2" s="20" t="s">
        <v>91</v>
      </c>
      <c r="M2" s="20">
        <v>19179</v>
      </c>
      <c r="N2" s="20">
        <v>2</v>
      </c>
      <c r="O2" s="20">
        <v>12</v>
      </c>
      <c r="P2" s="20" t="s">
        <v>92</v>
      </c>
      <c r="Q2" s="20">
        <v>0</v>
      </c>
      <c r="R2" s="20">
        <v>0</v>
      </c>
      <c r="S2" s="20">
        <v>0</v>
      </c>
      <c r="T2" s="20">
        <v>0</v>
      </c>
      <c r="U2" s="20" t="b">
        <v>0</v>
      </c>
      <c r="V2" s="20" t="b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12</v>
      </c>
      <c r="AC2" s="21">
        <v>587.58770000000004</v>
      </c>
      <c r="AD2" s="21">
        <v>569.45460000000003</v>
      </c>
      <c r="AE2" s="21">
        <v>0</v>
      </c>
      <c r="AF2" s="21">
        <v>0</v>
      </c>
      <c r="AG2" s="21">
        <v>0</v>
      </c>
      <c r="AH2" s="21">
        <v>835.43719999999996</v>
      </c>
      <c r="AI2" s="21">
        <v>0</v>
      </c>
      <c r="AJ2" s="21">
        <v>0</v>
      </c>
      <c r="AK2" s="21">
        <v>0</v>
      </c>
      <c r="AL2" s="21">
        <v>0</v>
      </c>
      <c r="AM2" s="21">
        <v>0</v>
      </c>
      <c r="AN2" s="21">
        <v>0</v>
      </c>
      <c r="AO2" s="21">
        <v>375</v>
      </c>
      <c r="AP2" s="21">
        <v>0</v>
      </c>
      <c r="AQ2" s="21">
        <v>61</v>
      </c>
      <c r="AR2" s="21">
        <v>0</v>
      </c>
      <c r="AS2" s="21">
        <v>0</v>
      </c>
      <c r="AT2" s="21">
        <v>0</v>
      </c>
      <c r="AU2" s="21">
        <v>2428.48</v>
      </c>
      <c r="AV2" s="20" t="b">
        <v>0</v>
      </c>
      <c r="AX2" s="22">
        <v>43125</v>
      </c>
      <c r="AY2" s="22">
        <v>43125</v>
      </c>
      <c r="AZ2" s="22">
        <v>43126</v>
      </c>
      <c r="BB2" s="20">
        <v>1</v>
      </c>
      <c r="BE2" s="20" t="s">
        <v>323</v>
      </c>
      <c r="BF2" s="20" t="s">
        <v>93</v>
      </c>
      <c r="BG2" s="20" t="s">
        <v>363</v>
      </c>
      <c r="BI2" s="20" t="s">
        <v>94</v>
      </c>
      <c r="BJ2" s="20" t="s">
        <v>105</v>
      </c>
      <c r="BK2" s="20" t="s">
        <v>217</v>
      </c>
      <c r="BL2" s="20" t="s">
        <v>217</v>
      </c>
      <c r="BM2" s="21">
        <v>962.58770000000004</v>
      </c>
      <c r="BN2" s="21">
        <v>569.45460000000003</v>
      </c>
      <c r="BO2" s="21">
        <v>835.43719999999996</v>
      </c>
      <c r="BP2" s="21">
        <v>0</v>
      </c>
      <c r="BQ2" s="21">
        <v>61</v>
      </c>
      <c r="BR2" s="20">
        <v>0</v>
      </c>
      <c r="BS2" s="21">
        <v>2428.4794999999999</v>
      </c>
      <c r="BT2" s="21">
        <v>5.0000000000000001E-4</v>
      </c>
      <c r="BU2" s="20">
        <v>20002</v>
      </c>
      <c r="BV2" s="20" t="s">
        <v>97</v>
      </c>
      <c r="BW2" s="21">
        <v>-2428.4794999999999</v>
      </c>
      <c r="BX2" s="21">
        <v>146.97999999999999</v>
      </c>
      <c r="BY2" s="20" t="s">
        <v>101</v>
      </c>
      <c r="BZ2" s="21">
        <v>2220.4994999999999</v>
      </c>
      <c r="CA2" s="20" t="b">
        <v>1</v>
      </c>
      <c r="CB2" s="20" t="s">
        <v>98</v>
      </c>
      <c r="CC2" s="20" t="b">
        <v>1</v>
      </c>
      <c r="CD2" s="21" t="s">
        <v>99</v>
      </c>
      <c r="CE2" s="21" t="b">
        <v>0</v>
      </c>
      <c r="CF2" s="21" t="b">
        <v>0</v>
      </c>
    </row>
    <row r="3" spans="1:84">
      <c r="A3" s="21" t="s">
        <v>84</v>
      </c>
      <c r="B3" s="20">
        <v>14919</v>
      </c>
      <c r="C3" s="20" t="s">
        <v>85</v>
      </c>
      <c r="D3" s="20" t="s">
        <v>379</v>
      </c>
      <c r="E3" s="20">
        <v>129113</v>
      </c>
      <c r="F3" s="20" t="s">
        <v>237</v>
      </c>
      <c r="G3" s="20" t="s">
        <v>238</v>
      </c>
      <c r="H3" s="20" t="s">
        <v>104</v>
      </c>
      <c r="I3" s="20" t="s">
        <v>239</v>
      </c>
      <c r="J3" s="20" t="s">
        <v>240</v>
      </c>
      <c r="K3" s="20" t="s">
        <v>90</v>
      </c>
      <c r="L3" s="20" t="s">
        <v>91</v>
      </c>
      <c r="M3" s="20">
        <v>27334</v>
      </c>
      <c r="N3" s="20">
        <v>1</v>
      </c>
      <c r="O3" s="20">
        <v>8</v>
      </c>
      <c r="P3" s="20" t="s">
        <v>92</v>
      </c>
      <c r="Q3" s="20">
        <v>0</v>
      </c>
      <c r="R3" s="20">
        <v>0</v>
      </c>
      <c r="S3" s="20">
        <v>0</v>
      </c>
      <c r="T3" s="20">
        <v>0</v>
      </c>
      <c r="U3" s="20" t="b">
        <v>0</v>
      </c>
      <c r="V3" s="20" t="b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8</v>
      </c>
      <c r="AC3" s="21">
        <v>576.9873</v>
      </c>
      <c r="AD3" s="21">
        <v>526.42639999999994</v>
      </c>
      <c r="AE3" s="21">
        <v>0</v>
      </c>
      <c r="AF3" s="21">
        <v>0</v>
      </c>
      <c r="AG3" s="21">
        <v>0</v>
      </c>
      <c r="AH3" s="21">
        <v>1190.6690000000001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65</v>
      </c>
      <c r="AR3" s="21">
        <v>0</v>
      </c>
      <c r="AS3" s="21">
        <v>0</v>
      </c>
      <c r="AT3" s="21">
        <v>0</v>
      </c>
      <c r="AU3" s="21">
        <v>2359.08</v>
      </c>
      <c r="AV3" s="20" t="b">
        <v>0</v>
      </c>
      <c r="AX3" s="22">
        <v>43125</v>
      </c>
      <c r="AY3" s="22">
        <v>43125</v>
      </c>
      <c r="AZ3" s="22">
        <v>43126</v>
      </c>
      <c r="BB3" s="20">
        <v>1</v>
      </c>
      <c r="BE3" s="20" t="s">
        <v>323</v>
      </c>
      <c r="BF3" s="20" t="s">
        <v>93</v>
      </c>
      <c r="BG3" s="20" t="s">
        <v>363</v>
      </c>
      <c r="BI3" s="20" t="s">
        <v>94</v>
      </c>
      <c r="BJ3" s="20" t="s">
        <v>105</v>
      </c>
      <c r="BK3" s="20" t="s">
        <v>241</v>
      </c>
      <c r="BL3" s="20" t="s">
        <v>241</v>
      </c>
      <c r="BM3" s="21">
        <v>576.9873</v>
      </c>
      <c r="BN3" s="21">
        <v>526.42639999999994</v>
      </c>
      <c r="BO3" s="21">
        <v>1190.6690000000001</v>
      </c>
      <c r="BP3" s="21">
        <v>0</v>
      </c>
      <c r="BQ3" s="21">
        <v>65</v>
      </c>
      <c r="BR3" s="20">
        <v>0</v>
      </c>
      <c r="BS3" s="21">
        <v>2359.0826999999999</v>
      </c>
      <c r="BT3" s="21">
        <v>-2.7000000000000001E-3</v>
      </c>
      <c r="BU3" s="20">
        <v>20002</v>
      </c>
      <c r="BV3" s="20" t="s">
        <v>97</v>
      </c>
      <c r="BW3" s="21">
        <v>-2359.0826999999999</v>
      </c>
      <c r="BX3" s="21">
        <v>135.87</v>
      </c>
      <c r="BY3" s="20" t="s">
        <v>101</v>
      </c>
      <c r="BZ3" s="21">
        <v>2158.2127</v>
      </c>
      <c r="CA3" s="20" t="b">
        <v>1</v>
      </c>
      <c r="CB3" s="20" t="s">
        <v>98</v>
      </c>
      <c r="CC3" s="20" t="b">
        <v>1</v>
      </c>
      <c r="CD3" s="21" t="s">
        <v>99</v>
      </c>
      <c r="CE3" s="21" t="b">
        <v>0</v>
      </c>
      <c r="CF3" s="21" t="b">
        <v>0</v>
      </c>
    </row>
    <row r="4" spans="1:84">
      <c r="A4" s="21" t="s">
        <v>84</v>
      </c>
      <c r="B4" s="20">
        <v>14783</v>
      </c>
      <c r="C4" s="20" t="s">
        <v>85</v>
      </c>
      <c r="D4" s="20" t="s">
        <v>379</v>
      </c>
      <c r="E4" s="20">
        <v>128232</v>
      </c>
      <c r="F4" s="20" t="s">
        <v>149</v>
      </c>
      <c r="G4" s="20" t="s">
        <v>150</v>
      </c>
      <c r="H4" s="20" t="s">
        <v>104</v>
      </c>
      <c r="I4" s="20" t="s">
        <v>151</v>
      </c>
      <c r="J4" s="20" t="s">
        <v>152</v>
      </c>
      <c r="K4" s="20" t="s">
        <v>90</v>
      </c>
      <c r="L4" s="20" t="s">
        <v>91</v>
      </c>
      <c r="M4" s="20">
        <v>19478</v>
      </c>
      <c r="N4" s="20">
        <v>1</v>
      </c>
      <c r="O4" s="20">
        <v>8</v>
      </c>
      <c r="P4" s="20" t="s">
        <v>92</v>
      </c>
      <c r="Q4" s="20">
        <v>0</v>
      </c>
      <c r="R4" s="20">
        <v>0</v>
      </c>
      <c r="S4" s="20">
        <v>0</v>
      </c>
      <c r="T4" s="20">
        <v>0</v>
      </c>
      <c r="U4" s="20" t="b">
        <v>0</v>
      </c>
      <c r="V4" s="20" t="b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8</v>
      </c>
      <c r="AC4" s="21">
        <v>518.93460000000005</v>
      </c>
      <c r="AD4" s="21">
        <v>385.01839999999999</v>
      </c>
      <c r="AE4" s="21">
        <v>0</v>
      </c>
      <c r="AF4" s="21">
        <v>0</v>
      </c>
      <c r="AG4" s="21">
        <v>0</v>
      </c>
      <c r="AH4" s="21">
        <v>848.46169999999995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61</v>
      </c>
      <c r="AR4" s="21">
        <v>0</v>
      </c>
      <c r="AS4" s="21">
        <v>0</v>
      </c>
      <c r="AT4" s="21">
        <v>0</v>
      </c>
      <c r="AU4" s="21">
        <v>1813.41</v>
      </c>
      <c r="AV4" s="20" t="b">
        <v>0</v>
      </c>
      <c r="AX4" s="22">
        <v>43092</v>
      </c>
      <c r="AY4" s="22">
        <v>43095</v>
      </c>
      <c r="AZ4" s="22">
        <v>43096</v>
      </c>
      <c r="BB4" s="20">
        <v>1</v>
      </c>
      <c r="BE4" s="20" t="s">
        <v>325</v>
      </c>
      <c r="BF4" s="20" t="s">
        <v>93</v>
      </c>
      <c r="BG4" s="20" t="s">
        <v>363</v>
      </c>
      <c r="BI4" s="20" t="s">
        <v>94</v>
      </c>
      <c r="BJ4" s="20" t="s">
        <v>105</v>
      </c>
      <c r="BK4" s="20" t="s">
        <v>153</v>
      </c>
      <c r="BL4" s="20" t="s">
        <v>153</v>
      </c>
      <c r="BM4" s="21">
        <v>518.93460000000005</v>
      </c>
      <c r="BN4" s="21">
        <v>385.01839999999999</v>
      </c>
      <c r="BO4" s="21">
        <v>848.46169999999995</v>
      </c>
      <c r="BP4" s="21">
        <v>0</v>
      </c>
      <c r="BQ4" s="21">
        <v>61</v>
      </c>
      <c r="BR4" s="20">
        <v>0</v>
      </c>
      <c r="BS4" s="21">
        <v>1813.4147</v>
      </c>
      <c r="BT4" s="21">
        <v>-4.7000000000000002E-3</v>
      </c>
      <c r="BU4" s="20">
        <v>20002</v>
      </c>
      <c r="BV4" s="20" t="s">
        <v>97</v>
      </c>
      <c r="BW4" s="21">
        <v>-1813.4147</v>
      </c>
      <c r="BX4" s="21">
        <v>99.37</v>
      </c>
      <c r="BY4" s="20" t="s">
        <v>101</v>
      </c>
      <c r="BZ4" s="21">
        <v>1653.0446999999999</v>
      </c>
      <c r="CA4" s="20" t="b">
        <v>1</v>
      </c>
      <c r="CB4" s="20" t="s">
        <v>98</v>
      </c>
      <c r="CC4" s="20" t="b">
        <v>1</v>
      </c>
      <c r="CD4" s="21" t="s">
        <v>99</v>
      </c>
      <c r="CE4" s="21" t="b">
        <v>0</v>
      </c>
      <c r="CF4" s="21" t="b">
        <v>0</v>
      </c>
    </row>
    <row r="5" spans="1:84">
      <c r="A5" s="21" t="s">
        <v>84</v>
      </c>
      <c r="B5" s="20">
        <v>14784</v>
      </c>
      <c r="C5" s="20" t="s">
        <v>85</v>
      </c>
      <c r="D5" s="20" t="s">
        <v>379</v>
      </c>
      <c r="E5" s="20">
        <v>128241</v>
      </c>
      <c r="F5" s="20" t="s">
        <v>159</v>
      </c>
      <c r="G5" s="20" t="s">
        <v>160</v>
      </c>
      <c r="H5" s="20" t="s">
        <v>104</v>
      </c>
      <c r="I5" s="20" t="s">
        <v>161</v>
      </c>
      <c r="J5" s="20" t="s">
        <v>162</v>
      </c>
      <c r="K5" s="20" t="s">
        <v>90</v>
      </c>
      <c r="L5" s="20" t="s">
        <v>91</v>
      </c>
      <c r="M5" s="20">
        <v>31897</v>
      </c>
      <c r="N5" s="20">
        <v>1</v>
      </c>
      <c r="O5" s="20">
        <v>8</v>
      </c>
      <c r="P5" s="20" t="s">
        <v>92</v>
      </c>
      <c r="Q5" s="20">
        <v>0</v>
      </c>
      <c r="R5" s="20">
        <v>0</v>
      </c>
      <c r="S5" s="20">
        <v>0</v>
      </c>
      <c r="T5" s="20">
        <v>0</v>
      </c>
      <c r="U5" s="20" t="b">
        <v>0</v>
      </c>
      <c r="V5" s="20" t="b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8</v>
      </c>
      <c r="AC5" s="21">
        <v>610.70609999999999</v>
      </c>
      <c r="AD5" s="21">
        <v>608.56039999999996</v>
      </c>
      <c r="AE5" s="21">
        <v>0</v>
      </c>
      <c r="AF5" s="21">
        <v>0</v>
      </c>
      <c r="AG5" s="21">
        <v>0</v>
      </c>
      <c r="AH5" s="21">
        <v>1389.4332999999999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61</v>
      </c>
      <c r="AR5" s="21">
        <v>0</v>
      </c>
      <c r="AS5" s="21">
        <v>0</v>
      </c>
      <c r="AT5" s="21">
        <v>0</v>
      </c>
      <c r="AU5" s="21">
        <v>2669.7</v>
      </c>
      <c r="AV5" s="20" t="b">
        <v>0</v>
      </c>
      <c r="AX5" s="22">
        <v>43091</v>
      </c>
      <c r="AY5" s="22">
        <v>43095</v>
      </c>
      <c r="AZ5" s="22">
        <v>43096</v>
      </c>
      <c r="BB5" s="20">
        <v>1</v>
      </c>
      <c r="BE5" s="20" t="s">
        <v>325</v>
      </c>
      <c r="BF5" s="20" t="s">
        <v>93</v>
      </c>
      <c r="BG5" s="20" t="s">
        <v>363</v>
      </c>
      <c r="BI5" s="20" t="s">
        <v>94</v>
      </c>
      <c r="BJ5" s="20" t="s">
        <v>105</v>
      </c>
      <c r="BK5" s="20" t="s">
        <v>163</v>
      </c>
      <c r="BL5" s="20" t="s">
        <v>163</v>
      </c>
      <c r="BM5" s="21">
        <v>610.70609999999999</v>
      </c>
      <c r="BN5" s="21">
        <v>608.56039999999996</v>
      </c>
      <c r="BO5" s="21">
        <v>1389.4332999999999</v>
      </c>
      <c r="BP5" s="21">
        <v>0</v>
      </c>
      <c r="BQ5" s="21">
        <v>61</v>
      </c>
      <c r="BR5" s="20">
        <v>0</v>
      </c>
      <c r="BS5" s="21">
        <v>2669.6997999999999</v>
      </c>
      <c r="BT5" s="21">
        <v>2.0000000000000001E-4</v>
      </c>
      <c r="BU5" s="20">
        <v>20002</v>
      </c>
      <c r="BV5" s="20" t="s">
        <v>97</v>
      </c>
      <c r="BW5" s="21">
        <v>-2669.6997999999999</v>
      </c>
      <c r="BX5" s="21">
        <v>157.07</v>
      </c>
      <c r="BY5" s="20" t="s">
        <v>101</v>
      </c>
      <c r="BZ5" s="21">
        <v>2451.6298000000002</v>
      </c>
      <c r="CA5" s="20" t="b">
        <v>1</v>
      </c>
      <c r="CB5" s="20" t="s">
        <v>98</v>
      </c>
      <c r="CC5" s="20" t="b">
        <v>1</v>
      </c>
      <c r="CD5" s="21" t="s">
        <v>99</v>
      </c>
      <c r="CE5" s="21" t="b">
        <v>0</v>
      </c>
      <c r="CF5" s="21" t="b">
        <v>0</v>
      </c>
    </row>
    <row r="6" spans="1:84">
      <c r="A6" s="21" t="s">
        <v>84</v>
      </c>
      <c r="B6" s="20">
        <v>14785</v>
      </c>
      <c r="C6" s="20" t="s">
        <v>85</v>
      </c>
      <c r="D6" s="20" t="s">
        <v>379</v>
      </c>
      <c r="E6" s="20">
        <v>128259</v>
      </c>
      <c r="F6" s="20" t="s">
        <v>154</v>
      </c>
      <c r="G6" s="20" t="s">
        <v>155</v>
      </c>
      <c r="H6" s="20" t="s">
        <v>104</v>
      </c>
      <c r="I6" s="20" t="s">
        <v>156</v>
      </c>
      <c r="J6" s="20" t="s">
        <v>157</v>
      </c>
      <c r="K6" s="20" t="s">
        <v>90</v>
      </c>
      <c r="L6" s="20" t="s">
        <v>91</v>
      </c>
      <c r="M6" s="20">
        <v>30066</v>
      </c>
      <c r="N6" s="20">
        <v>1</v>
      </c>
      <c r="O6" s="20">
        <v>8</v>
      </c>
      <c r="P6" s="20" t="s">
        <v>92</v>
      </c>
      <c r="Q6" s="20">
        <v>0</v>
      </c>
      <c r="R6" s="20">
        <v>0</v>
      </c>
      <c r="S6" s="20">
        <v>0</v>
      </c>
      <c r="T6" s="20">
        <v>0</v>
      </c>
      <c r="U6" s="20" t="b">
        <v>0</v>
      </c>
      <c r="V6" s="20" t="b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8</v>
      </c>
      <c r="AC6" s="21">
        <v>597.17570000000001</v>
      </c>
      <c r="AD6" s="21">
        <v>575.60239999999999</v>
      </c>
      <c r="AE6" s="21">
        <v>0</v>
      </c>
      <c r="AF6" s="21">
        <v>0</v>
      </c>
      <c r="AG6" s="21">
        <v>0</v>
      </c>
      <c r="AH6" s="21">
        <v>1309.675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61</v>
      </c>
      <c r="AR6" s="21">
        <v>0</v>
      </c>
      <c r="AS6" s="21">
        <v>0</v>
      </c>
      <c r="AT6" s="21">
        <v>0</v>
      </c>
      <c r="AU6" s="21">
        <v>2543.4499999999998</v>
      </c>
      <c r="AV6" s="20" t="b">
        <v>0</v>
      </c>
      <c r="AX6" s="22">
        <v>43091</v>
      </c>
      <c r="AY6" s="22">
        <v>43095</v>
      </c>
      <c r="AZ6" s="22">
        <v>43096</v>
      </c>
      <c r="BB6" s="20">
        <v>1</v>
      </c>
      <c r="BE6" s="20" t="s">
        <v>325</v>
      </c>
      <c r="BF6" s="20" t="s">
        <v>93</v>
      </c>
      <c r="BG6" s="20" t="s">
        <v>363</v>
      </c>
      <c r="BI6" s="20" t="s">
        <v>94</v>
      </c>
      <c r="BJ6" s="20" t="s">
        <v>105</v>
      </c>
      <c r="BK6" s="20" t="s">
        <v>158</v>
      </c>
      <c r="BL6" s="20" t="s">
        <v>158</v>
      </c>
      <c r="BM6" s="21">
        <v>597.17570000000001</v>
      </c>
      <c r="BN6" s="21">
        <v>575.60239999999999</v>
      </c>
      <c r="BO6" s="21">
        <v>1309.675</v>
      </c>
      <c r="BP6" s="21">
        <v>0</v>
      </c>
      <c r="BQ6" s="21">
        <v>61</v>
      </c>
      <c r="BR6" s="20">
        <v>0</v>
      </c>
      <c r="BS6" s="21">
        <v>2543.4531000000002</v>
      </c>
      <c r="BT6" s="21">
        <v>-3.0999999999999999E-3</v>
      </c>
      <c r="BU6" s="20">
        <v>20002</v>
      </c>
      <c r="BV6" s="20" t="s">
        <v>97</v>
      </c>
      <c r="BW6" s="21">
        <v>-2543.4531000000002</v>
      </c>
      <c r="BX6" s="21">
        <v>148.56</v>
      </c>
      <c r="BY6" s="20" t="s">
        <v>101</v>
      </c>
      <c r="BZ6" s="21">
        <v>2333.8930999999998</v>
      </c>
      <c r="CA6" s="20" t="b">
        <v>1</v>
      </c>
      <c r="CB6" s="20" t="s">
        <v>98</v>
      </c>
      <c r="CC6" s="20" t="b">
        <v>1</v>
      </c>
      <c r="CD6" s="21" t="s">
        <v>99</v>
      </c>
      <c r="CE6" s="21" t="b">
        <v>0</v>
      </c>
      <c r="CF6" s="21" t="b">
        <v>0</v>
      </c>
    </row>
    <row r="7" spans="1:84">
      <c r="A7" s="21" t="s">
        <v>84</v>
      </c>
      <c r="B7" s="20">
        <v>14786</v>
      </c>
      <c r="C7" s="20" t="s">
        <v>85</v>
      </c>
      <c r="D7" s="20" t="s">
        <v>379</v>
      </c>
      <c r="E7" s="20">
        <v>128286</v>
      </c>
      <c r="F7" s="20" t="s">
        <v>139</v>
      </c>
      <c r="G7" s="20" t="s">
        <v>140</v>
      </c>
      <c r="H7" s="20" t="s">
        <v>104</v>
      </c>
      <c r="I7" s="20" t="s">
        <v>141</v>
      </c>
      <c r="J7" s="20" t="s">
        <v>142</v>
      </c>
      <c r="K7" s="20" t="s">
        <v>90</v>
      </c>
      <c r="L7" s="20" t="s">
        <v>91</v>
      </c>
      <c r="M7" s="20">
        <v>17271</v>
      </c>
      <c r="N7" s="20">
        <v>1</v>
      </c>
      <c r="O7" s="20">
        <v>8</v>
      </c>
      <c r="P7" s="20" t="s">
        <v>92</v>
      </c>
      <c r="Q7" s="20">
        <v>0</v>
      </c>
      <c r="R7" s="20">
        <v>0</v>
      </c>
      <c r="S7" s="20">
        <v>0</v>
      </c>
      <c r="T7" s="20">
        <v>0</v>
      </c>
      <c r="U7" s="20" t="b">
        <v>0</v>
      </c>
      <c r="V7" s="20" t="b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8</v>
      </c>
      <c r="AC7" s="21">
        <v>502.62580000000003</v>
      </c>
      <c r="AD7" s="21">
        <v>345.29239999999999</v>
      </c>
      <c r="AE7" s="21">
        <v>0</v>
      </c>
      <c r="AF7" s="21">
        <v>0</v>
      </c>
      <c r="AG7" s="21">
        <v>0</v>
      </c>
      <c r="AH7" s="21">
        <v>752.32479999999998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77</v>
      </c>
      <c r="AR7" s="21">
        <v>0</v>
      </c>
      <c r="AS7" s="21">
        <v>0</v>
      </c>
      <c r="AT7" s="21">
        <v>0</v>
      </c>
      <c r="AU7" s="21">
        <v>1677.24</v>
      </c>
      <c r="AV7" s="20" t="b">
        <v>0</v>
      </c>
      <c r="AX7" s="22">
        <v>43092</v>
      </c>
      <c r="AY7" s="22">
        <v>43096</v>
      </c>
      <c r="AZ7" s="22">
        <v>43096</v>
      </c>
      <c r="BB7" s="20">
        <v>1</v>
      </c>
      <c r="BE7" s="20" t="s">
        <v>325</v>
      </c>
      <c r="BF7" s="20" t="s">
        <v>93</v>
      </c>
      <c r="BG7" s="20" t="s">
        <v>363</v>
      </c>
      <c r="BI7" s="20" t="s">
        <v>94</v>
      </c>
      <c r="BJ7" s="20" t="s">
        <v>105</v>
      </c>
      <c r="BK7" s="20" t="s">
        <v>143</v>
      </c>
      <c r="BL7" s="20" t="s">
        <v>143</v>
      </c>
      <c r="BM7" s="21">
        <v>502.62580000000003</v>
      </c>
      <c r="BN7" s="21">
        <v>345.29239999999999</v>
      </c>
      <c r="BO7" s="21">
        <v>752.32479999999998</v>
      </c>
      <c r="BP7" s="21">
        <v>0</v>
      </c>
      <c r="BQ7" s="21">
        <v>77</v>
      </c>
      <c r="BR7" s="20">
        <v>0</v>
      </c>
      <c r="BS7" s="21">
        <v>1677.2429999999999</v>
      </c>
      <c r="BT7" s="21">
        <v>-3.0000000000000001E-3</v>
      </c>
      <c r="BU7" s="20">
        <v>20002</v>
      </c>
      <c r="BV7" s="20" t="s">
        <v>97</v>
      </c>
      <c r="BW7" s="21">
        <v>-1677.2429999999999</v>
      </c>
      <c r="BX7" s="21">
        <v>89.12</v>
      </c>
      <c r="BY7" s="20" t="s">
        <v>101</v>
      </c>
      <c r="BZ7" s="21">
        <v>1511.123</v>
      </c>
      <c r="CA7" s="20" t="b">
        <v>1</v>
      </c>
      <c r="CB7" s="20" t="s">
        <v>98</v>
      </c>
      <c r="CC7" s="20" t="b">
        <v>1</v>
      </c>
      <c r="CD7" s="21" t="s">
        <v>99</v>
      </c>
      <c r="CE7" s="21" t="b">
        <v>0</v>
      </c>
      <c r="CF7" s="21" t="b">
        <v>0</v>
      </c>
    </row>
    <row r="8" spans="1:84">
      <c r="A8" s="21" t="s">
        <v>84</v>
      </c>
      <c r="B8" s="20">
        <v>14787</v>
      </c>
      <c r="C8" s="20" t="s">
        <v>85</v>
      </c>
      <c r="D8" s="20" t="s">
        <v>379</v>
      </c>
      <c r="E8" s="20">
        <v>128277</v>
      </c>
      <c r="F8" s="20" t="s">
        <v>164</v>
      </c>
      <c r="G8" s="20" t="s">
        <v>165</v>
      </c>
      <c r="H8" s="20" t="s">
        <v>104</v>
      </c>
      <c r="I8" s="20" t="s">
        <v>166</v>
      </c>
      <c r="J8" s="20" t="s">
        <v>167</v>
      </c>
      <c r="K8" s="20" t="s">
        <v>90</v>
      </c>
      <c r="L8" s="20" t="s">
        <v>91</v>
      </c>
      <c r="M8" s="20">
        <v>30221</v>
      </c>
      <c r="N8" s="20">
        <v>1</v>
      </c>
      <c r="O8" s="20">
        <v>8</v>
      </c>
      <c r="P8" s="20" t="s">
        <v>92</v>
      </c>
      <c r="Q8" s="20">
        <v>0</v>
      </c>
      <c r="R8" s="20">
        <v>0</v>
      </c>
      <c r="S8" s="20">
        <v>0</v>
      </c>
      <c r="T8" s="20">
        <v>0</v>
      </c>
      <c r="U8" s="20" t="b">
        <v>0</v>
      </c>
      <c r="V8" s="20" t="b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8</v>
      </c>
      <c r="AC8" s="21">
        <v>598.3211</v>
      </c>
      <c r="AD8" s="21">
        <v>578.39239999999995</v>
      </c>
      <c r="AE8" s="21">
        <v>0</v>
      </c>
      <c r="AF8" s="21">
        <v>0</v>
      </c>
      <c r="AG8" s="21">
        <v>0</v>
      </c>
      <c r="AH8" s="21">
        <v>1316.4268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77</v>
      </c>
      <c r="AR8" s="21">
        <v>0</v>
      </c>
      <c r="AS8" s="21">
        <v>0</v>
      </c>
      <c r="AT8" s="21">
        <v>0</v>
      </c>
      <c r="AU8" s="21">
        <v>2570.14</v>
      </c>
      <c r="AV8" s="20" t="b">
        <v>0</v>
      </c>
      <c r="AX8" s="22">
        <v>43092</v>
      </c>
      <c r="AY8" s="22">
        <v>43096</v>
      </c>
      <c r="AZ8" s="22">
        <v>43096</v>
      </c>
      <c r="BB8" s="20">
        <v>1</v>
      </c>
      <c r="BE8" s="20" t="s">
        <v>325</v>
      </c>
      <c r="BF8" s="20" t="s">
        <v>93</v>
      </c>
      <c r="BG8" s="20" t="s">
        <v>363</v>
      </c>
      <c r="BI8" s="20" t="s">
        <v>94</v>
      </c>
      <c r="BJ8" s="20" t="s">
        <v>105</v>
      </c>
      <c r="BK8" s="20" t="s">
        <v>168</v>
      </c>
      <c r="BL8" s="20" t="s">
        <v>168</v>
      </c>
      <c r="BM8" s="21">
        <v>598.3211</v>
      </c>
      <c r="BN8" s="21">
        <v>578.39239999999995</v>
      </c>
      <c r="BO8" s="21">
        <v>1316.4268</v>
      </c>
      <c r="BP8" s="21">
        <v>0</v>
      </c>
      <c r="BQ8" s="21">
        <v>77</v>
      </c>
      <c r="BR8" s="20">
        <v>0</v>
      </c>
      <c r="BS8" s="21">
        <v>2570.1403</v>
      </c>
      <c r="BT8" s="21">
        <v>-2.9999999999999997E-4</v>
      </c>
      <c r="BU8" s="20">
        <v>20002</v>
      </c>
      <c r="BV8" s="20" t="s">
        <v>97</v>
      </c>
      <c r="BW8" s="21">
        <v>-2570.1403</v>
      </c>
      <c r="BX8" s="21">
        <v>149.28</v>
      </c>
      <c r="BY8" s="20" t="s">
        <v>101</v>
      </c>
      <c r="BZ8" s="21">
        <v>2343.8602999999998</v>
      </c>
      <c r="CA8" s="20" t="b">
        <v>1</v>
      </c>
      <c r="CB8" s="20" t="s">
        <v>98</v>
      </c>
      <c r="CC8" s="20" t="b">
        <v>1</v>
      </c>
      <c r="CD8" s="21" t="s">
        <v>99</v>
      </c>
      <c r="CE8" s="21" t="b">
        <v>0</v>
      </c>
      <c r="CF8" s="21" t="b">
        <v>0</v>
      </c>
    </row>
    <row r="9" spans="1:84">
      <c r="A9" s="21" t="s">
        <v>84</v>
      </c>
      <c r="B9" s="20">
        <v>14788</v>
      </c>
      <c r="C9" s="20" t="s">
        <v>85</v>
      </c>
      <c r="D9" s="20" t="s">
        <v>379</v>
      </c>
      <c r="E9" s="20">
        <v>127800</v>
      </c>
      <c r="F9" s="20" t="s">
        <v>117</v>
      </c>
      <c r="G9" s="20" t="s">
        <v>118</v>
      </c>
      <c r="H9" s="20" t="s">
        <v>88</v>
      </c>
      <c r="I9" s="20" t="s">
        <v>119</v>
      </c>
      <c r="J9" s="20" t="s">
        <v>120</v>
      </c>
      <c r="K9" s="20" t="s">
        <v>90</v>
      </c>
      <c r="L9" s="20" t="s">
        <v>91</v>
      </c>
      <c r="M9" s="20">
        <v>37462</v>
      </c>
      <c r="N9" s="20">
        <v>1</v>
      </c>
      <c r="O9" s="20">
        <v>28</v>
      </c>
      <c r="P9" s="20" t="s">
        <v>92</v>
      </c>
      <c r="Q9" s="20">
        <v>0</v>
      </c>
      <c r="R9" s="20">
        <v>4</v>
      </c>
      <c r="S9" s="20">
        <v>0</v>
      </c>
      <c r="T9" s="20">
        <v>0</v>
      </c>
      <c r="U9" s="20" t="b">
        <v>0</v>
      </c>
      <c r="V9" s="20" t="b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28</v>
      </c>
      <c r="AC9" s="21">
        <v>1343.9022</v>
      </c>
      <c r="AD9" s="21">
        <v>2480.5563999999999</v>
      </c>
      <c r="AE9" s="21">
        <v>0</v>
      </c>
      <c r="AF9" s="21">
        <v>262.23399999999998</v>
      </c>
      <c r="AG9" s="21">
        <v>0</v>
      </c>
      <c r="AH9" s="21">
        <v>1631.8447000000001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840</v>
      </c>
      <c r="AR9" s="21">
        <v>0</v>
      </c>
      <c r="AS9" s="21">
        <v>0</v>
      </c>
      <c r="AT9" s="21">
        <v>0</v>
      </c>
      <c r="AU9" s="21">
        <v>6558.54</v>
      </c>
      <c r="AV9" s="20" t="b">
        <v>0</v>
      </c>
      <c r="AX9" s="22">
        <v>43091</v>
      </c>
      <c r="AY9" s="22">
        <v>43096</v>
      </c>
      <c r="AZ9" s="22">
        <v>43096</v>
      </c>
      <c r="BB9" s="20">
        <v>1</v>
      </c>
      <c r="BE9" s="20" t="s">
        <v>325</v>
      </c>
      <c r="BF9" s="20" t="s">
        <v>93</v>
      </c>
      <c r="BG9" s="20" t="s">
        <v>363</v>
      </c>
      <c r="BI9" s="20" t="s">
        <v>94</v>
      </c>
      <c r="BJ9" s="20" t="s">
        <v>95</v>
      </c>
      <c r="BK9" s="20" t="s">
        <v>121</v>
      </c>
      <c r="BL9" s="20" t="s">
        <v>121</v>
      </c>
      <c r="BM9" s="21">
        <v>1606.1361999999999</v>
      </c>
      <c r="BN9" s="21">
        <v>2480.5563999999999</v>
      </c>
      <c r="BO9" s="21">
        <v>1631.8447000000001</v>
      </c>
      <c r="BP9" s="21">
        <v>0</v>
      </c>
      <c r="BQ9" s="21">
        <v>840</v>
      </c>
      <c r="BR9" s="20">
        <v>0</v>
      </c>
      <c r="BS9" s="21">
        <v>6558.5373</v>
      </c>
      <c r="BT9" s="21">
        <v>2.7000000000000001E-3</v>
      </c>
      <c r="BU9" s="20">
        <v>20002</v>
      </c>
      <c r="BV9" s="20" t="s">
        <v>97</v>
      </c>
      <c r="BW9" s="21">
        <v>-6558.5373</v>
      </c>
      <c r="BX9" s="21">
        <v>640.24</v>
      </c>
      <c r="BY9" s="20" t="s">
        <v>231</v>
      </c>
      <c r="BZ9" s="21">
        <v>5078.2973000000002</v>
      </c>
      <c r="CA9" s="20" t="b">
        <v>1</v>
      </c>
      <c r="CB9" s="20" t="s">
        <v>98</v>
      </c>
      <c r="CC9" s="20" t="b">
        <v>1</v>
      </c>
      <c r="CD9" s="21" t="s">
        <v>99</v>
      </c>
      <c r="CE9" s="21" t="b">
        <v>0</v>
      </c>
      <c r="CF9" s="21" t="b">
        <v>0</v>
      </c>
    </row>
    <row r="10" spans="1:84">
      <c r="A10" s="21" t="s">
        <v>249</v>
      </c>
      <c r="B10" s="20">
        <v>14790</v>
      </c>
      <c r="C10" s="20" t="s">
        <v>250</v>
      </c>
      <c r="D10" s="20" t="s">
        <v>379</v>
      </c>
      <c r="E10" s="20">
        <v>25430</v>
      </c>
      <c r="F10" s="20" t="s">
        <v>266</v>
      </c>
      <c r="G10" s="20" t="s">
        <v>267</v>
      </c>
      <c r="H10" s="20" t="s">
        <v>104</v>
      </c>
      <c r="I10" s="20" t="s">
        <v>268</v>
      </c>
      <c r="J10" s="20" t="s">
        <v>269</v>
      </c>
      <c r="K10" s="20" t="s">
        <v>90</v>
      </c>
      <c r="L10" s="20" t="s">
        <v>270</v>
      </c>
      <c r="M10" s="20">
        <v>3900</v>
      </c>
      <c r="N10" s="20">
        <v>1</v>
      </c>
      <c r="O10" s="20">
        <v>0</v>
      </c>
      <c r="P10" s="20" t="s">
        <v>271</v>
      </c>
      <c r="Q10" s="20">
        <v>12</v>
      </c>
      <c r="R10" s="20">
        <v>0</v>
      </c>
      <c r="S10" s="20">
        <v>0</v>
      </c>
      <c r="T10" s="20">
        <v>0</v>
      </c>
      <c r="U10" s="20" t="b">
        <v>0</v>
      </c>
      <c r="V10" s="20" t="b">
        <v>0</v>
      </c>
      <c r="W10" s="20">
        <v>3900</v>
      </c>
      <c r="X10" s="20">
        <v>0</v>
      </c>
      <c r="Y10" s="20">
        <v>0</v>
      </c>
      <c r="Z10" s="20">
        <v>0</v>
      </c>
      <c r="AA10" s="20">
        <v>0</v>
      </c>
      <c r="AB10" s="20">
        <v>12</v>
      </c>
      <c r="AC10" s="21">
        <v>444.27600000000001</v>
      </c>
      <c r="AD10" s="21">
        <v>243.02160000000001</v>
      </c>
      <c r="AE10" s="21">
        <v>76.2</v>
      </c>
      <c r="AF10" s="21">
        <v>0</v>
      </c>
      <c r="AG10" s="21">
        <v>0</v>
      </c>
      <c r="AH10" s="21">
        <v>217.8</v>
      </c>
      <c r="AI10" s="21">
        <v>0</v>
      </c>
      <c r="AJ10" s="21">
        <v>75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111</v>
      </c>
      <c r="AR10" s="21">
        <v>0</v>
      </c>
      <c r="AS10" s="21">
        <v>0</v>
      </c>
      <c r="AT10" s="21">
        <v>0</v>
      </c>
      <c r="AU10" s="21">
        <v>1167.3</v>
      </c>
      <c r="AV10" s="20" t="b">
        <v>0</v>
      </c>
      <c r="AX10" s="22">
        <v>43088</v>
      </c>
      <c r="AY10" s="22">
        <v>43090</v>
      </c>
      <c r="AZ10" s="22">
        <v>43096</v>
      </c>
      <c r="BB10" s="20">
        <v>1</v>
      </c>
      <c r="BC10" s="20" t="s">
        <v>380</v>
      </c>
      <c r="BE10" s="20" t="s">
        <v>324</v>
      </c>
      <c r="BF10" s="20" t="s">
        <v>93</v>
      </c>
      <c r="BG10" s="20" t="s">
        <v>363</v>
      </c>
      <c r="BI10" s="20" t="s">
        <v>94</v>
      </c>
      <c r="BJ10" s="20" t="s">
        <v>105</v>
      </c>
      <c r="BK10" s="20" t="s">
        <v>272</v>
      </c>
      <c r="BL10" s="20" t="s">
        <v>272</v>
      </c>
      <c r="BM10" s="21">
        <v>444.27600000000001</v>
      </c>
      <c r="BN10" s="21">
        <v>319.22160000000002</v>
      </c>
      <c r="BO10" s="21">
        <v>217.8</v>
      </c>
      <c r="BP10" s="21">
        <v>75</v>
      </c>
      <c r="BQ10" s="21">
        <v>111</v>
      </c>
      <c r="BR10" s="20">
        <v>0</v>
      </c>
      <c r="BS10" s="21">
        <v>1167.2976000000001</v>
      </c>
      <c r="BT10" s="21">
        <v>2.3999999999999998E-3</v>
      </c>
      <c r="BU10" s="20">
        <v>20000</v>
      </c>
      <c r="BV10" s="20" t="s">
        <v>252</v>
      </c>
      <c r="BW10" s="21">
        <v>-1167.2976000000001</v>
      </c>
      <c r="BX10" s="21">
        <v>62.72</v>
      </c>
      <c r="BY10" s="20" t="s">
        <v>101</v>
      </c>
      <c r="BZ10" s="21">
        <v>993.57759999999996</v>
      </c>
      <c r="CA10" s="20" t="b">
        <v>1</v>
      </c>
      <c r="CB10" s="20" t="s">
        <v>253</v>
      </c>
      <c r="CC10" s="20" t="b">
        <v>1</v>
      </c>
      <c r="CD10" s="21" t="s">
        <v>99</v>
      </c>
      <c r="CE10" s="21" t="b">
        <v>0</v>
      </c>
      <c r="CF10" s="21" t="b">
        <v>0</v>
      </c>
    </row>
    <row r="11" spans="1:84">
      <c r="A11" s="21" t="s">
        <v>122</v>
      </c>
      <c r="B11" s="20">
        <v>14791</v>
      </c>
      <c r="C11" s="20" t="s">
        <v>123</v>
      </c>
      <c r="D11" s="20" t="s">
        <v>379</v>
      </c>
      <c r="E11" s="20">
        <v>24134</v>
      </c>
      <c r="F11" s="20" t="s">
        <v>256</v>
      </c>
      <c r="G11" s="20" t="s">
        <v>257</v>
      </c>
      <c r="H11" s="20" t="s">
        <v>104</v>
      </c>
      <c r="I11" s="20" t="s">
        <v>258</v>
      </c>
      <c r="J11" s="20" t="s">
        <v>259</v>
      </c>
      <c r="K11" s="20" t="s">
        <v>90</v>
      </c>
      <c r="L11" s="20" t="s">
        <v>91</v>
      </c>
      <c r="M11" s="20">
        <v>20893</v>
      </c>
      <c r="N11" s="20">
        <v>1</v>
      </c>
      <c r="O11" s="20">
        <v>8</v>
      </c>
      <c r="P11" s="20" t="s">
        <v>92</v>
      </c>
      <c r="Q11" s="20">
        <v>0</v>
      </c>
      <c r="R11" s="20">
        <v>0</v>
      </c>
      <c r="S11" s="20">
        <v>0</v>
      </c>
      <c r="T11" s="20">
        <v>0</v>
      </c>
      <c r="U11" s="20" t="b">
        <v>0</v>
      </c>
      <c r="V11" s="20" t="b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8</v>
      </c>
      <c r="AC11" s="21">
        <v>529.39089999999999</v>
      </c>
      <c r="AD11" s="21">
        <v>410.48840000000001</v>
      </c>
      <c r="AE11" s="21">
        <v>0</v>
      </c>
      <c r="AF11" s="21">
        <v>0</v>
      </c>
      <c r="AG11" s="21">
        <v>0</v>
      </c>
      <c r="AH11" s="21">
        <v>910.09910000000002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80</v>
      </c>
      <c r="AR11" s="21">
        <v>0</v>
      </c>
      <c r="AS11" s="21">
        <v>0</v>
      </c>
      <c r="AT11" s="21">
        <v>0</v>
      </c>
      <c r="AU11" s="21">
        <v>1929.98</v>
      </c>
      <c r="AV11" s="20" t="b">
        <v>0</v>
      </c>
      <c r="AX11" s="22">
        <v>43091</v>
      </c>
      <c r="AY11" s="22">
        <v>43096</v>
      </c>
      <c r="AZ11" s="22">
        <v>43104</v>
      </c>
      <c r="BB11" s="20">
        <v>1</v>
      </c>
      <c r="BE11" s="20" t="s">
        <v>325</v>
      </c>
      <c r="BF11" s="20" t="s">
        <v>93</v>
      </c>
      <c r="BG11" s="20" t="s">
        <v>363</v>
      </c>
      <c r="BI11" s="20" t="s">
        <v>94</v>
      </c>
      <c r="BJ11" s="20" t="s">
        <v>105</v>
      </c>
      <c r="BK11" s="20" t="s">
        <v>260</v>
      </c>
      <c r="BL11" s="20" t="s">
        <v>260</v>
      </c>
      <c r="BM11" s="21">
        <v>529.39089999999999</v>
      </c>
      <c r="BN11" s="21">
        <v>410.48840000000001</v>
      </c>
      <c r="BO11" s="21">
        <v>910.09910000000002</v>
      </c>
      <c r="BP11" s="21">
        <v>0</v>
      </c>
      <c r="BQ11" s="21">
        <v>80</v>
      </c>
      <c r="BR11" s="20">
        <v>0</v>
      </c>
      <c r="BS11" s="21">
        <v>1929.9784</v>
      </c>
      <c r="BT11" s="21">
        <v>1.6000000000000001E-3</v>
      </c>
      <c r="BU11" s="20">
        <v>20000</v>
      </c>
      <c r="BV11" s="20" t="s">
        <v>124</v>
      </c>
      <c r="BW11" s="21">
        <v>-1929.9784</v>
      </c>
      <c r="BX11" s="21">
        <v>105.95</v>
      </c>
      <c r="BY11" s="20" t="s">
        <v>101</v>
      </c>
      <c r="BZ11" s="21">
        <v>1744.0283999999999</v>
      </c>
      <c r="CA11" s="20" t="b">
        <v>1</v>
      </c>
      <c r="CB11" s="20" t="s">
        <v>125</v>
      </c>
      <c r="CC11" s="20" t="b">
        <v>1</v>
      </c>
      <c r="CD11" s="21" t="s">
        <v>99</v>
      </c>
      <c r="CE11" s="21" t="b">
        <v>0</v>
      </c>
      <c r="CF11" s="21" t="b">
        <v>0</v>
      </c>
    </row>
    <row r="12" spans="1:84">
      <c r="A12" s="21" t="s">
        <v>122</v>
      </c>
      <c r="B12" s="20">
        <v>14792</v>
      </c>
      <c r="C12" s="20" t="s">
        <v>123</v>
      </c>
      <c r="D12" s="20" t="s">
        <v>379</v>
      </c>
      <c r="E12" s="20">
        <v>24143</v>
      </c>
      <c r="F12" s="20" t="s">
        <v>200</v>
      </c>
      <c r="G12" s="20" t="s">
        <v>201</v>
      </c>
      <c r="H12" s="20" t="s">
        <v>104</v>
      </c>
      <c r="I12" s="20" t="s">
        <v>254</v>
      </c>
      <c r="J12" s="20" t="s">
        <v>203</v>
      </c>
      <c r="K12" s="20" t="s">
        <v>90</v>
      </c>
      <c r="L12" s="20" t="s">
        <v>91</v>
      </c>
      <c r="M12" s="20">
        <v>53399</v>
      </c>
      <c r="N12" s="20">
        <v>1</v>
      </c>
      <c r="O12" s="20">
        <v>8</v>
      </c>
      <c r="P12" s="20" t="s">
        <v>92</v>
      </c>
      <c r="Q12" s="20">
        <v>0</v>
      </c>
      <c r="R12" s="20">
        <v>0</v>
      </c>
      <c r="S12" s="20">
        <v>0</v>
      </c>
      <c r="T12" s="20">
        <v>0</v>
      </c>
      <c r="U12" s="20" t="b">
        <v>0</v>
      </c>
      <c r="V12" s="20" t="b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8</v>
      </c>
      <c r="AC12" s="21">
        <v>769.59730000000002</v>
      </c>
      <c r="AD12" s="21">
        <v>995.59640000000002</v>
      </c>
      <c r="AE12" s="21">
        <v>0</v>
      </c>
      <c r="AF12" s="21">
        <v>0</v>
      </c>
      <c r="AG12" s="21">
        <v>0</v>
      </c>
      <c r="AH12" s="21">
        <v>2326.0603999999998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80</v>
      </c>
      <c r="AR12" s="21">
        <v>0</v>
      </c>
      <c r="AS12" s="21">
        <v>0</v>
      </c>
      <c r="AT12" s="21">
        <v>0</v>
      </c>
      <c r="AU12" s="21">
        <v>4171.25</v>
      </c>
      <c r="AV12" s="20" t="b">
        <v>0</v>
      </c>
      <c r="AX12" s="22">
        <v>43092</v>
      </c>
      <c r="AY12" s="22">
        <v>43095</v>
      </c>
      <c r="AZ12" s="22">
        <v>43104</v>
      </c>
      <c r="BB12" s="20">
        <v>1</v>
      </c>
      <c r="BE12" s="20" t="s">
        <v>325</v>
      </c>
      <c r="BF12" s="20" t="s">
        <v>93</v>
      </c>
      <c r="BG12" s="20" t="s">
        <v>363</v>
      </c>
      <c r="BI12" s="20" t="s">
        <v>94</v>
      </c>
      <c r="BJ12" s="20" t="s">
        <v>105</v>
      </c>
      <c r="BK12" s="20" t="s">
        <v>205</v>
      </c>
      <c r="BL12" s="20" t="s">
        <v>205</v>
      </c>
      <c r="BM12" s="21">
        <v>769.59730000000002</v>
      </c>
      <c r="BN12" s="21">
        <v>995.59640000000002</v>
      </c>
      <c r="BO12" s="21">
        <v>2326.0603999999998</v>
      </c>
      <c r="BP12" s="21">
        <v>0</v>
      </c>
      <c r="BQ12" s="21">
        <v>80</v>
      </c>
      <c r="BR12" s="20">
        <v>0</v>
      </c>
      <c r="BS12" s="21">
        <v>4171.2541000000001</v>
      </c>
      <c r="BT12" s="21">
        <v>-4.1000000000000003E-3</v>
      </c>
      <c r="BU12" s="20">
        <v>20000</v>
      </c>
      <c r="BV12" s="20" t="s">
        <v>124</v>
      </c>
      <c r="BW12" s="21">
        <v>-4171.2541000000001</v>
      </c>
      <c r="BX12" s="21">
        <v>256.97000000000003</v>
      </c>
      <c r="BY12" s="20" t="s">
        <v>101</v>
      </c>
      <c r="BZ12" s="21">
        <v>3834.2840999999999</v>
      </c>
      <c r="CA12" s="20" t="b">
        <v>1</v>
      </c>
      <c r="CB12" s="20" t="s">
        <v>125</v>
      </c>
      <c r="CC12" s="20" t="b">
        <v>1</v>
      </c>
      <c r="CD12" s="21" t="s">
        <v>99</v>
      </c>
      <c r="CE12" s="21" t="b">
        <v>0</v>
      </c>
      <c r="CF12" s="21" t="b">
        <v>0</v>
      </c>
    </row>
    <row r="13" spans="1:84">
      <c r="A13" s="21" t="s">
        <v>84</v>
      </c>
      <c r="B13" s="20">
        <v>14793</v>
      </c>
      <c r="C13" s="20" t="s">
        <v>85</v>
      </c>
      <c r="D13" s="20" t="s">
        <v>379</v>
      </c>
      <c r="E13" s="20">
        <v>129070</v>
      </c>
      <c r="F13" s="20" t="s">
        <v>261</v>
      </c>
      <c r="G13" s="20" t="s">
        <v>262</v>
      </c>
      <c r="H13" s="20" t="s">
        <v>104</v>
      </c>
      <c r="I13" s="20" t="s">
        <v>263</v>
      </c>
      <c r="J13" s="20" t="s">
        <v>264</v>
      </c>
      <c r="K13" s="20" t="s">
        <v>90</v>
      </c>
      <c r="L13" s="20" t="s">
        <v>91</v>
      </c>
      <c r="M13" s="20">
        <v>7279</v>
      </c>
      <c r="N13" s="20">
        <v>1</v>
      </c>
      <c r="O13" s="20">
        <v>8</v>
      </c>
      <c r="P13" s="20" t="s">
        <v>92</v>
      </c>
      <c r="Q13" s="20">
        <v>0</v>
      </c>
      <c r="R13" s="20">
        <v>0</v>
      </c>
      <c r="S13" s="20">
        <v>0</v>
      </c>
      <c r="T13" s="20">
        <v>0</v>
      </c>
      <c r="U13" s="20" t="b">
        <v>0</v>
      </c>
      <c r="V13" s="20" t="b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8</v>
      </c>
      <c r="AC13" s="21">
        <v>428.78890000000001</v>
      </c>
      <c r="AD13" s="21">
        <v>165.43639999999999</v>
      </c>
      <c r="AE13" s="21">
        <v>0</v>
      </c>
      <c r="AF13" s="21">
        <v>0</v>
      </c>
      <c r="AG13" s="21">
        <v>0</v>
      </c>
      <c r="AH13" s="21">
        <v>317.07319999999999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150</v>
      </c>
      <c r="AR13" s="21">
        <v>0</v>
      </c>
      <c r="AS13" s="21">
        <v>0</v>
      </c>
      <c r="AT13" s="21">
        <v>0</v>
      </c>
      <c r="AU13" s="21">
        <v>1061.3</v>
      </c>
      <c r="AV13" s="20" t="b">
        <v>0</v>
      </c>
      <c r="AX13" s="22">
        <v>43102</v>
      </c>
      <c r="AY13" s="22">
        <v>43103</v>
      </c>
      <c r="AZ13" s="22">
        <v>43104</v>
      </c>
      <c r="BB13" s="20">
        <v>1</v>
      </c>
      <c r="BE13" s="20" t="s">
        <v>322</v>
      </c>
      <c r="BF13" s="20" t="s">
        <v>93</v>
      </c>
      <c r="BG13" s="20" t="s">
        <v>363</v>
      </c>
      <c r="BI13" s="20" t="s">
        <v>94</v>
      </c>
      <c r="BJ13" s="20" t="s">
        <v>105</v>
      </c>
      <c r="BK13" s="20" t="s">
        <v>265</v>
      </c>
      <c r="BL13" s="20" t="s">
        <v>265</v>
      </c>
      <c r="BM13" s="21">
        <v>428.78890000000001</v>
      </c>
      <c r="BN13" s="21">
        <v>165.43639999999999</v>
      </c>
      <c r="BO13" s="21">
        <v>317.07319999999999</v>
      </c>
      <c r="BP13" s="21">
        <v>0</v>
      </c>
      <c r="BQ13" s="21">
        <v>150</v>
      </c>
      <c r="BR13" s="20">
        <v>0</v>
      </c>
      <c r="BS13" s="21">
        <v>1061.2985000000001</v>
      </c>
      <c r="BT13" s="21">
        <v>1.5E-3</v>
      </c>
      <c r="BU13" s="20">
        <v>20002</v>
      </c>
      <c r="BV13" s="20" t="s">
        <v>97</v>
      </c>
      <c r="BW13" s="21">
        <v>-1061.2985000000001</v>
      </c>
      <c r="BX13" s="21">
        <v>42.7</v>
      </c>
      <c r="BY13" s="20" t="s">
        <v>101</v>
      </c>
      <c r="BZ13" s="21">
        <v>868.59849999999994</v>
      </c>
      <c r="CA13" s="20" t="b">
        <v>1</v>
      </c>
      <c r="CB13" s="20" t="s">
        <v>98</v>
      </c>
      <c r="CC13" s="20" t="b">
        <v>1</v>
      </c>
      <c r="CD13" s="21" t="s">
        <v>99</v>
      </c>
      <c r="CE13" s="21" t="b">
        <v>0</v>
      </c>
      <c r="CF13" s="21" t="b">
        <v>0</v>
      </c>
    </row>
    <row r="14" spans="1:84">
      <c r="A14" s="21" t="s">
        <v>84</v>
      </c>
      <c r="B14" s="20">
        <v>14794</v>
      </c>
      <c r="C14" s="20" t="s">
        <v>85</v>
      </c>
      <c r="D14" s="20" t="s">
        <v>379</v>
      </c>
      <c r="E14" s="20">
        <v>127899</v>
      </c>
      <c r="F14" s="20" t="s">
        <v>226</v>
      </c>
      <c r="G14" s="20" t="s">
        <v>227</v>
      </c>
      <c r="H14" s="20" t="s">
        <v>102</v>
      </c>
      <c r="I14" s="20" t="s">
        <v>228</v>
      </c>
      <c r="J14" s="20" t="s">
        <v>229</v>
      </c>
      <c r="K14" s="20" t="s">
        <v>90</v>
      </c>
      <c r="L14" s="20" t="s">
        <v>91</v>
      </c>
      <c r="M14" s="20">
        <v>37000</v>
      </c>
      <c r="N14" s="20">
        <v>1</v>
      </c>
      <c r="O14" s="20">
        <v>24</v>
      </c>
      <c r="P14" s="20" t="s">
        <v>92</v>
      </c>
      <c r="Q14" s="20">
        <v>0</v>
      </c>
      <c r="R14" s="20">
        <v>0</v>
      </c>
      <c r="S14" s="20">
        <v>0</v>
      </c>
      <c r="T14" s="20">
        <v>0</v>
      </c>
      <c r="U14" s="20" t="b">
        <v>0</v>
      </c>
      <c r="V14" s="20" t="b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24</v>
      </c>
      <c r="AC14" s="21">
        <v>1195.2456</v>
      </c>
      <c r="AD14" s="21">
        <v>2101.2431999999999</v>
      </c>
      <c r="AE14" s="21">
        <v>0</v>
      </c>
      <c r="AF14" s="21">
        <v>0</v>
      </c>
      <c r="AG14" s="21">
        <v>0</v>
      </c>
      <c r="AH14" s="21">
        <v>1611.72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315</v>
      </c>
      <c r="AR14" s="21">
        <v>0</v>
      </c>
      <c r="AS14" s="21">
        <v>0</v>
      </c>
      <c r="AT14" s="21">
        <v>0</v>
      </c>
      <c r="AU14" s="21">
        <v>5223.21</v>
      </c>
      <c r="AV14" s="20" t="b">
        <v>0</v>
      </c>
      <c r="AX14" s="22">
        <v>43095</v>
      </c>
      <c r="AY14" s="22">
        <v>43096</v>
      </c>
      <c r="AZ14" s="22">
        <v>43104</v>
      </c>
      <c r="BB14" s="20">
        <v>1</v>
      </c>
      <c r="BE14" s="20" t="s">
        <v>325</v>
      </c>
      <c r="BF14" s="20" t="s">
        <v>93</v>
      </c>
      <c r="BG14" s="20" t="s">
        <v>381</v>
      </c>
      <c r="BI14" s="20" t="s">
        <v>94</v>
      </c>
      <c r="BJ14" s="20" t="s">
        <v>103</v>
      </c>
      <c r="BK14" s="20" t="s">
        <v>230</v>
      </c>
      <c r="BL14" s="20" t="s">
        <v>230</v>
      </c>
      <c r="BM14" s="21">
        <v>1195.2456</v>
      </c>
      <c r="BN14" s="21">
        <v>2101.2431999999999</v>
      </c>
      <c r="BO14" s="21">
        <v>1611.72</v>
      </c>
      <c r="BP14" s="21">
        <v>0</v>
      </c>
      <c r="BQ14" s="21">
        <v>315</v>
      </c>
      <c r="BR14" s="20">
        <v>0</v>
      </c>
      <c r="BS14" s="21">
        <v>5223.2088000000003</v>
      </c>
      <c r="BT14" s="21">
        <v>1.1999999999999999E-3</v>
      </c>
      <c r="BU14" s="20">
        <v>20002</v>
      </c>
      <c r="BV14" s="20" t="s">
        <v>97</v>
      </c>
      <c r="BW14" s="21">
        <v>-5223.2088000000003</v>
      </c>
      <c r="BX14" s="21">
        <v>542.34</v>
      </c>
      <c r="BY14" s="20" t="s">
        <v>231</v>
      </c>
      <c r="BZ14" s="21">
        <v>4365.8688000000002</v>
      </c>
      <c r="CA14" s="20" t="b">
        <v>1</v>
      </c>
      <c r="CB14" s="20" t="s">
        <v>98</v>
      </c>
      <c r="CC14" s="20" t="b">
        <v>1</v>
      </c>
      <c r="CD14" s="21" t="s">
        <v>99</v>
      </c>
      <c r="CE14" s="21" t="b">
        <v>0</v>
      </c>
      <c r="CF14" s="21" t="b">
        <v>0</v>
      </c>
    </row>
    <row r="15" spans="1:84">
      <c r="A15" s="21" t="s">
        <v>84</v>
      </c>
      <c r="B15" s="20">
        <v>14795</v>
      </c>
      <c r="C15" s="20" t="s">
        <v>85</v>
      </c>
      <c r="D15" s="20" t="s">
        <v>379</v>
      </c>
      <c r="E15" s="20">
        <v>128969</v>
      </c>
      <c r="F15" s="20" t="s">
        <v>226</v>
      </c>
      <c r="G15" s="20" t="s">
        <v>227</v>
      </c>
      <c r="H15" s="20" t="s">
        <v>102</v>
      </c>
      <c r="I15" s="20" t="s">
        <v>228</v>
      </c>
      <c r="J15" s="20" t="s">
        <v>229</v>
      </c>
      <c r="K15" s="20" t="s">
        <v>90</v>
      </c>
      <c r="L15" s="20" t="s">
        <v>91</v>
      </c>
      <c r="M15" s="20">
        <v>37000</v>
      </c>
      <c r="N15" s="20">
        <v>1</v>
      </c>
      <c r="O15" s="20">
        <v>16</v>
      </c>
      <c r="P15" s="20" t="s">
        <v>92</v>
      </c>
      <c r="Q15" s="20">
        <v>0</v>
      </c>
      <c r="R15" s="20">
        <v>0</v>
      </c>
      <c r="S15" s="20">
        <v>0</v>
      </c>
      <c r="T15" s="20">
        <v>0</v>
      </c>
      <c r="U15" s="20" t="b">
        <v>0</v>
      </c>
      <c r="V15" s="20" t="b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16</v>
      </c>
      <c r="AC15" s="21">
        <v>921.83040000000005</v>
      </c>
      <c r="AD15" s="21">
        <v>1400.8288</v>
      </c>
      <c r="AE15" s="21">
        <v>0</v>
      </c>
      <c r="AF15" s="21">
        <v>0</v>
      </c>
      <c r="AG15" s="21">
        <v>0</v>
      </c>
      <c r="AH15" s="21">
        <v>1611.72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315</v>
      </c>
      <c r="AR15" s="21">
        <v>0</v>
      </c>
      <c r="AS15" s="21">
        <v>0</v>
      </c>
      <c r="AT15" s="21">
        <v>0</v>
      </c>
      <c r="AU15" s="21">
        <v>4249.38</v>
      </c>
      <c r="AV15" s="20" t="b">
        <v>0</v>
      </c>
      <c r="AX15" s="22">
        <v>43102</v>
      </c>
      <c r="AY15" s="22">
        <v>43103</v>
      </c>
      <c r="AZ15" s="22">
        <v>43104</v>
      </c>
      <c r="BB15" s="20">
        <v>1</v>
      </c>
      <c r="BE15" s="20" t="s">
        <v>322</v>
      </c>
      <c r="BF15" s="20" t="s">
        <v>93</v>
      </c>
      <c r="BG15" s="20" t="s">
        <v>381</v>
      </c>
      <c r="BI15" s="20" t="s">
        <v>94</v>
      </c>
      <c r="BJ15" s="20" t="s">
        <v>103</v>
      </c>
      <c r="BK15" s="20" t="s">
        <v>230</v>
      </c>
      <c r="BL15" s="20" t="s">
        <v>230</v>
      </c>
      <c r="BM15" s="21">
        <v>921.83040000000005</v>
      </c>
      <c r="BN15" s="21">
        <v>1400.8288</v>
      </c>
      <c r="BO15" s="21">
        <v>1611.72</v>
      </c>
      <c r="BP15" s="21">
        <v>0</v>
      </c>
      <c r="BQ15" s="21">
        <v>315</v>
      </c>
      <c r="BR15" s="20">
        <v>0</v>
      </c>
      <c r="BS15" s="21">
        <v>4249.3792000000003</v>
      </c>
      <c r="BT15" s="21">
        <v>8.0000000000000004E-4</v>
      </c>
      <c r="BU15" s="20">
        <v>20002</v>
      </c>
      <c r="BV15" s="20" t="s">
        <v>97</v>
      </c>
      <c r="BW15" s="21">
        <v>-4249.3792000000003</v>
      </c>
      <c r="BX15" s="21">
        <v>361.56</v>
      </c>
      <c r="BY15" s="20" t="s">
        <v>231</v>
      </c>
      <c r="BZ15" s="21">
        <v>3572.8191999999999</v>
      </c>
      <c r="CA15" s="20" t="b">
        <v>1</v>
      </c>
      <c r="CB15" s="20" t="s">
        <v>98</v>
      </c>
      <c r="CC15" s="20" t="b">
        <v>1</v>
      </c>
      <c r="CD15" s="21" t="s">
        <v>99</v>
      </c>
      <c r="CE15" s="21" t="b">
        <v>0</v>
      </c>
      <c r="CF15" s="21" t="b">
        <v>0</v>
      </c>
    </row>
    <row r="16" spans="1:84">
      <c r="A16" s="21" t="s">
        <v>84</v>
      </c>
      <c r="B16" s="20">
        <v>14796</v>
      </c>
      <c r="C16" s="20" t="s">
        <v>85</v>
      </c>
      <c r="D16" s="20" t="s">
        <v>379</v>
      </c>
      <c r="E16" s="20">
        <v>128929</v>
      </c>
      <c r="F16" s="20" t="s">
        <v>107</v>
      </c>
      <c r="G16" s="20" t="s">
        <v>108</v>
      </c>
      <c r="H16" s="20" t="s">
        <v>88</v>
      </c>
      <c r="I16" s="20" t="s">
        <v>109</v>
      </c>
      <c r="J16" s="20" t="s">
        <v>110</v>
      </c>
      <c r="K16" s="20" t="s">
        <v>90</v>
      </c>
      <c r="L16" s="20" t="s">
        <v>91</v>
      </c>
      <c r="M16" s="20">
        <v>27083</v>
      </c>
      <c r="N16" s="20">
        <v>1</v>
      </c>
      <c r="O16" s="20">
        <v>8</v>
      </c>
      <c r="P16" s="20" t="s">
        <v>92</v>
      </c>
      <c r="Q16" s="20">
        <v>0</v>
      </c>
      <c r="R16" s="20">
        <v>0</v>
      </c>
      <c r="S16" s="20">
        <v>0</v>
      </c>
      <c r="T16" s="20">
        <v>0</v>
      </c>
      <c r="U16" s="20" t="b">
        <v>0</v>
      </c>
      <c r="V16" s="20" t="b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8</v>
      </c>
      <c r="AC16" s="21">
        <v>575.13250000000005</v>
      </c>
      <c r="AD16" s="21">
        <v>521.90840000000003</v>
      </c>
      <c r="AE16" s="21">
        <v>0</v>
      </c>
      <c r="AF16" s="21">
        <v>0</v>
      </c>
      <c r="AG16" s="21">
        <v>0</v>
      </c>
      <c r="AH16" s="21">
        <v>1179.7355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165</v>
      </c>
      <c r="AR16" s="21">
        <v>0</v>
      </c>
      <c r="AS16" s="21">
        <v>0</v>
      </c>
      <c r="AT16" s="21">
        <v>0</v>
      </c>
      <c r="AU16" s="21">
        <v>2441.7800000000002</v>
      </c>
      <c r="AV16" s="20" t="b">
        <v>0</v>
      </c>
      <c r="AX16" s="22">
        <v>43097</v>
      </c>
      <c r="AY16" s="22">
        <v>43103</v>
      </c>
      <c r="AZ16" s="22">
        <v>43104</v>
      </c>
      <c r="BB16" s="20">
        <v>1</v>
      </c>
      <c r="BE16" s="20" t="s">
        <v>322</v>
      </c>
      <c r="BF16" s="20" t="s">
        <v>93</v>
      </c>
      <c r="BG16" s="20" t="s">
        <v>363</v>
      </c>
      <c r="BI16" s="20" t="s">
        <v>94</v>
      </c>
      <c r="BJ16" s="20" t="s">
        <v>95</v>
      </c>
      <c r="BK16" s="20" t="s">
        <v>111</v>
      </c>
      <c r="BL16" s="20" t="s">
        <v>111</v>
      </c>
      <c r="BM16" s="21">
        <v>575.13250000000005</v>
      </c>
      <c r="BN16" s="21">
        <v>521.90840000000003</v>
      </c>
      <c r="BO16" s="21">
        <v>1179.7355</v>
      </c>
      <c r="BP16" s="21">
        <v>0</v>
      </c>
      <c r="BQ16" s="21">
        <v>165</v>
      </c>
      <c r="BR16" s="20">
        <v>0</v>
      </c>
      <c r="BS16" s="21">
        <v>2441.7764000000002</v>
      </c>
      <c r="BT16" s="21">
        <v>3.5999999999999999E-3</v>
      </c>
      <c r="BU16" s="20">
        <v>20002</v>
      </c>
      <c r="BV16" s="20" t="s">
        <v>97</v>
      </c>
      <c r="BW16" s="21">
        <v>-2441.7764000000002</v>
      </c>
      <c r="BX16" s="21">
        <v>134.71</v>
      </c>
      <c r="BY16" s="20" t="s">
        <v>231</v>
      </c>
      <c r="BZ16" s="21">
        <v>2142.0664000000002</v>
      </c>
      <c r="CA16" s="20" t="b">
        <v>1</v>
      </c>
      <c r="CB16" s="20" t="s">
        <v>98</v>
      </c>
      <c r="CC16" s="20" t="b">
        <v>1</v>
      </c>
      <c r="CD16" s="21" t="s">
        <v>99</v>
      </c>
      <c r="CE16" s="21" t="b">
        <v>0</v>
      </c>
      <c r="CF16" s="21" t="b">
        <v>0</v>
      </c>
    </row>
    <row r="17" spans="1:84">
      <c r="A17" s="21" t="s">
        <v>84</v>
      </c>
      <c r="B17" s="20">
        <v>14797</v>
      </c>
      <c r="C17" s="20" t="s">
        <v>85</v>
      </c>
      <c r="D17" s="20" t="s">
        <v>379</v>
      </c>
      <c r="E17" s="20">
        <v>128919</v>
      </c>
      <c r="F17" s="20" t="s">
        <v>185</v>
      </c>
      <c r="G17" s="20" t="s">
        <v>186</v>
      </c>
      <c r="H17" s="20" t="s">
        <v>88</v>
      </c>
      <c r="I17" s="20" t="s">
        <v>187</v>
      </c>
      <c r="J17" s="20" t="s">
        <v>188</v>
      </c>
      <c r="K17" s="20" t="s">
        <v>90</v>
      </c>
      <c r="L17" s="20" t="s">
        <v>91</v>
      </c>
      <c r="M17" s="20">
        <v>42520</v>
      </c>
      <c r="N17" s="20">
        <v>1</v>
      </c>
      <c r="O17" s="20">
        <v>8</v>
      </c>
      <c r="P17" s="20" t="s">
        <v>92</v>
      </c>
      <c r="Q17" s="20">
        <v>0</v>
      </c>
      <c r="R17" s="20">
        <v>0</v>
      </c>
      <c r="S17" s="20">
        <v>0</v>
      </c>
      <c r="T17" s="20">
        <v>0</v>
      </c>
      <c r="U17" s="20" t="b">
        <v>0</v>
      </c>
      <c r="V17" s="20" t="b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8</v>
      </c>
      <c r="AC17" s="21">
        <v>689.20579999999995</v>
      </c>
      <c r="AD17" s="21">
        <v>799.77440000000001</v>
      </c>
      <c r="AE17" s="21">
        <v>0</v>
      </c>
      <c r="AF17" s="21">
        <v>0</v>
      </c>
      <c r="AG17" s="21">
        <v>0</v>
      </c>
      <c r="AH17" s="21">
        <v>1852.1712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165</v>
      </c>
      <c r="AR17" s="21">
        <v>0</v>
      </c>
      <c r="AS17" s="21">
        <v>0</v>
      </c>
      <c r="AT17" s="21">
        <v>0</v>
      </c>
      <c r="AU17" s="21">
        <v>3506.15</v>
      </c>
      <c r="AV17" s="20" t="b">
        <v>0</v>
      </c>
      <c r="AX17" s="22">
        <v>43097</v>
      </c>
      <c r="AY17" s="22">
        <v>43103</v>
      </c>
      <c r="AZ17" s="22">
        <v>43104</v>
      </c>
      <c r="BB17" s="20">
        <v>1</v>
      </c>
      <c r="BE17" s="20" t="s">
        <v>322</v>
      </c>
      <c r="BF17" s="20" t="s">
        <v>93</v>
      </c>
      <c r="BG17" s="20" t="s">
        <v>363</v>
      </c>
      <c r="BI17" s="20" t="s">
        <v>94</v>
      </c>
      <c r="BJ17" s="20" t="s">
        <v>95</v>
      </c>
      <c r="BK17" s="20" t="s">
        <v>189</v>
      </c>
      <c r="BL17" s="20" t="s">
        <v>189</v>
      </c>
      <c r="BM17" s="21">
        <v>689.20579999999995</v>
      </c>
      <c r="BN17" s="21">
        <v>799.77440000000001</v>
      </c>
      <c r="BO17" s="21">
        <v>1852.1712</v>
      </c>
      <c r="BP17" s="21">
        <v>0</v>
      </c>
      <c r="BQ17" s="21">
        <v>165</v>
      </c>
      <c r="BR17" s="20">
        <v>0</v>
      </c>
      <c r="BS17" s="21">
        <v>3506.1514000000002</v>
      </c>
      <c r="BT17" s="21">
        <v>-1.4E-3</v>
      </c>
      <c r="BU17" s="20">
        <v>20002</v>
      </c>
      <c r="BV17" s="20" t="s">
        <v>97</v>
      </c>
      <c r="BW17" s="21">
        <v>-3506.1514000000002</v>
      </c>
      <c r="BX17" s="21">
        <v>206.42</v>
      </c>
      <c r="BY17" s="20" t="s">
        <v>231</v>
      </c>
      <c r="BZ17" s="21">
        <v>3134.7314000000001</v>
      </c>
      <c r="CA17" s="20" t="b">
        <v>1</v>
      </c>
      <c r="CB17" s="20" t="s">
        <v>98</v>
      </c>
      <c r="CC17" s="20" t="b">
        <v>1</v>
      </c>
      <c r="CD17" s="21" t="s">
        <v>99</v>
      </c>
      <c r="CE17" s="21" t="b">
        <v>0</v>
      </c>
      <c r="CF17" s="21" t="b">
        <v>0</v>
      </c>
    </row>
    <row r="18" spans="1:84">
      <c r="A18" s="21" t="s">
        <v>84</v>
      </c>
      <c r="B18" s="20">
        <v>14798</v>
      </c>
      <c r="C18" s="20" t="s">
        <v>85</v>
      </c>
      <c r="D18" s="20" t="s">
        <v>379</v>
      </c>
      <c r="E18" s="20">
        <v>128924</v>
      </c>
      <c r="F18" s="20" t="s">
        <v>190</v>
      </c>
      <c r="G18" s="20" t="s">
        <v>191</v>
      </c>
      <c r="H18" s="20" t="s">
        <v>88</v>
      </c>
      <c r="I18" s="20" t="s">
        <v>192</v>
      </c>
      <c r="J18" s="20" t="s">
        <v>193</v>
      </c>
      <c r="K18" s="20" t="s">
        <v>90</v>
      </c>
      <c r="L18" s="20" t="s">
        <v>91</v>
      </c>
      <c r="M18" s="20">
        <v>31778</v>
      </c>
      <c r="N18" s="20">
        <v>1</v>
      </c>
      <c r="O18" s="20">
        <v>8</v>
      </c>
      <c r="P18" s="20" t="s">
        <v>92</v>
      </c>
      <c r="Q18" s="20">
        <v>0</v>
      </c>
      <c r="R18" s="20">
        <v>0</v>
      </c>
      <c r="S18" s="20">
        <v>0</v>
      </c>
      <c r="T18" s="20">
        <v>0</v>
      </c>
      <c r="U18" s="20" t="b">
        <v>0</v>
      </c>
      <c r="V18" s="20" t="b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8</v>
      </c>
      <c r="AC18" s="21">
        <v>609.82669999999996</v>
      </c>
      <c r="AD18" s="21">
        <v>606.41840000000002</v>
      </c>
      <c r="AE18" s="21">
        <v>0</v>
      </c>
      <c r="AF18" s="21">
        <v>0</v>
      </c>
      <c r="AG18" s="21">
        <v>0</v>
      </c>
      <c r="AH18" s="21">
        <v>1384.2497000000001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165</v>
      </c>
      <c r="AR18" s="21">
        <v>0</v>
      </c>
      <c r="AS18" s="21">
        <v>0</v>
      </c>
      <c r="AT18" s="21">
        <v>0</v>
      </c>
      <c r="AU18" s="21">
        <v>2765.49</v>
      </c>
      <c r="AV18" s="20" t="b">
        <v>0</v>
      </c>
      <c r="AX18" s="22">
        <v>43097</v>
      </c>
      <c r="AY18" s="22">
        <v>43103</v>
      </c>
      <c r="AZ18" s="22">
        <v>43104</v>
      </c>
      <c r="BB18" s="20">
        <v>1</v>
      </c>
      <c r="BE18" s="20" t="s">
        <v>322</v>
      </c>
      <c r="BF18" s="20" t="s">
        <v>93</v>
      </c>
      <c r="BG18" s="20" t="s">
        <v>363</v>
      </c>
      <c r="BI18" s="20" t="s">
        <v>94</v>
      </c>
      <c r="BJ18" s="20" t="s">
        <v>95</v>
      </c>
      <c r="BK18" s="20" t="s">
        <v>194</v>
      </c>
      <c r="BL18" s="20" t="s">
        <v>194</v>
      </c>
      <c r="BM18" s="21">
        <v>609.82669999999996</v>
      </c>
      <c r="BN18" s="21">
        <v>606.41840000000002</v>
      </c>
      <c r="BO18" s="21">
        <v>1384.2497000000001</v>
      </c>
      <c r="BP18" s="21">
        <v>0</v>
      </c>
      <c r="BQ18" s="21">
        <v>165</v>
      </c>
      <c r="BR18" s="20">
        <v>0</v>
      </c>
      <c r="BS18" s="21">
        <v>2765.4947999999999</v>
      </c>
      <c r="BT18" s="21">
        <v>-4.7999999999999996E-3</v>
      </c>
      <c r="BU18" s="20">
        <v>20002</v>
      </c>
      <c r="BV18" s="20" t="s">
        <v>97</v>
      </c>
      <c r="BW18" s="21">
        <v>-2765.4947999999999</v>
      </c>
      <c r="BX18" s="21">
        <v>156.52000000000001</v>
      </c>
      <c r="BY18" s="20" t="s">
        <v>231</v>
      </c>
      <c r="BZ18" s="21">
        <v>2443.9748</v>
      </c>
      <c r="CA18" s="20" t="b">
        <v>1</v>
      </c>
      <c r="CB18" s="20" t="s">
        <v>98</v>
      </c>
      <c r="CC18" s="20" t="b">
        <v>1</v>
      </c>
      <c r="CD18" s="21" t="s">
        <v>99</v>
      </c>
      <c r="CE18" s="21" t="b">
        <v>0</v>
      </c>
      <c r="CF18" s="21" t="b">
        <v>0</v>
      </c>
    </row>
    <row r="19" spans="1:84">
      <c r="A19" s="21" t="s">
        <v>84</v>
      </c>
      <c r="B19" s="20">
        <v>14799</v>
      </c>
      <c r="C19" s="20" t="s">
        <v>85</v>
      </c>
      <c r="D19" s="20" t="s">
        <v>379</v>
      </c>
      <c r="E19" s="20">
        <v>128889</v>
      </c>
      <c r="F19" s="20" t="s">
        <v>117</v>
      </c>
      <c r="G19" s="20" t="s">
        <v>118</v>
      </c>
      <c r="H19" s="20" t="s">
        <v>88</v>
      </c>
      <c r="I19" s="20" t="s">
        <v>119</v>
      </c>
      <c r="J19" s="20" t="s">
        <v>120</v>
      </c>
      <c r="K19" s="20" t="s">
        <v>90</v>
      </c>
      <c r="L19" s="20" t="s">
        <v>91</v>
      </c>
      <c r="M19" s="20">
        <v>37462</v>
      </c>
      <c r="N19" s="20">
        <v>1</v>
      </c>
      <c r="O19" s="20">
        <v>32</v>
      </c>
      <c r="P19" s="20" t="s">
        <v>92</v>
      </c>
      <c r="Q19" s="20">
        <v>0</v>
      </c>
      <c r="R19" s="20">
        <v>0</v>
      </c>
      <c r="S19" s="20">
        <v>0</v>
      </c>
      <c r="T19" s="20">
        <v>0</v>
      </c>
      <c r="U19" s="20" t="b">
        <v>0</v>
      </c>
      <c r="V19" s="20" t="b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32</v>
      </c>
      <c r="AC19" s="21">
        <v>1482.3168000000001</v>
      </c>
      <c r="AD19" s="21">
        <v>2834.9216000000001</v>
      </c>
      <c r="AE19" s="21">
        <v>0</v>
      </c>
      <c r="AF19" s="21">
        <v>0</v>
      </c>
      <c r="AG19" s="21">
        <v>0</v>
      </c>
      <c r="AH19" s="21">
        <v>1631.8447000000001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840</v>
      </c>
      <c r="AR19" s="21">
        <v>0</v>
      </c>
      <c r="AS19" s="21">
        <v>0</v>
      </c>
      <c r="AT19" s="21">
        <v>0</v>
      </c>
      <c r="AU19" s="21">
        <v>6789.08</v>
      </c>
      <c r="AV19" s="20" t="b">
        <v>0</v>
      </c>
      <c r="AX19" s="22">
        <v>43098</v>
      </c>
      <c r="AY19" s="22">
        <v>43103</v>
      </c>
      <c r="AZ19" s="22">
        <v>43104</v>
      </c>
      <c r="BB19" s="20">
        <v>1</v>
      </c>
      <c r="BE19" s="20" t="s">
        <v>322</v>
      </c>
      <c r="BF19" s="20" t="s">
        <v>93</v>
      </c>
      <c r="BG19" s="20" t="s">
        <v>363</v>
      </c>
      <c r="BI19" s="20" t="s">
        <v>94</v>
      </c>
      <c r="BJ19" s="20" t="s">
        <v>95</v>
      </c>
      <c r="BK19" s="20" t="s">
        <v>121</v>
      </c>
      <c r="BL19" s="20" t="s">
        <v>121</v>
      </c>
      <c r="BM19" s="21">
        <v>1482.3168000000001</v>
      </c>
      <c r="BN19" s="21">
        <v>2834.9216000000001</v>
      </c>
      <c r="BO19" s="21">
        <v>1631.8447000000001</v>
      </c>
      <c r="BP19" s="21">
        <v>0</v>
      </c>
      <c r="BQ19" s="21">
        <v>840</v>
      </c>
      <c r="BR19" s="20">
        <v>0</v>
      </c>
      <c r="BS19" s="21">
        <v>6789.0830999999998</v>
      </c>
      <c r="BT19" s="21">
        <v>-3.0999999999999999E-3</v>
      </c>
      <c r="BU19" s="20">
        <v>20002</v>
      </c>
      <c r="BV19" s="20" t="s">
        <v>97</v>
      </c>
      <c r="BW19" s="21">
        <v>-6789.0830999999998</v>
      </c>
      <c r="BX19" s="21">
        <v>731.7</v>
      </c>
      <c r="BY19" s="20" t="s">
        <v>231</v>
      </c>
      <c r="BZ19" s="21">
        <v>5217.3831</v>
      </c>
      <c r="CA19" s="20" t="b">
        <v>1</v>
      </c>
      <c r="CB19" s="20" t="s">
        <v>98</v>
      </c>
      <c r="CC19" s="20" t="b">
        <v>1</v>
      </c>
      <c r="CD19" s="21" t="s">
        <v>99</v>
      </c>
      <c r="CE19" s="21" t="b">
        <v>0</v>
      </c>
      <c r="CF19" s="21" t="b">
        <v>0</v>
      </c>
    </row>
    <row r="20" spans="1:84">
      <c r="A20" s="21" t="s">
        <v>84</v>
      </c>
      <c r="B20" s="20">
        <v>14800</v>
      </c>
      <c r="C20" s="20" t="s">
        <v>85</v>
      </c>
      <c r="D20" s="20" t="s">
        <v>379</v>
      </c>
      <c r="E20" s="20">
        <v>128904</v>
      </c>
      <c r="F20" s="20" t="s">
        <v>112</v>
      </c>
      <c r="G20" s="20" t="s">
        <v>113</v>
      </c>
      <c r="H20" s="20" t="s">
        <v>88</v>
      </c>
      <c r="I20" s="20" t="s">
        <v>114</v>
      </c>
      <c r="J20" s="20" t="s">
        <v>115</v>
      </c>
      <c r="K20" s="20" t="s">
        <v>90</v>
      </c>
      <c r="L20" s="20" t="s">
        <v>91</v>
      </c>
      <c r="M20" s="20">
        <v>17319</v>
      </c>
      <c r="N20" s="20">
        <v>1</v>
      </c>
      <c r="O20" s="20">
        <v>12</v>
      </c>
      <c r="P20" s="20" t="s">
        <v>92</v>
      </c>
      <c r="Q20" s="20">
        <v>0</v>
      </c>
      <c r="R20" s="20">
        <v>0</v>
      </c>
      <c r="S20" s="20">
        <v>0</v>
      </c>
      <c r="T20" s="20">
        <v>0</v>
      </c>
      <c r="U20" s="20" t="b">
        <v>0</v>
      </c>
      <c r="V20" s="20" t="b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12</v>
      </c>
      <c r="AC20" s="21">
        <v>566.97069999999997</v>
      </c>
      <c r="AD20" s="21">
        <v>519.2346</v>
      </c>
      <c r="AE20" s="21">
        <v>0</v>
      </c>
      <c r="AF20" s="21">
        <v>0</v>
      </c>
      <c r="AG20" s="21">
        <v>0</v>
      </c>
      <c r="AH20" s="21">
        <v>754.41560000000004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840</v>
      </c>
      <c r="AR20" s="21">
        <v>0</v>
      </c>
      <c r="AS20" s="21">
        <v>0</v>
      </c>
      <c r="AT20" s="21">
        <v>0</v>
      </c>
      <c r="AU20" s="21">
        <v>2680.62</v>
      </c>
      <c r="AV20" s="20" t="b">
        <v>0</v>
      </c>
      <c r="AX20" s="22">
        <v>43098</v>
      </c>
      <c r="AY20" s="22">
        <v>43103</v>
      </c>
      <c r="AZ20" s="22">
        <v>43104</v>
      </c>
      <c r="BB20" s="20">
        <v>1</v>
      </c>
      <c r="BE20" s="20" t="s">
        <v>322</v>
      </c>
      <c r="BF20" s="20" t="s">
        <v>93</v>
      </c>
      <c r="BG20" s="20" t="s">
        <v>363</v>
      </c>
      <c r="BI20" s="20" t="s">
        <v>94</v>
      </c>
      <c r="BJ20" s="20" t="s">
        <v>95</v>
      </c>
      <c r="BK20" s="20" t="s">
        <v>116</v>
      </c>
      <c r="BL20" s="20" t="s">
        <v>116</v>
      </c>
      <c r="BM20" s="21">
        <v>566.97069999999997</v>
      </c>
      <c r="BN20" s="21">
        <v>519.2346</v>
      </c>
      <c r="BO20" s="21">
        <v>754.41560000000004</v>
      </c>
      <c r="BP20" s="21">
        <v>0</v>
      </c>
      <c r="BQ20" s="21">
        <v>840</v>
      </c>
      <c r="BR20" s="20">
        <v>0</v>
      </c>
      <c r="BS20" s="21">
        <v>2680.6208999999999</v>
      </c>
      <c r="BT20" s="21">
        <v>-8.9999999999999998E-4</v>
      </c>
      <c r="BU20" s="20">
        <v>20002</v>
      </c>
      <c r="BV20" s="20" t="s">
        <v>97</v>
      </c>
      <c r="BW20" s="21">
        <v>-2680.6208999999999</v>
      </c>
      <c r="BX20" s="21">
        <v>134.02000000000001</v>
      </c>
      <c r="BY20" s="20" t="s">
        <v>231</v>
      </c>
      <c r="BZ20" s="21">
        <v>1706.6008999999999</v>
      </c>
      <c r="CA20" s="20" t="b">
        <v>1</v>
      </c>
      <c r="CB20" s="20" t="s">
        <v>98</v>
      </c>
      <c r="CC20" s="20" t="b">
        <v>1</v>
      </c>
      <c r="CD20" s="21" t="s">
        <v>99</v>
      </c>
      <c r="CE20" s="21" t="b">
        <v>0</v>
      </c>
      <c r="CF20" s="21" t="b">
        <v>0</v>
      </c>
    </row>
    <row r="21" spans="1:84">
      <c r="A21" s="21" t="s">
        <v>84</v>
      </c>
      <c r="B21" s="20">
        <v>14801</v>
      </c>
      <c r="C21" s="20" t="s">
        <v>85</v>
      </c>
      <c r="D21" s="20" t="s">
        <v>379</v>
      </c>
      <c r="E21" s="20">
        <v>129046</v>
      </c>
      <c r="F21" s="20" t="s">
        <v>175</v>
      </c>
      <c r="G21" s="20" t="s">
        <v>176</v>
      </c>
      <c r="H21" s="20" t="s">
        <v>104</v>
      </c>
      <c r="I21" s="20" t="s">
        <v>177</v>
      </c>
      <c r="J21" s="20" t="s">
        <v>178</v>
      </c>
      <c r="K21" s="20" t="s">
        <v>90</v>
      </c>
      <c r="L21" s="20" t="s">
        <v>91</v>
      </c>
      <c r="M21" s="20">
        <v>21760</v>
      </c>
      <c r="N21" s="20">
        <v>1</v>
      </c>
      <c r="O21" s="20">
        <v>8</v>
      </c>
      <c r="P21" s="20" t="s">
        <v>92</v>
      </c>
      <c r="Q21" s="20">
        <v>0</v>
      </c>
      <c r="R21" s="20">
        <v>0</v>
      </c>
      <c r="S21" s="20">
        <v>0</v>
      </c>
      <c r="T21" s="20">
        <v>0</v>
      </c>
      <c r="U21" s="20" t="b">
        <v>0</v>
      </c>
      <c r="V21" s="20" t="b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8</v>
      </c>
      <c r="AC21" s="21">
        <v>535.79769999999996</v>
      </c>
      <c r="AD21" s="21">
        <v>426.09440000000001</v>
      </c>
      <c r="AE21" s="21">
        <v>0</v>
      </c>
      <c r="AF21" s="21">
        <v>0</v>
      </c>
      <c r="AG21" s="21">
        <v>0</v>
      </c>
      <c r="AH21" s="21">
        <v>947.86559999999997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61</v>
      </c>
      <c r="AR21" s="21">
        <v>0</v>
      </c>
      <c r="AS21" s="21">
        <v>0</v>
      </c>
      <c r="AT21" s="21">
        <v>0</v>
      </c>
      <c r="AU21" s="21">
        <v>1970.76</v>
      </c>
      <c r="AV21" s="20" t="b">
        <v>0</v>
      </c>
      <c r="AX21" s="22">
        <v>43098</v>
      </c>
      <c r="AY21" s="22">
        <v>43102</v>
      </c>
      <c r="AZ21" s="22">
        <v>43104</v>
      </c>
      <c r="BB21" s="20">
        <v>1</v>
      </c>
      <c r="BE21" s="20" t="s">
        <v>322</v>
      </c>
      <c r="BF21" s="20" t="s">
        <v>93</v>
      </c>
      <c r="BG21" s="20" t="s">
        <v>363</v>
      </c>
      <c r="BI21" s="20" t="s">
        <v>94</v>
      </c>
      <c r="BJ21" s="20" t="s">
        <v>105</v>
      </c>
      <c r="BK21" s="20" t="s">
        <v>179</v>
      </c>
      <c r="BL21" s="20" t="s">
        <v>179</v>
      </c>
      <c r="BM21" s="21">
        <v>535.79769999999996</v>
      </c>
      <c r="BN21" s="21">
        <v>426.09440000000001</v>
      </c>
      <c r="BO21" s="21">
        <v>947.86559999999997</v>
      </c>
      <c r="BP21" s="21">
        <v>0</v>
      </c>
      <c r="BQ21" s="21">
        <v>61</v>
      </c>
      <c r="BR21" s="20">
        <v>0</v>
      </c>
      <c r="BS21" s="21">
        <v>1970.7577000000001</v>
      </c>
      <c r="BT21" s="21">
        <v>2.3E-3</v>
      </c>
      <c r="BU21" s="20">
        <v>20002</v>
      </c>
      <c r="BV21" s="20" t="s">
        <v>97</v>
      </c>
      <c r="BW21" s="21">
        <v>-1970.7577000000001</v>
      </c>
      <c r="BX21" s="21">
        <v>109.98</v>
      </c>
      <c r="BY21" s="20" t="s">
        <v>101</v>
      </c>
      <c r="BZ21" s="21">
        <v>1799.7777000000001</v>
      </c>
      <c r="CA21" s="20" t="b">
        <v>1</v>
      </c>
      <c r="CB21" s="20" t="s">
        <v>98</v>
      </c>
      <c r="CC21" s="20" t="b">
        <v>1</v>
      </c>
      <c r="CD21" s="21" t="s">
        <v>99</v>
      </c>
      <c r="CE21" s="21" t="b">
        <v>0</v>
      </c>
      <c r="CF21" s="21" t="b">
        <v>0</v>
      </c>
    </row>
    <row r="22" spans="1:84">
      <c r="A22" s="21" t="s">
        <v>84</v>
      </c>
      <c r="B22" s="20">
        <v>14802</v>
      </c>
      <c r="C22" s="20" t="s">
        <v>85</v>
      </c>
      <c r="D22" s="20" t="s">
        <v>379</v>
      </c>
      <c r="E22" s="20">
        <v>129102</v>
      </c>
      <c r="F22" s="20" t="s">
        <v>164</v>
      </c>
      <c r="G22" s="20" t="s">
        <v>165</v>
      </c>
      <c r="H22" s="20" t="s">
        <v>104</v>
      </c>
      <c r="I22" s="20" t="s">
        <v>166</v>
      </c>
      <c r="J22" s="20" t="s">
        <v>167</v>
      </c>
      <c r="K22" s="20" t="s">
        <v>90</v>
      </c>
      <c r="L22" s="20" t="s">
        <v>91</v>
      </c>
      <c r="M22" s="20">
        <v>30221</v>
      </c>
      <c r="N22" s="20">
        <v>1</v>
      </c>
      <c r="O22" s="20">
        <v>8</v>
      </c>
      <c r="P22" s="20" t="s">
        <v>92</v>
      </c>
      <c r="Q22" s="20">
        <v>0</v>
      </c>
      <c r="R22" s="20">
        <v>0</v>
      </c>
      <c r="S22" s="20">
        <v>0</v>
      </c>
      <c r="T22" s="20">
        <v>0</v>
      </c>
      <c r="U22" s="20" t="b">
        <v>0</v>
      </c>
      <c r="V22" s="20" t="b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8</v>
      </c>
      <c r="AC22" s="21">
        <v>598.3211</v>
      </c>
      <c r="AD22" s="21">
        <v>578.39239999999995</v>
      </c>
      <c r="AE22" s="21">
        <v>0</v>
      </c>
      <c r="AF22" s="21">
        <v>0</v>
      </c>
      <c r="AG22" s="21">
        <v>0</v>
      </c>
      <c r="AH22" s="21">
        <v>1316.4268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77</v>
      </c>
      <c r="AR22" s="21">
        <v>0</v>
      </c>
      <c r="AS22" s="21">
        <v>0</v>
      </c>
      <c r="AT22" s="21">
        <v>0</v>
      </c>
      <c r="AU22" s="21">
        <v>2570.14</v>
      </c>
      <c r="AV22" s="20" t="b">
        <v>0</v>
      </c>
      <c r="AX22" s="22">
        <v>43099</v>
      </c>
      <c r="AY22" s="22">
        <v>43103</v>
      </c>
      <c r="AZ22" s="22">
        <v>43104</v>
      </c>
      <c r="BB22" s="20">
        <v>1</v>
      </c>
      <c r="BE22" s="20" t="s">
        <v>322</v>
      </c>
      <c r="BF22" s="20" t="s">
        <v>93</v>
      </c>
      <c r="BG22" s="20" t="s">
        <v>363</v>
      </c>
      <c r="BI22" s="20" t="s">
        <v>94</v>
      </c>
      <c r="BJ22" s="20" t="s">
        <v>105</v>
      </c>
      <c r="BK22" s="20" t="s">
        <v>168</v>
      </c>
      <c r="BL22" s="20" t="s">
        <v>168</v>
      </c>
      <c r="BM22" s="21">
        <v>598.3211</v>
      </c>
      <c r="BN22" s="21">
        <v>578.39239999999995</v>
      </c>
      <c r="BO22" s="21">
        <v>1316.4268</v>
      </c>
      <c r="BP22" s="21">
        <v>0</v>
      </c>
      <c r="BQ22" s="21">
        <v>77</v>
      </c>
      <c r="BR22" s="20">
        <v>0</v>
      </c>
      <c r="BS22" s="21">
        <v>2570.1403</v>
      </c>
      <c r="BT22" s="21">
        <v>-2.9999999999999997E-4</v>
      </c>
      <c r="BU22" s="20">
        <v>20002</v>
      </c>
      <c r="BV22" s="20" t="s">
        <v>97</v>
      </c>
      <c r="BW22" s="21">
        <v>-2570.1403</v>
      </c>
      <c r="BX22" s="21">
        <v>149.28</v>
      </c>
      <c r="BY22" s="20" t="s">
        <v>101</v>
      </c>
      <c r="BZ22" s="21">
        <v>2343.8602999999998</v>
      </c>
      <c r="CA22" s="20" t="b">
        <v>1</v>
      </c>
      <c r="CB22" s="20" t="s">
        <v>98</v>
      </c>
      <c r="CC22" s="20" t="b">
        <v>1</v>
      </c>
      <c r="CD22" s="21" t="s">
        <v>99</v>
      </c>
      <c r="CE22" s="21" t="b">
        <v>0</v>
      </c>
      <c r="CF22" s="21" t="b">
        <v>0</v>
      </c>
    </row>
    <row r="23" spans="1:84">
      <c r="A23" s="21" t="s">
        <v>84</v>
      </c>
      <c r="B23" s="20">
        <v>14803</v>
      </c>
      <c r="C23" s="20" t="s">
        <v>85</v>
      </c>
      <c r="D23" s="20" t="s">
        <v>379</v>
      </c>
      <c r="E23" s="20">
        <v>129030</v>
      </c>
      <c r="F23" s="20" t="s">
        <v>149</v>
      </c>
      <c r="G23" s="20" t="s">
        <v>150</v>
      </c>
      <c r="H23" s="20" t="s">
        <v>104</v>
      </c>
      <c r="I23" s="20" t="s">
        <v>151</v>
      </c>
      <c r="J23" s="20" t="s">
        <v>152</v>
      </c>
      <c r="K23" s="20" t="s">
        <v>90</v>
      </c>
      <c r="L23" s="20" t="s">
        <v>91</v>
      </c>
      <c r="M23" s="20">
        <v>19478</v>
      </c>
      <c r="N23" s="20">
        <v>1</v>
      </c>
      <c r="O23" s="20">
        <v>8</v>
      </c>
      <c r="P23" s="20" t="s">
        <v>92</v>
      </c>
      <c r="Q23" s="20">
        <v>0</v>
      </c>
      <c r="R23" s="20">
        <v>0</v>
      </c>
      <c r="S23" s="20">
        <v>0</v>
      </c>
      <c r="T23" s="20">
        <v>0</v>
      </c>
      <c r="U23" s="20" t="b">
        <v>0</v>
      </c>
      <c r="V23" s="20" t="b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8</v>
      </c>
      <c r="AC23" s="21">
        <v>518.93460000000005</v>
      </c>
      <c r="AD23" s="21">
        <v>385.01839999999999</v>
      </c>
      <c r="AE23" s="21">
        <v>0</v>
      </c>
      <c r="AF23" s="21">
        <v>0</v>
      </c>
      <c r="AG23" s="21">
        <v>0</v>
      </c>
      <c r="AH23" s="21">
        <v>848.46169999999995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61</v>
      </c>
      <c r="AR23" s="21">
        <v>0</v>
      </c>
      <c r="AS23" s="21">
        <v>0</v>
      </c>
      <c r="AT23" s="21">
        <v>0</v>
      </c>
      <c r="AU23" s="21">
        <v>1813.41</v>
      </c>
      <c r="AV23" s="20" t="b">
        <v>0</v>
      </c>
      <c r="AX23" s="22">
        <v>43098</v>
      </c>
      <c r="AY23" s="22">
        <v>43102</v>
      </c>
      <c r="AZ23" s="22">
        <v>43104</v>
      </c>
      <c r="BB23" s="20">
        <v>1</v>
      </c>
      <c r="BE23" s="20" t="s">
        <v>322</v>
      </c>
      <c r="BF23" s="20" t="s">
        <v>93</v>
      </c>
      <c r="BG23" s="20" t="s">
        <v>363</v>
      </c>
      <c r="BI23" s="20" t="s">
        <v>94</v>
      </c>
      <c r="BJ23" s="20" t="s">
        <v>105</v>
      </c>
      <c r="BK23" s="20" t="s">
        <v>153</v>
      </c>
      <c r="BL23" s="20" t="s">
        <v>153</v>
      </c>
      <c r="BM23" s="21">
        <v>518.93460000000005</v>
      </c>
      <c r="BN23" s="21">
        <v>385.01839999999999</v>
      </c>
      <c r="BO23" s="21">
        <v>848.46169999999995</v>
      </c>
      <c r="BP23" s="21">
        <v>0</v>
      </c>
      <c r="BQ23" s="21">
        <v>61</v>
      </c>
      <c r="BR23" s="20">
        <v>0</v>
      </c>
      <c r="BS23" s="21">
        <v>1813.4147</v>
      </c>
      <c r="BT23" s="21">
        <v>-4.7000000000000002E-3</v>
      </c>
      <c r="BU23" s="20">
        <v>20002</v>
      </c>
      <c r="BV23" s="20" t="s">
        <v>97</v>
      </c>
      <c r="BW23" s="21">
        <v>-1813.4147</v>
      </c>
      <c r="BX23" s="21">
        <v>99.37</v>
      </c>
      <c r="BY23" s="20" t="s">
        <v>101</v>
      </c>
      <c r="BZ23" s="21">
        <v>1653.0446999999999</v>
      </c>
      <c r="CA23" s="20" t="b">
        <v>1</v>
      </c>
      <c r="CB23" s="20" t="s">
        <v>98</v>
      </c>
      <c r="CC23" s="20" t="b">
        <v>1</v>
      </c>
      <c r="CD23" s="21" t="s">
        <v>99</v>
      </c>
      <c r="CE23" s="21" t="b">
        <v>0</v>
      </c>
      <c r="CF23" s="21" t="b">
        <v>0</v>
      </c>
    </row>
    <row r="24" spans="1:84">
      <c r="A24" s="21" t="s">
        <v>84</v>
      </c>
      <c r="B24" s="20">
        <v>14804</v>
      </c>
      <c r="C24" s="20" t="s">
        <v>85</v>
      </c>
      <c r="D24" s="20" t="s">
        <v>379</v>
      </c>
      <c r="E24" s="20">
        <v>129062</v>
      </c>
      <c r="F24" s="20" t="s">
        <v>170</v>
      </c>
      <c r="G24" s="20" t="s">
        <v>171</v>
      </c>
      <c r="H24" s="20" t="s">
        <v>104</v>
      </c>
      <c r="I24" s="20" t="s">
        <v>172</v>
      </c>
      <c r="J24" s="20" t="s">
        <v>173</v>
      </c>
      <c r="K24" s="20" t="s">
        <v>90</v>
      </c>
      <c r="L24" s="20" t="s">
        <v>91</v>
      </c>
      <c r="M24" s="20">
        <v>36616</v>
      </c>
      <c r="N24" s="20">
        <v>1</v>
      </c>
      <c r="O24" s="20">
        <v>8</v>
      </c>
      <c r="P24" s="20" t="s">
        <v>92</v>
      </c>
      <c r="Q24" s="20">
        <v>0</v>
      </c>
      <c r="R24" s="20">
        <v>0</v>
      </c>
      <c r="S24" s="20">
        <v>0</v>
      </c>
      <c r="T24" s="20">
        <v>0</v>
      </c>
      <c r="U24" s="20" t="b">
        <v>0</v>
      </c>
      <c r="V24" s="20" t="b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8</v>
      </c>
      <c r="AC24" s="21">
        <v>645.57759999999996</v>
      </c>
      <c r="AD24" s="21">
        <v>693.50239999999997</v>
      </c>
      <c r="AE24" s="21">
        <v>0</v>
      </c>
      <c r="AF24" s="21">
        <v>0</v>
      </c>
      <c r="AG24" s="21">
        <v>0</v>
      </c>
      <c r="AH24" s="21">
        <v>1594.9929999999999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61</v>
      </c>
      <c r="AR24" s="21">
        <v>0</v>
      </c>
      <c r="AS24" s="21">
        <v>0</v>
      </c>
      <c r="AT24" s="21">
        <v>0</v>
      </c>
      <c r="AU24" s="21">
        <v>2995.07</v>
      </c>
      <c r="AV24" s="20" t="b">
        <v>0</v>
      </c>
      <c r="AX24" s="22">
        <v>43098</v>
      </c>
      <c r="AY24" s="22">
        <v>43102</v>
      </c>
      <c r="AZ24" s="22">
        <v>43104</v>
      </c>
      <c r="BB24" s="20">
        <v>1</v>
      </c>
      <c r="BE24" s="20" t="s">
        <v>322</v>
      </c>
      <c r="BF24" s="20" t="s">
        <v>93</v>
      </c>
      <c r="BG24" s="20" t="s">
        <v>363</v>
      </c>
      <c r="BI24" s="20" t="s">
        <v>94</v>
      </c>
      <c r="BJ24" s="20" t="s">
        <v>105</v>
      </c>
      <c r="BK24" s="20" t="s">
        <v>174</v>
      </c>
      <c r="BL24" s="20" t="s">
        <v>174</v>
      </c>
      <c r="BM24" s="21">
        <v>645.57759999999996</v>
      </c>
      <c r="BN24" s="21">
        <v>693.50239999999997</v>
      </c>
      <c r="BO24" s="21">
        <v>1594.9929999999999</v>
      </c>
      <c r="BP24" s="21">
        <v>0</v>
      </c>
      <c r="BQ24" s="21">
        <v>61</v>
      </c>
      <c r="BR24" s="20">
        <v>0</v>
      </c>
      <c r="BS24" s="21">
        <v>2995.0729999999999</v>
      </c>
      <c r="BT24" s="21">
        <v>-3.0000000000000001E-3</v>
      </c>
      <c r="BU24" s="20">
        <v>20002</v>
      </c>
      <c r="BV24" s="20" t="s">
        <v>97</v>
      </c>
      <c r="BW24" s="21">
        <v>-2995.0729999999999</v>
      </c>
      <c r="BX24" s="21">
        <v>178.99</v>
      </c>
      <c r="BY24" s="20" t="s">
        <v>101</v>
      </c>
      <c r="BZ24" s="21">
        <v>2755.0830000000001</v>
      </c>
      <c r="CA24" s="20" t="b">
        <v>1</v>
      </c>
      <c r="CB24" s="20" t="s">
        <v>98</v>
      </c>
      <c r="CC24" s="20" t="b">
        <v>1</v>
      </c>
      <c r="CD24" s="21" t="s">
        <v>99</v>
      </c>
      <c r="CE24" s="21" t="b">
        <v>0</v>
      </c>
      <c r="CF24" s="21" t="b">
        <v>0</v>
      </c>
    </row>
    <row r="25" spans="1:84">
      <c r="A25" s="21" t="s">
        <v>84</v>
      </c>
      <c r="B25" s="20">
        <v>14805</v>
      </c>
      <c r="C25" s="20" t="s">
        <v>85</v>
      </c>
      <c r="D25" s="20" t="s">
        <v>379</v>
      </c>
      <c r="E25" s="20">
        <v>129022</v>
      </c>
      <c r="F25" s="20" t="s">
        <v>144</v>
      </c>
      <c r="G25" s="20" t="s">
        <v>145</v>
      </c>
      <c r="H25" s="20" t="s">
        <v>104</v>
      </c>
      <c r="I25" s="20" t="s">
        <v>146</v>
      </c>
      <c r="J25" s="20" t="s">
        <v>147</v>
      </c>
      <c r="K25" s="20" t="s">
        <v>90</v>
      </c>
      <c r="L25" s="20" t="s">
        <v>91</v>
      </c>
      <c r="M25" s="20">
        <v>33220</v>
      </c>
      <c r="N25" s="20">
        <v>1</v>
      </c>
      <c r="O25" s="20">
        <v>8</v>
      </c>
      <c r="P25" s="20" t="s">
        <v>92</v>
      </c>
      <c r="Q25" s="20">
        <v>0</v>
      </c>
      <c r="R25" s="20">
        <v>0</v>
      </c>
      <c r="S25" s="20">
        <v>0</v>
      </c>
      <c r="T25" s="20">
        <v>0</v>
      </c>
      <c r="U25" s="20" t="b">
        <v>0</v>
      </c>
      <c r="V25" s="20" t="b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8</v>
      </c>
      <c r="AC25" s="21">
        <v>620.48249999999996</v>
      </c>
      <c r="AD25" s="21">
        <v>632.37440000000004</v>
      </c>
      <c r="AE25" s="21">
        <v>0</v>
      </c>
      <c r="AF25" s="21">
        <v>0</v>
      </c>
      <c r="AG25" s="21">
        <v>0</v>
      </c>
      <c r="AH25" s="21">
        <v>1447.0632000000001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77</v>
      </c>
      <c r="AR25" s="21">
        <v>0</v>
      </c>
      <c r="AS25" s="21">
        <v>0</v>
      </c>
      <c r="AT25" s="21">
        <v>0</v>
      </c>
      <c r="AU25" s="21">
        <v>2776.92</v>
      </c>
      <c r="AV25" s="20" t="b">
        <v>0</v>
      </c>
      <c r="AX25" s="22">
        <v>43099</v>
      </c>
      <c r="AY25" s="22">
        <v>43103</v>
      </c>
      <c r="AZ25" s="22">
        <v>43104</v>
      </c>
      <c r="BB25" s="20">
        <v>1</v>
      </c>
      <c r="BE25" s="20" t="s">
        <v>322</v>
      </c>
      <c r="BF25" s="20" t="s">
        <v>93</v>
      </c>
      <c r="BG25" s="20" t="s">
        <v>363</v>
      </c>
      <c r="BI25" s="20" t="s">
        <v>94</v>
      </c>
      <c r="BJ25" s="20" t="s">
        <v>105</v>
      </c>
      <c r="BK25" s="20" t="s">
        <v>148</v>
      </c>
      <c r="BL25" s="20" t="s">
        <v>148</v>
      </c>
      <c r="BM25" s="21">
        <v>620.48249999999996</v>
      </c>
      <c r="BN25" s="21">
        <v>632.37440000000004</v>
      </c>
      <c r="BO25" s="21">
        <v>1447.0632000000001</v>
      </c>
      <c r="BP25" s="21">
        <v>0</v>
      </c>
      <c r="BQ25" s="21">
        <v>77</v>
      </c>
      <c r="BR25" s="20">
        <v>0</v>
      </c>
      <c r="BS25" s="21">
        <v>2776.9200999999998</v>
      </c>
      <c r="BT25" s="21">
        <v>-1E-4</v>
      </c>
      <c r="BU25" s="20">
        <v>20002</v>
      </c>
      <c r="BV25" s="20" t="s">
        <v>97</v>
      </c>
      <c r="BW25" s="21">
        <v>-2776.9200999999998</v>
      </c>
      <c r="BX25" s="21">
        <v>163.22</v>
      </c>
      <c r="BY25" s="20" t="s">
        <v>101</v>
      </c>
      <c r="BZ25" s="21">
        <v>2536.7001</v>
      </c>
      <c r="CA25" s="20" t="b">
        <v>1</v>
      </c>
      <c r="CB25" s="20" t="s">
        <v>98</v>
      </c>
      <c r="CC25" s="20" t="b">
        <v>1</v>
      </c>
      <c r="CD25" s="21" t="s">
        <v>99</v>
      </c>
      <c r="CE25" s="21" t="b">
        <v>0</v>
      </c>
      <c r="CF25" s="21" t="b">
        <v>0</v>
      </c>
    </row>
    <row r="26" spans="1:84">
      <c r="A26" s="21" t="s">
        <v>84</v>
      </c>
      <c r="B26" s="20">
        <v>14806</v>
      </c>
      <c r="C26" s="20" t="s">
        <v>85</v>
      </c>
      <c r="D26" s="20" t="s">
        <v>379</v>
      </c>
      <c r="E26" s="20">
        <v>128899</v>
      </c>
      <c r="F26" s="20" t="s">
        <v>86</v>
      </c>
      <c r="G26" s="20" t="s">
        <v>87</v>
      </c>
      <c r="H26" s="20" t="s">
        <v>88</v>
      </c>
      <c r="I26" s="20" t="s">
        <v>89</v>
      </c>
      <c r="J26" s="20" t="s">
        <v>349</v>
      </c>
      <c r="K26" s="20" t="s">
        <v>90</v>
      </c>
      <c r="L26" s="20" t="s">
        <v>91</v>
      </c>
      <c r="M26" s="20">
        <v>8642</v>
      </c>
      <c r="N26" s="20">
        <v>1</v>
      </c>
      <c r="O26" s="20">
        <v>12</v>
      </c>
      <c r="P26" s="20" t="s">
        <v>92</v>
      </c>
      <c r="Q26" s="20">
        <v>0</v>
      </c>
      <c r="R26" s="20">
        <v>0</v>
      </c>
      <c r="S26" s="20">
        <v>0</v>
      </c>
      <c r="T26" s="20">
        <v>0</v>
      </c>
      <c r="U26" s="20" t="b">
        <v>0</v>
      </c>
      <c r="V26" s="20" t="b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12</v>
      </c>
      <c r="AC26" s="21">
        <v>470.79140000000001</v>
      </c>
      <c r="AD26" s="21">
        <v>284.9556</v>
      </c>
      <c r="AE26" s="21">
        <v>0</v>
      </c>
      <c r="AF26" s="21">
        <v>0</v>
      </c>
      <c r="AG26" s="21">
        <v>0</v>
      </c>
      <c r="AH26" s="21">
        <v>376.44549999999998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300</v>
      </c>
      <c r="AR26" s="21">
        <v>0</v>
      </c>
      <c r="AS26" s="21">
        <v>0</v>
      </c>
      <c r="AT26" s="21">
        <v>0</v>
      </c>
      <c r="AU26" s="21">
        <v>1432.19</v>
      </c>
      <c r="AV26" s="20" t="b">
        <v>0</v>
      </c>
      <c r="AX26" s="22">
        <v>43098</v>
      </c>
      <c r="AY26" s="22">
        <v>43103</v>
      </c>
      <c r="AZ26" s="22">
        <v>43104</v>
      </c>
      <c r="BB26" s="20">
        <v>1</v>
      </c>
      <c r="BE26" s="20" t="s">
        <v>322</v>
      </c>
      <c r="BF26" s="20" t="s">
        <v>93</v>
      </c>
      <c r="BG26" s="20" t="s">
        <v>363</v>
      </c>
      <c r="BI26" s="20" t="s">
        <v>94</v>
      </c>
      <c r="BJ26" s="20" t="s">
        <v>95</v>
      </c>
      <c r="BK26" s="20" t="s">
        <v>96</v>
      </c>
      <c r="BL26" s="20" t="s">
        <v>96</v>
      </c>
      <c r="BM26" s="21">
        <v>470.79140000000001</v>
      </c>
      <c r="BN26" s="21">
        <v>284.9556</v>
      </c>
      <c r="BO26" s="21">
        <v>376.44549999999998</v>
      </c>
      <c r="BP26" s="21">
        <v>0</v>
      </c>
      <c r="BQ26" s="21">
        <v>300</v>
      </c>
      <c r="BR26" s="20">
        <v>0</v>
      </c>
      <c r="BS26" s="21">
        <v>1432.1925000000001</v>
      </c>
      <c r="BT26" s="21">
        <v>-2.5000000000000001E-3</v>
      </c>
      <c r="BU26" s="20">
        <v>20002</v>
      </c>
      <c r="BV26" s="20" t="s">
        <v>97</v>
      </c>
      <c r="BW26" s="21">
        <v>-1432.1925000000001</v>
      </c>
      <c r="BX26" s="21">
        <v>73.55</v>
      </c>
      <c r="BY26" s="20" t="s">
        <v>231</v>
      </c>
      <c r="BZ26" s="21">
        <v>1058.6424999999999</v>
      </c>
      <c r="CA26" s="20" t="b">
        <v>1</v>
      </c>
      <c r="CB26" s="20" t="s">
        <v>98</v>
      </c>
      <c r="CC26" s="20" t="b">
        <v>1</v>
      </c>
      <c r="CD26" s="21" t="s">
        <v>99</v>
      </c>
      <c r="CE26" s="21" t="b">
        <v>0</v>
      </c>
      <c r="CF26" s="21" t="b">
        <v>0</v>
      </c>
    </row>
    <row r="27" spans="1:84">
      <c r="A27" s="21" t="s">
        <v>84</v>
      </c>
      <c r="B27" s="20">
        <v>14807</v>
      </c>
      <c r="C27" s="20" t="s">
        <v>85</v>
      </c>
      <c r="D27" s="20" t="s">
        <v>379</v>
      </c>
      <c r="E27" s="20">
        <v>129094</v>
      </c>
      <c r="F27" s="20" t="s">
        <v>139</v>
      </c>
      <c r="G27" s="20" t="s">
        <v>140</v>
      </c>
      <c r="H27" s="20" t="s">
        <v>104</v>
      </c>
      <c r="I27" s="20" t="s">
        <v>141</v>
      </c>
      <c r="J27" s="20" t="s">
        <v>142</v>
      </c>
      <c r="K27" s="20" t="s">
        <v>90</v>
      </c>
      <c r="L27" s="20" t="s">
        <v>91</v>
      </c>
      <c r="M27" s="20">
        <v>17271</v>
      </c>
      <c r="N27" s="20">
        <v>1</v>
      </c>
      <c r="O27" s="20">
        <v>8</v>
      </c>
      <c r="P27" s="20" t="s">
        <v>92</v>
      </c>
      <c r="Q27" s="20">
        <v>0</v>
      </c>
      <c r="R27" s="20">
        <v>0</v>
      </c>
      <c r="S27" s="20">
        <v>0</v>
      </c>
      <c r="T27" s="20">
        <v>0</v>
      </c>
      <c r="U27" s="20" t="b">
        <v>0</v>
      </c>
      <c r="V27" s="20" t="b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8</v>
      </c>
      <c r="AC27" s="21">
        <v>502.62580000000003</v>
      </c>
      <c r="AD27" s="21">
        <v>345.29239999999999</v>
      </c>
      <c r="AE27" s="21">
        <v>0</v>
      </c>
      <c r="AF27" s="21">
        <v>0</v>
      </c>
      <c r="AG27" s="21">
        <v>0</v>
      </c>
      <c r="AH27" s="21">
        <v>752.32479999999998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77</v>
      </c>
      <c r="AR27" s="21">
        <v>0</v>
      </c>
      <c r="AS27" s="21">
        <v>0</v>
      </c>
      <c r="AT27" s="21">
        <v>0</v>
      </c>
      <c r="AU27" s="21">
        <v>1677.24</v>
      </c>
      <c r="AV27" s="20" t="b">
        <v>0</v>
      </c>
      <c r="AX27" s="22">
        <v>43099</v>
      </c>
      <c r="AY27" s="22">
        <v>43103</v>
      </c>
      <c r="AZ27" s="22">
        <v>43104</v>
      </c>
      <c r="BB27" s="20">
        <v>1</v>
      </c>
      <c r="BE27" s="20" t="s">
        <v>322</v>
      </c>
      <c r="BF27" s="20" t="s">
        <v>93</v>
      </c>
      <c r="BG27" s="20" t="s">
        <v>363</v>
      </c>
      <c r="BI27" s="20" t="s">
        <v>94</v>
      </c>
      <c r="BJ27" s="20" t="s">
        <v>105</v>
      </c>
      <c r="BK27" s="20" t="s">
        <v>143</v>
      </c>
      <c r="BL27" s="20" t="s">
        <v>143</v>
      </c>
      <c r="BM27" s="21">
        <v>502.62580000000003</v>
      </c>
      <c r="BN27" s="21">
        <v>345.29239999999999</v>
      </c>
      <c r="BO27" s="21">
        <v>752.32479999999998</v>
      </c>
      <c r="BP27" s="21">
        <v>0</v>
      </c>
      <c r="BQ27" s="21">
        <v>77</v>
      </c>
      <c r="BR27" s="20">
        <v>0</v>
      </c>
      <c r="BS27" s="21">
        <v>1677.2429999999999</v>
      </c>
      <c r="BT27" s="21">
        <v>-3.0000000000000001E-3</v>
      </c>
      <c r="BU27" s="20">
        <v>20002</v>
      </c>
      <c r="BV27" s="20" t="s">
        <v>97</v>
      </c>
      <c r="BW27" s="21">
        <v>-1677.2429999999999</v>
      </c>
      <c r="BX27" s="21">
        <v>89.12</v>
      </c>
      <c r="BY27" s="20" t="s">
        <v>101</v>
      </c>
      <c r="BZ27" s="21">
        <v>1511.123</v>
      </c>
      <c r="CA27" s="20" t="b">
        <v>1</v>
      </c>
      <c r="CB27" s="20" t="s">
        <v>98</v>
      </c>
      <c r="CC27" s="20" t="b">
        <v>1</v>
      </c>
      <c r="CD27" s="21" t="s">
        <v>99</v>
      </c>
      <c r="CE27" s="21" t="b">
        <v>0</v>
      </c>
      <c r="CF27" s="21" t="b">
        <v>0</v>
      </c>
    </row>
    <row r="28" spans="1:84">
      <c r="A28" s="21" t="s">
        <v>84</v>
      </c>
      <c r="B28" s="20">
        <v>14808</v>
      </c>
      <c r="C28" s="20" t="s">
        <v>85</v>
      </c>
      <c r="D28" s="20" t="s">
        <v>379</v>
      </c>
      <c r="E28" s="20">
        <v>129038</v>
      </c>
      <c r="F28" s="20" t="s">
        <v>159</v>
      </c>
      <c r="G28" s="20" t="s">
        <v>160</v>
      </c>
      <c r="H28" s="20" t="s">
        <v>104</v>
      </c>
      <c r="I28" s="20" t="s">
        <v>161</v>
      </c>
      <c r="J28" s="20" t="s">
        <v>162</v>
      </c>
      <c r="K28" s="20" t="s">
        <v>90</v>
      </c>
      <c r="L28" s="20" t="s">
        <v>91</v>
      </c>
      <c r="M28" s="20">
        <v>31897</v>
      </c>
      <c r="N28" s="20">
        <v>1</v>
      </c>
      <c r="O28" s="20">
        <v>8</v>
      </c>
      <c r="P28" s="20" t="s">
        <v>92</v>
      </c>
      <c r="Q28" s="20">
        <v>0</v>
      </c>
      <c r="R28" s="20">
        <v>0</v>
      </c>
      <c r="S28" s="20">
        <v>0</v>
      </c>
      <c r="T28" s="20">
        <v>0</v>
      </c>
      <c r="U28" s="20" t="b">
        <v>0</v>
      </c>
      <c r="V28" s="20" t="b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8</v>
      </c>
      <c r="AC28" s="21">
        <v>610.70609999999999</v>
      </c>
      <c r="AD28" s="21">
        <v>608.56039999999996</v>
      </c>
      <c r="AE28" s="21">
        <v>0</v>
      </c>
      <c r="AF28" s="21">
        <v>0</v>
      </c>
      <c r="AG28" s="21">
        <v>0</v>
      </c>
      <c r="AH28" s="21">
        <v>1389.4332999999999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61</v>
      </c>
      <c r="AR28" s="21">
        <v>0</v>
      </c>
      <c r="AS28" s="21">
        <v>0</v>
      </c>
      <c r="AT28" s="21">
        <v>0</v>
      </c>
      <c r="AU28" s="21">
        <v>2669.7</v>
      </c>
      <c r="AV28" s="20" t="b">
        <v>0</v>
      </c>
      <c r="AX28" s="22">
        <v>43098</v>
      </c>
      <c r="AY28" s="22">
        <v>43102</v>
      </c>
      <c r="AZ28" s="22">
        <v>43104</v>
      </c>
      <c r="BB28" s="20">
        <v>1</v>
      </c>
      <c r="BE28" s="20" t="s">
        <v>322</v>
      </c>
      <c r="BF28" s="20" t="s">
        <v>93</v>
      </c>
      <c r="BG28" s="20" t="s">
        <v>363</v>
      </c>
      <c r="BI28" s="20" t="s">
        <v>94</v>
      </c>
      <c r="BJ28" s="20" t="s">
        <v>105</v>
      </c>
      <c r="BK28" s="20" t="s">
        <v>163</v>
      </c>
      <c r="BL28" s="20" t="s">
        <v>163</v>
      </c>
      <c r="BM28" s="21">
        <v>610.70609999999999</v>
      </c>
      <c r="BN28" s="21">
        <v>608.56039999999996</v>
      </c>
      <c r="BO28" s="21">
        <v>1389.4332999999999</v>
      </c>
      <c r="BP28" s="21">
        <v>0</v>
      </c>
      <c r="BQ28" s="21">
        <v>61</v>
      </c>
      <c r="BR28" s="20">
        <v>0</v>
      </c>
      <c r="BS28" s="21">
        <v>2669.6997999999999</v>
      </c>
      <c r="BT28" s="21">
        <v>2.0000000000000001E-4</v>
      </c>
      <c r="BU28" s="20">
        <v>20002</v>
      </c>
      <c r="BV28" s="20" t="s">
        <v>97</v>
      </c>
      <c r="BW28" s="21">
        <v>-2669.6997999999999</v>
      </c>
      <c r="BX28" s="21">
        <v>157.07</v>
      </c>
      <c r="BY28" s="20" t="s">
        <v>101</v>
      </c>
      <c r="BZ28" s="21">
        <v>2451.6298000000002</v>
      </c>
      <c r="CA28" s="20" t="b">
        <v>1</v>
      </c>
      <c r="CB28" s="20" t="s">
        <v>98</v>
      </c>
      <c r="CC28" s="20" t="b">
        <v>1</v>
      </c>
      <c r="CD28" s="21" t="s">
        <v>99</v>
      </c>
      <c r="CE28" s="21" t="b">
        <v>0</v>
      </c>
      <c r="CF28" s="21" t="b">
        <v>0</v>
      </c>
    </row>
    <row r="29" spans="1:84">
      <c r="A29" s="21" t="s">
        <v>84</v>
      </c>
      <c r="B29" s="20">
        <v>14809</v>
      </c>
      <c r="C29" s="20" t="s">
        <v>85</v>
      </c>
      <c r="D29" s="20" t="s">
        <v>379</v>
      </c>
      <c r="E29" s="20">
        <v>129054</v>
      </c>
      <c r="F29" s="20" t="s">
        <v>154</v>
      </c>
      <c r="G29" s="20" t="s">
        <v>155</v>
      </c>
      <c r="H29" s="20" t="s">
        <v>104</v>
      </c>
      <c r="I29" s="20" t="s">
        <v>156</v>
      </c>
      <c r="J29" s="20" t="s">
        <v>157</v>
      </c>
      <c r="K29" s="20" t="s">
        <v>90</v>
      </c>
      <c r="L29" s="20" t="s">
        <v>91</v>
      </c>
      <c r="M29" s="20">
        <v>30066</v>
      </c>
      <c r="N29" s="20">
        <v>1</v>
      </c>
      <c r="O29" s="20">
        <v>8</v>
      </c>
      <c r="P29" s="20" t="s">
        <v>92</v>
      </c>
      <c r="Q29" s="20">
        <v>0</v>
      </c>
      <c r="R29" s="20">
        <v>0</v>
      </c>
      <c r="S29" s="20">
        <v>0</v>
      </c>
      <c r="T29" s="20">
        <v>0</v>
      </c>
      <c r="U29" s="20" t="b">
        <v>0</v>
      </c>
      <c r="V29" s="20" t="b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8</v>
      </c>
      <c r="AC29" s="21">
        <v>597.17570000000001</v>
      </c>
      <c r="AD29" s="21">
        <v>575.60239999999999</v>
      </c>
      <c r="AE29" s="21">
        <v>0</v>
      </c>
      <c r="AF29" s="21">
        <v>0</v>
      </c>
      <c r="AG29" s="21">
        <v>0</v>
      </c>
      <c r="AH29" s="21">
        <v>1309.675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61</v>
      </c>
      <c r="AR29" s="21">
        <v>0</v>
      </c>
      <c r="AS29" s="21">
        <v>0</v>
      </c>
      <c r="AT29" s="21">
        <v>0</v>
      </c>
      <c r="AU29" s="21">
        <v>2543.4499999999998</v>
      </c>
      <c r="AV29" s="20" t="b">
        <v>0</v>
      </c>
      <c r="AX29" s="22">
        <v>43098</v>
      </c>
      <c r="AY29" s="22">
        <v>43102</v>
      </c>
      <c r="AZ29" s="22">
        <v>43104</v>
      </c>
      <c r="BB29" s="20">
        <v>1</v>
      </c>
      <c r="BE29" s="20" t="s">
        <v>322</v>
      </c>
      <c r="BF29" s="20" t="s">
        <v>93</v>
      </c>
      <c r="BG29" s="20" t="s">
        <v>363</v>
      </c>
      <c r="BI29" s="20" t="s">
        <v>94</v>
      </c>
      <c r="BJ29" s="20" t="s">
        <v>105</v>
      </c>
      <c r="BK29" s="20" t="s">
        <v>158</v>
      </c>
      <c r="BL29" s="20" t="s">
        <v>158</v>
      </c>
      <c r="BM29" s="21">
        <v>597.17570000000001</v>
      </c>
      <c r="BN29" s="21">
        <v>575.60239999999999</v>
      </c>
      <c r="BO29" s="21">
        <v>1309.675</v>
      </c>
      <c r="BP29" s="21">
        <v>0</v>
      </c>
      <c r="BQ29" s="21">
        <v>61</v>
      </c>
      <c r="BR29" s="20">
        <v>0</v>
      </c>
      <c r="BS29" s="21">
        <v>2543.4531000000002</v>
      </c>
      <c r="BT29" s="21">
        <v>-3.0999999999999999E-3</v>
      </c>
      <c r="BU29" s="20">
        <v>20002</v>
      </c>
      <c r="BV29" s="20" t="s">
        <v>97</v>
      </c>
      <c r="BW29" s="21">
        <v>-2543.4531000000002</v>
      </c>
      <c r="BX29" s="21">
        <v>148.56</v>
      </c>
      <c r="BY29" s="20" t="s">
        <v>101</v>
      </c>
      <c r="BZ29" s="21">
        <v>2333.8930999999998</v>
      </c>
      <c r="CA29" s="20" t="b">
        <v>1</v>
      </c>
      <c r="CB29" s="20" t="s">
        <v>98</v>
      </c>
      <c r="CC29" s="20" t="b">
        <v>1</v>
      </c>
      <c r="CD29" s="21" t="s">
        <v>99</v>
      </c>
      <c r="CE29" s="21" t="b">
        <v>0</v>
      </c>
      <c r="CF29" s="21" t="b">
        <v>0</v>
      </c>
    </row>
    <row r="30" spans="1:84">
      <c r="A30" s="21" t="s">
        <v>84</v>
      </c>
      <c r="B30" s="20">
        <v>14810</v>
      </c>
      <c r="C30" s="20" t="s">
        <v>85</v>
      </c>
      <c r="D30" s="20" t="s">
        <v>379</v>
      </c>
      <c r="E30" s="20">
        <v>129110</v>
      </c>
      <c r="F30" s="20" t="s">
        <v>237</v>
      </c>
      <c r="G30" s="20" t="s">
        <v>238</v>
      </c>
      <c r="H30" s="20" t="s">
        <v>104</v>
      </c>
      <c r="I30" s="20" t="s">
        <v>239</v>
      </c>
      <c r="J30" s="20" t="s">
        <v>240</v>
      </c>
      <c r="K30" s="20" t="s">
        <v>90</v>
      </c>
      <c r="L30" s="20" t="s">
        <v>91</v>
      </c>
      <c r="M30" s="20">
        <v>27334</v>
      </c>
      <c r="N30" s="20">
        <v>1</v>
      </c>
      <c r="O30" s="20">
        <v>8</v>
      </c>
      <c r="P30" s="20" t="s">
        <v>92</v>
      </c>
      <c r="Q30" s="20">
        <v>0</v>
      </c>
      <c r="R30" s="20">
        <v>0</v>
      </c>
      <c r="S30" s="20">
        <v>0</v>
      </c>
      <c r="T30" s="20">
        <v>0</v>
      </c>
      <c r="U30" s="20" t="b">
        <v>0</v>
      </c>
      <c r="V30" s="20" t="b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8</v>
      </c>
      <c r="AC30" s="21">
        <v>576.9873</v>
      </c>
      <c r="AD30" s="21">
        <v>526.42639999999994</v>
      </c>
      <c r="AE30" s="21">
        <v>0</v>
      </c>
      <c r="AF30" s="21">
        <v>0</v>
      </c>
      <c r="AG30" s="21">
        <v>0</v>
      </c>
      <c r="AH30" s="21">
        <v>1190.6690000000001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65</v>
      </c>
      <c r="AR30" s="21">
        <v>0</v>
      </c>
      <c r="AS30" s="21">
        <v>0</v>
      </c>
      <c r="AT30" s="21">
        <v>0</v>
      </c>
      <c r="AU30" s="21">
        <v>2359.08</v>
      </c>
      <c r="AV30" s="20" t="b">
        <v>0</v>
      </c>
      <c r="AX30" s="22">
        <v>43104</v>
      </c>
      <c r="AY30" s="22">
        <v>43104</v>
      </c>
      <c r="AZ30" s="22">
        <v>43104</v>
      </c>
      <c r="BB30" s="20">
        <v>1</v>
      </c>
      <c r="BE30" s="20" t="s">
        <v>322</v>
      </c>
      <c r="BF30" s="20" t="s">
        <v>93</v>
      </c>
      <c r="BG30" s="20" t="s">
        <v>363</v>
      </c>
      <c r="BI30" s="20" t="s">
        <v>94</v>
      </c>
      <c r="BJ30" s="20" t="s">
        <v>105</v>
      </c>
      <c r="BK30" s="20" t="s">
        <v>241</v>
      </c>
      <c r="BL30" s="20" t="s">
        <v>241</v>
      </c>
      <c r="BM30" s="21">
        <v>576.9873</v>
      </c>
      <c r="BN30" s="21">
        <v>526.42639999999994</v>
      </c>
      <c r="BO30" s="21">
        <v>1190.6690000000001</v>
      </c>
      <c r="BP30" s="21">
        <v>0</v>
      </c>
      <c r="BQ30" s="21">
        <v>65</v>
      </c>
      <c r="BR30" s="20">
        <v>0</v>
      </c>
      <c r="BS30" s="21">
        <v>2359.0826999999999</v>
      </c>
      <c r="BT30" s="21">
        <v>-2.7000000000000001E-3</v>
      </c>
      <c r="BU30" s="20">
        <v>20002</v>
      </c>
      <c r="BV30" s="20" t="s">
        <v>97</v>
      </c>
      <c r="BW30" s="21">
        <v>-2359.0826999999999</v>
      </c>
      <c r="BX30" s="21">
        <v>135.87</v>
      </c>
      <c r="BY30" s="20" t="s">
        <v>101</v>
      </c>
      <c r="BZ30" s="21">
        <v>2158.2127</v>
      </c>
      <c r="CA30" s="20" t="b">
        <v>1</v>
      </c>
      <c r="CB30" s="20" t="s">
        <v>98</v>
      </c>
      <c r="CC30" s="20" t="b">
        <v>1</v>
      </c>
      <c r="CD30" s="21" t="s">
        <v>99</v>
      </c>
      <c r="CE30" s="21" t="b">
        <v>0</v>
      </c>
      <c r="CF30" s="21" t="b">
        <v>0</v>
      </c>
    </row>
    <row r="31" spans="1:84">
      <c r="A31" s="21" t="s">
        <v>84</v>
      </c>
      <c r="B31" s="20">
        <v>14811</v>
      </c>
      <c r="C31" s="20" t="s">
        <v>85</v>
      </c>
      <c r="D31" s="20" t="s">
        <v>379</v>
      </c>
      <c r="E31" s="20">
        <v>129078</v>
      </c>
      <c r="F31" s="20" t="s">
        <v>242</v>
      </c>
      <c r="G31" s="20" t="s">
        <v>243</v>
      </c>
      <c r="H31" s="20" t="s">
        <v>104</v>
      </c>
      <c r="I31" s="20" t="s">
        <v>244</v>
      </c>
      <c r="J31" s="20" t="s">
        <v>245</v>
      </c>
      <c r="K31" s="20" t="s">
        <v>90</v>
      </c>
      <c r="L31" s="20" t="s">
        <v>91</v>
      </c>
      <c r="M31" s="20">
        <v>23616</v>
      </c>
      <c r="N31" s="20">
        <v>1</v>
      </c>
      <c r="O31" s="20">
        <v>8</v>
      </c>
      <c r="P31" s="20" t="s">
        <v>92</v>
      </c>
      <c r="Q31" s="20">
        <v>0</v>
      </c>
      <c r="R31" s="20">
        <v>0</v>
      </c>
      <c r="S31" s="20">
        <v>0</v>
      </c>
      <c r="T31" s="20">
        <v>0</v>
      </c>
      <c r="U31" s="20" t="b">
        <v>0</v>
      </c>
      <c r="V31" s="20" t="b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8</v>
      </c>
      <c r="AC31" s="21">
        <v>549.51279999999997</v>
      </c>
      <c r="AD31" s="21">
        <v>459.50240000000002</v>
      </c>
      <c r="AE31" s="21">
        <v>0</v>
      </c>
      <c r="AF31" s="21">
        <v>0</v>
      </c>
      <c r="AG31" s="21">
        <v>0</v>
      </c>
      <c r="AH31" s="21">
        <v>1028.713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65</v>
      </c>
      <c r="AR31" s="21">
        <v>0</v>
      </c>
      <c r="AS31" s="21">
        <v>0</v>
      </c>
      <c r="AT31" s="21">
        <v>0</v>
      </c>
      <c r="AU31" s="21">
        <v>2102.73</v>
      </c>
      <c r="AV31" s="20" t="b">
        <v>0</v>
      </c>
      <c r="AX31" s="22">
        <v>43104</v>
      </c>
      <c r="AY31" s="22">
        <v>43104</v>
      </c>
      <c r="AZ31" s="22">
        <v>43104</v>
      </c>
      <c r="BB31" s="20">
        <v>1</v>
      </c>
      <c r="BE31" s="20" t="s">
        <v>322</v>
      </c>
      <c r="BF31" s="20" t="s">
        <v>93</v>
      </c>
      <c r="BG31" s="20" t="s">
        <v>363</v>
      </c>
      <c r="BI31" s="20" t="s">
        <v>94</v>
      </c>
      <c r="BJ31" s="20" t="s">
        <v>105</v>
      </c>
      <c r="BK31" s="20" t="s">
        <v>246</v>
      </c>
      <c r="BL31" s="20" t="s">
        <v>246</v>
      </c>
      <c r="BM31" s="21">
        <v>549.51279999999997</v>
      </c>
      <c r="BN31" s="21">
        <v>459.50240000000002</v>
      </c>
      <c r="BO31" s="21">
        <v>1028.713</v>
      </c>
      <c r="BP31" s="21">
        <v>0</v>
      </c>
      <c r="BQ31" s="21">
        <v>65</v>
      </c>
      <c r="BR31" s="20">
        <v>0</v>
      </c>
      <c r="BS31" s="21">
        <v>2102.7282</v>
      </c>
      <c r="BT31" s="21">
        <v>1.8E-3</v>
      </c>
      <c r="BU31" s="20">
        <v>20002</v>
      </c>
      <c r="BV31" s="20" t="s">
        <v>97</v>
      </c>
      <c r="BW31" s="21">
        <v>-2102.7282</v>
      </c>
      <c r="BX31" s="21">
        <v>118.6</v>
      </c>
      <c r="BY31" s="20" t="s">
        <v>101</v>
      </c>
      <c r="BZ31" s="21">
        <v>1919.1282000000001</v>
      </c>
      <c r="CA31" s="20" t="b">
        <v>1</v>
      </c>
      <c r="CB31" s="20" t="s">
        <v>98</v>
      </c>
      <c r="CC31" s="20" t="b">
        <v>1</v>
      </c>
      <c r="CD31" s="21" t="s">
        <v>99</v>
      </c>
      <c r="CE31" s="21" t="b">
        <v>0</v>
      </c>
      <c r="CF31" s="21" t="b">
        <v>0</v>
      </c>
    </row>
    <row r="32" spans="1:84">
      <c r="A32" s="21" t="s">
        <v>84</v>
      </c>
      <c r="B32" s="20">
        <v>14812</v>
      </c>
      <c r="C32" s="20" t="s">
        <v>85</v>
      </c>
      <c r="D32" s="20" t="s">
        <v>379</v>
      </c>
      <c r="E32" s="20">
        <v>129086</v>
      </c>
      <c r="F32" s="20" t="s">
        <v>134</v>
      </c>
      <c r="G32" s="20" t="s">
        <v>135</v>
      </c>
      <c r="H32" s="20" t="s">
        <v>104</v>
      </c>
      <c r="I32" s="20" t="s">
        <v>247</v>
      </c>
      <c r="J32" s="20" t="s">
        <v>136</v>
      </c>
      <c r="K32" s="20" t="s">
        <v>90</v>
      </c>
      <c r="L32" s="20" t="s">
        <v>91</v>
      </c>
      <c r="M32" s="20">
        <v>24364</v>
      </c>
      <c r="N32" s="20">
        <v>1</v>
      </c>
      <c r="O32" s="20">
        <v>8</v>
      </c>
      <c r="P32" s="20" t="s">
        <v>92</v>
      </c>
      <c r="Q32" s="20">
        <v>0</v>
      </c>
      <c r="R32" s="20">
        <v>0</v>
      </c>
      <c r="S32" s="20">
        <v>0</v>
      </c>
      <c r="T32" s="20">
        <v>0</v>
      </c>
      <c r="U32" s="20" t="b">
        <v>0</v>
      </c>
      <c r="V32" s="20" t="b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8</v>
      </c>
      <c r="AC32" s="21">
        <v>555.04020000000003</v>
      </c>
      <c r="AD32" s="21">
        <v>472.96640000000002</v>
      </c>
      <c r="AE32" s="21">
        <v>0</v>
      </c>
      <c r="AF32" s="21">
        <v>0</v>
      </c>
      <c r="AG32" s="21">
        <v>0</v>
      </c>
      <c r="AH32" s="21">
        <v>1061.2958000000001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115</v>
      </c>
      <c r="AR32" s="21">
        <v>0</v>
      </c>
      <c r="AS32" s="21">
        <v>0</v>
      </c>
      <c r="AT32" s="21">
        <v>0</v>
      </c>
      <c r="AU32" s="21">
        <v>2204.3000000000002</v>
      </c>
      <c r="AV32" s="20" t="b">
        <v>0</v>
      </c>
      <c r="AX32" s="22">
        <v>43104</v>
      </c>
      <c r="AY32" s="22">
        <v>43104</v>
      </c>
      <c r="AZ32" s="22">
        <v>43104</v>
      </c>
      <c r="BB32" s="20">
        <v>1</v>
      </c>
      <c r="BE32" s="20" t="s">
        <v>322</v>
      </c>
      <c r="BF32" s="20" t="s">
        <v>93</v>
      </c>
      <c r="BG32" s="20" t="s">
        <v>363</v>
      </c>
      <c r="BI32" s="20" t="s">
        <v>94</v>
      </c>
      <c r="BJ32" s="20" t="s">
        <v>105</v>
      </c>
      <c r="BK32" s="20" t="s">
        <v>138</v>
      </c>
      <c r="BL32" s="20" t="s">
        <v>138</v>
      </c>
      <c r="BM32" s="21">
        <v>555.04020000000003</v>
      </c>
      <c r="BN32" s="21">
        <v>472.96640000000002</v>
      </c>
      <c r="BO32" s="21">
        <v>1061.2958000000001</v>
      </c>
      <c r="BP32" s="21">
        <v>0</v>
      </c>
      <c r="BQ32" s="21">
        <v>115</v>
      </c>
      <c r="BR32" s="20">
        <v>0</v>
      </c>
      <c r="BS32" s="21">
        <v>2204.3024</v>
      </c>
      <c r="BT32" s="21">
        <v>-2.3999999999999998E-3</v>
      </c>
      <c r="BU32" s="20">
        <v>20002</v>
      </c>
      <c r="BV32" s="20" t="s">
        <v>97</v>
      </c>
      <c r="BW32" s="21">
        <v>-2204.3024</v>
      </c>
      <c r="BX32" s="21">
        <v>122.07</v>
      </c>
      <c r="BY32" s="20" t="s">
        <v>101</v>
      </c>
      <c r="BZ32" s="21">
        <v>1967.2324000000001</v>
      </c>
      <c r="CA32" s="20" t="b">
        <v>1</v>
      </c>
      <c r="CB32" s="20" t="s">
        <v>98</v>
      </c>
      <c r="CC32" s="20" t="b">
        <v>1</v>
      </c>
      <c r="CD32" s="21" t="s">
        <v>99</v>
      </c>
      <c r="CE32" s="21" t="b">
        <v>0</v>
      </c>
      <c r="CF32" s="21" t="b">
        <v>0</v>
      </c>
    </row>
    <row r="33" spans="1:84">
      <c r="A33" s="21" t="s">
        <v>84</v>
      </c>
      <c r="B33" s="20">
        <v>14813</v>
      </c>
      <c r="C33" s="20" t="s">
        <v>85</v>
      </c>
      <c r="D33" s="20" t="s">
        <v>379</v>
      </c>
      <c r="E33" s="20">
        <v>129118</v>
      </c>
      <c r="F33" s="20" t="s">
        <v>212</v>
      </c>
      <c r="G33" s="20" t="s">
        <v>213</v>
      </c>
      <c r="H33" s="20" t="s">
        <v>104</v>
      </c>
      <c r="I33" s="20" t="s">
        <v>248</v>
      </c>
      <c r="J33" s="20" t="s">
        <v>215</v>
      </c>
      <c r="K33" s="20" t="s">
        <v>90</v>
      </c>
      <c r="L33" s="20" t="s">
        <v>91</v>
      </c>
      <c r="M33" s="20">
        <v>19179</v>
      </c>
      <c r="N33" s="20">
        <v>2</v>
      </c>
      <c r="O33" s="20">
        <v>8</v>
      </c>
      <c r="P33" s="20" t="s">
        <v>92</v>
      </c>
      <c r="Q33" s="20">
        <v>0</v>
      </c>
      <c r="R33" s="20">
        <v>0</v>
      </c>
      <c r="S33" s="20">
        <v>0</v>
      </c>
      <c r="T33" s="20">
        <v>0</v>
      </c>
      <c r="U33" s="20" t="b">
        <v>0</v>
      </c>
      <c r="V33" s="20" t="b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8</v>
      </c>
      <c r="AC33" s="21">
        <v>516.7251</v>
      </c>
      <c r="AD33" s="21">
        <v>379.63639999999998</v>
      </c>
      <c r="AE33" s="21">
        <v>0</v>
      </c>
      <c r="AF33" s="21">
        <v>0</v>
      </c>
      <c r="AG33" s="21">
        <v>0</v>
      </c>
      <c r="AH33" s="21">
        <v>835.43719999999996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375</v>
      </c>
      <c r="AP33" s="21">
        <v>0</v>
      </c>
      <c r="AQ33" s="21">
        <v>61</v>
      </c>
      <c r="AR33" s="21">
        <v>0</v>
      </c>
      <c r="AS33" s="21">
        <v>0</v>
      </c>
      <c r="AT33" s="21">
        <v>0</v>
      </c>
      <c r="AU33" s="21">
        <v>2167.8000000000002</v>
      </c>
      <c r="AV33" s="20" t="b">
        <v>0</v>
      </c>
      <c r="AX33" s="22">
        <v>43104</v>
      </c>
      <c r="AY33" s="22">
        <v>43104</v>
      </c>
      <c r="AZ33" s="22">
        <v>43104</v>
      </c>
      <c r="BB33" s="20">
        <v>1</v>
      </c>
      <c r="BE33" s="20" t="s">
        <v>322</v>
      </c>
      <c r="BF33" s="20" t="s">
        <v>93</v>
      </c>
      <c r="BG33" s="20" t="s">
        <v>363</v>
      </c>
      <c r="BI33" s="20" t="s">
        <v>94</v>
      </c>
      <c r="BJ33" s="20" t="s">
        <v>105</v>
      </c>
      <c r="BK33" s="20" t="s">
        <v>217</v>
      </c>
      <c r="BL33" s="20" t="s">
        <v>217</v>
      </c>
      <c r="BM33" s="21">
        <v>891.7251</v>
      </c>
      <c r="BN33" s="21">
        <v>379.63639999999998</v>
      </c>
      <c r="BO33" s="21">
        <v>835.43719999999996</v>
      </c>
      <c r="BP33" s="21">
        <v>0</v>
      </c>
      <c r="BQ33" s="21">
        <v>61</v>
      </c>
      <c r="BR33" s="20">
        <v>0</v>
      </c>
      <c r="BS33" s="21">
        <v>2167.7986999999998</v>
      </c>
      <c r="BT33" s="21">
        <v>1.2999999999999999E-3</v>
      </c>
      <c r="BU33" s="20">
        <v>20002</v>
      </c>
      <c r="BV33" s="20" t="s">
        <v>97</v>
      </c>
      <c r="BW33" s="21">
        <v>-2167.7986999999998</v>
      </c>
      <c r="BX33" s="21">
        <v>97.99</v>
      </c>
      <c r="BY33" s="20" t="s">
        <v>101</v>
      </c>
      <c r="BZ33" s="21">
        <v>2008.8087</v>
      </c>
      <c r="CA33" s="20" t="b">
        <v>1</v>
      </c>
      <c r="CB33" s="20" t="s">
        <v>98</v>
      </c>
      <c r="CC33" s="20" t="b">
        <v>1</v>
      </c>
      <c r="CD33" s="21" t="s">
        <v>99</v>
      </c>
      <c r="CE33" s="21" t="b">
        <v>0</v>
      </c>
      <c r="CF33" s="21" t="b">
        <v>0</v>
      </c>
    </row>
    <row r="34" spans="1:84">
      <c r="A34" s="21" t="s">
        <v>122</v>
      </c>
      <c r="B34" s="20">
        <v>14814</v>
      </c>
      <c r="C34" s="20" t="s">
        <v>123</v>
      </c>
      <c r="D34" s="20" t="s">
        <v>379</v>
      </c>
      <c r="E34" s="20">
        <v>24176</v>
      </c>
      <c r="F34" s="20" t="s">
        <v>126</v>
      </c>
      <c r="G34" s="20" t="s">
        <v>127</v>
      </c>
      <c r="H34" s="20" t="s">
        <v>88</v>
      </c>
      <c r="I34" s="20" t="s">
        <v>128</v>
      </c>
      <c r="J34" s="20" t="s">
        <v>129</v>
      </c>
      <c r="K34" s="20" t="s">
        <v>90</v>
      </c>
      <c r="L34" s="20" t="s">
        <v>91</v>
      </c>
      <c r="M34" s="20">
        <v>43545</v>
      </c>
      <c r="N34" s="20">
        <v>1</v>
      </c>
      <c r="O34" s="20">
        <v>8</v>
      </c>
      <c r="P34" s="20" t="s">
        <v>92</v>
      </c>
      <c r="Q34" s="20">
        <v>0</v>
      </c>
      <c r="R34" s="20">
        <v>0</v>
      </c>
      <c r="S34" s="20">
        <v>0</v>
      </c>
      <c r="T34" s="20">
        <v>0</v>
      </c>
      <c r="U34" s="20" t="b">
        <v>0</v>
      </c>
      <c r="V34" s="20" t="b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8</v>
      </c>
      <c r="AC34" s="21">
        <v>696.78009999999995</v>
      </c>
      <c r="AD34" s="21">
        <v>818.22439999999995</v>
      </c>
      <c r="AE34" s="21">
        <v>0</v>
      </c>
      <c r="AF34" s="21">
        <v>0</v>
      </c>
      <c r="AG34" s="21">
        <v>0</v>
      </c>
      <c r="AH34" s="21">
        <v>1896.8202000000001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165</v>
      </c>
      <c r="AR34" s="21">
        <v>0</v>
      </c>
      <c r="AS34" s="21">
        <v>0</v>
      </c>
      <c r="AT34" s="21">
        <v>0</v>
      </c>
      <c r="AU34" s="21">
        <v>3576.82</v>
      </c>
      <c r="AV34" s="20" t="b">
        <v>0</v>
      </c>
      <c r="AX34" s="22">
        <v>43097</v>
      </c>
      <c r="AY34" s="22">
        <v>43103</v>
      </c>
      <c r="AZ34" s="22">
        <v>43108</v>
      </c>
      <c r="BB34" s="20">
        <v>1</v>
      </c>
      <c r="BE34" s="20" t="s">
        <v>322</v>
      </c>
      <c r="BF34" s="20" t="s">
        <v>93</v>
      </c>
      <c r="BG34" s="20" t="s">
        <v>363</v>
      </c>
      <c r="BI34" s="20" t="s">
        <v>94</v>
      </c>
      <c r="BJ34" s="20" t="s">
        <v>95</v>
      </c>
      <c r="BK34" s="20" t="s">
        <v>130</v>
      </c>
      <c r="BL34" s="20" t="s">
        <v>130</v>
      </c>
      <c r="BM34" s="21">
        <v>696.78009999999995</v>
      </c>
      <c r="BN34" s="21">
        <v>818.22439999999995</v>
      </c>
      <c r="BO34" s="21">
        <v>1896.8202000000001</v>
      </c>
      <c r="BP34" s="21">
        <v>0</v>
      </c>
      <c r="BQ34" s="21">
        <v>165</v>
      </c>
      <c r="BR34" s="20">
        <v>0</v>
      </c>
      <c r="BS34" s="21">
        <v>3576.8247000000001</v>
      </c>
      <c r="BT34" s="21">
        <v>-4.7000000000000002E-3</v>
      </c>
      <c r="BU34" s="20">
        <v>20000</v>
      </c>
      <c r="BV34" s="20" t="s">
        <v>124</v>
      </c>
      <c r="BW34" s="21">
        <v>-3576.8247000000001</v>
      </c>
      <c r="BX34" s="21">
        <v>211.19</v>
      </c>
      <c r="BY34" s="20" t="s">
        <v>231</v>
      </c>
      <c r="BZ34" s="21">
        <v>3200.6347000000001</v>
      </c>
      <c r="CA34" s="20" t="b">
        <v>1</v>
      </c>
      <c r="CB34" s="20" t="s">
        <v>125</v>
      </c>
      <c r="CC34" s="20" t="b">
        <v>1</v>
      </c>
      <c r="CD34" s="21" t="s">
        <v>99</v>
      </c>
      <c r="CE34" s="21" t="b">
        <v>0</v>
      </c>
      <c r="CF34" s="21" t="b">
        <v>0</v>
      </c>
    </row>
    <row r="35" spans="1:84">
      <c r="A35" s="21" t="s">
        <v>122</v>
      </c>
      <c r="B35" s="20">
        <v>14815</v>
      </c>
      <c r="C35" s="20" t="s">
        <v>123</v>
      </c>
      <c r="D35" s="20" t="s">
        <v>379</v>
      </c>
      <c r="E35" s="20">
        <v>24177</v>
      </c>
      <c r="F35" s="20" t="s">
        <v>256</v>
      </c>
      <c r="G35" s="20" t="s">
        <v>257</v>
      </c>
      <c r="H35" s="20" t="s">
        <v>104</v>
      </c>
      <c r="I35" s="20" t="s">
        <v>258</v>
      </c>
      <c r="J35" s="20" t="s">
        <v>259</v>
      </c>
      <c r="K35" s="20" t="s">
        <v>90</v>
      </c>
      <c r="L35" s="20" t="s">
        <v>91</v>
      </c>
      <c r="M35" s="20">
        <v>20893</v>
      </c>
      <c r="N35" s="20">
        <v>1</v>
      </c>
      <c r="O35" s="20">
        <v>8</v>
      </c>
      <c r="P35" s="20" t="s">
        <v>92</v>
      </c>
      <c r="Q35" s="20">
        <v>0</v>
      </c>
      <c r="R35" s="20">
        <v>0</v>
      </c>
      <c r="S35" s="20">
        <v>0</v>
      </c>
      <c r="T35" s="20">
        <v>0</v>
      </c>
      <c r="U35" s="20" t="b">
        <v>0</v>
      </c>
      <c r="V35" s="20" t="b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8</v>
      </c>
      <c r="AC35" s="21">
        <v>529.39089999999999</v>
      </c>
      <c r="AD35" s="21">
        <v>410.48840000000001</v>
      </c>
      <c r="AE35" s="21">
        <v>0</v>
      </c>
      <c r="AF35" s="21">
        <v>0</v>
      </c>
      <c r="AG35" s="21">
        <v>0</v>
      </c>
      <c r="AH35" s="21">
        <v>910.09910000000002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80</v>
      </c>
      <c r="AR35" s="21">
        <v>0</v>
      </c>
      <c r="AS35" s="21">
        <v>0</v>
      </c>
      <c r="AT35" s="21">
        <v>0</v>
      </c>
      <c r="AU35" s="21">
        <v>1929.98</v>
      </c>
      <c r="AV35" s="20" t="b">
        <v>0</v>
      </c>
      <c r="AX35" s="22">
        <v>43098</v>
      </c>
      <c r="AY35" s="22">
        <v>43103</v>
      </c>
      <c r="AZ35" s="22">
        <v>43108</v>
      </c>
      <c r="BB35" s="20">
        <v>1</v>
      </c>
      <c r="BE35" s="20" t="s">
        <v>322</v>
      </c>
      <c r="BF35" s="20" t="s">
        <v>93</v>
      </c>
      <c r="BG35" s="20" t="s">
        <v>363</v>
      </c>
      <c r="BI35" s="20" t="s">
        <v>94</v>
      </c>
      <c r="BJ35" s="20" t="s">
        <v>105</v>
      </c>
      <c r="BK35" s="20" t="s">
        <v>260</v>
      </c>
      <c r="BL35" s="20" t="s">
        <v>260</v>
      </c>
      <c r="BM35" s="21">
        <v>529.39089999999999</v>
      </c>
      <c r="BN35" s="21">
        <v>410.48840000000001</v>
      </c>
      <c r="BO35" s="21">
        <v>910.09910000000002</v>
      </c>
      <c r="BP35" s="21">
        <v>0</v>
      </c>
      <c r="BQ35" s="21">
        <v>80</v>
      </c>
      <c r="BR35" s="20">
        <v>0</v>
      </c>
      <c r="BS35" s="21">
        <v>1929.9784</v>
      </c>
      <c r="BT35" s="21">
        <v>1.6000000000000001E-3</v>
      </c>
      <c r="BU35" s="20">
        <v>20000</v>
      </c>
      <c r="BV35" s="20" t="s">
        <v>124</v>
      </c>
      <c r="BW35" s="21">
        <v>-1929.9784</v>
      </c>
      <c r="BX35" s="21">
        <v>105.95</v>
      </c>
      <c r="BY35" s="20" t="s">
        <v>101</v>
      </c>
      <c r="BZ35" s="21">
        <v>1744.0283999999999</v>
      </c>
      <c r="CA35" s="20" t="b">
        <v>1</v>
      </c>
      <c r="CB35" s="20" t="s">
        <v>125</v>
      </c>
      <c r="CC35" s="20" t="b">
        <v>1</v>
      </c>
      <c r="CD35" s="21" t="s">
        <v>99</v>
      </c>
      <c r="CE35" s="21" t="b">
        <v>0</v>
      </c>
      <c r="CF35" s="21" t="b">
        <v>0</v>
      </c>
    </row>
    <row r="36" spans="1:84">
      <c r="A36" s="21" t="s">
        <v>122</v>
      </c>
      <c r="B36" s="20">
        <v>14816</v>
      </c>
      <c r="C36" s="20" t="s">
        <v>123</v>
      </c>
      <c r="D36" s="20" t="s">
        <v>379</v>
      </c>
      <c r="E36" s="20">
        <v>24182</v>
      </c>
      <c r="F36" s="20" t="s">
        <v>206</v>
      </c>
      <c r="G36" s="20" t="s">
        <v>207</v>
      </c>
      <c r="H36" s="20" t="s">
        <v>104</v>
      </c>
      <c r="I36" s="20" t="s">
        <v>208</v>
      </c>
      <c r="J36" s="20" t="s">
        <v>209</v>
      </c>
      <c r="K36" s="20" t="s">
        <v>90</v>
      </c>
      <c r="L36" s="20" t="s">
        <v>91</v>
      </c>
      <c r="M36" s="20">
        <v>42852</v>
      </c>
      <c r="N36" s="20">
        <v>1</v>
      </c>
      <c r="O36" s="20">
        <v>12</v>
      </c>
      <c r="P36" s="20" t="s">
        <v>92</v>
      </c>
      <c r="Q36" s="20">
        <v>0</v>
      </c>
      <c r="R36" s="20">
        <v>0</v>
      </c>
      <c r="S36" s="20">
        <v>0</v>
      </c>
      <c r="T36" s="20">
        <v>0</v>
      </c>
      <c r="U36" s="20" t="b">
        <v>0</v>
      </c>
      <c r="V36" s="20" t="b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12</v>
      </c>
      <c r="AC36" s="21">
        <v>849.98869999999999</v>
      </c>
      <c r="AD36" s="21">
        <v>1208.6256000000001</v>
      </c>
      <c r="AE36" s="21">
        <v>0</v>
      </c>
      <c r="AF36" s="21">
        <v>0</v>
      </c>
      <c r="AG36" s="21">
        <v>0</v>
      </c>
      <c r="AH36" s="21">
        <v>1866.6331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155</v>
      </c>
      <c r="AR36" s="21">
        <v>0</v>
      </c>
      <c r="AS36" s="21">
        <v>0</v>
      </c>
      <c r="AT36" s="21">
        <v>0</v>
      </c>
      <c r="AU36" s="21">
        <v>4080.25</v>
      </c>
      <c r="AV36" s="20" t="b">
        <v>0</v>
      </c>
      <c r="AX36" s="22">
        <v>43098</v>
      </c>
      <c r="AY36" s="22">
        <v>43103</v>
      </c>
      <c r="AZ36" s="22">
        <v>43108</v>
      </c>
      <c r="BB36" s="20">
        <v>1</v>
      </c>
      <c r="BE36" s="20" t="s">
        <v>322</v>
      </c>
      <c r="BF36" s="20" t="s">
        <v>93</v>
      </c>
      <c r="BG36" s="20" t="s">
        <v>363</v>
      </c>
      <c r="BI36" s="20" t="s">
        <v>94</v>
      </c>
      <c r="BJ36" s="20" t="s">
        <v>105</v>
      </c>
      <c r="BK36" s="20" t="s">
        <v>210</v>
      </c>
      <c r="BL36" s="20" t="s">
        <v>210</v>
      </c>
      <c r="BM36" s="21">
        <v>849.98869999999999</v>
      </c>
      <c r="BN36" s="21">
        <v>1208.6256000000001</v>
      </c>
      <c r="BO36" s="21">
        <v>1866.6331</v>
      </c>
      <c r="BP36" s="21">
        <v>0</v>
      </c>
      <c r="BQ36" s="21">
        <v>155</v>
      </c>
      <c r="BR36" s="20">
        <v>0</v>
      </c>
      <c r="BS36" s="21">
        <v>4080.2474000000002</v>
      </c>
      <c r="BT36" s="21">
        <v>2.5999999999999999E-3</v>
      </c>
      <c r="BU36" s="20">
        <v>20000</v>
      </c>
      <c r="BV36" s="20" t="s">
        <v>124</v>
      </c>
      <c r="BW36" s="21">
        <v>-4080.2474000000002</v>
      </c>
      <c r="BX36" s="21">
        <v>311.95</v>
      </c>
      <c r="BY36" s="20" t="s">
        <v>101</v>
      </c>
      <c r="BZ36" s="21">
        <v>3613.2973999999999</v>
      </c>
      <c r="CA36" s="20" t="b">
        <v>1</v>
      </c>
      <c r="CB36" s="20" t="s">
        <v>125</v>
      </c>
      <c r="CC36" s="20" t="b">
        <v>1</v>
      </c>
      <c r="CD36" s="21" t="s">
        <v>99</v>
      </c>
      <c r="CE36" s="21" t="b">
        <v>0</v>
      </c>
      <c r="CF36" s="21" t="b">
        <v>0</v>
      </c>
    </row>
    <row r="37" spans="1:84">
      <c r="A37" s="21" t="s">
        <v>122</v>
      </c>
      <c r="B37" s="20">
        <v>14817</v>
      </c>
      <c r="C37" s="20" t="s">
        <v>123</v>
      </c>
      <c r="D37" s="20" t="s">
        <v>379</v>
      </c>
      <c r="E37" s="20">
        <v>24184</v>
      </c>
      <c r="F37" s="20" t="s">
        <v>200</v>
      </c>
      <c r="G37" s="20" t="s">
        <v>201</v>
      </c>
      <c r="H37" s="20" t="s">
        <v>104</v>
      </c>
      <c r="I37" s="20" t="s">
        <v>254</v>
      </c>
      <c r="J37" s="20" t="s">
        <v>203</v>
      </c>
      <c r="K37" s="20" t="s">
        <v>90</v>
      </c>
      <c r="L37" s="20" t="s">
        <v>91</v>
      </c>
      <c r="M37" s="20">
        <v>53399</v>
      </c>
      <c r="N37" s="20">
        <v>1</v>
      </c>
      <c r="O37" s="20">
        <v>12</v>
      </c>
      <c r="P37" s="20" t="s">
        <v>92</v>
      </c>
      <c r="Q37" s="20">
        <v>0</v>
      </c>
      <c r="R37" s="20">
        <v>0</v>
      </c>
      <c r="S37" s="20">
        <v>0</v>
      </c>
      <c r="T37" s="20">
        <v>0</v>
      </c>
      <c r="U37" s="20" t="b">
        <v>0</v>
      </c>
      <c r="V37" s="20" t="b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12</v>
      </c>
      <c r="AC37" s="21">
        <v>966.89589999999998</v>
      </c>
      <c r="AD37" s="21">
        <v>1493.3946000000001</v>
      </c>
      <c r="AE37" s="21">
        <v>0</v>
      </c>
      <c r="AF37" s="21">
        <v>0</v>
      </c>
      <c r="AG37" s="21">
        <v>0</v>
      </c>
      <c r="AH37" s="21">
        <v>2326.0603999999998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80</v>
      </c>
      <c r="AR37" s="21">
        <v>0</v>
      </c>
      <c r="AS37" s="21">
        <v>0</v>
      </c>
      <c r="AT37" s="21">
        <v>0</v>
      </c>
      <c r="AU37" s="21">
        <v>4866.3500000000004</v>
      </c>
      <c r="AV37" s="20" t="b">
        <v>0</v>
      </c>
      <c r="AX37" s="22">
        <v>43098</v>
      </c>
      <c r="AY37" s="22">
        <v>43102</v>
      </c>
      <c r="AZ37" s="22">
        <v>43108</v>
      </c>
      <c r="BB37" s="20">
        <v>1</v>
      </c>
      <c r="BE37" s="20" t="s">
        <v>322</v>
      </c>
      <c r="BF37" s="20" t="s">
        <v>93</v>
      </c>
      <c r="BG37" s="20" t="s">
        <v>363</v>
      </c>
      <c r="BI37" s="20" t="s">
        <v>94</v>
      </c>
      <c r="BJ37" s="20" t="s">
        <v>105</v>
      </c>
      <c r="BK37" s="20" t="s">
        <v>205</v>
      </c>
      <c r="BL37" s="20" t="s">
        <v>205</v>
      </c>
      <c r="BM37" s="21">
        <v>966.89589999999998</v>
      </c>
      <c r="BN37" s="21">
        <v>1493.3946000000001</v>
      </c>
      <c r="BO37" s="21">
        <v>2326.0603999999998</v>
      </c>
      <c r="BP37" s="21">
        <v>0</v>
      </c>
      <c r="BQ37" s="21">
        <v>80</v>
      </c>
      <c r="BR37" s="20">
        <v>0</v>
      </c>
      <c r="BS37" s="21">
        <v>4866.3509000000004</v>
      </c>
      <c r="BT37" s="21">
        <v>-8.9999999999999998E-4</v>
      </c>
      <c r="BU37" s="20">
        <v>20000</v>
      </c>
      <c r="BV37" s="20" t="s">
        <v>124</v>
      </c>
      <c r="BW37" s="21">
        <v>-4866.3509000000004</v>
      </c>
      <c r="BX37" s="21">
        <v>385.45</v>
      </c>
      <c r="BY37" s="20" t="s">
        <v>101</v>
      </c>
      <c r="BZ37" s="21">
        <v>4400.9008999999996</v>
      </c>
      <c r="CA37" s="20" t="b">
        <v>1</v>
      </c>
      <c r="CB37" s="20" t="s">
        <v>125</v>
      </c>
      <c r="CC37" s="20" t="b">
        <v>1</v>
      </c>
      <c r="CD37" s="21" t="s">
        <v>99</v>
      </c>
      <c r="CE37" s="21" t="b">
        <v>0</v>
      </c>
      <c r="CF37" s="21" t="b">
        <v>0</v>
      </c>
    </row>
    <row r="38" spans="1:84">
      <c r="A38" s="21" t="s">
        <v>122</v>
      </c>
      <c r="B38" s="20">
        <v>14818</v>
      </c>
      <c r="C38" s="20" t="s">
        <v>123</v>
      </c>
      <c r="D38" s="20" t="s">
        <v>379</v>
      </c>
      <c r="E38" s="20">
        <v>24222</v>
      </c>
      <c r="F38" s="20" t="s">
        <v>195</v>
      </c>
      <c r="G38" s="20" t="s">
        <v>196</v>
      </c>
      <c r="H38" s="20" t="s">
        <v>104</v>
      </c>
      <c r="I38" s="20" t="s">
        <v>197</v>
      </c>
      <c r="J38" s="20" t="s">
        <v>198</v>
      </c>
      <c r="K38" s="20" t="s">
        <v>90</v>
      </c>
      <c r="L38" s="20" t="s">
        <v>91</v>
      </c>
      <c r="M38" s="20">
        <v>33029</v>
      </c>
      <c r="N38" s="20">
        <v>1</v>
      </c>
      <c r="O38" s="20">
        <v>12</v>
      </c>
      <c r="P38" s="20" t="s">
        <v>92</v>
      </c>
      <c r="Q38" s="20">
        <v>0</v>
      </c>
      <c r="R38" s="20">
        <v>0</v>
      </c>
      <c r="S38" s="20">
        <v>0</v>
      </c>
      <c r="T38" s="20">
        <v>0</v>
      </c>
      <c r="U38" s="20" t="b">
        <v>0</v>
      </c>
      <c r="V38" s="20" t="b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12</v>
      </c>
      <c r="AC38" s="21">
        <v>741.10659999999996</v>
      </c>
      <c r="AD38" s="21">
        <v>943.40459999999996</v>
      </c>
      <c r="AE38" s="21">
        <v>0</v>
      </c>
      <c r="AF38" s="21">
        <v>0</v>
      </c>
      <c r="AG38" s="21">
        <v>0</v>
      </c>
      <c r="AH38" s="21">
        <v>1438.7431999999999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155</v>
      </c>
      <c r="AR38" s="21">
        <v>0</v>
      </c>
      <c r="AS38" s="21">
        <v>0</v>
      </c>
      <c r="AT38" s="21">
        <v>0</v>
      </c>
      <c r="AU38" s="21">
        <v>3278.25</v>
      </c>
      <c r="AV38" s="20" t="b">
        <v>0</v>
      </c>
      <c r="AX38" s="22">
        <v>43103</v>
      </c>
      <c r="AY38" s="22">
        <v>43104</v>
      </c>
      <c r="AZ38" s="22">
        <v>43108</v>
      </c>
      <c r="BB38" s="20">
        <v>1</v>
      </c>
      <c r="BE38" s="20" t="s">
        <v>322</v>
      </c>
      <c r="BF38" s="20" t="s">
        <v>93</v>
      </c>
      <c r="BG38" s="20" t="s">
        <v>363</v>
      </c>
      <c r="BI38" s="20" t="s">
        <v>94</v>
      </c>
      <c r="BJ38" s="20" t="s">
        <v>105</v>
      </c>
      <c r="BK38" s="20" t="s">
        <v>199</v>
      </c>
      <c r="BL38" s="20" t="s">
        <v>199</v>
      </c>
      <c r="BM38" s="21">
        <v>741.10659999999996</v>
      </c>
      <c r="BN38" s="21">
        <v>943.40459999999996</v>
      </c>
      <c r="BO38" s="21">
        <v>1438.7431999999999</v>
      </c>
      <c r="BP38" s="21">
        <v>0</v>
      </c>
      <c r="BQ38" s="21">
        <v>155</v>
      </c>
      <c r="BR38" s="20">
        <v>0</v>
      </c>
      <c r="BS38" s="21">
        <v>3278.2543999999998</v>
      </c>
      <c r="BT38" s="21">
        <v>-4.4000000000000003E-3</v>
      </c>
      <c r="BU38" s="20">
        <v>20000</v>
      </c>
      <c r="BV38" s="20" t="s">
        <v>124</v>
      </c>
      <c r="BW38" s="21">
        <v>-3278.2543999999998</v>
      </c>
      <c r="BX38" s="21">
        <v>243.5</v>
      </c>
      <c r="BY38" s="20" t="s">
        <v>101</v>
      </c>
      <c r="BZ38" s="21">
        <v>2879.7543999999998</v>
      </c>
      <c r="CA38" s="20" t="b">
        <v>1</v>
      </c>
      <c r="CB38" s="20" t="s">
        <v>125</v>
      </c>
      <c r="CC38" s="20" t="b">
        <v>1</v>
      </c>
      <c r="CD38" s="21" t="s">
        <v>99</v>
      </c>
      <c r="CE38" s="21" t="b">
        <v>0</v>
      </c>
      <c r="CF38" s="21" t="b">
        <v>0</v>
      </c>
    </row>
    <row r="39" spans="1:84">
      <c r="A39" s="21" t="s">
        <v>84</v>
      </c>
      <c r="B39" s="20">
        <v>14820</v>
      </c>
      <c r="C39" s="20" t="s">
        <v>85</v>
      </c>
      <c r="D39" s="20" t="s">
        <v>379</v>
      </c>
      <c r="E39" s="20">
        <v>128930</v>
      </c>
      <c r="F39" s="20" t="s">
        <v>107</v>
      </c>
      <c r="G39" s="20" t="s">
        <v>108</v>
      </c>
      <c r="H39" s="20" t="s">
        <v>88</v>
      </c>
      <c r="I39" s="20" t="s">
        <v>109</v>
      </c>
      <c r="J39" s="20" t="s">
        <v>110</v>
      </c>
      <c r="K39" s="20" t="s">
        <v>90</v>
      </c>
      <c r="L39" s="20" t="s">
        <v>91</v>
      </c>
      <c r="M39" s="20">
        <v>27183</v>
      </c>
      <c r="N39" s="20">
        <v>1</v>
      </c>
      <c r="O39" s="20">
        <v>16</v>
      </c>
      <c r="P39" s="20" t="s">
        <v>92</v>
      </c>
      <c r="Q39" s="20">
        <v>0</v>
      </c>
      <c r="R39" s="20">
        <v>0</v>
      </c>
      <c r="S39" s="20">
        <v>0</v>
      </c>
      <c r="T39" s="20">
        <v>0</v>
      </c>
      <c r="U39" s="20" t="b">
        <v>0</v>
      </c>
      <c r="V39" s="20" t="b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16</v>
      </c>
      <c r="AC39" s="21">
        <v>776.74300000000005</v>
      </c>
      <c r="AD39" s="21">
        <v>1047.4168</v>
      </c>
      <c r="AE39" s="21">
        <v>0</v>
      </c>
      <c r="AF39" s="21">
        <v>0</v>
      </c>
      <c r="AG39" s="21">
        <v>0</v>
      </c>
      <c r="AH39" s="21">
        <v>1184.0915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165</v>
      </c>
      <c r="AR39" s="21">
        <v>0</v>
      </c>
      <c r="AS39" s="21">
        <v>0</v>
      </c>
      <c r="AT39" s="21">
        <v>0</v>
      </c>
      <c r="AU39" s="21">
        <v>3173.25</v>
      </c>
      <c r="AV39" s="20" t="b">
        <v>0</v>
      </c>
      <c r="AX39" s="22">
        <v>43108</v>
      </c>
      <c r="AY39" s="22">
        <v>43110</v>
      </c>
      <c r="AZ39" s="22">
        <v>43108</v>
      </c>
      <c r="BB39" s="20">
        <v>1</v>
      </c>
      <c r="BE39" s="20" t="s">
        <v>321</v>
      </c>
      <c r="BF39" s="20" t="s">
        <v>93</v>
      </c>
      <c r="BG39" s="20" t="s">
        <v>363</v>
      </c>
      <c r="BI39" s="20" t="s">
        <v>94</v>
      </c>
      <c r="BJ39" s="20" t="s">
        <v>95</v>
      </c>
      <c r="BK39" s="20" t="s">
        <v>111</v>
      </c>
      <c r="BL39" s="20" t="s">
        <v>111</v>
      </c>
      <c r="BM39" s="21">
        <v>776.74300000000005</v>
      </c>
      <c r="BN39" s="21">
        <v>1047.4168</v>
      </c>
      <c r="BO39" s="21">
        <v>1184.0915</v>
      </c>
      <c r="BP39" s="21">
        <v>0</v>
      </c>
      <c r="BQ39" s="21">
        <v>165</v>
      </c>
      <c r="BR39" s="20">
        <v>0</v>
      </c>
      <c r="BS39" s="21">
        <v>3173.2512999999999</v>
      </c>
      <c r="BT39" s="21">
        <v>-1.2999999999999999E-3</v>
      </c>
      <c r="BU39" s="20">
        <v>20002</v>
      </c>
      <c r="BV39" s="20" t="s">
        <v>97</v>
      </c>
      <c r="BW39" s="21">
        <v>-3173.2512999999999</v>
      </c>
      <c r="BX39" s="21">
        <v>270.33999999999997</v>
      </c>
      <c r="BY39" s="20" t="s">
        <v>231</v>
      </c>
      <c r="BZ39" s="21">
        <v>2737.9113000000002</v>
      </c>
      <c r="CA39" s="20" t="b">
        <v>1</v>
      </c>
      <c r="CB39" s="20" t="s">
        <v>98</v>
      </c>
      <c r="CC39" s="20" t="b">
        <v>1</v>
      </c>
      <c r="CD39" s="21" t="s">
        <v>99</v>
      </c>
      <c r="CE39" s="21" t="b">
        <v>0</v>
      </c>
      <c r="CF39" s="21" t="b">
        <v>0</v>
      </c>
    </row>
    <row r="40" spans="1:84">
      <c r="A40" s="21" t="s">
        <v>84</v>
      </c>
      <c r="B40" s="20">
        <v>14821</v>
      </c>
      <c r="C40" s="20" t="s">
        <v>85</v>
      </c>
      <c r="D40" s="20" t="s">
        <v>379</v>
      </c>
      <c r="E40" s="20">
        <v>128930</v>
      </c>
      <c r="F40" s="20" t="s">
        <v>107</v>
      </c>
      <c r="G40" s="20" t="s">
        <v>108</v>
      </c>
      <c r="H40" s="20" t="s">
        <v>88</v>
      </c>
      <c r="I40" s="20" t="s">
        <v>109</v>
      </c>
      <c r="J40" s="20" t="s">
        <v>110</v>
      </c>
      <c r="K40" s="20" t="s">
        <v>100</v>
      </c>
      <c r="L40" s="20" t="s">
        <v>91</v>
      </c>
      <c r="M40" s="20">
        <v>27183</v>
      </c>
      <c r="N40" s="20">
        <v>1</v>
      </c>
      <c r="O40" s="20">
        <v>4</v>
      </c>
      <c r="P40" s="20" t="s">
        <v>92</v>
      </c>
      <c r="Q40" s="20">
        <v>0</v>
      </c>
      <c r="R40" s="20">
        <v>4</v>
      </c>
      <c r="S40" s="20">
        <v>0</v>
      </c>
      <c r="T40" s="20">
        <v>0</v>
      </c>
      <c r="U40" s="20" t="b">
        <v>0</v>
      </c>
      <c r="V40" s="20" t="b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4</v>
      </c>
      <c r="AC40" s="21">
        <v>100.4357</v>
      </c>
      <c r="AD40" s="21">
        <v>261.85419999999999</v>
      </c>
      <c r="AE40" s="21">
        <v>0</v>
      </c>
      <c r="AF40" s="21">
        <v>190.28100000000001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552.57000000000005</v>
      </c>
      <c r="AV40" s="20" t="b">
        <v>0</v>
      </c>
      <c r="AX40" s="22">
        <v>43108</v>
      </c>
      <c r="AY40" s="22">
        <v>43110</v>
      </c>
      <c r="AZ40" s="22">
        <v>43108</v>
      </c>
      <c r="BB40" s="20">
        <v>1</v>
      </c>
      <c r="BC40" s="20" t="s">
        <v>382</v>
      </c>
      <c r="BD40" s="20" t="s">
        <v>383</v>
      </c>
      <c r="BE40" s="20" t="s">
        <v>321</v>
      </c>
      <c r="BF40" s="20" t="s">
        <v>93</v>
      </c>
      <c r="BG40" s="20" t="s">
        <v>363</v>
      </c>
      <c r="BI40" s="20" t="s">
        <v>94</v>
      </c>
      <c r="BJ40" s="20" t="s">
        <v>95</v>
      </c>
      <c r="BK40" s="20" t="s">
        <v>111</v>
      </c>
      <c r="BL40" s="20" t="s">
        <v>111</v>
      </c>
      <c r="BM40" s="21">
        <v>290.7167</v>
      </c>
      <c r="BN40" s="21">
        <v>261.85419999999999</v>
      </c>
      <c r="BO40" s="21">
        <v>0</v>
      </c>
      <c r="BP40" s="21">
        <v>0</v>
      </c>
      <c r="BQ40" s="21">
        <v>0</v>
      </c>
      <c r="BR40" s="20">
        <v>0</v>
      </c>
      <c r="BS40" s="21">
        <v>552.57090000000005</v>
      </c>
      <c r="BT40" s="21">
        <v>-8.9999999999999998E-4</v>
      </c>
      <c r="BU40" s="20">
        <v>20002</v>
      </c>
      <c r="BV40" s="20" t="s">
        <v>97</v>
      </c>
      <c r="BW40" s="21">
        <v>-552.57090000000005</v>
      </c>
      <c r="BX40" s="21">
        <v>67.59</v>
      </c>
      <c r="BY40" s="20" t="s">
        <v>231</v>
      </c>
      <c r="BZ40" s="21">
        <v>484.98090000000002</v>
      </c>
      <c r="CA40" s="20" t="b">
        <v>1</v>
      </c>
      <c r="CB40" s="20" t="s">
        <v>98</v>
      </c>
      <c r="CC40" s="20" t="b">
        <v>1</v>
      </c>
      <c r="CD40" s="21" t="s">
        <v>99</v>
      </c>
      <c r="CE40" s="21" t="b">
        <v>0</v>
      </c>
      <c r="CF40" s="21" t="b">
        <v>0</v>
      </c>
    </row>
    <row r="41" spans="1:84">
      <c r="A41" s="21" t="s">
        <v>84</v>
      </c>
      <c r="B41" s="20">
        <v>14822</v>
      </c>
      <c r="C41" s="20" t="s">
        <v>85</v>
      </c>
      <c r="D41" s="20" t="s">
        <v>379</v>
      </c>
      <c r="E41" s="20">
        <v>128925</v>
      </c>
      <c r="F41" s="20" t="s">
        <v>190</v>
      </c>
      <c r="G41" s="20" t="s">
        <v>191</v>
      </c>
      <c r="H41" s="20" t="s">
        <v>88</v>
      </c>
      <c r="I41" s="20" t="s">
        <v>192</v>
      </c>
      <c r="J41" s="20" t="s">
        <v>193</v>
      </c>
      <c r="K41" s="20" t="s">
        <v>90</v>
      </c>
      <c r="L41" s="20" t="s">
        <v>91</v>
      </c>
      <c r="M41" s="20">
        <v>31778</v>
      </c>
      <c r="N41" s="20">
        <v>1</v>
      </c>
      <c r="O41" s="20">
        <v>16</v>
      </c>
      <c r="P41" s="20" t="s">
        <v>92</v>
      </c>
      <c r="Q41" s="20">
        <v>0</v>
      </c>
      <c r="R41" s="20">
        <v>0</v>
      </c>
      <c r="S41" s="20">
        <v>0</v>
      </c>
      <c r="T41" s="20">
        <v>0</v>
      </c>
      <c r="U41" s="20" t="b">
        <v>0</v>
      </c>
      <c r="V41" s="20" t="b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16</v>
      </c>
      <c r="AC41" s="21">
        <v>844.65340000000003</v>
      </c>
      <c r="AD41" s="21">
        <v>1212.8368</v>
      </c>
      <c r="AE41" s="21">
        <v>0</v>
      </c>
      <c r="AF41" s="21">
        <v>0</v>
      </c>
      <c r="AG41" s="21">
        <v>0</v>
      </c>
      <c r="AH41" s="21">
        <v>1384.2497000000001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165</v>
      </c>
      <c r="AR41" s="21">
        <v>0</v>
      </c>
      <c r="AS41" s="21">
        <v>0</v>
      </c>
      <c r="AT41" s="21">
        <v>0</v>
      </c>
      <c r="AU41" s="21">
        <v>3606.74</v>
      </c>
      <c r="AV41" s="20" t="b">
        <v>0</v>
      </c>
      <c r="AX41" s="22">
        <v>43108</v>
      </c>
      <c r="AY41" s="22">
        <v>43110</v>
      </c>
      <c r="AZ41" s="22">
        <v>43108</v>
      </c>
      <c r="BB41" s="20">
        <v>1</v>
      </c>
      <c r="BE41" s="20" t="s">
        <v>321</v>
      </c>
      <c r="BF41" s="20" t="s">
        <v>93</v>
      </c>
      <c r="BG41" s="20" t="s">
        <v>363</v>
      </c>
      <c r="BI41" s="20" t="s">
        <v>94</v>
      </c>
      <c r="BJ41" s="20" t="s">
        <v>95</v>
      </c>
      <c r="BK41" s="20" t="s">
        <v>194</v>
      </c>
      <c r="BL41" s="20" t="s">
        <v>194</v>
      </c>
      <c r="BM41" s="21">
        <v>844.65340000000003</v>
      </c>
      <c r="BN41" s="21">
        <v>1212.8368</v>
      </c>
      <c r="BO41" s="21">
        <v>1384.2497000000001</v>
      </c>
      <c r="BP41" s="21">
        <v>0</v>
      </c>
      <c r="BQ41" s="21">
        <v>165</v>
      </c>
      <c r="BR41" s="20">
        <v>0</v>
      </c>
      <c r="BS41" s="21">
        <v>3606.7399</v>
      </c>
      <c r="BT41" s="21">
        <v>1E-4</v>
      </c>
      <c r="BU41" s="20">
        <v>20002</v>
      </c>
      <c r="BV41" s="20" t="s">
        <v>97</v>
      </c>
      <c r="BW41" s="21">
        <v>-3606.7399</v>
      </c>
      <c r="BX41" s="21">
        <v>313.04000000000002</v>
      </c>
      <c r="BY41" s="20" t="s">
        <v>231</v>
      </c>
      <c r="BZ41" s="21">
        <v>3128.6999000000001</v>
      </c>
      <c r="CA41" s="20" t="b">
        <v>1</v>
      </c>
      <c r="CB41" s="20" t="s">
        <v>98</v>
      </c>
      <c r="CC41" s="20" t="b">
        <v>1</v>
      </c>
      <c r="CD41" s="21" t="s">
        <v>99</v>
      </c>
      <c r="CE41" s="21" t="b">
        <v>0</v>
      </c>
      <c r="CF41" s="21" t="b">
        <v>0</v>
      </c>
    </row>
    <row r="42" spans="1:84">
      <c r="A42" s="21" t="s">
        <v>84</v>
      </c>
      <c r="B42" s="20">
        <v>14823</v>
      </c>
      <c r="C42" s="20" t="s">
        <v>85</v>
      </c>
      <c r="D42" s="20" t="s">
        <v>379</v>
      </c>
      <c r="E42" s="20">
        <v>128925</v>
      </c>
      <c r="F42" s="20" t="s">
        <v>190</v>
      </c>
      <c r="G42" s="20" t="s">
        <v>191</v>
      </c>
      <c r="H42" s="20" t="s">
        <v>88</v>
      </c>
      <c r="I42" s="20" t="s">
        <v>192</v>
      </c>
      <c r="J42" s="20" t="s">
        <v>193</v>
      </c>
      <c r="K42" s="20" t="s">
        <v>100</v>
      </c>
      <c r="L42" s="20" t="s">
        <v>91</v>
      </c>
      <c r="M42" s="20">
        <v>31778</v>
      </c>
      <c r="N42" s="20">
        <v>1</v>
      </c>
      <c r="O42" s="20">
        <v>4</v>
      </c>
      <c r="P42" s="20" t="s">
        <v>92</v>
      </c>
      <c r="Q42" s="20">
        <v>0</v>
      </c>
      <c r="R42" s="20">
        <v>4</v>
      </c>
      <c r="S42" s="20">
        <v>0</v>
      </c>
      <c r="T42" s="20">
        <v>0</v>
      </c>
      <c r="U42" s="20" t="b">
        <v>0</v>
      </c>
      <c r="V42" s="20" t="b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4</v>
      </c>
      <c r="AC42" s="21">
        <v>117.4134</v>
      </c>
      <c r="AD42" s="21">
        <v>303.20920000000001</v>
      </c>
      <c r="AE42" s="21">
        <v>0</v>
      </c>
      <c r="AF42" s="21">
        <v>222.446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643.07000000000005</v>
      </c>
      <c r="AV42" s="20" t="b">
        <v>0</v>
      </c>
      <c r="AX42" s="22">
        <v>43108</v>
      </c>
      <c r="AY42" s="22">
        <v>43110</v>
      </c>
      <c r="AZ42" s="22">
        <v>43108</v>
      </c>
      <c r="BB42" s="20">
        <v>1</v>
      </c>
      <c r="BC42" s="20" t="s">
        <v>384</v>
      </c>
      <c r="BD42" s="20" t="s">
        <v>383</v>
      </c>
      <c r="BE42" s="20" t="s">
        <v>321</v>
      </c>
      <c r="BF42" s="20" t="s">
        <v>93</v>
      </c>
      <c r="BG42" s="20" t="s">
        <v>363</v>
      </c>
      <c r="BI42" s="20" t="s">
        <v>94</v>
      </c>
      <c r="BJ42" s="20" t="s">
        <v>95</v>
      </c>
      <c r="BK42" s="20" t="s">
        <v>194</v>
      </c>
      <c r="BL42" s="20" t="s">
        <v>194</v>
      </c>
      <c r="BM42" s="21">
        <v>339.85939999999999</v>
      </c>
      <c r="BN42" s="21">
        <v>303.20920000000001</v>
      </c>
      <c r="BO42" s="21">
        <v>0</v>
      </c>
      <c r="BP42" s="21">
        <v>0</v>
      </c>
      <c r="BQ42" s="21">
        <v>0</v>
      </c>
      <c r="BR42" s="20">
        <v>0</v>
      </c>
      <c r="BS42" s="21">
        <v>643.06859999999995</v>
      </c>
      <c r="BT42" s="21">
        <v>1.4E-3</v>
      </c>
      <c r="BU42" s="20">
        <v>20002</v>
      </c>
      <c r="BV42" s="20" t="s">
        <v>97</v>
      </c>
      <c r="BW42" s="21">
        <v>-643.06859999999995</v>
      </c>
      <c r="BX42" s="21">
        <v>78.260000000000005</v>
      </c>
      <c r="BY42" s="20" t="s">
        <v>231</v>
      </c>
      <c r="BZ42" s="21">
        <v>564.80859999999996</v>
      </c>
      <c r="CA42" s="20" t="b">
        <v>1</v>
      </c>
      <c r="CB42" s="20" t="s">
        <v>98</v>
      </c>
      <c r="CC42" s="20" t="b">
        <v>1</v>
      </c>
      <c r="CD42" s="21" t="s">
        <v>99</v>
      </c>
      <c r="CE42" s="21" t="b">
        <v>0</v>
      </c>
      <c r="CF42" s="21" t="b">
        <v>0</v>
      </c>
    </row>
    <row r="43" spans="1:84">
      <c r="A43" s="21" t="s">
        <v>84</v>
      </c>
      <c r="B43" s="20">
        <v>14824</v>
      </c>
      <c r="C43" s="20" t="s">
        <v>85</v>
      </c>
      <c r="D43" s="20" t="s">
        <v>379</v>
      </c>
      <c r="E43" s="20">
        <v>128920</v>
      </c>
      <c r="F43" s="20" t="s">
        <v>185</v>
      </c>
      <c r="G43" s="20" t="s">
        <v>186</v>
      </c>
      <c r="H43" s="20" t="s">
        <v>88</v>
      </c>
      <c r="I43" s="20" t="s">
        <v>187</v>
      </c>
      <c r="J43" s="20" t="s">
        <v>188</v>
      </c>
      <c r="K43" s="20" t="s">
        <v>90</v>
      </c>
      <c r="L43" s="20" t="s">
        <v>91</v>
      </c>
      <c r="M43" s="20">
        <v>42520</v>
      </c>
      <c r="N43" s="20">
        <v>1</v>
      </c>
      <c r="O43" s="20">
        <v>16</v>
      </c>
      <c r="P43" s="20" t="s">
        <v>92</v>
      </c>
      <c r="Q43" s="20">
        <v>0</v>
      </c>
      <c r="R43" s="20">
        <v>0</v>
      </c>
      <c r="S43" s="20">
        <v>0</v>
      </c>
      <c r="T43" s="20">
        <v>0</v>
      </c>
      <c r="U43" s="20" t="b">
        <v>0</v>
      </c>
      <c r="V43" s="20" t="b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16</v>
      </c>
      <c r="AC43" s="21">
        <v>1003.4116</v>
      </c>
      <c r="AD43" s="21">
        <v>1599.5488</v>
      </c>
      <c r="AE43" s="21">
        <v>0</v>
      </c>
      <c r="AF43" s="21">
        <v>0</v>
      </c>
      <c r="AG43" s="21">
        <v>0</v>
      </c>
      <c r="AH43" s="21">
        <v>1852.1712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165</v>
      </c>
      <c r="AR43" s="21">
        <v>0</v>
      </c>
      <c r="AS43" s="21">
        <v>0</v>
      </c>
      <c r="AT43" s="21">
        <v>0</v>
      </c>
      <c r="AU43" s="21">
        <v>4620.13</v>
      </c>
      <c r="AV43" s="20" t="b">
        <v>0</v>
      </c>
      <c r="AX43" s="22">
        <v>43108</v>
      </c>
      <c r="AY43" s="22">
        <v>43110</v>
      </c>
      <c r="AZ43" s="22">
        <v>43108</v>
      </c>
      <c r="BB43" s="20">
        <v>1</v>
      </c>
      <c r="BE43" s="20" t="s">
        <v>321</v>
      </c>
      <c r="BF43" s="20" t="s">
        <v>93</v>
      </c>
      <c r="BG43" s="20" t="s">
        <v>363</v>
      </c>
      <c r="BI43" s="20" t="s">
        <v>94</v>
      </c>
      <c r="BJ43" s="20" t="s">
        <v>95</v>
      </c>
      <c r="BK43" s="20" t="s">
        <v>189</v>
      </c>
      <c r="BL43" s="20" t="s">
        <v>189</v>
      </c>
      <c r="BM43" s="21">
        <v>1003.4116</v>
      </c>
      <c r="BN43" s="21">
        <v>1599.5488</v>
      </c>
      <c r="BO43" s="21">
        <v>1852.1712</v>
      </c>
      <c r="BP43" s="21">
        <v>0</v>
      </c>
      <c r="BQ43" s="21">
        <v>165</v>
      </c>
      <c r="BR43" s="20">
        <v>0</v>
      </c>
      <c r="BS43" s="21">
        <v>4620.1315999999997</v>
      </c>
      <c r="BT43" s="21">
        <v>-1.6000000000000001E-3</v>
      </c>
      <c r="BU43" s="20">
        <v>20002</v>
      </c>
      <c r="BV43" s="20" t="s">
        <v>97</v>
      </c>
      <c r="BW43" s="21">
        <v>-4620.1315999999997</v>
      </c>
      <c r="BX43" s="21">
        <v>412.85</v>
      </c>
      <c r="BY43" s="20" t="s">
        <v>231</v>
      </c>
      <c r="BZ43" s="21">
        <v>4042.2815999999998</v>
      </c>
      <c r="CA43" s="20" t="b">
        <v>1</v>
      </c>
      <c r="CB43" s="20" t="s">
        <v>98</v>
      </c>
      <c r="CC43" s="20" t="b">
        <v>1</v>
      </c>
      <c r="CD43" s="21" t="s">
        <v>99</v>
      </c>
      <c r="CE43" s="21" t="b">
        <v>0</v>
      </c>
      <c r="CF43" s="21" t="b">
        <v>0</v>
      </c>
    </row>
    <row r="44" spans="1:84">
      <c r="A44" s="21" t="s">
        <v>84</v>
      </c>
      <c r="B44" s="20">
        <v>14825</v>
      </c>
      <c r="C44" s="20" t="s">
        <v>85</v>
      </c>
      <c r="D44" s="20" t="s">
        <v>379</v>
      </c>
      <c r="E44" s="20">
        <v>128920</v>
      </c>
      <c r="F44" s="20" t="s">
        <v>185</v>
      </c>
      <c r="G44" s="20" t="s">
        <v>186</v>
      </c>
      <c r="H44" s="20" t="s">
        <v>88</v>
      </c>
      <c r="I44" s="20" t="s">
        <v>187</v>
      </c>
      <c r="J44" s="20" t="s">
        <v>188</v>
      </c>
      <c r="K44" s="20" t="s">
        <v>100</v>
      </c>
      <c r="L44" s="20" t="s">
        <v>91</v>
      </c>
      <c r="M44" s="20">
        <v>42520</v>
      </c>
      <c r="N44" s="20">
        <v>1</v>
      </c>
      <c r="O44" s="20">
        <v>4</v>
      </c>
      <c r="P44" s="20" t="s">
        <v>92</v>
      </c>
      <c r="Q44" s="20">
        <v>0</v>
      </c>
      <c r="R44" s="20">
        <v>4</v>
      </c>
      <c r="S44" s="20">
        <v>0</v>
      </c>
      <c r="T44" s="20">
        <v>0</v>
      </c>
      <c r="U44" s="20" t="b">
        <v>0</v>
      </c>
      <c r="V44" s="20" t="b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4</v>
      </c>
      <c r="AC44" s="21">
        <v>157.10290000000001</v>
      </c>
      <c r="AD44" s="21">
        <v>399.88720000000001</v>
      </c>
      <c r="AE44" s="21">
        <v>0</v>
      </c>
      <c r="AF44" s="21">
        <v>297.64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854.63</v>
      </c>
      <c r="AV44" s="20" t="b">
        <v>0</v>
      </c>
      <c r="AX44" s="22">
        <v>43108</v>
      </c>
      <c r="AY44" s="22">
        <v>43110</v>
      </c>
      <c r="AZ44" s="22">
        <v>43108</v>
      </c>
      <c r="BB44" s="20">
        <v>1</v>
      </c>
      <c r="BC44" s="20" t="s">
        <v>385</v>
      </c>
      <c r="BD44" s="20" t="s">
        <v>383</v>
      </c>
      <c r="BE44" s="20" t="s">
        <v>321</v>
      </c>
      <c r="BF44" s="20" t="s">
        <v>93</v>
      </c>
      <c r="BG44" s="20" t="s">
        <v>363</v>
      </c>
      <c r="BI44" s="20" t="s">
        <v>94</v>
      </c>
      <c r="BJ44" s="20" t="s">
        <v>95</v>
      </c>
      <c r="BK44" s="20" t="s">
        <v>189</v>
      </c>
      <c r="BL44" s="20" t="s">
        <v>189</v>
      </c>
      <c r="BM44" s="21">
        <v>454.74290000000002</v>
      </c>
      <c r="BN44" s="21">
        <v>399.88720000000001</v>
      </c>
      <c r="BO44" s="21">
        <v>0</v>
      </c>
      <c r="BP44" s="21">
        <v>0</v>
      </c>
      <c r="BQ44" s="21">
        <v>0</v>
      </c>
      <c r="BR44" s="20">
        <v>0</v>
      </c>
      <c r="BS44" s="21">
        <v>854.63009999999997</v>
      </c>
      <c r="BT44" s="21">
        <v>-1E-4</v>
      </c>
      <c r="BU44" s="20">
        <v>20002</v>
      </c>
      <c r="BV44" s="20" t="s">
        <v>97</v>
      </c>
      <c r="BW44" s="21">
        <v>-854.63009999999997</v>
      </c>
      <c r="BX44" s="21">
        <v>103.21</v>
      </c>
      <c r="BY44" s="20" t="s">
        <v>231</v>
      </c>
      <c r="BZ44" s="21">
        <v>751.42010000000005</v>
      </c>
      <c r="CA44" s="20" t="b">
        <v>1</v>
      </c>
      <c r="CB44" s="20" t="s">
        <v>98</v>
      </c>
      <c r="CC44" s="20" t="b">
        <v>1</v>
      </c>
      <c r="CD44" s="21" t="s">
        <v>99</v>
      </c>
      <c r="CE44" s="21" t="b">
        <v>0</v>
      </c>
      <c r="CF44" s="21" t="b">
        <v>0</v>
      </c>
    </row>
    <row r="45" spans="1:84">
      <c r="A45" s="21" t="s">
        <v>84</v>
      </c>
      <c r="B45" s="20">
        <v>14826</v>
      </c>
      <c r="C45" s="20" t="s">
        <v>85</v>
      </c>
      <c r="D45" s="20" t="s">
        <v>379</v>
      </c>
      <c r="E45" s="20">
        <v>128426</v>
      </c>
      <c r="F45" s="20" t="s">
        <v>180</v>
      </c>
      <c r="G45" s="20" t="s">
        <v>181</v>
      </c>
      <c r="H45" s="20" t="s">
        <v>88</v>
      </c>
      <c r="I45" s="20" t="s">
        <v>182</v>
      </c>
      <c r="J45" s="20" t="s">
        <v>183</v>
      </c>
      <c r="K45" s="20" t="s">
        <v>90</v>
      </c>
      <c r="L45" s="20" t="s">
        <v>91</v>
      </c>
      <c r="M45" s="20">
        <v>10050</v>
      </c>
      <c r="N45" s="20">
        <v>1</v>
      </c>
      <c r="O45" s="20">
        <v>8</v>
      </c>
      <c r="P45" s="20" t="s">
        <v>92</v>
      </c>
      <c r="Q45" s="20">
        <v>0</v>
      </c>
      <c r="R45" s="20">
        <v>0</v>
      </c>
      <c r="S45" s="20">
        <v>0</v>
      </c>
      <c r="T45" s="20">
        <v>0</v>
      </c>
      <c r="U45" s="20" t="b">
        <v>0</v>
      </c>
      <c r="V45" s="20" t="b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8</v>
      </c>
      <c r="AC45" s="21">
        <v>449.26549999999997</v>
      </c>
      <c r="AD45" s="21">
        <v>215.31440000000001</v>
      </c>
      <c r="AE45" s="21">
        <v>0</v>
      </c>
      <c r="AF45" s="21">
        <v>0</v>
      </c>
      <c r="AG45" s="21">
        <v>0</v>
      </c>
      <c r="AH45" s="21">
        <v>437.77800000000002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81</v>
      </c>
      <c r="AR45" s="21">
        <v>0</v>
      </c>
      <c r="AS45" s="21">
        <v>0</v>
      </c>
      <c r="AT45" s="21">
        <v>0</v>
      </c>
      <c r="AU45" s="21">
        <v>1183.3599999999999</v>
      </c>
      <c r="AV45" s="20" t="b">
        <v>0</v>
      </c>
      <c r="AX45" s="22">
        <v>43108</v>
      </c>
      <c r="AY45" s="22">
        <v>43110</v>
      </c>
      <c r="AZ45" s="22">
        <v>43108</v>
      </c>
      <c r="BB45" s="20">
        <v>1</v>
      </c>
      <c r="BE45" s="20" t="s">
        <v>321</v>
      </c>
      <c r="BF45" s="20" t="s">
        <v>93</v>
      </c>
      <c r="BG45" s="20" t="s">
        <v>363</v>
      </c>
      <c r="BI45" s="20" t="s">
        <v>94</v>
      </c>
      <c r="BJ45" s="20" t="s">
        <v>95</v>
      </c>
      <c r="BK45" s="20" t="s">
        <v>184</v>
      </c>
      <c r="BL45" s="20" t="s">
        <v>184</v>
      </c>
      <c r="BM45" s="21">
        <v>449.26549999999997</v>
      </c>
      <c r="BN45" s="21">
        <v>215.31440000000001</v>
      </c>
      <c r="BO45" s="21">
        <v>437.77800000000002</v>
      </c>
      <c r="BP45" s="21">
        <v>0</v>
      </c>
      <c r="BQ45" s="21">
        <v>81</v>
      </c>
      <c r="BR45" s="20">
        <v>0</v>
      </c>
      <c r="BS45" s="21">
        <v>1183.3579</v>
      </c>
      <c r="BT45" s="21">
        <v>2.0999999999999999E-3</v>
      </c>
      <c r="BU45" s="20">
        <v>20002</v>
      </c>
      <c r="BV45" s="20" t="s">
        <v>97</v>
      </c>
      <c r="BW45" s="21">
        <v>-1183.3579</v>
      </c>
      <c r="BX45" s="21">
        <v>55.57</v>
      </c>
      <c r="BY45" s="20" t="s">
        <v>231</v>
      </c>
      <c r="BZ45" s="21">
        <v>1046.7879</v>
      </c>
      <c r="CA45" s="20" t="b">
        <v>1</v>
      </c>
      <c r="CB45" s="20" t="s">
        <v>98</v>
      </c>
      <c r="CC45" s="20" t="b">
        <v>1</v>
      </c>
      <c r="CD45" s="21" t="s">
        <v>99</v>
      </c>
      <c r="CE45" s="21" t="b">
        <v>0</v>
      </c>
      <c r="CF45" s="21" t="b">
        <v>0</v>
      </c>
    </row>
    <row r="46" spans="1:84">
      <c r="A46" s="21" t="s">
        <v>84</v>
      </c>
      <c r="B46" s="20">
        <v>14827</v>
      </c>
      <c r="C46" s="20" t="s">
        <v>85</v>
      </c>
      <c r="D46" s="20" t="s">
        <v>379</v>
      </c>
      <c r="E46" s="20">
        <v>128426</v>
      </c>
      <c r="F46" s="20" t="s">
        <v>180</v>
      </c>
      <c r="G46" s="20" t="s">
        <v>181</v>
      </c>
      <c r="H46" s="20" t="s">
        <v>88</v>
      </c>
      <c r="I46" s="20" t="s">
        <v>182</v>
      </c>
      <c r="J46" s="20" t="s">
        <v>183</v>
      </c>
      <c r="K46" s="20" t="s">
        <v>100</v>
      </c>
      <c r="L46" s="20" t="s">
        <v>91</v>
      </c>
      <c r="M46" s="20">
        <v>10050</v>
      </c>
      <c r="N46" s="20">
        <v>1</v>
      </c>
      <c r="O46" s="20">
        <v>4</v>
      </c>
      <c r="P46" s="20" t="s">
        <v>92</v>
      </c>
      <c r="Q46" s="20">
        <v>0</v>
      </c>
      <c r="R46" s="20">
        <v>4</v>
      </c>
      <c r="S46" s="20">
        <v>0</v>
      </c>
      <c r="T46" s="20">
        <v>0</v>
      </c>
      <c r="U46" s="20" t="b">
        <v>0</v>
      </c>
      <c r="V46" s="20" t="b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4</v>
      </c>
      <c r="AC46" s="21">
        <v>37.1327</v>
      </c>
      <c r="AD46" s="21">
        <v>107.6572</v>
      </c>
      <c r="AE46" s="21">
        <v>0</v>
      </c>
      <c r="AF46" s="21">
        <v>70.349999999999994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215.14</v>
      </c>
      <c r="AV46" s="20" t="b">
        <v>0</v>
      </c>
      <c r="AX46" s="22">
        <v>43108</v>
      </c>
      <c r="AY46" s="22">
        <v>43110</v>
      </c>
      <c r="AZ46" s="22">
        <v>43108</v>
      </c>
      <c r="BB46" s="20">
        <v>1</v>
      </c>
      <c r="BC46" s="20" t="s">
        <v>386</v>
      </c>
      <c r="BD46" s="20" t="s">
        <v>387</v>
      </c>
      <c r="BE46" s="20" t="s">
        <v>321</v>
      </c>
      <c r="BF46" s="20" t="s">
        <v>93</v>
      </c>
      <c r="BG46" s="20" t="s">
        <v>363</v>
      </c>
      <c r="BI46" s="20" t="s">
        <v>94</v>
      </c>
      <c r="BJ46" s="20" t="s">
        <v>95</v>
      </c>
      <c r="BK46" s="20" t="s">
        <v>184</v>
      </c>
      <c r="BL46" s="20" t="s">
        <v>184</v>
      </c>
      <c r="BM46" s="21">
        <v>107.48269999999999</v>
      </c>
      <c r="BN46" s="21">
        <v>107.6572</v>
      </c>
      <c r="BO46" s="21">
        <v>0</v>
      </c>
      <c r="BP46" s="21">
        <v>0</v>
      </c>
      <c r="BQ46" s="21">
        <v>0</v>
      </c>
      <c r="BR46" s="20">
        <v>0</v>
      </c>
      <c r="BS46" s="21">
        <v>215.13990000000001</v>
      </c>
      <c r="BT46" s="21">
        <v>1E-4</v>
      </c>
      <c r="BU46" s="20">
        <v>20002</v>
      </c>
      <c r="BV46" s="20" t="s">
        <v>97</v>
      </c>
      <c r="BW46" s="21">
        <v>-215.13990000000001</v>
      </c>
      <c r="BX46" s="21">
        <v>27.79</v>
      </c>
      <c r="BY46" s="20" t="s">
        <v>231</v>
      </c>
      <c r="BZ46" s="21">
        <v>187.34989999999999</v>
      </c>
      <c r="CA46" s="20" t="b">
        <v>1</v>
      </c>
      <c r="CB46" s="20" t="s">
        <v>98</v>
      </c>
      <c r="CC46" s="20" t="b">
        <v>1</v>
      </c>
      <c r="CD46" s="21" t="s">
        <v>99</v>
      </c>
      <c r="CE46" s="21" t="b">
        <v>0</v>
      </c>
      <c r="CF46" s="21" t="b">
        <v>0</v>
      </c>
    </row>
    <row r="47" spans="1:84">
      <c r="A47" s="21" t="s">
        <v>84</v>
      </c>
      <c r="B47" s="20">
        <v>14828</v>
      </c>
      <c r="C47" s="20" t="s">
        <v>85</v>
      </c>
      <c r="D47" s="20" t="s">
        <v>379</v>
      </c>
      <c r="E47" s="20">
        <v>129095</v>
      </c>
      <c r="F47" s="20" t="s">
        <v>139</v>
      </c>
      <c r="G47" s="20" t="s">
        <v>140</v>
      </c>
      <c r="H47" s="20" t="s">
        <v>104</v>
      </c>
      <c r="I47" s="20" t="s">
        <v>141</v>
      </c>
      <c r="J47" s="20" t="s">
        <v>142</v>
      </c>
      <c r="K47" s="20" t="s">
        <v>90</v>
      </c>
      <c r="L47" s="20" t="s">
        <v>91</v>
      </c>
      <c r="M47" s="20">
        <v>17271</v>
      </c>
      <c r="N47" s="20">
        <v>1</v>
      </c>
      <c r="O47" s="20">
        <v>8</v>
      </c>
      <c r="P47" s="20" t="s">
        <v>92</v>
      </c>
      <c r="Q47" s="20">
        <v>0</v>
      </c>
      <c r="R47" s="20">
        <v>0</v>
      </c>
      <c r="S47" s="20">
        <v>0</v>
      </c>
      <c r="T47" s="20">
        <v>0</v>
      </c>
      <c r="U47" s="20" t="b">
        <v>0</v>
      </c>
      <c r="V47" s="20" t="b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8</v>
      </c>
      <c r="AC47" s="21">
        <v>502.62580000000003</v>
      </c>
      <c r="AD47" s="21">
        <v>345.29239999999999</v>
      </c>
      <c r="AE47" s="21">
        <v>0</v>
      </c>
      <c r="AF47" s="21">
        <v>0</v>
      </c>
      <c r="AG47" s="21">
        <v>0</v>
      </c>
      <c r="AH47" s="21">
        <v>752.32479999999998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77</v>
      </c>
      <c r="AR47" s="21">
        <v>0</v>
      </c>
      <c r="AS47" s="21">
        <v>0</v>
      </c>
      <c r="AT47" s="21">
        <v>0</v>
      </c>
      <c r="AU47" s="21">
        <v>1677.24</v>
      </c>
      <c r="AV47" s="20" t="b">
        <v>0</v>
      </c>
      <c r="AX47" s="22">
        <v>43109</v>
      </c>
      <c r="AY47" s="22">
        <v>43110</v>
      </c>
      <c r="AZ47" s="22">
        <v>43109</v>
      </c>
      <c r="BB47" s="20">
        <v>1</v>
      </c>
      <c r="BE47" s="20" t="s">
        <v>321</v>
      </c>
      <c r="BF47" s="20" t="s">
        <v>93</v>
      </c>
      <c r="BG47" s="20" t="s">
        <v>363</v>
      </c>
      <c r="BI47" s="20" t="s">
        <v>94</v>
      </c>
      <c r="BJ47" s="20" t="s">
        <v>105</v>
      </c>
      <c r="BK47" s="20" t="s">
        <v>143</v>
      </c>
      <c r="BL47" s="20" t="s">
        <v>143</v>
      </c>
      <c r="BM47" s="21">
        <v>502.62580000000003</v>
      </c>
      <c r="BN47" s="21">
        <v>345.29239999999999</v>
      </c>
      <c r="BO47" s="21">
        <v>752.32479999999998</v>
      </c>
      <c r="BP47" s="21">
        <v>0</v>
      </c>
      <c r="BQ47" s="21">
        <v>77</v>
      </c>
      <c r="BR47" s="20">
        <v>0</v>
      </c>
      <c r="BS47" s="21">
        <v>1677.2429999999999</v>
      </c>
      <c r="BT47" s="21">
        <v>-3.0000000000000001E-3</v>
      </c>
      <c r="BU47" s="20">
        <v>20002</v>
      </c>
      <c r="BV47" s="20" t="s">
        <v>97</v>
      </c>
      <c r="BW47" s="21">
        <v>-1677.2429999999999</v>
      </c>
      <c r="BX47" s="21">
        <v>89.12</v>
      </c>
      <c r="BY47" s="20" t="s">
        <v>101</v>
      </c>
      <c r="BZ47" s="21">
        <v>1511.123</v>
      </c>
      <c r="CA47" s="20" t="b">
        <v>1</v>
      </c>
      <c r="CB47" s="20" t="s">
        <v>98</v>
      </c>
      <c r="CC47" s="20" t="b">
        <v>1</v>
      </c>
      <c r="CD47" s="21" t="s">
        <v>99</v>
      </c>
      <c r="CE47" s="21" t="b">
        <v>0</v>
      </c>
      <c r="CF47" s="21" t="b">
        <v>0</v>
      </c>
    </row>
    <row r="48" spans="1:84">
      <c r="A48" s="21" t="s">
        <v>84</v>
      </c>
      <c r="B48" s="20">
        <v>14829</v>
      </c>
      <c r="C48" s="20" t="s">
        <v>85</v>
      </c>
      <c r="D48" s="20" t="s">
        <v>379</v>
      </c>
      <c r="E48" s="20">
        <v>129023</v>
      </c>
      <c r="F48" s="20" t="s">
        <v>144</v>
      </c>
      <c r="G48" s="20" t="s">
        <v>145</v>
      </c>
      <c r="H48" s="20" t="s">
        <v>104</v>
      </c>
      <c r="I48" s="20" t="s">
        <v>146</v>
      </c>
      <c r="J48" s="20" t="s">
        <v>147</v>
      </c>
      <c r="K48" s="20" t="s">
        <v>90</v>
      </c>
      <c r="L48" s="20" t="s">
        <v>91</v>
      </c>
      <c r="M48" s="20">
        <v>33220</v>
      </c>
      <c r="N48" s="20">
        <v>1</v>
      </c>
      <c r="O48" s="20">
        <v>8</v>
      </c>
      <c r="P48" s="20" t="s">
        <v>92</v>
      </c>
      <c r="Q48" s="20">
        <v>0</v>
      </c>
      <c r="R48" s="20">
        <v>0</v>
      </c>
      <c r="S48" s="20">
        <v>0</v>
      </c>
      <c r="T48" s="20">
        <v>0</v>
      </c>
      <c r="U48" s="20" t="b">
        <v>0</v>
      </c>
      <c r="V48" s="20" t="b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8</v>
      </c>
      <c r="AC48" s="21">
        <v>620.48249999999996</v>
      </c>
      <c r="AD48" s="21">
        <v>632.37440000000004</v>
      </c>
      <c r="AE48" s="21">
        <v>0</v>
      </c>
      <c r="AF48" s="21">
        <v>0</v>
      </c>
      <c r="AG48" s="21">
        <v>0</v>
      </c>
      <c r="AH48" s="21">
        <v>1447.0632000000001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77</v>
      </c>
      <c r="AR48" s="21">
        <v>0</v>
      </c>
      <c r="AS48" s="21">
        <v>0</v>
      </c>
      <c r="AT48" s="21">
        <v>0</v>
      </c>
      <c r="AU48" s="21">
        <v>2776.92</v>
      </c>
      <c r="AV48" s="20" t="b">
        <v>0</v>
      </c>
      <c r="AX48" s="22">
        <v>43109</v>
      </c>
      <c r="AY48" s="22">
        <v>43110</v>
      </c>
      <c r="AZ48" s="22">
        <v>43109</v>
      </c>
      <c r="BB48" s="20">
        <v>1</v>
      </c>
      <c r="BE48" s="20" t="s">
        <v>321</v>
      </c>
      <c r="BF48" s="20" t="s">
        <v>93</v>
      </c>
      <c r="BG48" s="20" t="s">
        <v>363</v>
      </c>
      <c r="BI48" s="20" t="s">
        <v>94</v>
      </c>
      <c r="BJ48" s="20" t="s">
        <v>105</v>
      </c>
      <c r="BK48" s="20" t="s">
        <v>148</v>
      </c>
      <c r="BL48" s="20" t="s">
        <v>148</v>
      </c>
      <c r="BM48" s="21">
        <v>620.48249999999996</v>
      </c>
      <c r="BN48" s="21">
        <v>632.37440000000004</v>
      </c>
      <c r="BO48" s="21">
        <v>1447.0632000000001</v>
      </c>
      <c r="BP48" s="21">
        <v>0</v>
      </c>
      <c r="BQ48" s="21">
        <v>77</v>
      </c>
      <c r="BR48" s="20">
        <v>0</v>
      </c>
      <c r="BS48" s="21">
        <v>2776.9200999999998</v>
      </c>
      <c r="BT48" s="21">
        <v>-1E-4</v>
      </c>
      <c r="BU48" s="20">
        <v>20002</v>
      </c>
      <c r="BV48" s="20" t="s">
        <v>97</v>
      </c>
      <c r="BW48" s="21">
        <v>-2776.9200999999998</v>
      </c>
      <c r="BX48" s="21">
        <v>163.22</v>
      </c>
      <c r="BY48" s="20" t="s">
        <v>101</v>
      </c>
      <c r="BZ48" s="21">
        <v>2536.7001</v>
      </c>
      <c r="CA48" s="20" t="b">
        <v>1</v>
      </c>
      <c r="CB48" s="20" t="s">
        <v>98</v>
      </c>
      <c r="CC48" s="20" t="b">
        <v>1</v>
      </c>
      <c r="CD48" s="21" t="s">
        <v>99</v>
      </c>
      <c r="CE48" s="21" t="b">
        <v>0</v>
      </c>
      <c r="CF48" s="21" t="b">
        <v>0</v>
      </c>
    </row>
    <row r="49" spans="1:84">
      <c r="A49" s="21" t="s">
        <v>84</v>
      </c>
      <c r="B49" s="20">
        <v>14830</v>
      </c>
      <c r="C49" s="20" t="s">
        <v>85</v>
      </c>
      <c r="D49" s="20" t="s">
        <v>379</v>
      </c>
      <c r="E49" s="20">
        <v>129103</v>
      </c>
      <c r="F49" s="20" t="s">
        <v>164</v>
      </c>
      <c r="G49" s="20" t="s">
        <v>165</v>
      </c>
      <c r="H49" s="20" t="s">
        <v>104</v>
      </c>
      <c r="I49" s="20" t="s">
        <v>166</v>
      </c>
      <c r="J49" s="20" t="s">
        <v>167</v>
      </c>
      <c r="K49" s="20" t="s">
        <v>90</v>
      </c>
      <c r="L49" s="20" t="s">
        <v>91</v>
      </c>
      <c r="M49" s="20">
        <v>30221</v>
      </c>
      <c r="N49" s="20">
        <v>1</v>
      </c>
      <c r="O49" s="20">
        <v>8</v>
      </c>
      <c r="P49" s="20" t="s">
        <v>92</v>
      </c>
      <c r="Q49" s="20">
        <v>0</v>
      </c>
      <c r="R49" s="20">
        <v>0</v>
      </c>
      <c r="S49" s="20">
        <v>0</v>
      </c>
      <c r="T49" s="20">
        <v>0</v>
      </c>
      <c r="U49" s="20" t="b">
        <v>0</v>
      </c>
      <c r="V49" s="20" t="b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8</v>
      </c>
      <c r="AC49" s="21">
        <v>598.3211</v>
      </c>
      <c r="AD49" s="21">
        <v>578.39239999999995</v>
      </c>
      <c r="AE49" s="21">
        <v>0</v>
      </c>
      <c r="AF49" s="21">
        <v>0</v>
      </c>
      <c r="AG49" s="21">
        <v>0</v>
      </c>
      <c r="AH49" s="21">
        <v>1316.4268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77</v>
      </c>
      <c r="AR49" s="21">
        <v>0</v>
      </c>
      <c r="AS49" s="21">
        <v>0</v>
      </c>
      <c r="AT49" s="21">
        <v>0</v>
      </c>
      <c r="AU49" s="21">
        <v>2570.14</v>
      </c>
      <c r="AV49" s="20" t="b">
        <v>0</v>
      </c>
      <c r="AX49" s="22">
        <v>43109</v>
      </c>
      <c r="AY49" s="22">
        <v>43110</v>
      </c>
      <c r="AZ49" s="22">
        <v>43109</v>
      </c>
      <c r="BB49" s="20">
        <v>1</v>
      </c>
      <c r="BE49" s="20" t="s">
        <v>321</v>
      </c>
      <c r="BF49" s="20" t="s">
        <v>93</v>
      </c>
      <c r="BG49" s="20" t="s">
        <v>363</v>
      </c>
      <c r="BI49" s="20" t="s">
        <v>94</v>
      </c>
      <c r="BJ49" s="20" t="s">
        <v>105</v>
      </c>
      <c r="BK49" s="20" t="s">
        <v>168</v>
      </c>
      <c r="BL49" s="20" t="s">
        <v>168</v>
      </c>
      <c r="BM49" s="21">
        <v>598.3211</v>
      </c>
      <c r="BN49" s="21">
        <v>578.39239999999995</v>
      </c>
      <c r="BO49" s="21">
        <v>1316.4268</v>
      </c>
      <c r="BP49" s="21">
        <v>0</v>
      </c>
      <c r="BQ49" s="21">
        <v>77</v>
      </c>
      <c r="BR49" s="20">
        <v>0</v>
      </c>
      <c r="BS49" s="21">
        <v>2570.1403</v>
      </c>
      <c r="BT49" s="21">
        <v>-2.9999999999999997E-4</v>
      </c>
      <c r="BU49" s="20">
        <v>20002</v>
      </c>
      <c r="BV49" s="20" t="s">
        <v>97</v>
      </c>
      <c r="BW49" s="21">
        <v>-2570.1403</v>
      </c>
      <c r="BX49" s="21">
        <v>149.28</v>
      </c>
      <c r="BY49" s="20" t="s">
        <v>101</v>
      </c>
      <c r="BZ49" s="21">
        <v>2343.8602999999998</v>
      </c>
      <c r="CA49" s="20" t="b">
        <v>1</v>
      </c>
      <c r="CB49" s="20" t="s">
        <v>98</v>
      </c>
      <c r="CC49" s="20" t="b">
        <v>1</v>
      </c>
      <c r="CD49" s="21" t="s">
        <v>99</v>
      </c>
      <c r="CE49" s="21" t="b">
        <v>0</v>
      </c>
      <c r="CF49" s="21" t="b">
        <v>0</v>
      </c>
    </row>
    <row r="50" spans="1:84">
      <c r="A50" s="21" t="s">
        <v>84</v>
      </c>
      <c r="B50" s="20">
        <v>14831</v>
      </c>
      <c r="C50" s="20" t="s">
        <v>85</v>
      </c>
      <c r="D50" s="20" t="s">
        <v>379</v>
      </c>
      <c r="E50" s="20">
        <v>128900</v>
      </c>
      <c r="F50" s="20" t="s">
        <v>86</v>
      </c>
      <c r="G50" s="20" t="s">
        <v>87</v>
      </c>
      <c r="H50" s="20" t="s">
        <v>88</v>
      </c>
      <c r="I50" s="20" t="s">
        <v>89</v>
      </c>
      <c r="J50" s="20" t="s">
        <v>349</v>
      </c>
      <c r="K50" s="20" t="s">
        <v>90</v>
      </c>
      <c r="L50" s="20" t="s">
        <v>91</v>
      </c>
      <c r="M50" s="20">
        <v>8642</v>
      </c>
      <c r="N50" s="20">
        <v>1</v>
      </c>
      <c r="O50" s="20">
        <v>16</v>
      </c>
      <c r="P50" s="20" t="s">
        <v>92</v>
      </c>
      <c r="Q50" s="20">
        <v>0</v>
      </c>
      <c r="R50" s="20">
        <v>0</v>
      </c>
      <c r="S50" s="20">
        <v>0</v>
      </c>
      <c r="T50" s="20">
        <v>0</v>
      </c>
      <c r="U50" s="20" t="b">
        <v>0</v>
      </c>
      <c r="V50" s="20" t="b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16</v>
      </c>
      <c r="AC50" s="21">
        <v>502.72179999999997</v>
      </c>
      <c r="AD50" s="21">
        <v>379.94080000000002</v>
      </c>
      <c r="AE50" s="21">
        <v>0</v>
      </c>
      <c r="AF50" s="21">
        <v>0</v>
      </c>
      <c r="AG50" s="21">
        <v>0</v>
      </c>
      <c r="AH50" s="21">
        <v>376.44549999999998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300</v>
      </c>
      <c r="AR50" s="21">
        <v>0</v>
      </c>
      <c r="AS50" s="21">
        <v>0</v>
      </c>
      <c r="AT50" s="21">
        <v>0</v>
      </c>
      <c r="AU50" s="21">
        <v>1559.11</v>
      </c>
      <c r="AV50" s="20" t="b">
        <v>0</v>
      </c>
      <c r="AX50" s="22">
        <v>43108</v>
      </c>
      <c r="AY50" s="22">
        <v>43110</v>
      </c>
      <c r="AZ50" s="22">
        <v>43109</v>
      </c>
      <c r="BB50" s="20">
        <v>1</v>
      </c>
      <c r="BE50" s="20" t="s">
        <v>321</v>
      </c>
      <c r="BF50" s="20" t="s">
        <v>93</v>
      </c>
      <c r="BG50" s="20" t="s">
        <v>363</v>
      </c>
      <c r="BI50" s="20" t="s">
        <v>94</v>
      </c>
      <c r="BJ50" s="20" t="s">
        <v>95</v>
      </c>
      <c r="BK50" s="20" t="s">
        <v>96</v>
      </c>
      <c r="BL50" s="20" t="s">
        <v>96</v>
      </c>
      <c r="BM50" s="21">
        <v>502.72179999999997</v>
      </c>
      <c r="BN50" s="21">
        <v>379.94080000000002</v>
      </c>
      <c r="BO50" s="21">
        <v>376.44549999999998</v>
      </c>
      <c r="BP50" s="21">
        <v>0</v>
      </c>
      <c r="BQ50" s="21">
        <v>300</v>
      </c>
      <c r="BR50" s="20">
        <v>0</v>
      </c>
      <c r="BS50" s="21">
        <v>1559.1080999999999</v>
      </c>
      <c r="BT50" s="21">
        <v>1.9E-3</v>
      </c>
      <c r="BU50" s="20">
        <v>20002</v>
      </c>
      <c r="BV50" s="20" t="s">
        <v>97</v>
      </c>
      <c r="BW50" s="21">
        <v>-1559.1080999999999</v>
      </c>
      <c r="BX50" s="21">
        <v>98.06</v>
      </c>
      <c r="BY50" s="20" t="s">
        <v>231</v>
      </c>
      <c r="BZ50" s="21">
        <v>1161.0481</v>
      </c>
      <c r="CA50" s="20" t="b">
        <v>1</v>
      </c>
      <c r="CB50" s="20" t="s">
        <v>98</v>
      </c>
      <c r="CC50" s="20" t="b">
        <v>1</v>
      </c>
      <c r="CD50" s="21" t="s">
        <v>99</v>
      </c>
      <c r="CE50" s="21" t="b">
        <v>0</v>
      </c>
      <c r="CF50" s="21" t="b">
        <v>0</v>
      </c>
    </row>
    <row r="51" spans="1:84">
      <c r="A51" s="21" t="s">
        <v>84</v>
      </c>
      <c r="B51" s="20">
        <v>14832</v>
      </c>
      <c r="C51" s="20" t="s">
        <v>85</v>
      </c>
      <c r="D51" s="20" t="s">
        <v>379</v>
      </c>
      <c r="E51" s="20">
        <v>129039</v>
      </c>
      <c r="F51" s="20" t="s">
        <v>159</v>
      </c>
      <c r="G51" s="20" t="s">
        <v>160</v>
      </c>
      <c r="H51" s="20" t="s">
        <v>104</v>
      </c>
      <c r="I51" s="20" t="s">
        <v>161</v>
      </c>
      <c r="J51" s="20" t="s">
        <v>162</v>
      </c>
      <c r="K51" s="20" t="s">
        <v>90</v>
      </c>
      <c r="L51" s="20" t="s">
        <v>91</v>
      </c>
      <c r="M51" s="20">
        <v>31897</v>
      </c>
      <c r="N51" s="20">
        <v>1</v>
      </c>
      <c r="O51" s="20">
        <v>8</v>
      </c>
      <c r="P51" s="20" t="s">
        <v>92</v>
      </c>
      <c r="Q51" s="20">
        <v>0</v>
      </c>
      <c r="R51" s="20">
        <v>0</v>
      </c>
      <c r="S51" s="20">
        <v>0</v>
      </c>
      <c r="T51" s="20">
        <v>0</v>
      </c>
      <c r="U51" s="20" t="b">
        <v>0</v>
      </c>
      <c r="V51" s="20" t="b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8</v>
      </c>
      <c r="AC51" s="21">
        <v>610.70609999999999</v>
      </c>
      <c r="AD51" s="21">
        <v>608.56039999999996</v>
      </c>
      <c r="AE51" s="21">
        <v>0</v>
      </c>
      <c r="AF51" s="21">
        <v>0</v>
      </c>
      <c r="AG51" s="21">
        <v>0</v>
      </c>
      <c r="AH51" s="21">
        <v>1389.4332999999999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61</v>
      </c>
      <c r="AR51" s="21">
        <v>0</v>
      </c>
      <c r="AS51" s="21">
        <v>0</v>
      </c>
      <c r="AT51" s="21">
        <v>0</v>
      </c>
      <c r="AU51" s="21">
        <v>2669.7</v>
      </c>
      <c r="AV51" s="20" t="b">
        <v>0</v>
      </c>
      <c r="AX51" s="22">
        <v>43109</v>
      </c>
      <c r="AY51" s="22">
        <v>43109</v>
      </c>
      <c r="AZ51" s="22">
        <v>43109</v>
      </c>
      <c r="BB51" s="20">
        <v>1</v>
      </c>
      <c r="BE51" s="20" t="s">
        <v>321</v>
      </c>
      <c r="BF51" s="20" t="s">
        <v>93</v>
      </c>
      <c r="BG51" s="20" t="s">
        <v>363</v>
      </c>
      <c r="BI51" s="20" t="s">
        <v>94</v>
      </c>
      <c r="BJ51" s="20" t="s">
        <v>105</v>
      </c>
      <c r="BK51" s="20" t="s">
        <v>163</v>
      </c>
      <c r="BL51" s="20" t="s">
        <v>163</v>
      </c>
      <c r="BM51" s="21">
        <v>610.70609999999999</v>
      </c>
      <c r="BN51" s="21">
        <v>608.56039999999996</v>
      </c>
      <c r="BO51" s="21">
        <v>1389.4332999999999</v>
      </c>
      <c r="BP51" s="21">
        <v>0</v>
      </c>
      <c r="BQ51" s="21">
        <v>61</v>
      </c>
      <c r="BR51" s="20">
        <v>0</v>
      </c>
      <c r="BS51" s="21">
        <v>2669.6997999999999</v>
      </c>
      <c r="BT51" s="21">
        <v>2.0000000000000001E-4</v>
      </c>
      <c r="BU51" s="20">
        <v>20002</v>
      </c>
      <c r="BV51" s="20" t="s">
        <v>97</v>
      </c>
      <c r="BW51" s="21">
        <v>-2669.6997999999999</v>
      </c>
      <c r="BX51" s="21">
        <v>157.07</v>
      </c>
      <c r="BY51" s="20" t="s">
        <v>101</v>
      </c>
      <c r="BZ51" s="21">
        <v>2451.6298000000002</v>
      </c>
      <c r="CA51" s="20" t="b">
        <v>1</v>
      </c>
      <c r="CB51" s="20" t="s">
        <v>98</v>
      </c>
      <c r="CC51" s="20" t="b">
        <v>1</v>
      </c>
      <c r="CD51" s="21" t="s">
        <v>99</v>
      </c>
      <c r="CE51" s="21" t="b">
        <v>0</v>
      </c>
      <c r="CF51" s="21" t="b">
        <v>0</v>
      </c>
    </row>
    <row r="52" spans="1:84">
      <c r="A52" s="21" t="s">
        <v>84</v>
      </c>
      <c r="B52" s="20">
        <v>14833</v>
      </c>
      <c r="C52" s="20" t="s">
        <v>85</v>
      </c>
      <c r="D52" s="20" t="s">
        <v>379</v>
      </c>
      <c r="E52" s="20">
        <v>129031</v>
      </c>
      <c r="F52" s="20" t="s">
        <v>149</v>
      </c>
      <c r="G52" s="20" t="s">
        <v>150</v>
      </c>
      <c r="H52" s="20" t="s">
        <v>104</v>
      </c>
      <c r="I52" s="20" t="s">
        <v>151</v>
      </c>
      <c r="J52" s="20" t="s">
        <v>152</v>
      </c>
      <c r="K52" s="20" t="s">
        <v>90</v>
      </c>
      <c r="L52" s="20" t="s">
        <v>91</v>
      </c>
      <c r="M52" s="20">
        <v>19478</v>
      </c>
      <c r="N52" s="20">
        <v>1</v>
      </c>
      <c r="O52" s="20">
        <v>12</v>
      </c>
      <c r="P52" s="20" t="s">
        <v>92</v>
      </c>
      <c r="Q52" s="20">
        <v>0</v>
      </c>
      <c r="R52" s="20">
        <v>0</v>
      </c>
      <c r="S52" s="20">
        <v>0</v>
      </c>
      <c r="T52" s="20">
        <v>0</v>
      </c>
      <c r="U52" s="20" t="b">
        <v>0</v>
      </c>
      <c r="V52" s="20" t="b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12</v>
      </c>
      <c r="AC52" s="21">
        <v>590.90189999999996</v>
      </c>
      <c r="AD52" s="21">
        <v>577.52760000000001</v>
      </c>
      <c r="AE52" s="21">
        <v>0</v>
      </c>
      <c r="AF52" s="21">
        <v>0</v>
      </c>
      <c r="AG52" s="21">
        <v>0</v>
      </c>
      <c r="AH52" s="21">
        <v>848.46169999999995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61</v>
      </c>
      <c r="AR52" s="21">
        <v>0</v>
      </c>
      <c r="AS52" s="21">
        <v>0</v>
      </c>
      <c r="AT52" s="21">
        <v>0</v>
      </c>
      <c r="AU52" s="21">
        <v>2077.89</v>
      </c>
      <c r="AV52" s="20" t="b">
        <v>0</v>
      </c>
      <c r="AX52" s="22">
        <v>43109</v>
      </c>
      <c r="AY52" s="22">
        <v>43109</v>
      </c>
      <c r="AZ52" s="22">
        <v>43109</v>
      </c>
      <c r="BB52" s="20">
        <v>1</v>
      </c>
      <c r="BE52" s="20" t="s">
        <v>321</v>
      </c>
      <c r="BF52" s="20" t="s">
        <v>93</v>
      </c>
      <c r="BG52" s="20" t="s">
        <v>363</v>
      </c>
      <c r="BI52" s="20" t="s">
        <v>94</v>
      </c>
      <c r="BJ52" s="20" t="s">
        <v>105</v>
      </c>
      <c r="BK52" s="20" t="s">
        <v>153</v>
      </c>
      <c r="BL52" s="20" t="s">
        <v>153</v>
      </c>
      <c r="BM52" s="21">
        <v>590.90189999999996</v>
      </c>
      <c r="BN52" s="21">
        <v>577.52760000000001</v>
      </c>
      <c r="BO52" s="21">
        <v>848.46169999999995</v>
      </c>
      <c r="BP52" s="21">
        <v>0</v>
      </c>
      <c r="BQ52" s="21">
        <v>61</v>
      </c>
      <c r="BR52" s="20">
        <v>0</v>
      </c>
      <c r="BS52" s="21">
        <v>2077.8912</v>
      </c>
      <c r="BT52" s="21">
        <v>-1.1999999999999999E-3</v>
      </c>
      <c r="BU52" s="20">
        <v>20002</v>
      </c>
      <c r="BV52" s="20" t="s">
        <v>97</v>
      </c>
      <c r="BW52" s="21">
        <v>-2077.8912</v>
      </c>
      <c r="BX52" s="21">
        <v>149.06</v>
      </c>
      <c r="BY52" s="20" t="s">
        <v>101</v>
      </c>
      <c r="BZ52" s="21">
        <v>1867.8312000000001</v>
      </c>
      <c r="CA52" s="20" t="b">
        <v>1</v>
      </c>
      <c r="CB52" s="20" t="s">
        <v>98</v>
      </c>
      <c r="CC52" s="20" t="b">
        <v>1</v>
      </c>
      <c r="CD52" s="21" t="s">
        <v>99</v>
      </c>
      <c r="CE52" s="21" t="b">
        <v>0</v>
      </c>
      <c r="CF52" s="21" t="b">
        <v>0</v>
      </c>
    </row>
    <row r="53" spans="1:84">
      <c r="A53" s="21" t="s">
        <v>84</v>
      </c>
      <c r="B53" s="20">
        <v>14834</v>
      </c>
      <c r="C53" s="20" t="s">
        <v>85</v>
      </c>
      <c r="D53" s="20" t="s">
        <v>379</v>
      </c>
      <c r="E53" s="20">
        <v>129055</v>
      </c>
      <c r="F53" s="20" t="s">
        <v>154</v>
      </c>
      <c r="G53" s="20" t="s">
        <v>155</v>
      </c>
      <c r="H53" s="20" t="s">
        <v>104</v>
      </c>
      <c r="I53" s="20" t="s">
        <v>156</v>
      </c>
      <c r="J53" s="20" t="s">
        <v>157</v>
      </c>
      <c r="K53" s="20" t="s">
        <v>90</v>
      </c>
      <c r="L53" s="20" t="s">
        <v>91</v>
      </c>
      <c r="M53" s="20">
        <v>30066</v>
      </c>
      <c r="N53" s="20">
        <v>1</v>
      </c>
      <c r="O53" s="20">
        <v>12</v>
      </c>
      <c r="P53" s="20" t="s">
        <v>92</v>
      </c>
      <c r="Q53" s="20">
        <v>0</v>
      </c>
      <c r="R53" s="20">
        <v>0</v>
      </c>
      <c r="S53" s="20">
        <v>0</v>
      </c>
      <c r="T53" s="20">
        <v>0</v>
      </c>
      <c r="U53" s="20" t="b">
        <v>0</v>
      </c>
      <c r="V53" s="20" t="b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12</v>
      </c>
      <c r="AC53" s="21">
        <v>708.2636</v>
      </c>
      <c r="AD53" s="21">
        <v>863.40359999999998</v>
      </c>
      <c r="AE53" s="21">
        <v>0</v>
      </c>
      <c r="AF53" s="21">
        <v>0</v>
      </c>
      <c r="AG53" s="21">
        <v>0</v>
      </c>
      <c r="AH53" s="21">
        <v>1309.675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61</v>
      </c>
      <c r="AR53" s="21">
        <v>0</v>
      </c>
      <c r="AS53" s="21">
        <v>0</v>
      </c>
      <c r="AT53" s="21">
        <v>0</v>
      </c>
      <c r="AU53" s="21">
        <v>2942.34</v>
      </c>
      <c r="AV53" s="20" t="b">
        <v>0</v>
      </c>
      <c r="AX53" s="22">
        <v>43109</v>
      </c>
      <c r="AY53" s="22">
        <v>43109</v>
      </c>
      <c r="AZ53" s="22">
        <v>43109</v>
      </c>
      <c r="BB53" s="20">
        <v>1</v>
      </c>
      <c r="BE53" s="20" t="s">
        <v>321</v>
      </c>
      <c r="BF53" s="20" t="s">
        <v>93</v>
      </c>
      <c r="BG53" s="20" t="s">
        <v>363</v>
      </c>
      <c r="BI53" s="20" t="s">
        <v>94</v>
      </c>
      <c r="BJ53" s="20" t="s">
        <v>105</v>
      </c>
      <c r="BK53" s="20" t="s">
        <v>158</v>
      </c>
      <c r="BL53" s="20" t="s">
        <v>158</v>
      </c>
      <c r="BM53" s="21">
        <v>708.2636</v>
      </c>
      <c r="BN53" s="21">
        <v>863.40359999999998</v>
      </c>
      <c r="BO53" s="21">
        <v>1309.675</v>
      </c>
      <c r="BP53" s="21">
        <v>0</v>
      </c>
      <c r="BQ53" s="21">
        <v>61</v>
      </c>
      <c r="BR53" s="20">
        <v>0</v>
      </c>
      <c r="BS53" s="21">
        <v>2942.3422</v>
      </c>
      <c r="BT53" s="21">
        <v>-2.2000000000000001E-3</v>
      </c>
      <c r="BU53" s="20">
        <v>20002</v>
      </c>
      <c r="BV53" s="20" t="s">
        <v>97</v>
      </c>
      <c r="BW53" s="21">
        <v>-2942.3422</v>
      </c>
      <c r="BX53" s="21">
        <v>222.85</v>
      </c>
      <c r="BY53" s="20" t="s">
        <v>101</v>
      </c>
      <c r="BZ53" s="21">
        <v>2658.4922000000001</v>
      </c>
      <c r="CA53" s="20" t="b">
        <v>1</v>
      </c>
      <c r="CB53" s="20" t="s">
        <v>98</v>
      </c>
      <c r="CC53" s="20" t="b">
        <v>1</v>
      </c>
      <c r="CD53" s="21" t="s">
        <v>99</v>
      </c>
      <c r="CE53" s="21" t="b">
        <v>0</v>
      </c>
      <c r="CF53" s="21" t="b">
        <v>0</v>
      </c>
    </row>
    <row r="54" spans="1:84">
      <c r="A54" s="21" t="s">
        <v>84</v>
      </c>
      <c r="B54" s="20">
        <v>14835</v>
      </c>
      <c r="C54" s="20" t="s">
        <v>85</v>
      </c>
      <c r="D54" s="20" t="s">
        <v>379</v>
      </c>
      <c r="E54" s="20">
        <v>129063</v>
      </c>
      <c r="F54" s="20" t="s">
        <v>170</v>
      </c>
      <c r="G54" s="20" t="s">
        <v>171</v>
      </c>
      <c r="H54" s="20" t="s">
        <v>104</v>
      </c>
      <c r="I54" s="20" t="s">
        <v>172</v>
      </c>
      <c r="J54" s="20" t="s">
        <v>173</v>
      </c>
      <c r="K54" s="20" t="s">
        <v>90</v>
      </c>
      <c r="L54" s="20" t="s">
        <v>91</v>
      </c>
      <c r="M54" s="20">
        <v>36616</v>
      </c>
      <c r="N54" s="20">
        <v>1</v>
      </c>
      <c r="O54" s="20">
        <v>8</v>
      </c>
      <c r="P54" s="20" t="s">
        <v>92</v>
      </c>
      <c r="Q54" s="20">
        <v>0</v>
      </c>
      <c r="R54" s="20">
        <v>0</v>
      </c>
      <c r="S54" s="20">
        <v>0</v>
      </c>
      <c r="T54" s="20">
        <v>0</v>
      </c>
      <c r="U54" s="20" t="b">
        <v>0</v>
      </c>
      <c r="V54" s="20" t="b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8</v>
      </c>
      <c r="AC54" s="21">
        <v>645.57759999999996</v>
      </c>
      <c r="AD54" s="21">
        <v>693.50239999999997</v>
      </c>
      <c r="AE54" s="21">
        <v>0</v>
      </c>
      <c r="AF54" s="21">
        <v>0</v>
      </c>
      <c r="AG54" s="21">
        <v>0</v>
      </c>
      <c r="AH54" s="21">
        <v>1594.9929999999999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61</v>
      </c>
      <c r="AR54" s="21">
        <v>0</v>
      </c>
      <c r="AS54" s="21">
        <v>0</v>
      </c>
      <c r="AT54" s="21">
        <v>0</v>
      </c>
      <c r="AU54" s="21">
        <v>2995.07</v>
      </c>
      <c r="AV54" s="20" t="b">
        <v>0</v>
      </c>
      <c r="AX54" s="22">
        <v>43109</v>
      </c>
      <c r="AY54" s="22">
        <v>43109</v>
      </c>
      <c r="AZ54" s="22">
        <v>43109</v>
      </c>
      <c r="BB54" s="20">
        <v>1</v>
      </c>
      <c r="BE54" s="20" t="s">
        <v>321</v>
      </c>
      <c r="BF54" s="20" t="s">
        <v>93</v>
      </c>
      <c r="BG54" s="20" t="s">
        <v>363</v>
      </c>
      <c r="BI54" s="20" t="s">
        <v>94</v>
      </c>
      <c r="BJ54" s="20" t="s">
        <v>105</v>
      </c>
      <c r="BK54" s="20" t="s">
        <v>174</v>
      </c>
      <c r="BL54" s="20" t="s">
        <v>174</v>
      </c>
      <c r="BM54" s="21">
        <v>645.57759999999996</v>
      </c>
      <c r="BN54" s="21">
        <v>693.50239999999997</v>
      </c>
      <c r="BO54" s="21">
        <v>1594.9929999999999</v>
      </c>
      <c r="BP54" s="21">
        <v>0</v>
      </c>
      <c r="BQ54" s="21">
        <v>61</v>
      </c>
      <c r="BR54" s="20">
        <v>0</v>
      </c>
      <c r="BS54" s="21">
        <v>2995.0729999999999</v>
      </c>
      <c r="BT54" s="21">
        <v>-3.0000000000000001E-3</v>
      </c>
      <c r="BU54" s="20">
        <v>20002</v>
      </c>
      <c r="BV54" s="20" t="s">
        <v>97</v>
      </c>
      <c r="BW54" s="21">
        <v>-2995.0729999999999</v>
      </c>
      <c r="BX54" s="21">
        <v>178.99</v>
      </c>
      <c r="BY54" s="20" t="s">
        <v>101</v>
      </c>
      <c r="BZ54" s="21">
        <v>2755.0830000000001</v>
      </c>
      <c r="CA54" s="20" t="b">
        <v>1</v>
      </c>
      <c r="CB54" s="20" t="s">
        <v>98</v>
      </c>
      <c r="CC54" s="20" t="b">
        <v>1</v>
      </c>
      <c r="CD54" s="21" t="s">
        <v>99</v>
      </c>
      <c r="CE54" s="21" t="b">
        <v>0</v>
      </c>
      <c r="CF54" s="21" t="b">
        <v>0</v>
      </c>
    </row>
    <row r="55" spans="1:84">
      <c r="A55" s="21" t="s">
        <v>84</v>
      </c>
      <c r="B55" s="20">
        <v>14836</v>
      </c>
      <c r="C55" s="20" t="s">
        <v>85</v>
      </c>
      <c r="D55" s="20" t="s">
        <v>379</v>
      </c>
      <c r="E55" s="20">
        <v>129047</v>
      </c>
      <c r="F55" s="20" t="s">
        <v>175</v>
      </c>
      <c r="G55" s="20" t="s">
        <v>176</v>
      </c>
      <c r="H55" s="20" t="s">
        <v>104</v>
      </c>
      <c r="I55" s="20" t="s">
        <v>177</v>
      </c>
      <c r="J55" s="20" t="s">
        <v>178</v>
      </c>
      <c r="K55" s="20" t="s">
        <v>90</v>
      </c>
      <c r="L55" s="20" t="s">
        <v>91</v>
      </c>
      <c r="M55" s="20">
        <v>21760</v>
      </c>
      <c r="N55" s="20">
        <v>1</v>
      </c>
      <c r="O55" s="20">
        <v>8</v>
      </c>
      <c r="P55" s="20" t="s">
        <v>92</v>
      </c>
      <c r="Q55" s="20">
        <v>0</v>
      </c>
      <c r="R55" s="20">
        <v>0</v>
      </c>
      <c r="S55" s="20">
        <v>0</v>
      </c>
      <c r="T55" s="20">
        <v>0</v>
      </c>
      <c r="U55" s="20" t="b">
        <v>0</v>
      </c>
      <c r="V55" s="20" t="b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8</v>
      </c>
      <c r="AC55" s="21">
        <v>535.79769999999996</v>
      </c>
      <c r="AD55" s="21">
        <v>426.09440000000001</v>
      </c>
      <c r="AE55" s="21">
        <v>0</v>
      </c>
      <c r="AF55" s="21">
        <v>0</v>
      </c>
      <c r="AG55" s="21">
        <v>0</v>
      </c>
      <c r="AH55" s="21">
        <v>947.86559999999997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61</v>
      </c>
      <c r="AR55" s="21">
        <v>0</v>
      </c>
      <c r="AS55" s="21">
        <v>0</v>
      </c>
      <c r="AT55" s="21">
        <v>0</v>
      </c>
      <c r="AU55" s="21">
        <v>1970.76</v>
      </c>
      <c r="AV55" s="20" t="b">
        <v>0</v>
      </c>
      <c r="AX55" s="22">
        <v>43109</v>
      </c>
      <c r="AY55" s="22">
        <v>43109</v>
      </c>
      <c r="AZ55" s="22">
        <v>43109</v>
      </c>
      <c r="BB55" s="20">
        <v>1</v>
      </c>
      <c r="BE55" s="20" t="s">
        <v>321</v>
      </c>
      <c r="BF55" s="20" t="s">
        <v>93</v>
      </c>
      <c r="BG55" s="20" t="s">
        <v>363</v>
      </c>
      <c r="BI55" s="20" t="s">
        <v>94</v>
      </c>
      <c r="BJ55" s="20" t="s">
        <v>105</v>
      </c>
      <c r="BK55" s="20" t="s">
        <v>179</v>
      </c>
      <c r="BL55" s="20" t="s">
        <v>179</v>
      </c>
      <c r="BM55" s="21">
        <v>535.79769999999996</v>
      </c>
      <c r="BN55" s="21">
        <v>426.09440000000001</v>
      </c>
      <c r="BO55" s="21">
        <v>947.86559999999997</v>
      </c>
      <c r="BP55" s="21">
        <v>0</v>
      </c>
      <c r="BQ55" s="21">
        <v>61</v>
      </c>
      <c r="BR55" s="20">
        <v>0</v>
      </c>
      <c r="BS55" s="21">
        <v>1970.7577000000001</v>
      </c>
      <c r="BT55" s="21">
        <v>2.3E-3</v>
      </c>
      <c r="BU55" s="20">
        <v>20002</v>
      </c>
      <c r="BV55" s="20" t="s">
        <v>97</v>
      </c>
      <c r="BW55" s="21">
        <v>-1970.7577000000001</v>
      </c>
      <c r="BX55" s="21">
        <v>109.98</v>
      </c>
      <c r="BY55" s="20" t="s">
        <v>101</v>
      </c>
      <c r="BZ55" s="21">
        <v>1799.7777000000001</v>
      </c>
      <c r="CA55" s="20" t="b">
        <v>1</v>
      </c>
      <c r="CB55" s="20" t="s">
        <v>98</v>
      </c>
      <c r="CC55" s="20" t="b">
        <v>1</v>
      </c>
      <c r="CD55" s="21" t="s">
        <v>99</v>
      </c>
      <c r="CE55" s="21" t="b">
        <v>0</v>
      </c>
      <c r="CF55" s="21" t="b">
        <v>0</v>
      </c>
    </row>
    <row r="56" spans="1:84">
      <c r="A56" s="21" t="s">
        <v>84</v>
      </c>
      <c r="B56" s="20">
        <v>14837</v>
      </c>
      <c r="C56" s="20" t="s">
        <v>85</v>
      </c>
      <c r="D56" s="20" t="s">
        <v>379</v>
      </c>
      <c r="E56" s="20">
        <v>128890</v>
      </c>
      <c r="F56" s="20" t="s">
        <v>117</v>
      </c>
      <c r="G56" s="20" t="s">
        <v>118</v>
      </c>
      <c r="H56" s="20" t="s">
        <v>88</v>
      </c>
      <c r="I56" s="20" t="s">
        <v>119</v>
      </c>
      <c r="J56" s="20" t="s">
        <v>120</v>
      </c>
      <c r="K56" s="20" t="s">
        <v>90</v>
      </c>
      <c r="L56" s="20" t="s">
        <v>91</v>
      </c>
      <c r="M56" s="20">
        <v>37462</v>
      </c>
      <c r="N56" s="20">
        <v>1</v>
      </c>
      <c r="O56" s="20">
        <v>40</v>
      </c>
      <c r="P56" s="20" t="s">
        <v>92</v>
      </c>
      <c r="Q56" s="20">
        <v>0</v>
      </c>
      <c r="R56" s="20">
        <v>0</v>
      </c>
      <c r="S56" s="20">
        <v>0</v>
      </c>
      <c r="T56" s="20">
        <v>0</v>
      </c>
      <c r="U56" s="20" t="b">
        <v>0</v>
      </c>
      <c r="V56" s="20" t="b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40</v>
      </c>
      <c r="AC56" s="21">
        <v>1759.146</v>
      </c>
      <c r="AD56" s="21">
        <v>3543.652</v>
      </c>
      <c r="AE56" s="21">
        <v>0</v>
      </c>
      <c r="AF56" s="21">
        <v>0</v>
      </c>
      <c r="AG56" s="21">
        <v>0</v>
      </c>
      <c r="AH56" s="21">
        <v>1631.8447000000001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840</v>
      </c>
      <c r="AR56" s="21">
        <v>0</v>
      </c>
      <c r="AS56" s="21">
        <v>0</v>
      </c>
      <c r="AT56" s="21">
        <v>0</v>
      </c>
      <c r="AU56" s="21">
        <v>7774.64</v>
      </c>
      <c r="AV56" s="20" t="b">
        <v>0</v>
      </c>
      <c r="AX56" s="22">
        <v>43109</v>
      </c>
      <c r="AY56" s="22">
        <v>43110</v>
      </c>
      <c r="AZ56" s="22">
        <v>43110</v>
      </c>
      <c r="BB56" s="20">
        <v>1</v>
      </c>
      <c r="BE56" s="20" t="s">
        <v>321</v>
      </c>
      <c r="BF56" s="20" t="s">
        <v>93</v>
      </c>
      <c r="BG56" s="20" t="s">
        <v>363</v>
      </c>
      <c r="BI56" s="20" t="s">
        <v>94</v>
      </c>
      <c r="BJ56" s="20" t="s">
        <v>95</v>
      </c>
      <c r="BK56" s="20" t="s">
        <v>121</v>
      </c>
      <c r="BL56" s="20" t="s">
        <v>121</v>
      </c>
      <c r="BM56" s="21">
        <v>1759.146</v>
      </c>
      <c r="BN56" s="21">
        <v>3543.652</v>
      </c>
      <c r="BO56" s="21">
        <v>1631.8447000000001</v>
      </c>
      <c r="BP56" s="21">
        <v>0</v>
      </c>
      <c r="BQ56" s="21">
        <v>840</v>
      </c>
      <c r="BR56" s="20">
        <v>0</v>
      </c>
      <c r="BS56" s="21">
        <v>7774.6427000000003</v>
      </c>
      <c r="BT56" s="21">
        <v>-2.7000000000000001E-3</v>
      </c>
      <c r="BU56" s="20">
        <v>20002</v>
      </c>
      <c r="BV56" s="20" t="s">
        <v>97</v>
      </c>
      <c r="BW56" s="21">
        <v>-7774.6427000000003</v>
      </c>
      <c r="BX56" s="21">
        <v>914.63</v>
      </c>
      <c r="BY56" s="20" t="s">
        <v>231</v>
      </c>
      <c r="BZ56" s="21">
        <v>6020.0127000000002</v>
      </c>
      <c r="CA56" s="20" t="b">
        <v>1</v>
      </c>
      <c r="CB56" s="20" t="s">
        <v>98</v>
      </c>
      <c r="CC56" s="20" t="b">
        <v>1</v>
      </c>
      <c r="CD56" s="21" t="s">
        <v>99</v>
      </c>
      <c r="CE56" s="21" t="b">
        <v>0</v>
      </c>
      <c r="CF56" s="21" t="b">
        <v>0</v>
      </c>
    </row>
    <row r="57" spans="1:84">
      <c r="A57" s="21" t="s">
        <v>84</v>
      </c>
      <c r="B57" s="20">
        <v>14838</v>
      </c>
      <c r="C57" s="20" t="s">
        <v>85</v>
      </c>
      <c r="D57" s="20" t="s">
        <v>379</v>
      </c>
      <c r="E57" s="20">
        <v>128905</v>
      </c>
      <c r="F57" s="20" t="s">
        <v>112</v>
      </c>
      <c r="G57" s="20" t="s">
        <v>113</v>
      </c>
      <c r="H57" s="20" t="s">
        <v>88</v>
      </c>
      <c r="I57" s="20" t="s">
        <v>114</v>
      </c>
      <c r="J57" s="20" t="s">
        <v>115</v>
      </c>
      <c r="K57" s="20" t="s">
        <v>90</v>
      </c>
      <c r="L57" s="20" t="s">
        <v>91</v>
      </c>
      <c r="M57" s="20">
        <v>17319</v>
      </c>
      <c r="N57" s="20">
        <v>1</v>
      </c>
      <c r="O57" s="20">
        <v>20</v>
      </c>
      <c r="P57" s="20" t="s">
        <v>92</v>
      </c>
      <c r="Q57" s="20">
        <v>0</v>
      </c>
      <c r="R57" s="20">
        <v>0</v>
      </c>
      <c r="S57" s="20">
        <v>0</v>
      </c>
      <c r="T57" s="20">
        <v>0</v>
      </c>
      <c r="U57" s="20" t="b">
        <v>0</v>
      </c>
      <c r="V57" s="20" t="b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20</v>
      </c>
      <c r="AC57" s="21">
        <v>694.95119999999997</v>
      </c>
      <c r="AD57" s="21">
        <v>865.39099999999996</v>
      </c>
      <c r="AE57" s="21">
        <v>0</v>
      </c>
      <c r="AF57" s="21">
        <v>0</v>
      </c>
      <c r="AG57" s="21">
        <v>0</v>
      </c>
      <c r="AH57" s="21">
        <v>754.41560000000004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840</v>
      </c>
      <c r="AR57" s="21">
        <v>0</v>
      </c>
      <c r="AS57" s="21">
        <v>0</v>
      </c>
      <c r="AT57" s="21">
        <v>0</v>
      </c>
      <c r="AU57" s="21">
        <v>3154.76</v>
      </c>
      <c r="AV57" s="20" t="b">
        <v>0</v>
      </c>
      <c r="AX57" s="22">
        <v>43109</v>
      </c>
      <c r="AY57" s="22">
        <v>43110</v>
      </c>
      <c r="AZ57" s="22">
        <v>43110</v>
      </c>
      <c r="BB57" s="20">
        <v>1</v>
      </c>
      <c r="BE57" s="20" t="s">
        <v>321</v>
      </c>
      <c r="BF57" s="20" t="s">
        <v>93</v>
      </c>
      <c r="BG57" s="20" t="s">
        <v>363</v>
      </c>
      <c r="BI57" s="20" t="s">
        <v>94</v>
      </c>
      <c r="BJ57" s="20" t="s">
        <v>95</v>
      </c>
      <c r="BK57" s="20" t="s">
        <v>116</v>
      </c>
      <c r="BL57" s="20" t="s">
        <v>116</v>
      </c>
      <c r="BM57" s="21">
        <v>694.95119999999997</v>
      </c>
      <c r="BN57" s="21">
        <v>865.39099999999996</v>
      </c>
      <c r="BO57" s="21">
        <v>754.41560000000004</v>
      </c>
      <c r="BP57" s="21">
        <v>0</v>
      </c>
      <c r="BQ57" s="21">
        <v>840</v>
      </c>
      <c r="BR57" s="20">
        <v>0</v>
      </c>
      <c r="BS57" s="21">
        <v>3154.7577999999999</v>
      </c>
      <c r="BT57" s="21">
        <v>2.2000000000000001E-3</v>
      </c>
      <c r="BU57" s="20">
        <v>20002</v>
      </c>
      <c r="BV57" s="20" t="s">
        <v>97</v>
      </c>
      <c r="BW57" s="21">
        <v>-3154.7577999999999</v>
      </c>
      <c r="BX57" s="21">
        <v>223.36</v>
      </c>
      <c r="BY57" s="20" t="s">
        <v>231</v>
      </c>
      <c r="BZ57" s="21">
        <v>2091.3978000000002</v>
      </c>
      <c r="CA57" s="20" t="b">
        <v>1</v>
      </c>
      <c r="CB57" s="20" t="s">
        <v>98</v>
      </c>
      <c r="CC57" s="20" t="b">
        <v>1</v>
      </c>
      <c r="CD57" s="21" t="s">
        <v>99</v>
      </c>
      <c r="CE57" s="21" t="b">
        <v>0</v>
      </c>
      <c r="CF57" s="21" t="b">
        <v>0</v>
      </c>
    </row>
    <row r="58" spans="1:84">
      <c r="A58" s="21" t="s">
        <v>122</v>
      </c>
      <c r="B58" s="20">
        <v>14839</v>
      </c>
      <c r="C58" s="20" t="s">
        <v>123</v>
      </c>
      <c r="D58" s="20" t="s">
        <v>379</v>
      </c>
      <c r="E58" s="20">
        <v>24230</v>
      </c>
      <c r="F58" s="20" t="s">
        <v>200</v>
      </c>
      <c r="G58" s="20" t="s">
        <v>201</v>
      </c>
      <c r="H58" s="20" t="s">
        <v>104</v>
      </c>
      <c r="I58" s="20" t="s">
        <v>254</v>
      </c>
      <c r="J58" s="20" t="s">
        <v>203</v>
      </c>
      <c r="K58" s="20" t="s">
        <v>90</v>
      </c>
      <c r="L58" s="20" t="s">
        <v>91</v>
      </c>
      <c r="M58" s="20">
        <v>53399</v>
      </c>
      <c r="N58" s="20">
        <v>1</v>
      </c>
      <c r="O58" s="20">
        <v>12</v>
      </c>
      <c r="P58" s="20" t="s">
        <v>92</v>
      </c>
      <c r="Q58" s="20">
        <v>0</v>
      </c>
      <c r="R58" s="20">
        <v>0</v>
      </c>
      <c r="S58" s="20">
        <v>0</v>
      </c>
      <c r="T58" s="20">
        <v>0</v>
      </c>
      <c r="U58" s="20" t="b">
        <v>0</v>
      </c>
      <c r="V58" s="20" t="b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12</v>
      </c>
      <c r="AC58" s="21">
        <v>966.89589999999998</v>
      </c>
      <c r="AD58" s="21">
        <v>1493.3946000000001</v>
      </c>
      <c r="AE58" s="21">
        <v>0</v>
      </c>
      <c r="AF58" s="21">
        <v>0</v>
      </c>
      <c r="AG58" s="21">
        <v>0</v>
      </c>
      <c r="AH58" s="21">
        <v>2326.0603999999998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80</v>
      </c>
      <c r="AR58" s="21">
        <v>0</v>
      </c>
      <c r="AS58" s="21">
        <v>0</v>
      </c>
      <c r="AT58" s="21">
        <v>0</v>
      </c>
      <c r="AU58" s="21">
        <v>4866.3500000000004</v>
      </c>
      <c r="AV58" s="20" t="b">
        <v>0</v>
      </c>
      <c r="AX58" s="22">
        <v>43109</v>
      </c>
      <c r="AY58" s="22">
        <v>43109</v>
      </c>
      <c r="AZ58" s="22">
        <v>43111</v>
      </c>
      <c r="BB58" s="20">
        <v>1</v>
      </c>
      <c r="BE58" s="20" t="s">
        <v>321</v>
      </c>
      <c r="BF58" s="20" t="s">
        <v>93</v>
      </c>
      <c r="BG58" s="20" t="s">
        <v>363</v>
      </c>
      <c r="BI58" s="20" t="s">
        <v>94</v>
      </c>
      <c r="BJ58" s="20" t="s">
        <v>105</v>
      </c>
      <c r="BK58" s="20" t="s">
        <v>205</v>
      </c>
      <c r="BL58" s="20" t="s">
        <v>205</v>
      </c>
      <c r="BM58" s="21">
        <v>966.89589999999998</v>
      </c>
      <c r="BN58" s="21">
        <v>1493.3946000000001</v>
      </c>
      <c r="BO58" s="21">
        <v>2326.0603999999998</v>
      </c>
      <c r="BP58" s="21">
        <v>0</v>
      </c>
      <c r="BQ58" s="21">
        <v>80</v>
      </c>
      <c r="BR58" s="20">
        <v>0</v>
      </c>
      <c r="BS58" s="21">
        <v>4866.3509000000004</v>
      </c>
      <c r="BT58" s="21">
        <v>-8.9999999999999998E-4</v>
      </c>
      <c r="BU58" s="20">
        <v>20000</v>
      </c>
      <c r="BV58" s="20" t="s">
        <v>124</v>
      </c>
      <c r="BW58" s="21">
        <v>-4866.3509000000004</v>
      </c>
      <c r="BX58" s="21">
        <v>385.45</v>
      </c>
      <c r="BY58" s="20" t="s">
        <v>101</v>
      </c>
      <c r="BZ58" s="21">
        <v>4400.9008999999996</v>
      </c>
      <c r="CA58" s="20" t="b">
        <v>1</v>
      </c>
      <c r="CB58" s="20" t="s">
        <v>125</v>
      </c>
      <c r="CC58" s="20" t="b">
        <v>1</v>
      </c>
      <c r="CD58" s="21" t="s">
        <v>99</v>
      </c>
      <c r="CE58" s="21" t="b">
        <v>0</v>
      </c>
      <c r="CF58" s="21" t="b">
        <v>0</v>
      </c>
    </row>
    <row r="59" spans="1:84">
      <c r="A59" s="21" t="s">
        <v>122</v>
      </c>
      <c r="B59" s="20">
        <v>14840</v>
      </c>
      <c r="C59" s="20" t="s">
        <v>123</v>
      </c>
      <c r="D59" s="20" t="s">
        <v>379</v>
      </c>
      <c r="E59" s="20">
        <v>24232</v>
      </c>
      <c r="F59" s="20" t="s">
        <v>206</v>
      </c>
      <c r="G59" s="20" t="s">
        <v>207</v>
      </c>
      <c r="H59" s="20" t="s">
        <v>104</v>
      </c>
      <c r="I59" s="20" t="s">
        <v>208</v>
      </c>
      <c r="J59" s="20" t="s">
        <v>209</v>
      </c>
      <c r="K59" s="20" t="s">
        <v>90</v>
      </c>
      <c r="L59" s="20" t="s">
        <v>91</v>
      </c>
      <c r="M59" s="20">
        <v>42852</v>
      </c>
      <c r="N59" s="20">
        <v>1</v>
      </c>
      <c r="O59" s="20">
        <v>8</v>
      </c>
      <c r="P59" s="20" t="s">
        <v>92</v>
      </c>
      <c r="Q59" s="20">
        <v>0</v>
      </c>
      <c r="R59" s="20">
        <v>0</v>
      </c>
      <c r="S59" s="20">
        <v>0</v>
      </c>
      <c r="T59" s="20">
        <v>0</v>
      </c>
      <c r="U59" s="20" t="b">
        <v>0</v>
      </c>
      <c r="V59" s="20" t="b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8</v>
      </c>
      <c r="AC59" s="21">
        <v>691.65909999999997</v>
      </c>
      <c r="AD59" s="21">
        <v>805.75040000000001</v>
      </c>
      <c r="AE59" s="21">
        <v>0</v>
      </c>
      <c r="AF59" s="21">
        <v>0</v>
      </c>
      <c r="AG59" s="21">
        <v>0</v>
      </c>
      <c r="AH59" s="21">
        <v>1866.6331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155</v>
      </c>
      <c r="AR59" s="21">
        <v>0</v>
      </c>
      <c r="AS59" s="21">
        <v>0</v>
      </c>
      <c r="AT59" s="21">
        <v>0</v>
      </c>
      <c r="AU59" s="21">
        <v>3519.04</v>
      </c>
      <c r="AV59" s="20" t="b">
        <v>0</v>
      </c>
      <c r="AX59" s="22">
        <v>43110</v>
      </c>
      <c r="AY59" s="22">
        <v>43110</v>
      </c>
      <c r="AZ59" s="22">
        <v>43111</v>
      </c>
      <c r="BB59" s="20">
        <v>1</v>
      </c>
      <c r="BE59" s="20" t="s">
        <v>321</v>
      </c>
      <c r="BF59" s="20" t="s">
        <v>93</v>
      </c>
      <c r="BG59" s="20" t="s">
        <v>363</v>
      </c>
      <c r="BI59" s="20" t="s">
        <v>94</v>
      </c>
      <c r="BJ59" s="20" t="s">
        <v>105</v>
      </c>
      <c r="BK59" s="20" t="s">
        <v>210</v>
      </c>
      <c r="BL59" s="20" t="s">
        <v>210</v>
      </c>
      <c r="BM59" s="21">
        <v>691.65909999999997</v>
      </c>
      <c r="BN59" s="21">
        <v>805.75040000000001</v>
      </c>
      <c r="BO59" s="21">
        <v>1866.6331</v>
      </c>
      <c r="BP59" s="21">
        <v>0</v>
      </c>
      <c r="BQ59" s="21">
        <v>155</v>
      </c>
      <c r="BR59" s="20">
        <v>0</v>
      </c>
      <c r="BS59" s="21">
        <v>3519.0426000000002</v>
      </c>
      <c r="BT59" s="21">
        <v>-2.5999999999999999E-3</v>
      </c>
      <c r="BU59" s="20">
        <v>20000</v>
      </c>
      <c r="BV59" s="20" t="s">
        <v>124</v>
      </c>
      <c r="BW59" s="21">
        <v>-3519.0426000000002</v>
      </c>
      <c r="BX59" s="21">
        <v>207.97</v>
      </c>
      <c r="BY59" s="20" t="s">
        <v>101</v>
      </c>
      <c r="BZ59" s="21">
        <v>3156.0726</v>
      </c>
      <c r="CA59" s="20" t="b">
        <v>1</v>
      </c>
      <c r="CB59" s="20" t="s">
        <v>125</v>
      </c>
      <c r="CC59" s="20" t="b">
        <v>1</v>
      </c>
      <c r="CD59" s="21" t="s">
        <v>99</v>
      </c>
      <c r="CE59" s="21" t="b">
        <v>0</v>
      </c>
      <c r="CF59" s="21" t="b">
        <v>0</v>
      </c>
    </row>
    <row r="60" spans="1:84">
      <c r="A60" s="21" t="s">
        <v>122</v>
      </c>
      <c r="B60" s="20">
        <v>14841</v>
      </c>
      <c r="C60" s="20" t="s">
        <v>131</v>
      </c>
      <c r="D60" s="20" t="s">
        <v>379</v>
      </c>
      <c r="E60" s="20">
        <v>20174</v>
      </c>
      <c r="F60" s="20" t="s">
        <v>126</v>
      </c>
      <c r="G60" s="20" t="s">
        <v>127</v>
      </c>
      <c r="H60" s="20" t="s">
        <v>88</v>
      </c>
      <c r="I60" s="20" t="s">
        <v>128</v>
      </c>
      <c r="J60" s="20" t="s">
        <v>129</v>
      </c>
      <c r="K60" s="20" t="s">
        <v>90</v>
      </c>
      <c r="L60" s="20" t="s">
        <v>91</v>
      </c>
      <c r="M60" s="20">
        <v>43545</v>
      </c>
      <c r="N60" s="20">
        <v>1</v>
      </c>
      <c r="O60" s="20">
        <v>16</v>
      </c>
      <c r="P60" s="20" t="s">
        <v>92</v>
      </c>
      <c r="Q60" s="20">
        <v>0</v>
      </c>
      <c r="R60" s="20">
        <v>0</v>
      </c>
      <c r="S60" s="20">
        <v>0</v>
      </c>
      <c r="T60" s="20">
        <v>0</v>
      </c>
      <c r="U60" s="20" t="b">
        <v>0</v>
      </c>
      <c r="V60" s="20" t="b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16</v>
      </c>
      <c r="AC60" s="21">
        <v>1018.5603</v>
      </c>
      <c r="AD60" s="21">
        <v>1636.4487999999999</v>
      </c>
      <c r="AE60" s="21">
        <v>0</v>
      </c>
      <c r="AF60" s="21">
        <v>0</v>
      </c>
      <c r="AG60" s="21">
        <v>0</v>
      </c>
      <c r="AH60" s="21">
        <v>1896.8202000000001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165</v>
      </c>
      <c r="AR60" s="21">
        <v>0</v>
      </c>
      <c r="AS60" s="21">
        <v>0</v>
      </c>
      <c r="AT60" s="21">
        <v>0</v>
      </c>
      <c r="AU60" s="21">
        <v>4716.83</v>
      </c>
      <c r="AV60" s="20" t="b">
        <v>0</v>
      </c>
      <c r="AX60" s="22">
        <v>43107</v>
      </c>
      <c r="AY60" s="22">
        <v>43110</v>
      </c>
      <c r="AZ60" s="22">
        <v>43111</v>
      </c>
      <c r="BB60" s="20">
        <v>1</v>
      </c>
      <c r="BE60" s="20" t="s">
        <v>321</v>
      </c>
      <c r="BF60" s="20" t="s">
        <v>93</v>
      </c>
      <c r="BG60" s="20" t="s">
        <v>363</v>
      </c>
      <c r="BI60" s="20" t="s">
        <v>94</v>
      </c>
      <c r="BJ60" s="20" t="s">
        <v>95</v>
      </c>
      <c r="BK60" s="20" t="s">
        <v>130</v>
      </c>
      <c r="BL60" s="20" t="s">
        <v>130</v>
      </c>
      <c r="BM60" s="21">
        <v>1018.5603</v>
      </c>
      <c r="BN60" s="21">
        <v>1636.4487999999999</v>
      </c>
      <c r="BO60" s="21">
        <v>1896.8202000000001</v>
      </c>
      <c r="BP60" s="21">
        <v>0</v>
      </c>
      <c r="BQ60" s="21">
        <v>165</v>
      </c>
      <c r="BR60" s="20">
        <v>0</v>
      </c>
      <c r="BS60" s="21">
        <v>4716.8293000000003</v>
      </c>
      <c r="BT60" s="21">
        <v>6.9999999999999999E-4</v>
      </c>
      <c r="BU60" s="20">
        <v>20000</v>
      </c>
      <c r="BV60" s="20" t="s">
        <v>132</v>
      </c>
      <c r="BW60" s="21">
        <v>-4716.8293000000003</v>
      </c>
      <c r="BX60" s="21">
        <v>422.37</v>
      </c>
      <c r="BY60" s="20" t="s">
        <v>231</v>
      </c>
      <c r="BZ60" s="21">
        <v>4129.4593000000004</v>
      </c>
      <c r="CA60" s="20" t="b">
        <v>1</v>
      </c>
      <c r="CB60" s="20" t="s">
        <v>133</v>
      </c>
      <c r="CC60" s="20" t="b">
        <v>1</v>
      </c>
      <c r="CD60" s="21" t="s">
        <v>99</v>
      </c>
      <c r="CE60" s="21" t="b">
        <v>0</v>
      </c>
      <c r="CF60" s="21" t="b">
        <v>0</v>
      </c>
    </row>
    <row r="61" spans="1:84">
      <c r="A61" s="21" t="s">
        <v>122</v>
      </c>
      <c r="B61" s="20">
        <v>14842</v>
      </c>
      <c r="C61" s="20" t="s">
        <v>131</v>
      </c>
      <c r="D61" s="20" t="s">
        <v>379</v>
      </c>
      <c r="E61" s="20">
        <v>20174</v>
      </c>
      <c r="F61" s="20" t="s">
        <v>126</v>
      </c>
      <c r="G61" s="20" t="s">
        <v>127</v>
      </c>
      <c r="H61" s="20" t="s">
        <v>88</v>
      </c>
      <c r="I61" s="20" t="s">
        <v>128</v>
      </c>
      <c r="J61" s="20" t="s">
        <v>129</v>
      </c>
      <c r="K61" s="20" t="s">
        <v>100</v>
      </c>
      <c r="L61" s="20" t="s">
        <v>91</v>
      </c>
      <c r="M61" s="20">
        <v>43545</v>
      </c>
      <c r="N61" s="20">
        <v>1</v>
      </c>
      <c r="O61" s="20">
        <v>4</v>
      </c>
      <c r="P61" s="20" t="s">
        <v>92</v>
      </c>
      <c r="Q61" s="20">
        <v>0</v>
      </c>
      <c r="R61" s="20">
        <v>4</v>
      </c>
      <c r="S61" s="20">
        <v>0</v>
      </c>
      <c r="T61" s="20">
        <v>0</v>
      </c>
      <c r="U61" s="20" t="b">
        <v>0</v>
      </c>
      <c r="V61" s="20" t="b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4</v>
      </c>
      <c r="AC61" s="21">
        <v>160.89009999999999</v>
      </c>
      <c r="AD61" s="21">
        <v>409.11219999999997</v>
      </c>
      <c r="AE61" s="21">
        <v>0</v>
      </c>
      <c r="AF61" s="21">
        <v>304.815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874.82</v>
      </c>
      <c r="AV61" s="20" t="b">
        <v>0</v>
      </c>
      <c r="AX61" s="22">
        <v>43107</v>
      </c>
      <c r="AY61" s="22">
        <v>43110</v>
      </c>
      <c r="AZ61" s="22">
        <v>43111</v>
      </c>
      <c r="BB61" s="20">
        <v>1</v>
      </c>
      <c r="BD61" s="20" t="s">
        <v>383</v>
      </c>
      <c r="BE61" s="20" t="s">
        <v>321</v>
      </c>
      <c r="BF61" s="20" t="s">
        <v>93</v>
      </c>
      <c r="BG61" s="20" t="s">
        <v>363</v>
      </c>
      <c r="BI61" s="20" t="s">
        <v>94</v>
      </c>
      <c r="BJ61" s="20" t="s">
        <v>95</v>
      </c>
      <c r="BK61" s="20" t="s">
        <v>130</v>
      </c>
      <c r="BL61" s="20" t="s">
        <v>130</v>
      </c>
      <c r="BM61" s="21">
        <v>465.70510000000002</v>
      </c>
      <c r="BN61" s="21">
        <v>409.11219999999997</v>
      </c>
      <c r="BO61" s="21">
        <v>0</v>
      </c>
      <c r="BP61" s="21">
        <v>0</v>
      </c>
      <c r="BQ61" s="21">
        <v>0</v>
      </c>
      <c r="BR61" s="20">
        <v>0</v>
      </c>
      <c r="BS61" s="21">
        <v>874.81730000000005</v>
      </c>
      <c r="BT61" s="21">
        <v>2.7000000000000001E-3</v>
      </c>
      <c r="BU61" s="20">
        <v>20000</v>
      </c>
      <c r="BV61" s="20" t="s">
        <v>132</v>
      </c>
      <c r="BW61" s="21">
        <v>-874.81730000000005</v>
      </c>
      <c r="BX61" s="21">
        <v>105.59</v>
      </c>
      <c r="BY61" s="20" t="s">
        <v>231</v>
      </c>
      <c r="BZ61" s="21">
        <v>769.22730000000001</v>
      </c>
      <c r="CA61" s="20" t="b">
        <v>1</v>
      </c>
      <c r="CB61" s="20" t="s">
        <v>133</v>
      </c>
      <c r="CC61" s="20" t="b">
        <v>1</v>
      </c>
      <c r="CD61" s="21" t="s">
        <v>99</v>
      </c>
      <c r="CE61" s="21" t="b">
        <v>0</v>
      </c>
      <c r="CF61" s="21" t="b">
        <v>0</v>
      </c>
    </row>
    <row r="62" spans="1:84">
      <c r="A62" s="21" t="s">
        <v>84</v>
      </c>
      <c r="B62" s="20">
        <v>14843</v>
      </c>
      <c r="C62" s="20" t="s">
        <v>85</v>
      </c>
      <c r="D62" s="20" t="s">
        <v>379</v>
      </c>
      <c r="E62" s="20">
        <v>129079</v>
      </c>
      <c r="F62" s="20" t="s">
        <v>242</v>
      </c>
      <c r="G62" s="20" t="s">
        <v>243</v>
      </c>
      <c r="H62" s="20" t="s">
        <v>104</v>
      </c>
      <c r="I62" s="20" t="s">
        <v>244</v>
      </c>
      <c r="J62" s="20" t="s">
        <v>245</v>
      </c>
      <c r="K62" s="20" t="s">
        <v>90</v>
      </c>
      <c r="L62" s="20" t="s">
        <v>91</v>
      </c>
      <c r="M62" s="20">
        <v>23616</v>
      </c>
      <c r="N62" s="20">
        <v>1</v>
      </c>
      <c r="O62" s="20">
        <v>8</v>
      </c>
      <c r="P62" s="20" t="s">
        <v>92</v>
      </c>
      <c r="Q62" s="20">
        <v>0</v>
      </c>
      <c r="R62" s="20">
        <v>0</v>
      </c>
      <c r="S62" s="20">
        <v>0</v>
      </c>
      <c r="T62" s="20">
        <v>0</v>
      </c>
      <c r="U62" s="20" t="b">
        <v>0</v>
      </c>
      <c r="V62" s="20" t="b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8</v>
      </c>
      <c r="AC62" s="21">
        <v>549.51279999999997</v>
      </c>
      <c r="AD62" s="21">
        <v>459.50240000000002</v>
      </c>
      <c r="AE62" s="21">
        <v>0</v>
      </c>
      <c r="AF62" s="21">
        <v>0</v>
      </c>
      <c r="AG62" s="21">
        <v>0</v>
      </c>
      <c r="AH62" s="21">
        <v>1028.713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65</v>
      </c>
      <c r="AR62" s="21">
        <v>0</v>
      </c>
      <c r="AS62" s="21">
        <v>0</v>
      </c>
      <c r="AT62" s="21">
        <v>0</v>
      </c>
      <c r="AU62" s="21">
        <v>2102.73</v>
      </c>
      <c r="AV62" s="20" t="b">
        <v>0</v>
      </c>
      <c r="AX62" s="22">
        <v>43111</v>
      </c>
      <c r="AY62" s="22">
        <v>43111</v>
      </c>
      <c r="AZ62" s="22">
        <v>43111</v>
      </c>
      <c r="BB62" s="20">
        <v>1</v>
      </c>
      <c r="BE62" s="20" t="s">
        <v>321</v>
      </c>
      <c r="BF62" s="20" t="s">
        <v>93</v>
      </c>
      <c r="BG62" s="20" t="s">
        <v>363</v>
      </c>
      <c r="BI62" s="20" t="s">
        <v>94</v>
      </c>
      <c r="BJ62" s="20" t="s">
        <v>105</v>
      </c>
      <c r="BK62" s="20" t="s">
        <v>246</v>
      </c>
      <c r="BL62" s="20" t="s">
        <v>246</v>
      </c>
      <c r="BM62" s="21">
        <v>549.51279999999997</v>
      </c>
      <c r="BN62" s="21">
        <v>459.50240000000002</v>
      </c>
      <c r="BO62" s="21">
        <v>1028.713</v>
      </c>
      <c r="BP62" s="21">
        <v>0</v>
      </c>
      <c r="BQ62" s="21">
        <v>65</v>
      </c>
      <c r="BR62" s="20">
        <v>0</v>
      </c>
      <c r="BS62" s="21">
        <v>2102.7282</v>
      </c>
      <c r="BT62" s="21">
        <v>1.8E-3</v>
      </c>
      <c r="BU62" s="20">
        <v>20002</v>
      </c>
      <c r="BV62" s="20" t="s">
        <v>97</v>
      </c>
      <c r="BW62" s="21">
        <v>-2102.7282</v>
      </c>
      <c r="BX62" s="21">
        <v>118.6</v>
      </c>
      <c r="BY62" s="20" t="s">
        <v>101</v>
      </c>
      <c r="BZ62" s="21">
        <v>1919.1282000000001</v>
      </c>
      <c r="CA62" s="20" t="b">
        <v>1</v>
      </c>
      <c r="CB62" s="20" t="s">
        <v>98</v>
      </c>
      <c r="CC62" s="20" t="b">
        <v>1</v>
      </c>
      <c r="CD62" s="21" t="s">
        <v>99</v>
      </c>
      <c r="CE62" s="21" t="b">
        <v>0</v>
      </c>
      <c r="CF62" s="21" t="b">
        <v>0</v>
      </c>
    </row>
    <row r="63" spans="1:84">
      <c r="A63" s="21" t="s">
        <v>84</v>
      </c>
      <c r="B63" s="20">
        <v>14844</v>
      </c>
      <c r="C63" s="20" t="s">
        <v>85</v>
      </c>
      <c r="D63" s="20" t="s">
        <v>379</v>
      </c>
      <c r="E63" s="20">
        <v>129119</v>
      </c>
      <c r="F63" s="20" t="s">
        <v>212</v>
      </c>
      <c r="G63" s="20" t="s">
        <v>213</v>
      </c>
      <c r="H63" s="20" t="s">
        <v>104</v>
      </c>
      <c r="I63" s="20" t="s">
        <v>248</v>
      </c>
      <c r="J63" s="20" t="s">
        <v>215</v>
      </c>
      <c r="K63" s="20" t="s">
        <v>90</v>
      </c>
      <c r="L63" s="20" t="s">
        <v>91</v>
      </c>
      <c r="M63" s="20">
        <v>19179</v>
      </c>
      <c r="N63" s="20">
        <v>2</v>
      </c>
      <c r="O63" s="20">
        <v>8</v>
      </c>
      <c r="P63" s="20" t="s">
        <v>92</v>
      </c>
      <c r="Q63" s="20">
        <v>0</v>
      </c>
      <c r="R63" s="20">
        <v>0</v>
      </c>
      <c r="S63" s="20">
        <v>0</v>
      </c>
      <c r="T63" s="20">
        <v>0</v>
      </c>
      <c r="U63" s="20" t="b">
        <v>0</v>
      </c>
      <c r="V63" s="20" t="b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8</v>
      </c>
      <c r="AC63" s="21">
        <v>516.7251</v>
      </c>
      <c r="AD63" s="21">
        <v>379.63639999999998</v>
      </c>
      <c r="AE63" s="21">
        <v>0</v>
      </c>
      <c r="AF63" s="21">
        <v>0</v>
      </c>
      <c r="AG63" s="21">
        <v>0</v>
      </c>
      <c r="AH63" s="21">
        <v>835.43719999999996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375</v>
      </c>
      <c r="AP63" s="21">
        <v>0</v>
      </c>
      <c r="AQ63" s="21">
        <v>61</v>
      </c>
      <c r="AR63" s="21">
        <v>0</v>
      </c>
      <c r="AS63" s="21">
        <v>0</v>
      </c>
      <c r="AT63" s="21">
        <v>0</v>
      </c>
      <c r="AU63" s="21">
        <v>2167.8000000000002</v>
      </c>
      <c r="AV63" s="20" t="b">
        <v>0</v>
      </c>
      <c r="AX63" s="22">
        <v>43111</v>
      </c>
      <c r="AY63" s="22">
        <v>43111</v>
      </c>
      <c r="AZ63" s="22">
        <v>43111</v>
      </c>
      <c r="BB63" s="20">
        <v>1</v>
      </c>
      <c r="BE63" s="20" t="s">
        <v>321</v>
      </c>
      <c r="BF63" s="20" t="s">
        <v>93</v>
      </c>
      <c r="BG63" s="20" t="s">
        <v>363</v>
      </c>
      <c r="BI63" s="20" t="s">
        <v>94</v>
      </c>
      <c r="BJ63" s="20" t="s">
        <v>105</v>
      </c>
      <c r="BK63" s="20" t="s">
        <v>217</v>
      </c>
      <c r="BL63" s="20" t="s">
        <v>217</v>
      </c>
      <c r="BM63" s="21">
        <v>891.7251</v>
      </c>
      <c r="BN63" s="21">
        <v>379.63639999999998</v>
      </c>
      <c r="BO63" s="21">
        <v>835.43719999999996</v>
      </c>
      <c r="BP63" s="21">
        <v>0</v>
      </c>
      <c r="BQ63" s="21">
        <v>61</v>
      </c>
      <c r="BR63" s="20">
        <v>0</v>
      </c>
      <c r="BS63" s="21">
        <v>2167.7986999999998</v>
      </c>
      <c r="BT63" s="21">
        <v>1.2999999999999999E-3</v>
      </c>
      <c r="BU63" s="20">
        <v>20002</v>
      </c>
      <c r="BV63" s="20" t="s">
        <v>97</v>
      </c>
      <c r="BW63" s="21">
        <v>-2167.7986999999998</v>
      </c>
      <c r="BX63" s="21">
        <v>97.99</v>
      </c>
      <c r="BY63" s="20" t="s">
        <v>101</v>
      </c>
      <c r="BZ63" s="21">
        <v>2008.8087</v>
      </c>
      <c r="CA63" s="20" t="b">
        <v>1</v>
      </c>
      <c r="CB63" s="20" t="s">
        <v>98</v>
      </c>
      <c r="CC63" s="20" t="b">
        <v>1</v>
      </c>
      <c r="CD63" s="21" t="s">
        <v>99</v>
      </c>
      <c r="CE63" s="21" t="b">
        <v>0</v>
      </c>
      <c r="CF63" s="21" t="b">
        <v>0</v>
      </c>
    </row>
    <row r="64" spans="1:84">
      <c r="A64" s="21" t="s">
        <v>84</v>
      </c>
      <c r="B64" s="20">
        <v>14845</v>
      </c>
      <c r="C64" s="20" t="s">
        <v>85</v>
      </c>
      <c r="D64" s="20" t="s">
        <v>379</v>
      </c>
      <c r="E64" s="20">
        <v>128970</v>
      </c>
      <c r="F64" s="20" t="s">
        <v>226</v>
      </c>
      <c r="G64" s="20" t="s">
        <v>227</v>
      </c>
      <c r="H64" s="20" t="s">
        <v>102</v>
      </c>
      <c r="I64" s="20" t="s">
        <v>228</v>
      </c>
      <c r="J64" s="20" t="s">
        <v>229</v>
      </c>
      <c r="K64" s="20" t="s">
        <v>90</v>
      </c>
      <c r="L64" s="20" t="s">
        <v>91</v>
      </c>
      <c r="M64" s="20">
        <v>37000</v>
      </c>
      <c r="N64" s="20">
        <v>1</v>
      </c>
      <c r="O64" s="20">
        <v>24</v>
      </c>
      <c r="P64" s="20" t="s">
        <v>92</v>
      </c>
      <c r="Q64" s="20">
        <v>0</v>
      </c>
      <c r="R64" s="20">
        <v>0</v>
      </c>
      <c r="S64" s="20">
        <v>0</v>
      </c>
      <c r="T64" s="20">
        <v>0</v>
      </c>
      <c r="U64" s="20" t="b">
        <v>0</v>
      </c>
      <c r="V64" s="20" t="b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24</v>
      </c>
      <c r="AC64" s="21">
        <v>1195.2456</v>
      </c>
      <c r="AD64" s="21">
        <v>2101.2431999999999</v>
      </c>
      <c r="AE64" s="21">
        <v>0</v>
      </c>
      <c r="AF64" s="21">
        <v>0</v>
      </c>
      <c r="AG64" s="21">
        <v>0</v>
      </c>
      <c r="AH64" s="21">
        <v>1611.72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315</v>
      </c>
      <c r="AR64" s="21">
        <v>0</v>
      </c>
      <c r="AS64" s="21">
        <v>0</v>
      </c>
      <c r="AT64" s="21">
        <v>0</v>
      </c>
      <c r="AU64" s="21">
        <v>5223.21</v>
      </c>
      <c r="AV64" s="20" t="b">
        <v>0</v>
      </c>
      <c r="AX64" s="22">
        <v>43110</v>
      </c>
      <c r="AY64" s="22">
        <v>43110</v>
      </c>
      <c r="AZ64" s="22">
        <v>43111</v>
      </c>
      <c r="BB64" s="20">
        <v>1</v>
      </c>
      <c r="BE64" s="20" t="s">
        <v>321</v>
      </c>
      <c r="BF64" s="20" t="s">
        <v>93</v>
      </c>
      <c r="BG64" s="20" t="s">
        <v>381</v>
      </c>
      <c r="BI64" s="20" t="s">
        <v>94</v>
      </c>
      <c r="BJ64" s="20" t="s">
        <v>103</v>
      </c>
      <c r="BK64" s="20" t="s">
        <v>230</v>
      </c>
      <c r="BL64" s="20" t="s">
        <v>230</v>
      </c>
      <c r="BM64" s="21">
        <v>1195.2456</v>
      </c>
      <c r="BN64" s="21">
        <v>2101.2431999999999</v>
      </c>
      <c r="BO64" s="21">
        <v>1611.72</v>
      </c>
      <c r="BP64" s="21">
        <v>0</v>
      </c>
      <c r="BQ64" s="21">
        <v>315</v>
      </c>
      <c r="BR64" s="20">
        <v>0</v>
      </c>
      <c r="BS64" s="21">
        <v>5223.2088000000003</v>
      </c>
      <c r="BT64" s="21">
        <v>1.1999999999999999E-3</v>
      </c>
      <c r="BU64" s="20">
        <v>20002</v>
      </c>
      <c r="BV64" s="20" t="s">
        <v>97</v>
      </c>
      <c r="BW64" s="21">
        <v>-5223.2088000000003</v>
      </c>
      <c r="BX64" s="21">
        <v>542.34</v>
      </c>
      <c r="BY64" s="20" t="s">
        <v>231</v>
      </c>
      <c r="BZ64" s="21">
        <v>4365.8688000000002</v>
      </c>
      <c r="CA64" s="20" t="b">
        <v>1</v>
      </c>
      <c r="CB64" s="20" t="s">
        <v>98</v>
      </c>
      <c r="CC64" s="20" t="b">
        <v>1</v>
      </c>
      <c r="CD64" s="21" t="s">
        <v>99</v>
      </c>
      <c r="CE64" s="21" t="b">
        <v>0</v>
      </c>
      <c r="CF64" s="21" t="b">
        <v>0</v>
      </c>
    </row>
    <row r="65" spans="1:84">
      <c r="A65" s="21" t="s">
        <v>84</v>
      </c>
      <c r="B65" s="20">
        <v>14846</v>
      </c>
      <c r="C65" s="20" t="s">
        <v>85</v>
      </c>
      <c r="D65" s="20" t="s">
        <v>379</v>
      </c>
      <c r="E65" s="20">
        <v>129071</v>
      </c>
      <c r="F65" s="20" t="s">
        <v>261</v>
      </c>
      <c r="G65" s="20" t="s">
        <v>262</v>
      </c>
      <c r="H65" s="20" t="s">
        <v>104</v>
      </c>
      <c r="I65" s="20" t="s">
        <v>263</v>
      </c>
      <c r="J65" s="20" t="s">
        <v>264</v>
      </c>
      <c r="K65" s="20" t="s">
        <v>90</v>
      </c>
      <c r="L65" s="20" t="s">
        <v>91</v>
      </c>
      <c r="M65" s="20">
        <v>7279</v>
      </c>
      <c r="N65" s="20">
        <v>1</v>
      </c>
      <c r="O65" s="20">
        <v>12</v>
      </c>
      <c r="P65" s="20" t="s">
        <v>92</v>
      </c>
      <c r="Q65" s="20">
        <v>0</v>
      </c>
      <c r="R65" s="20">
        <v>0</v>
      </c>
      <c r="S65" s="20">
        <v>0</v>
      </c>
      <c r="T65" s="20">
        <v>0</v>
      </c>
      <c r="U65" s="20" t="b">
        <v>0</v>
      </c>
      <c r="V65" s="20" t="b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12</v>
      </c>
      <c r="AC65" s="21">
        <v>455.68329999999997</v>
      </c>
      <c r="AD65" s="21">
        <v>248.15459999999999</v>
      </c>
      <c r="AE65" s="21">
        <v>0</v>
      </c>
      <c r="AF65" s="21">
        <v>0</v>
      </c>
      <c r="AG65" s="21">
        <v>0</v>
      </c>
      <c r="AH65" s="21">
        <v>317.07319999999999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150</v>
      </c>
      <c r="AR65" s="21">
        <v>0</v>
      </c>
      <c r="AS65" s="21">
        <v>0</v>
      </c>
      <c r="AT65" s="21">
        <v>0</v>
      </c>
      <c r="AU65" s="21">
        <v>1170.9100000000001</v>
      </c>
      <c r="AV65" s="20" t="b">
        <v>0</v>
      </c>
      <c r="AX65" s="22">
        <v>43110</v>
      </c>
      <c r="AY65" s="22">
        <v>43110</v>
      </c>
      <c r="AZ65" s="22">
        <v>43111</v>
      </c>
      <c r="BB65" s="20">
        <v>1</v>
      </c>
      <c r="BE65" s="20" t="s">
        <v>321</v>
      </c>
      <c r="BF65" s="20" t="s">
        <v>93</v>
      </c>
      <c r="BG65" s="20" t="s">
        <v>363</v>
      </c>
      <c r="BI65" s="20" t="s">
        <v>94</v>
      </c>
      <c r="BJ65" s="20" t="s">
        <v>105</v>
      </c>
      <c r="BK65" s="20" t="s">
        <v>265</v>
      </c>
      <c r="BL65" s="20" t="s">
        <v>265</v>
      </c>
      <c r="BM65" s="21">
        <v>455.68329999999997</v>
      </c>
      <c r="BN65" s="21">
        <v>248.15459999999999</v>
      </c>
      <c r="BO65" s="21">
        <v>317.07319999999999</v>
      </c>
      <c r="BP65" s="21">
        <v>0</v>
      </c>
      <c r="BQ65" s="21">
        <v>150</v>
      </c>
      <c r="BR65" s="20">
        <v>0</v>
      </c>
      <c r="BS65" s="21">
        <v>1170.9111</v>
      </c>
      <c r="BT65" s="21">
        <v>-1.1000000000000001E-3</v>
      </c>
      <c r="BU65" s="20">
        <v>20002</v>
      </c>
      <c r="BV65" s="20" t="s">
        <v>97</v>
      </c>
      <c r="BW65" s="21">
        <v>-1170.9111</v>
      </c>
      <c r="BX65" s="21">
        <v>64.05</v>
      </c>
      <c r="BY65" s="20" t="s">
        <v>101</v>
      </c>
      <c r="BZ65" s="21">
        <v>956.86109999999996</v>
      </c>
      <c r="CA65" s="20" t="b">
        <v>1</v>
      </c>
      <c r="CB65" s="20" t="s">
        <v>98</v>
      </c>
      <c r="CC65" s="20" t="b">
        <v>1</v>
      </c>
      <c r="CD65" s="21" t="s">
        <v>99</v>
      </c>
      <c r="CE65" s="21" t="b">
        <v>0</v>
      </c>
      <c r="CF65" s="21" t="b">
        <v>0</v>
      </c>
    </row>
    <row r="66" spans="1:84">
      <c r="A66" s="21" t="s">
        <v>84</v>
      </c>
      <c r="B66" s="20">
        <v>14847</v>
      </c>
      <c r="C66" s="20" t="s">
        <v>85</v>
      </c>
      <c r="D66" s="20" t="s">
        <v>379</v>
      </c>
      <c r="E66" s="20">
        <v>129087</v>
      </c>
      <c r="F66" s="20" t="s">
        <v>134</v>
      </c>
      <c r="G66" s="20" t="s">
        <v>135</v>
      </c>
      <c r="H66" s="20" t="s">
        <v>104</v>
      </c>
      <c r="I66" s="20" t="s">
        <v>247</v>
      </c>
      <c r="J66" s="20" t="s">
        <v>136</v>
      </c>
      <c r="K66" s="20" t="s">
        <v>90</v>
      </c>
      <c r="L66" s="20" t="s">
        <v>91</v>
      </c>
      <c r="M66" s="20">
        <v>24364</v>
      </c>
      <c r="N66" s="20">
        <v>1</v>
      </c>
      <c r="O66" s="20">
        <v>12</v>
      </c>
      <c r="P66" s="20" t="s">
        <v>92</v>
      </c>
      <c r="Q66" s="20">
        <v>0</v>
      </c>
      <c r="R66" s="20">
        <v>0</v>
      </c>
      <c r="S66" s="20">
        <v>0</v>
      </c>
      <c r="T66" s="20">
        <v>0</v>
      </c>
      <c r="U66" s="20" t="b">
        <v>0</v>
      </c>
      <c r="V66" s="20" t="b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12</v>
      </c>
      <c r="AC66" s="21">
        <v>645.06029999999998</v>
      </c>
      <c r="AD66" s="21">
        <v>709.44960000000003</v>
      </c>
      <c r="AE66" s="21">
        <v>0</v>
      </c>
      <c r="AF66" s="21">
        <v>0</v>
      </c>
      <c r="AG66" s="21">
        <v>0</v>
      </c>
      <c r="AH66" s="21">
        <v>1061.2958000000001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115</v>
      </c>
      <c r="AR66" s="21">
        <v>0</v>
      </c>
      <c r="AS66" s="21">
        <v>0</v>
      </c>
      <c r="AT66" s="21">
        <v>0</v>
      </c>
      <c r="AU66" s="21">
        <v>2530.81</v>
      </c>
      <c r="AV66" s="20" t="b">
        <v>0</v>
      </c>
      <c r="AX66" s="22">
        <v>43111</v>
      </c>
      <c r="AY66" s="22">
        <v>43111</v>
      </c>
      <c r="AZ66" s="22">
        <v>43111</v>
      </c>
      <c r="BB66" s="20">
        <v>1</v>
      </c>
      <c r="BE66" s="20" t="s">
        <v>321</v>
      </c>
      <c r="BF66" s="20" t="s">
        <v>93</v>
      </c>
      <c r="BG66" s="20" t="s">
        <v>363</v>
      </c>
      <c r="BI66" s="20" t="s">
        <v>94</v>
      </c>
      <c r="BJ66" s="20" t="s">
        <v>105</v>
      </c>
      <c r="BK66" s="20" t="s">
        <v>138</v>
      </c>
      <c r="BL66" s="20" t="s">
        <v>138</v>
      </c>
      <c r="BM66" s="21">
        <v>645.06029999999998</v>
      </c>
      <c r="BN66" s="21">
        <v>709.44960000000003</v>
      </c>
      <c r="BO66" s="21">
        <v>1061.2958000000001</v>
      </c>
      <c r="BP66" s="21">
        <v>0</v>
      </c>
      <c r="BQ66" s="21">
        <v>115</v>
      </c>
      <c r="BR66" s="20">
        <v>0</v>
      </c>
      <c r="BS66" s="21">
        <v>2530.8056999999999</v>
      </c>
      <c r="BT66" s="21">
        <v>4.3E-3</v>
      </c>
      <c r="BU66" s="20">
        <v>20002</v>
      </c>
      <c r="BV66" s="20" t="s">
        <v>97</v>
      </c>
      <c r="BW66" s="21">
        <v>-2530.8056999999999</v>
      </c>
      <c r="BX66" s="21">
        <v>183.11</v>
      </c>
      <c r="BY66" s="20" t="s">
        <v>101</v>
      </c>
      <c r="BZ66" s="21">
        <v>2232.6957000000002</v>
      </c>
      <c r="CA66" s="20" t="b">
        <v>1</v>
      </c>
      <c r="CB66" s="20" t="s">
        <v>98</v>
      </c>
      <c r="CC66" s="20" t="b">
        <v>1</v>
      </c>
      <c r="CD66" s="21" t="s">
        <v>99</v>
      </c>
      <c r="CE66" s="21" t="b">
        <v>0</v>
      </c>
      <c r="CF66" s="21" t="b">
        <v>0</v>
      </c>
    </row>
    <row r="67" spans="1:84">
      <c r="A67" s="21" t="s">
        <v>84</v>
      </c>
      <c r="B67" s="20">
        <v>14848</v>
      </c>
      <c r="C67" s="20" t="s">
        <v>85</v>
      </c>
      <c r="D67" s="20" t="s">
        <v>379</v>
      </c>
      <c r="E67" s="20">
        <v>129111</v>
      </c>
      <c r="F67" s="20" t="s">
        <v>237</v>
      </c>
      <c r="G67" s="20" t="s">
        <v>238</v>
      </c>
      <c r="H67" s="20" t="s">
        <v>104</v>
      </c>
      <c r="I67" s="20" t="s">
        <v>239</v>
      </c>
      <c r="J67" s="20" t="s">
        <v>240</v>
      </c>
      <c r="K67" s="20" t="s">
        <v>90</v>
      </c>
      <c r="L67" s="20" t="s">
        <v>91</v>
      </c>
      <c r="M67" s="20">
        <v>27334</v>
      </c>
      <c r="N67" s="20">
        <v>1</v>
      </c>
      <c r="O67" s="20">
        <v>8</v>
      </c>
      <c r="P67" s="20" t="s">
        <v>92</v>
      </c>
      <c r="Q67" s="20">
        <v>0</v>
      </c>
      <c r="R67" s="20">
        <v>0</v>
      </c>
      <c r="S67" s="20">
        <v>0</v>
      </c>
      <c r="T67" s="20">
        <v>0</v>
      </c>
      <c r="U67" s="20" t="b">
        <v>0</v>
      </c>
      <c r="V67" s="20" t="b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8</v>
      </c>
      <c r="AC67" s="21">
        <v>576.9873</v>
      </c>
      <c r="AD67" s="21">
        <v>526.42639999999994</v>
      </c>
      <c r="AE67" s="21">
        <v>0</v>
      </c>
      <c r="AF67" s="21">
        <v>0</v>
      </c>
      <c r="AG67" s="21">
        <v>0</v>
      </c>
      <c r="AH67" s="21">
        <v>1190.6690000000001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65</v>
      </c>
      <c r="AR67" s="21">
        <v>0</v>
      </c>
      <c r="AS67" s="21">
        <v>0</v>
      </c>
      <c r="AT67" s="21">
        <v>0</v>
      </c>
      <c r="AU67" s="21">
        <v>2359.08</v>
      </c>
      <c r="AV67" s="20" t="b">
        <v>0</v>
      </c>
      <c r="AX67" s="22">
        <v>43111</v>
      </c>
      <c r="AY67" s="22">
        <v>43111</v>
      </c>
      <c r="AZ67" s="22">
        <v>43111</v>
      </c>
      <c r="BB67" s="20">
        <v>1</v>
      </c>
      <c r="BE67" s="20" t="s">
        <v>321</v>
      </c>
      <c r="BF67" s="20" t="s">
        <v>93</v>
      </c>
      <c r="BG67" s="20" t="s">
        <v>363</v>
      </c>
      <c r="BI67" s="20" t="s">
        <v>94</v>
      </c>
      <c r="BJ67" s="20" t="s">
        <v>105</v>
      </c>
      <c r="BK67" s="20" t="s">
        <v>241</v>
      </c>
      <c r="BL67" s="20" t="s">
        <v>241</v>
      </c>
      <c r="BM67" s="21">
        <v>576.9873</v>
      </c>
      <c r="BN67" s="21">
        <v>526.42639999999994</v>
      </c>
      <c r="BO67" s="21">
        <v>1190.6690000000001</v>
      </c>
      <c r="BP67" s="21">
        <v>0</v>
      </c>
      <c r="BQ67" s="21">
        <v>65</v>
      </c>
      <c r="BR67" s="20">
        <v>0</v>
      </c>
      <c r="BS67" s="21">
        <v>2359.0826999999999</v>
      </c>
      <c r="BT67" s="21">
        <v>-2.7000000000000001E-3</v>
      </c>
      <c r="BU67" s="20">
        <v>20002</v>
      </c>
      <c r="BV67" s="20" t="s">
        <v>97</v>
      </c>
      <c r="BW67" s="21">
        <v>-2359.0826999999999</v>
      </c>
      <c r="BX67" s="21">
        <v>135.87</v>
      </c>
      <c r="BY67" s="20" t="s">
        <v>101</v>
      </c>
      <c r="BZ67" s="21">
        <v>2158.2127</v>
      </c>
      <c r="CA67" s="20" t="b">
        <v>1</v>
      </c>
      <c r="CB67" s="20" t="s">
        <v>98</v>
      </c>
      <c r="CC67" s="20" t="b">
        <v>1</v>
      </c>
      <c r="CD67" s="21" t="s">
        <v>99</v>
      </c>
      <c r="CE67" s="21" t="b">
        <v>0</v>
      </c>
      <c r="CF67" s="21" t="b">
        <v>0</v>
      </c>
    </row>
    <row r="68" spans="1:84">
      <c r="A68" s="21" t="s">
        <v>84</v>
      </c>
      <c r="B68" s="20">
        <v>14849</v>
      </c>
      <c r="C68" s="20" t="s">
        <v>85</v>
      </c>
      <c r="D68" s="20" t="s">
        <v>379</v>
      </c>
      <c r="E68" s="20">
        <v>129541</v>
      </c>
      <c r="F68" s="20" t="s">
        <v>195</v>
      </c>
      <c r="G68" s="20" t="s">
        <v>196</v>
      </c>
      <c r="H68" s="20" t="s">
        <v>104</v>
      </c>
      <c r="I68" s="20" t="s">
        <v>197</v>
      </c>
      <c r="J68" s="20" t="s">
        <v>198</v>
      </c>
      <c r="K68" s="20" t="s">
        <v>90</v>
      </c>
      <c r="L68" s="20" t="s">
        <v>91</v>
      </c>
      <c r="M68" s="20">
        <v>33029</v>
      </c>
      <c r="N68" s="20">
        <v>1</v>
      </c>
      <c r="O68" s="20">
        <v>12</v>
      </c>
      <c r="P68" s="20" t="s">
        <v>92</v>
      </c>
      <c r="Q68" s="20">
        <v>0</v>
      </c>
      <c r="R68" s="20">
        <v>0</v>
      </c>
      <c r="S68" s="20">
        <v>0</v>
      </c>
      <c r="T68" s="20">
        <v>0</v>
      </c>
      <c r="U68" s="20" t="b">
        <v>0</v>
      </c>
      <c r="V68" s="20" t="b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12</v>
      </c>
      <c r="AC68" s="21">
        <v>741.10659999999996</v>
      </c>
      <c r="AD68" s="21">
        <v>943.40459999999996</v>
      </c>
      <c r="AE68" s="21">
        <v>0</v>
      </c>
      <c r="AF68" s="21">
        <v>0</v>
      </c>
      <c r="AG68" s="21">
        <v>0</v>
      </c>
      <c r="AH68" s="21">
        <v>1438.7431999999999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155</v>
      </c>
      <c r="AR68" s="21">
        <v>0</v>
      </c>
      <c r="AS68" s="21">
        <v>0</v>
      </c>
      <c r="AT68" s="21">
        <v>0</v>
      </c>
      <c r="AU68" s="21">
        <v>3278.25</v>
      </c>
      <c r="AV68" s="20" t="b">
        <v>0</v>
      </c>
      <c r="AX68" s="22">
        <v>43111</v>
      </c>
      <c r="AY68" s="22">
        <v>43111</v>
      </c>
      <c r="AZ68" s="22">
        <v>43111</v>
      </c>
      <c r="BB68" s="20">
        <v>1</v>
      </c>
      <c r="BE68" s="20" t="s">
        <v>321</v>
      </c>
      <c r="BF68" s="20" t="s">
        <v>93</v>
      </c>
      <c r="BG68" s="20" t="s">
        <v>363</v>
      </c>
      <c r="BI68" s="20" t="s">
        <v>94</v>
      </c>
      <c r="BJ68" s="20" t="s">
        <v>105</v>
      </c>
      <c r="BK68" s="20" t="s">
        <v>199</v>
      </c>
      <c r="BL68" s="20" t="s">
        <v>199</v>
      </c>
      <c r="BM68" s="21">
        <v>741.10659999999996</v>
      </c>
      <c r="BN68" s="21">
        <v>943.40459999999996</v>
      </c>
      <c r="BO68" s="21">
        <v>1438.7431999999999</v>
      </c>
      <c r="BP68" s="21">
        <v>0</v>
      </c>
      <c r="BQ68" s="21">
        <v>155</v>
      </c>
      <c r="BR68" s="20">
        <v>0</v>
      </c>
      <c r="BS68" s="21">
        <v>3278.2543999999998</v>
      </c>
      <c r="BT68" s="21">
        <v>-4.4000000000000003E-3</v>
      </c>
      <c r="BU68" s="20">
        <v>20002</v>
      </c>
      <c r="BV68" s="20" t="s">
        <v>97</v>
      </c>
      <c r="BW68" s="21">
        <v>-3278.2543999999998</v>
      </c>
      <c r="BX68" s="21">
        <v>243.5</v>
      </c>
      <c r="BY68" s="20" t="s">
        <v>101</v>
      </c>
      <c r="BZ68" s="21">
        <v>2879.7543999999998</v>
      </c>
      <c r="CA68" s="20" t="b">
        <v>1</v>
      </c>
      <c r="CB68" s="20" t="s">
        <v>98</v>
      </c>
      <c r="CC68" s="20" t="b">
        <v>1</v>
      </c>
      <c r="CD68" s="21" t="s">
        <v>99</v>
      </c>
      <c r="CE68" s="21" t="b">
        <v>0</v>
      </c>
      <c r="CF68" s="21" t="b">
        <v>0</v>
      </c>
    </row>
    <row r="69" spans="1:84">
      <c r="A69" s="21" t="s">
        <v>122</v>
      </c>
      <c r="B69" s="20">
        <v>14850</v>
      </c>
      <c r="C69" s="20" t="s">
        <v>131</v>
      </c>
      <c r="D69" s="20" t="s">
        <v>379</v>
      </c>
      <c r="E69" s="20">
        <v>20161</v>
      </c>
      <c r="F69" s="20" t="s">
        <v>220</v>
      </c>
      <c r="G69" s="20" t="s">
        <v>221</v>
      </c>
      <c r="H69" s="20" t="s">
        <v>88</v>
      </c>
      <c r="I69" s="20" t="s">
        <v>222</v>
      </c>
      <c r="J69" s="20" t="s">
        <v>223</v>
      </c>
      <c r="K69" s="20" t="s">
        <v>90</v>
      </c>
      <c r="L69" s="20" t="s">
        <v>91</v>
      </c>
      <c r="M69" s="20">
        <v>11450</v>
      </c>
      <c r="N69" s="20">
        <v>1</v>
      </c>
      <c r="O69" s="20">
        <v>8</v>
      </c>
      <c r="P69" s="20" t="s">
        <v>92</v>
      </c>
      <c r="Q69" s="20">
        <v>0</v>
      </c>
      <c r="R69" s="20">
        <v>0</v>
      </c>
      <c r="S69" s="20">
        <v>0</v>
      </c>
      <c r="T69" s="20">
        <v>0</v>
      </c>
      <c r="U69" s="20" t="b">
        <v>0</v>
      </c>
      <c r="V69" s="20" t="b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8</v>
      </c>
      <c r="AC69" s="21">
        <v>459.61090000000002</v>
      </c>
      <c r="AD69" s="21">
        <v>240.51439999999999</v>
      </c>
      <c r="AE69" s="21">
        <v>0</v>
      </c>
      <c r="AF69" s="21">
        <v>0</v>
      </c>
      <c r="AG69" s="21">
        <v>0</v>
      </c>
      <c r="AH69" s="21">
        <v>498.762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81</v>
      </c>
      <c r="AR69" s="21">
        <v>0</v>
      </c>
      <c r="AS69" s="21">
        <v>0</v>
      </c>
      <c r="AT69" s="21">
        <v>0</v>
      </c>
      <c r="AU69" s="21">
        <v>1279.8900000000001</v>
      </c>
      <c r="AV69" s="20" t="b">
        <v>0</v>
      </c>
      <c r="AX69" s="22">
        <v>43109</v>
      </c>
      <c r="AY69" s="22">
        <v>43110</v>
      </c>
      <c r="AZ69" s="22">
        <v>43111</v>
      </c>
      <c r="BB69" s="20">
        <v>1</v>
      </c>
      <c r="BE69" s="20" t="s">
        <v>321</v>
      </c>
      <c r="BF69" s="20" t="s">
        <v>93</v>
      </c>
      <c r="BG69" s="20" t="s">
        <v>363</v>
      </c>
      <c r="BI69" s="20" t="s">
        <v>94</v>
      </c>
      <c r="BJ69" s="20" t="s">
        <v>95</v>
      </c>
      <c r="BK69" s="20" t="s">
        <v>224</v>
      </c>
      <c r="BL69" s="20" t="s">
        <v>224</v>
      </c>
      <c r="BM69" s="21">
        <v>459.61090000000002</v>
      </c>
      <c r="BN69" s="21">
        <v>240.51439999999999</v>
      </c>
      <c r="BO69" s="21">
        <v>498.762</v>
      </c>
      <c r="BP69" s="21">
        <v>0</v>
      </c>
      <c r="BQ69" s="21">
        <v>81</v>
      </c>
      <c r="BR69" s="20">
        <v>0</v>
      </c>
      <c r="BS69" s="21">
        <v>1279.8873000000001</v>
      </c>
      <c r="BT69" s="21">
        <v>2.7000000000000001E-3</v>
      </c>
      <c r="BU69" s="20">
        <v>20000</v>
      </c>
      <c r="BV69" s="20" t="s">
        <v>132</v>
      </c>
      <c r="BW69" s="21">
        <v>-1279.8873000000001</v>
      </c>
      <c r="BX69" s="21">
        <v>62.08</v>
      </c>
      <c r="BY69" s="20" t="s">
        <v>231</v>
      </c>
      <c r="BZ69" s="21">
        <v>1136.8072999999999</v>
      </c>
      <c r="CA69" s="20" t="b">
        <v>1</v>
      </c>
      <c r="CB69" s="20" t="s">
        <v>133</v>
      </c>
      <c r="CC69" s="20" t="b">
        <v>1</v>
      </c>
      <c r="CD69" s="21" t="s">
        <v>99</v>
      </c>
      <c r="CE69" s="21" t="b">
        <v>0</v>
      </c>
      <c r="CF69" s="21" t="b">
        <v>0</v>
      </c>
    </row>
    <row r="70" spans="1:84">
      <c r="A70" s="21" t="s">
        <v>249</v>
      </c>
      <c r="B70" s="20">
        <v>14851</v>
      </c>
      <c r="C70" s="20" t="s">
        <v>250</v>
      </c>
      <c r="D70" s="20" t="s">
        <v>379</v>
      </c>
      <c r="E70" s="20">
        <v>25489</v>
      </c>
      <c r="F70" s="20" t="s">
        <v>266</v>
      </c>
      <c r="G70" s="20" t="s">
        <v>267</v>
      </c>
      <c r="H70" s="20" t="s">
        <v>104</v>
      </c>
      <c r="I70" s="20" t="s">
        <v>268</v>
      </c>
      <c r="J70" s="20" t="s">
        <v>269</v>
      </c>
      <c r="K70" s="20" t="s">
        <v>90</v>
      </c>
      <c r="L70" s="20" t="s">
        <v>270</v>
      </c>
      <c r="M70" s="20">
        <v>3900</v>
      </c>
      <c r="N70" s="20">
        <v>1</v>
      </c>
      <c r="O70" s="20">
        <v>0</v>
      </c>
      <c r="P70" s="20" t="s">
        <v>271</v>
      </c>
      <c r="Q70" s="20">
        <v>12</v>
      </c>
      <c r="R70" s="20">
        <v>0</v>
      </c>
      <c r="S70" s="20">
        <v>0</v>
      </c>
      <c r="T70" s="20">
        <v>0</v>
      </c>
      <c r="U70" s="20" t="b">
        <v>0</v>
      </c>
      <c r="V70" s="20" t="b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12</v>
      </c>
      <c r="AC70" s="21">
        <v>444.27600000000001</v>
      </c>
      <c r="AD70" s="21">
        <v>243.02160000000001</v>
      </c>
      <c r="AE70" s="21">
        <v>76.2</v>
      </c>
      <c r="AF70" s="21">
        <v>0</v>
      </c>
      <c r="AG70" s="21">
        <v>0</v>
      </c>
      <c r="AH70" s="21">
        <v>217.8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111</v>
      </c>
      <c r="AR70" s="21">
        <v>0</v>
      </c>
      <c r="AS70" s="21">
        <v>0</v>
      </c>
      <c r="AT70" s="21">
        <v>0</v>
      </c>
      <c r="AU70" s="21">
        <v>1092.3</v>
      </c>
      <c r="AV70" s="20" t="b">
        <v>0</v>
      </c>
      <c r="AX70" s="22">
        <v>43108</v>
      </c>
      <c r="AY70" s="22">
        <v>43111</v>
      </c>
      <c r="AZ70" s="22">
        <v>43111</v>
      </c>
      <c r="BB70" s="20">
        <v>1</v>
      </c>
      <c r="BE70" s="20" t="s">
        <v>321</v>
      </c>
      <c r="BF70" s="20" t="s">
        <v>93</v>
      </c>
      <c r="BG70" s="20" t="s">
        <v>363</v>
      </c>
      <c r="BI70" s="20" t="s">
        <v>94</v>
      </c>
      <c r="BJ70" s="20" t="s">
        <v>105</v>
      </c>
      <c r="BK70" s="20" t="s">
        <v>272</v>
      </c>
      <c r="BL70" s="20" t="s">
        <v>272</v>
      </c>
      <c r="BM70" s="21">
        <v>444.27600000000001</v>
      </c>
      <c r="BN70" s="21">
        <v>319.22160000000002</v>
      </c>
      <c r="BO70" s="21">
        <v>217.8</v>
      </c>
      <c r="BP70" s="21">
        <v>0</v>
      </c>
      <c r="BQ70" s="21">
        <v>111</v>
      </c>
      <c r="BR70" s="20">
        <v>0</v>
      </c>
      <c r="BS70" s="21">
        <v>1092.2976000000001</v>
      </c>
      <c r="BT70" s="21">
        <v>2.3999999999999998E-3</v>
      </c>
      <c r="BU70" s="20">
        <v>20000</v>
      </c>
      <c r="BV70" s="20" t="s">
        <v>252</v>
      </c>
      <c r="BW70" s="21">
        <v>-1092.2976000000001</v>
      </c>
      <c r="BX70" s="21">
        <v>62.72</v>
      </c>
      <c r="BY70" s="20" t="s">
        <v>101</v>
      </c>
      <c r="BZ70" s="21">
        <v>918.57759999999996</v>
      </c>
      <c r="CA70" s="20" t="b">
        <v>1</v>
      </c>
      <c r="CB70" s="20" t="s">
        <v>253</v>
      </c>
      <c r="CC70" s="20" t="b">
        <v>1</v>
      </c>
      <c r="CD70" s="21" t="s">
        <v>99</v>
      </c>
      <c r="CE70" s="21" t="b">
        <v>0</v>
      </c>
      <c r="CF70" s="21" t="b">
        <v>0</v>
      </c>
    </row>
    <row r="71" spans="1:84">
      <c r="A71" s="21" t="s">
        <v>84</v>
      </c>
      <c r="B71" s="20">
        <v>14852</v>
      </c>
      <c r="C71" s="20" t="s">
        <v>85</v>
      </c>
      <c r="D71" s="20" t="s">
        <v>379</v>
      </c>
      <c r="E71" s="20">
        <v>128931</v>
      </c>
      <c r="F71" s="20" t="s">
        <v>107</v>
      </c>
      <c r="G71" s="20" t="s">
        <v>108</v>
      </c>
      <c r="H71" s="20" t="s">
        <v>88</v>
      </c>
      <c r="I71" s="20" t="s">
        <v>109</v>
      </c>
      <c r="J71" s="20" t="s">
        <v>110</v>
      </c>
      <c r="K71" s="20" t="s">
        <v>90</v>
      </c>
      <c r="L71" s="20" t="s">
        <v>91</v>
      </c>
      <c r="M71" s="20">
        <v>27083</v>
      </c>
      <c r="N71" s="20">
        <v>1</v>
      </c>
      <c r="O71" s="20">
        <v>8</v>
      </c>
      <c r="P71" s="20" t="s">
        <v>92</v>
      </c>
      <c r="Q71" s="20">
        <v>0</v>
      </c>
      <c r="R71" s="20">
        <v>0</v>
      </c>
      <c r="S71" s="20">
        <v>0</v>
      </c>
      <c r="T71" s="20">
        <v>0</v>
      </c>
      <c r="U71" s="20" t="b">
        <v>0</v>
      </c>
      <c r="V71" s="20" t="b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8</v>
      </c>
      <c r="AC71" s="21">
        <v>575.13250000000005</v>
      </c>
      <c r="AD71" s="21">
        <v>521.90840000000003</v>
      </c>
      <c r="AE71" s="21">
        <v>0</v>
      </c>
      <c r="AF71" s="21">
        <v>0</v>
      </c>
      <c r="AG71" s="21">
        <v>0</v>
      </c>
      <c r="AH71" s="21">
        <v>1179.7355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165</v>
      </c>
      <c r="AR71" s="21">
        <v>0</v>
      </c>
      <c r="AS71" s="21">
        <v>0</v>
      </c>
      <c r="AT71" s="21">
        <v>0</v>
      </c>
      <c r="AU71" s="21">
        <v>2441.7800000000002</v>
      </c>
      <c r="AV71" s="20" t="b">
        <v>0</v>
      </c>
      <c r="AX71" s="22">
        <v>43115</v>
      </c>
      <c r="AY71" s="22">
        <v>43117</v>
      </c>
      <c r="AZ71" s="22">
        <v>43115</v>
      </c>
      <c r="BB71" s="20">
        <v>1</v>
      </c>
      <c r="BE71" s="20" t="s">
        <v>320</v>
      </c>
      <c r="BF71" s="20" t="s">
        <v>93</v>
      </c>
      <c r="BG71" s="20" t="s">
        <v>363</v>
      </c>
      <c r="BI71" s="20" t="s">
        <v>94</v>
      </c>
      <c r="BJ71" s="20" t="s">
        <v>95</v>
      </c>
      <c r="BK71" s="20" t="s">
        <v>111</v>
      </c>
      <c r="BL71" s="20" t="s">
        <v>111</v>
      </c>
      <c r="BM71" s="21">
        <v>575.13250000000005</v>
      </c>
      <c r="BN71" s="21">
        <v>521.90840000000003</v>
      </c>
      <c r="BO71" s="21">
        <v>1179.7355</v>
      </c>
      <c r="BP71" s="21">
        <v>0</v>
      </c>
      <c r="BQ71" s="21">
        <v>165</v>
      </c>
      <c r="BR71" s="20">
        <v>0</v>
      </c>
      <c r="BS71" s="21">
        <v>2441.7764000000002</v>
      </c>
      <c r="BT71" s="21">
        <v>3.5999999999999999E-3</v>
      </c>
      <c r="BU71" s="20">
        <v>20002</v>
      </c>
      <c r="BV71" s="20" t="s">
        <v>97</v>
      </c>
      <c r="BW71" s="21">
        <v>-2441.7764000000002</v>
      </c>
      <c r="BX71" s="21">
        <v>134.71</v>
      </c>
      <c r="BY71" s="20" t="s">
        <v>231</v>
      </c>
      <c r="BZ71" s="21">
        <v>2142.0664000000002</v>
      </c>
      <c r="CA71" s="20" t="b">
        <v>1</v>
      </c>
      <c r="CB71" s="20" t="s">
        <v>98</v>
      </c>
      <c r="CC71" s="20" t="b">
        <v>1</v>
      </c>
      <c r="CD71" s="21" t="s">
        <v>99</v>
      </c>
      <c r="CE71" s="21" t="b">
        <v>0</v>
      </c>
      <c r="CF71" s="21" t="b">
        <v>0</v>
      </c>
    </row>
    <row r="72" spans="1:84">
      <c r="A72" s="21" t="s">
        <v>84</v>
      </c>
      <c r="B72" s="20">
        <v>14853</v>
      </c>
      <c r="C72" s="20" t="s">
        <v>85</v>
      </c>
      <c r="D72" s="20" t="s">
        <v>379</v>
      </c>
      <c r="E72" s="20">
        <v>128921</v>
      </c>
      <c r="F72" s="20" t="s">
        <v>185</v>
      </c>
      <c r="G72" s="20" t="s">
        <v>186</v>
      </c>
      <c r="H72" s="20" t="s">
        <v>88</v>
      </c>
      <c r="I72" s="20" t="s">
        <v>187</v>
      </c>
      <c r="J72" s="20" t="s">
        <v>188</v>
      </c>
      <c r="K72" s="20" t="s">
        <v>90</v>
      </c>
      <c r="L72" s="20" t="s">
        <v>91</v>
      </c>
      <c r="M72" s="20">
        <v>42520</v>
      </c>
      <c r="N72" s="20">
        <v>1</v>
      </c>
      <c r="O72" s="20">
        <v>12</v>
      </c>
      <c r="P72" s="20" t="s">
        <v>92</v>
      </c>
      <c r="Q72" s="20">
        <v>0</v>
      </c>
      <c r="R72" s="20">
        <v>0</v>
      </c>
      <c r="S72" s="20">
        <v>0</v>
      </c>
      <c r="T72" s="20">
        <v>0</v>
      </c>
      <c r="U72" s="20" t="b">
        <v>0</v>
      </c>
      <c r="V72" s="20" t="b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12</v>
      </c>
      <c r="AC72" s="21">
        <v>846.30870000000004</v>
      </c>
      <c r="AD72" s="21">
        <v>1199.6615999999999</v>
      </c>
      <c r="AE72" s="21">
        <v>0</v>
      </c>
      <c r="AF72" s="21">
        <v>0</v>
      </c>
      <c r="AG72" s="21">
        <v>0</v>
      </c>
      <c r="AH72" s="21">
        <v>1852.1712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165</v>
      </c>
      <c r="AR72" s="21">
        <v>0</v>
      </c>
      <c r="AS72" s="21">
        <v>0</v>
      </c>
      <c r="AT72" s="21">
        <v>0</v>
      </c>
      <c r="AU72" s="21">
        <v>4063.14</v>
      </c>
      <c r="AV72" s="20" t="b">
        <v>0</v>
      </c>
      <c r="AX72" s="22">
        <v>43115</v>
      </c>
      <c r="AY72" s="22">
        <v>43117</v>
      </c>
      <c r="AZ72" s="22">
        <v>43115</v>
      </c>
      <c r="BB72" s="20">
        <v>1</v>
      </c>
      <c r="BE72" s="20" t="s">
        <v>320</v>
      </c>
      <c r="BF72" s="20" t="s">
        <v>93</v>
      </c>
      <c r="BG72" s="20" t="s">
        <v>363</v>
      </c>
      <c r="BI72" s="20" t="s">
        <v>94</v>
      </c>
      <c r="BJ72" s="20" t="s">
        <v>95</v>
      </c>
      <c r="BK72" s="20" t="s">
        <v>189</v>
      </c>
      <c r="BL72" s="20" t="s">
        <v>189</v>
      </c>
      <c r="BM72" s="21">
        <v>846.30870000000004</v>
      </c>
      <c r="BN72" s="21">
        <v>1199.6615999999999</v>
      </c>
      <c r="BO72" s="21">
        <v>1852.1712</v>
      </c>
      <c r="BP72" s="21">
        <v>0</v>
      </c>
      <c r="BQ72" s="21">
        <v>165</v>
      </c>
      <c r="BR72" s="20">
        <v>0</v>
      </c>
      <c r="BS72" s="21">
        <v>4063.1415000000002</v>
      </c>
      <c r="BT72" s="21">
        <v>-1.5E-3</v>
      </c>
      <c r="BU72" s="20">
        <v>20002</v>
      </c>
      <c r="BV72" s="20" t="s">
        <v>97</v>
      </c>
      <c r="BW72" s="21">
        <v>-4063.1415000000002</v>
      </c>
      <c r="BX72" s="21">
        <v>309.64</v>
      </c>
      <c r="BY72" s="20" t="s">
        <v>231</v>
      </c>
      <c r="BZ72" s="21">
        <v>3588.5014999999999</v>
      </c>
      <c r="CA72" s="20" t="b">
        <v>1</v>
      </c>
      <c r="CB72" s="20" t="s">
        <v>98</v>
      </c>
      <c r="CC72" s="20" t="b">
        <v>1</v>
      </c>
      <c r="CD72" s="21" t="s">
        <v>99</v>
      </c>
      <c r="CE72" s="21" t="b">
        <v>0</v>
      </c>
      <c r="CF72" s="21" t="b">
        <v>0</v>
      </c>
    </row>
    <row r="73" spans="1:84">
      <c r="A73" s="21" t="s">
        <v>84</v>
      </c>
      <c r="B73" s="20">
        <v>14854</v>
      </c>
      <c r="C73" s="20" t="s">
        <v>85</v>
      </c>
      <c r="D73" s="20" t="s">
        <v>379</v>
      </c>
      <c r="E73" s="20">
        <v>128926</v>
      </c>
      <c r="F73" s="20" t="s">
        <v>190</v>
      </c>
      <c r="G73" s="20" t="s">
        <v>191</v>
      </c>
      <c r="H73" s="20" t="s">
        <v>88</v>
      </c>
      <c r="I73" s="20" t="s">
        <v>192</v>
      </c>
      <c r="J73" s="20" t="s">
        <v>193</v>
      </c>
      <c r="K73" s="20" t="s">
        <v>90</v>
      </c>
      <c r="L73" s="20" t="s">
        <v>91</v>
      </c>
      <c r="M73" s="20">
        <v>31778</v>
      </c>
      <c r="N73" s="20">
        <v>1</v>
      </c>
      <c r="O73" s="20">
        <v>12</v>
      </c>
      <c r="P73" s="20" t="s">
        <v>92</v>
      </c>
      <c r="Q73" s="20">
        <v>0</v>
      </c>
      <c r="R73" s="20">
        <v>0</v>
      </c>
      <c r="S73" s="20">
        <v>0</v>
      </c>
      <c r="T73" s="20">
        <v>0</v>
      </c>
      <c r="U73" s="20" t="b">
        <v>0</v>
      </c>
      <c r="V73" s="20" t="b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12</v>
      </c>
      <c r="AC73" s="21">
        <v>727.24009999999998</v>
      </c>
      <c r="AD73" s="21">
        <v>909.62760000000003</v>
      </c>
      <c r="AE73" s="21">
        <v>0</v>
      </c>
      <c r="AF73" s="21">
        <v>0</v>
      </c>
      <c r="AG73" s="21">
        <v>0</v>
      </c>
      <c r="AH73" s="21">
        <v>1384.2497000000001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165</v>
      </c>
      <c r="AR73" s="21">
        <v>0</v>
      </c>
      <c r="AS73" s="21">
        <v>0</v>
      </c>
      <c r="AT73" s="21">
        <v>0</v>
      </c>
      <c r="AU73" s="21">
        <v>3186.12</v>
      </c>
      <c r="AV73" s="20" t="b">
        <v>0</v>
      </c>
      <c r="AX73" s="22">
        <v>43115</v>
      </c>
      <c r="AY73" s="22">
        <v>43117</v>
      </c>
      <c r="AZ73" s="22">
        <v>43115</v>
      </c>
      <c r="BB73" s="20">
        <v>1</v>
      </c>
      <c r="BE73" s="20" t="s">
        <v>320</v>
      </c>
      <c r="BF73" s="20" t="s">
        <v>93</v>
      </c>
      <c r="BG73" s="20" t="s">
        <v>363</v>
      </c>
      <c r="BI73" s="20" t="s">
        <v>94</v>
      </c>
      <c r="BJ73" s="20" t="s">
        <v>95</v>
      </c>
      <c r="BK73" s="20" t="s">
        <v>194</v>
      </c>
      <c r="BL73" s="20" t="s">
        <v>194</v>
      </c>
      <c r="BM73" s="21">
        <v>727.24009999999998</v>
      </c>
      <c r="BN73" s="21">
        <v>909.62760000000003</v>
      </c>
      <c r="BO73" s="21">
        <v>1384.2497000000001</v>
      </c>
      <c r="BP73" s="21">
        <v>0</v>
      </c>
      <c r="BQ73" s="21">
        <v>165</v>
      </c>
      <c r="BR73" s="20">
        <v>0</v>
      </c>
      <c r="BS73" s="21">
        <v>3186.1174000000001</v>
      </c>
      <c r="BT73" s="21">
        <v>2.5999999999999999E-3</v>
      </c>
      <c r="BU73" s="20">
        <v>20002</v>
      </c>
      <c r="BV73" s="20" t="s">
        <v>97</v>
      </c>
      <c r="BW73" s="21">
        <v>-3186.1174000000001</v>
      </c>
      <c r="BX73" s="21">
        <v>234.78</v>
      </c>
      <c r="BY73" s="20" t="s">
        <v>231</v>
      </c>
      <c r="BZ73" s="21">
        <v>2786.3373999999999</v>
      </c>
      <c r="CA73" s="20" t="b">
        <v>1</v>
      </c>
      <c r="CB73" s="20" t="s">
        <v>98</v>
      </c>
      <c r="CC73" s="20" t="b">
        <v>1</v>
      </c>
      <c r="CD73" s="21" t="s">
        <v>99</v>
      </c>
      <c r="CE73" s="21" t="b">
        <v>0</v>
      </c>
      <c r="CF73" s="21" t="b">
        <v>0</v>
      </c>
    </row>
    <row r="74" spans="1:84">
      <c r="A74" s="21" t="s">
        <v>122</v>
      </c>
      <c r="B74" s="20">
        <v>14855</v>
      </c>
      <c r="C74" s="20" t="s">
        <v>85</v>
      </c>
      <c r="D74" s="20" t="s">
        <v>379</v>
      </c>
      <c r="E74" s="20">
        <v>129064</v>
      </c>
      <c r="F74" s="20" t="s">
        <v>170</v>
      </c>
      <c r="G74" s="20" t="s">
        <v>171</v>
      </c>
      <c r="H74" s="20" t="s">
        <v>104</v>
      </c>
      <c r="I74" s="20" t="s">
        <v>172</v>
      </c>
      <c r="J74" s="20" t="s">
        <v>173</v>
      </c>
      <c r="K74" s="20" t="s">
        <v>90</v>
      </c>
      <c r="L74" s="20" t="s">
        <v>91</v>
      </c>
      <c r="M74" s="20">
        <v>36616</v>
      </c>
      <c r="N74" s="20">
        <v>1</v>
      </c>
      <c r="O74" s="20">
        <v>8</v>
      </c>
      <c r="P74" s="20" t="s">
        <v>92</v>
      </c>
      <c r="Q74" s="20">
        <v>0</v>
      </c>
      <c r="R74" s="20">
        <v>0</v>
      </c>
      <c r="S74" s="20">
        <v>0</v>
      </c>
      <c r="T74" s="20">
        <v>0</v>
      </c>
      <c r="U74" s="20" t="b">
        <v>0</v>
      </c>
      <c r="V74" s="20" t="b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8</v>
      </c>
      <c r="AC74" s="21">
        <v>645.57759999999996</v>
      </c>
      <c r="AD74" s="21">
        <v>693.50239999999997</v>
      </c>
      <c r="AE74" s="21">
        <v>0</v>
      </c>
      <c r="AF74" s="21">
        <v>0</v>
      </c>
      <c r="AG74" s="21">
        <v>0</v>
      </c>
      <c r="AH74" s="21">
        <v>1594.9929999999999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61</v>
      </c>
      <c r="AR74" s="21">
        <v>0</v>
      </c>
      <c r="AS74" s="21">
        <v>0</v>
      </c>
      <c r="AT74" s="21">
        <v>0</v>
      </c>
      <c r="AU74" s="21">
        <v>2995.07</v>
      </c>
      <c r="AV74" s="20" t="b">
        <v>0</v>
      </c>
      <c r="AX74" s="22">
        <v>43116</v>
      </c>
      <c r="AY74" s="22">
        <v>43116</v>
      </c>
      <c r="AZ74" s="22">
        <v>43116</v>
      </c>
      <c r="BB74" s="20">
        <v>1</v>
      </c>
      <c r="BE74" s="20" t="s">
        <v>320</v>
      </c>
      <c r="BF74" s="20" t="s">
        <v>93</v>
      </c>
      <c r="BG74" s="20" t="s">
        <v>363</v>
      </c>
      <c r="BI74" s="20" t="s">
        <v>94</v>
      </c>
      <c r="BJ74" s="20" t="s">
        <v>105</v>
      </c>
      <c r="BK74" s="20" t="s">
        <v>174</v>
      </c>
      <c r="BL74" s="20" t="s">
        <v>174</v>
      </c>
      <c r="BM74" s="21">
        <v>645.57759999999996</v>
      </c>
      <c r="BN74" s="21">
        <v>693.50239999999997</v>
      </c>
      <c r="BO74" s="21">
        <v>1594.9929999999999</v>
      </c>
      <c r="BP74" s="21">
        <v>0</v>
      </c>
      <c r="BQ74" s="21">
        <v>61</v>
      </c>
      <c r="BR74" s="20">
        <v>0</v>
      </c>
      <c r="BS74" s="21">
        <v>2995.0729999999999</v>
      </c>
      <c r="BT74" s="21">
        <v>-3.0000000000000001E-3</v>
      </c>
      <c r="BU74" s="20">
        <v>20002</v>
      </c>
      <c r="BV74" s="20" t="s">
        <v>97</v>
      </c>
      <c r="BW74" s="21">
        <v>-2995.0729999999999</v>
      </c>
      <c r="BX74" s="21">
        <v>178.99</v>
      </c>
      <c r="BY74" s="20" t="s">
        <v>101</v>
      </c>
      <c r="BZ74" s="21">
        <v>2755.0830000000001</v>
      </c>
      <c r="CA74" s="20" t="b">
        <v>1</v>
      </c>
      <c r="CB74" s="20" t="s">
        <v>98</v>
      </c>
      <c r="CC74" s="20" t="b">
        <v>1</v>
      </c>
      <c r="CD74" s="21" t="s">
        <v>99</v>
      </c>
      <c r="CE74" s="21" t="b">
        <v>0</v>
      </c>
      <c r="CF74" s="21" t="b">
        <v>0</v>
      </c>
    </row>
    <row r="75" spans="1:84">
      <c r="A75" s="21" t="s">
        <v>122</v>
      </c>
      <c r="B75" s="20">
        <v>14856</v>
      </c>
      <c r="C75" s="20" t="s">
        <v>85</v>
      </c>
      <c r="D75" s="20" t="s">
        <v>379</v>
      </c>
      <c r="E75" s="20">
        <v>129048</v>
      </c>
      <c r="F75" s="20" t="s">
        <v>175</v>
      </c>
      <c r="G75" s="20" t="s">
        <v>176</v>
      </c>
      <c r="H75" s="20" t="s">
        <v>104</v>
      </c>
      <c r="I75" s="20" t="s">
        <v>177</v>
      </c>
      <c r="J75" s="20" t="s">
        <v>178</v>
      </c>
      <c r="K75" s="20" t="s">
        <v>90</v>
      </c>
      <c r="L75" s="20" t="s">
        <v>91</v>
      </c>
      <c r="M75" s="20">
        <v>21760</v>
      </c>
      <c r="N75" s="20">
        <v>1</v>
      </c>
      <c r="O75" s="20">
        <v>8</v>
      </c>
      <c r="P75" s="20" t="s">
        <v>92</v>
      </c>
      <c r="Q75" s="20">
        <v>0</v>
      </c>
      <c r="R75" s="20">
        <v>0</v>
      </c>
      <c r="S75" s="20">
        <v>0</v>
      </c>
      <c r="T75" s="20">
        <v>0</v>
      </c>
      <c r="U75" s="20" t="b">
        <v>0</v>
      </c>
      <c r="V75" s="20" t="b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8</v>
      </c>
      <c r="AC75" s="21">
        <v>535.79769999999996</v>
      </c>
      <c r="AD75" s="21">
        <v>426.09440000000001</v>
      </c>
      <c r="AE75" s="21">
        <v>0</v>
      </c>
      <c r="AF75" s="21">
        <v>0</v>
      </c>
      <c r="AG75" s="21">
        <v>0</v>
      </c>
      <c r="AH75" s="21">
        <v>947.86559999999997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61</v>
      </c>
      <c r="AR75" s="21">
        <v>0</v>
      </c>
      <c r="AS75" s="21">
        <v>0</v>
      </c>
      <c r="AT75" s="21">
        <v>0</v>
      </c>
      <c r="AU75" s="21">
        <v>1970.76</v>
      </c>
      <c r="AV75" s="20" t="b">
        <v>0</v>
      </c>
      <c r="AX75" s="22">
        <v>43116</v>
      </c>
      <c r="AY75" s="22">
        <v>43116</v>
      </c>
      <c r="AZ75" s="22">
        <v>43116</v>
      </c>
      <c r="BB75" s="20">
        <v>1</v>
      </c>
      <c r="BE75" s="20" t="s">
        <v>320</v>
      </c>
      <c r="BF75" s="20" t="s">
        <v>93</v>
      </c>
      <c r="BG75" s="20" t="s">
        <v>363</v>
      </c>
      <c r="BI75" s="20" t="s">
        <v>94</v>
      </c>
      <c r="BJ75" s="20" t="s">
        <v>105</v>
      </c>
      <c r="BK75" s="20" t="s">
        <v>179</v>
      </c>
      <c r="BL75" s="20" t="s">
        <v>179</v>
      </c>
      <c r="BM75" s="21">
        <v>535.79769999999996</v>
      </c>
      <c r="BN75" s="21">
        <v>426.09440000000001</v>
      </c>
      <c r="BO75" s="21">
        <v>947.86559999999997</v>
      </c>
      <c r="BP75" s="21">
        <v>0</v>
      </c>
      <c r="BQ75" s="21">
        <v>61</v>
      </c>
      <c r="BR75" s="20">
        <v>0</v>
      </c>
      <c r="BS75" s="21">
        <v>1970.7577000000001</v>
      </c>
      <c r="BT75" s="21">
        <v>2.3E-3</v>
      </c>
      <c r="BU75" s="20">
        <v>20002</v>
      </c>
      <c r="BV75" s="20" t="s">
        <v>97</v>
      </c>
      <c r="BW75" s="21">
        <v>-1970.7577000000001</v>
      </c>
      <c r="BX75" s="21">
        <v>109.98</v>
      </c>
      <c r="BY75" s="20" t="s">
        <v>101</v>
      </c>
      <c r="BZ75" s="21">
        <v>1799.7777000000001</v>
      </c>
      <c r="CA75" s="20" t="b">
        <v>1</v>
      </c>
      <c r="CB75" s="20" t="s">
        <v>98</v>
      </c>
      <c r="CC75" s="20" t="b">
        <v>1</v>
      </c>
      <c r="CD75" s="21" t="s">
        <v>99</v>
      </c>
      <c r="CE75" s="21" t="b">
        <v>0</v>
      </c>
      <c r="CF75" s="21" t="b">
        <v>0</v>
      </c>
    </row>
    <row r="76" spans="1:84">
      <c r="A76" s="21" t="s">
        <v>122</v>
      </c>
      <c r="B76" s="20">
        <v>14857</v>
      </c>
      <c r="C76" s="20" t="s">
        <v>85</v>
      </c>
      <c r="D76" s="20" t="s">
        <v>379</v>
      </c>
      <c r="E76" s="20">
        <v>129104</v>
      </c>
      <c r="F76" s="20" t="s">
        <v>164</v>
      </c>
      <c r="G76" s="20" t="s">
        <v>165</v>
      </c>
      <c r="H76" s="20" t="s">
        <v>104</v>
      </c>
      <c r="I76" s="20" t="s">
        <v>166</v>
      </c>
      <c r="J76" s="20" t="s">
        <v>167</v>
      </c>
      <c r="K76" s="20" t="s">
        <v>90</v>
      </c>
      <c r="L76" s="20" t="s">
        <v>91</v>
      </c>
      <c r="M76" s="20">
        <v>30221</v>
      </c>
      <c r="N76" s="20">
        <v>1</v>
      </c>
      <c r="O76" s="20">
        <v>8</v>
      </c>
      <c r="P76" s="20" t="s">
        <v>92</v>
      </c>
      <c r="Q76" s="20">
        <v>0</v>
      </c>
      <c r="R76" s="20">
        <v>0</v>
      </c>
      <c r="S76" s="20">
        <v>0</v>
      </c>
      <c r="T76" s="20">
        <v>0</v>
      </c>
      <c r="U76" s="20" t="b">
        <v>0</v>
      </c>
      <c r="V76" s="20" t="b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8</v>
      </c>
      <c r="AC76" s="21">
        <v>598.3211</v>
      </c>
      <c r="AD76" s="21">
        <v>578.39239999999995</v>
      </c>
      <c r="AE76" s="21">
        <v>0</v>
      </c>
      <c r="AF76" s="21">
        <v>0</v>
      </c>
      <c r="AG76" s="21">
        <v>0</v>
      </c>
      <c r="AH76" s="21">
        <v>1316.4268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77</v>
      </c>
      <c r="AR76" s="21">
        <v>0</v>
      </c>
      <c r="AS76" s="21">
        <v>0</v>
      </c>
      <c r="AT76" s="21">
        <v>0</v>
      </c>
      <c r="AU76" s="21">
        <v>2570.14</v>
      </c>
      <c r="AV76" s="20" t="b">
        <v>0</v>
      </c>
      <c r="AX76" s="22">
        <v>43116</v>
      </c>
      <c r="AY76" s="22">
        <v>43117</v>
      </c>
      <c r="AZ76" s="22">
        <v>43116</v>
      </c>
      <c r="BB76" s="20">
        <v>1</v>
      </c>
      <c r="BE76" s="20" t="s">
        <v>320</v>
      </c>
      <c r="BF76" s="20" t="s">
        <v>93</v>
      </c>
      <c r="BG76" s="20" t="s">
        <v>363</v>
      </c>
      <c r="BI76" s="20" t="s">
        <v>94</v>
      </c>
      <c r="BJ76" s="20" t="s">
        <v>105</v>
      </c>
      <c r="BK76" s="20" t="s">
        <v>168</v>
      </c>
      <c r="BL76" s="20" t="s">
        <v>168</v>
      </c>
      <c r="BM76" s="21">
        <v>598.3211</v>
      </c>
      <c r="BN76" s="21">
        <v>578.39239999999995</v>
      </c>
      <c r="BO76" s="21">
        <v>1316.4268</v>
      </c>
      <c r="BP76" s="21">
        <v>0</v>
      </c>
      <c r="BQ76" s="21">
        <v>77</v>
      </c>
      <c r="BR76" s="20">
        <v>0</v>
      </c>
      <c r="BS76" s="21">
        <v>2570.1403</v>
      </c>
      <c r="BT76" s="21">
        <v>-2.9999999999999997E-4</v>
      </c>
      <c r="BU76" s="20">
        <v>20002</v>
      </c>
      <c r="BV76" s="20" t="s">
        <v>97</v>
      </c>
      <c r="BW76" s="21">
        <v>-2570.1403</v>
      </c>
      <c r="BX76" s="21">
        <v>149.28</v>
      </c>
      <c r="BY76" s="20" t="s">
        <v>101</v>
      </c>
      <c r="BZ76" s="21">
        <v>2343.8602999999998</v>
      </c>
      <c r="CA76" s="20" t="b">
        <v>1</v>
      </c>
      <c r="CB76" s="20" t="s">
        <v>98</v>
      </c>
      <c r="CC76" s="20" t="b">
        <v>1</v>
      </c>
      <c r="CD76" s="21" t="s">
        <v>99</v>
      </c>
      <c r="CE76" s="21" t="b">
        <v>0</v>
      </c>
      <c r="CF76" s="21" t="b">
        <v>0</v>
      </c>
    </row>
    <row r="77" spans="1:84">
      <c r="A77" s="21" t="s">
        <v>122</v>
      </c>
      <c r="B77" s="20">
        <v>14858</v>
      </c>
      <c r="C77" s="20" t="s">
        <v>85</v>
      </c>
      <c r="D77" s="20" t="s">
        <v>379</v>
      </c>
      <c r="E77" s="20">
        <v>129096</v>
      </c>
      <c r="F77" s="20" t="s">
        <v>139</v>
      </c>
      <c r="G77" s="20" t="s">
        <v>140</v>
      </c>
      <c r="H77" s="20" t="s">
        <v>104</v>
      </c>
      <c r="I77" s="20" t="s">
        <v>141</v>
      </c>
      <c r="J77" s="20" t="s">
        <v>142</v>
      </c>
      <c r="K77" s="20" t="s">
        <v>90</v>
      </c>
      <c r="L77" s="20" t="s">
        <v>91</v>
      </c>
      <c r="M77" s="20">
        <v>17271</v>
      </c>
      <c r="N77" s="20">
        <v>1</v>
      </c>
      <c r="O77" s="20">
        <v>12</v>
      </c>
      <c r="P77" s="20" t="s">
        <v>92</v>
      </c>
      <c r="Q77" s="20">
        <v>0</v>
      </c>
      <c r="R77" s="20">
        <v>0</v>
      </c>
      <c r="S77" s="20">
        <v>0</v>
      </c>
      <c r="T77" s="20">
        <v>0</v>
      </c>
      <c r="U77" s="20" t="b">
        <v>0</v>
      </c>
      <c r="V77" s="20" t="b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12</v>
      </c>
      <c r="AC77" s="21">
        <v>566.43870000000004</v>
      </c>
      <c r="AD77" s="21">
        <v>517.93859999999995</v>
      </c>
      <c r="AE77" s="21">
        <v>0</v>
      </c>
      <c r="AF77" s="21">
        <v>0</v>
      </c>
      <c r="AG77" s="21">
        <v>0</v>
      </c>
      <c r="AH77" s="21">
        <v>752.32479999999998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77</v>
      </c>
      <c r="AR77" s="21">
        <v>0</v>
      </c>
      <c r="AS77" s="21">
        <v>0</v>
      </c>
      <c r="AT77" s="21">
        <v>0</v>
      </c>
      <c r="AU77" s="21">
        <v>1913.7</v>
      </c>
      <c r="AV77" s="20" t="b">
        <v>0</v>
      </c>
      <c r="AX77" s="22">
        <v>43116</v>
      </c>
      <c r="AY77" s="22">
        <v>43117</v>
      </c>
      <c r="AZ77" s="22">
        <v>43116</v>
      </c>
      <c r="BB77" s="20">
        <v>1</v>
      </c>
      <c r="BE77" s="20" t="s">
        <v>320</v>
      </c>
      <c r="BF77" s="20" t="s">
        <v>93</v>
      </c>
      <c r="BG77" s="20" t="s">
        <v>363</v>
      </c>
      <c r="BI77" s="20" t="s">
        <v>94</v>
      </c>
      <c r="BJ77" s="20" t="s">
        <v>105</v>
      </c>
      <c r="BK77" s="20" t="s">
        <v>143</v>
      </c>
      <c r="BL77" s="20" t="s">
        <v>143</v>
      </c>
      <c r="BM77" s="21">
        <v>566.43870000000004</v>
      </c>
      <c r="BN77" s="21">
        <v>517.93859999999995</v>
      </c>
      <c r="BO77" s="21">
        <v>752.32479999999998</v>
      </c>
      <c r="BP77" s="21">
        <v>0</v>
      </c>
      <c r="BQ77" s="21">
        <v>77</v>
      </c>
      <c r="BR77" s="20">
        <v>0</v>
      </c>
      <c r="BS77" s="21">
        <v>1913.7021</v>
      </c>
      <c r="BT77" s="21">
        <v>-2.0999999999999999E-3</v>
      </c>
      <c r="BU77" s="20">
        <v>20002</v>
      </c>
      <c r="BV77" s="20" t="s">
        <v>97</v>
      </c>
      <c r="BW77" s="21">
        <v>-1913.7021</v>
      </c>
      <c r="BX77" s="21">
        <v>133.68</v>
      </c>
      <c r="BY77" s="20" t="s">
        <v>101</v>
      </c>
      <c r="BZ77" s="21">
        <v>1703.0220999999999</v>
      </c>
      <c r="CA77" s="20" t="b">
        <v>1</v>
      </c>
      <c r="CB77" s="20" t="s">
        <v>98</v>
      </c>
      <c r="CC77" s="20" t="b">
        <v>1</v>
      </c>
      <c r="CD77" s="21" t="s">
        <v>99</v>
      </c>
      <c r="CE77" s="21" t="b">
        <v>0</v>
      </c>
      <c r="CF77" s="21" t="b">
        <v>0</v>
      </c>
    </row>
    <row r="78" spans="1:84">
      <c r="A78" s="21" t="s">
        <v>122</v>
      </c>
      <c r="B78" s="20">
        <v>14859</v>
      </c>
      <c r="C78" s="20" t="s">
        <v>85</v>
      </c>
      <c r="D78" s="20" t="s">
        <v>379</v>
      </c>
      <c r="E78" s="20">
        <v>129024</v>
      </c>
      <c r="F78" s="20" t="s">
        <v>144</v>
      </c>
      <c r="G78" s="20" t="s">
        <v>145</v>
      </c>
      <c r="H78" s="20" t="s">
        <v>104</v>
      </c>
      <c r="I78" s="20" t="s">
        <v>146</v>
      </c>
      <c r="J78" s="20" t="s">
        <v>147</v>
      </c>
      <c r="K78" s="20" t="s">
        <v>90</v>
      </c>
      <c r="L78" s="20" t="s">
        <v>91</v>
      </c>
      <c r="M78" s="20">
        <v>33220</v>
      </c>
      <c r="N78" s="20">
        <v>1</v>
      </c>
      <c r="O78" s="20">
        <v>16</v>
      </c>
      <c r="P78" s="20" t="s">
        <v>92</v>
      </c>
      <c r="Q78" s="20">
        <v>0</v>
      </c>
      <c r="R78" s="20">
        <v>0</v>
      </c>
      <c r="S78" s="20">
        <v>0</v>
      </c>
      <c r="T78" s="20">
        <v>0</v>
      </c>
      <c r="U78" s="20" t="b">
        <v>0</v>
      </c>
      <c r="V78" s="20" t="b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16</v>
      </c>
      <c r="AC78" s="21">
        <v>865.96500000000003</v>
      </c>
      <c r="AD78" s="21">
        <v>1264.7488000000001</v>
      </c>
      <c r="AE78" s="21">
        <v>0</v>
      </c>
      <c r="AF78" s="21">
        <v>0</v>
      </c>
      <c r="AG78" s="21">
        <v>0</v>
      </c>
      <c r="AH78" s="21">
        <v>1447.0632000000001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77</v>
      </c>
      <c r="AR78" s="21">
        <v>0</v>
      </c>
      <c r="AS78" s="21">
        <v>0</v>
      </c>
      <c r="AT78" s="21">
        <v>0</v>
      </c>
      <c r="AU78" s="21">
        <v>3654.78</v>
      </c>
      <c r="AV78" s="20" t="b">
        <v>0</v>
      </c>
      <c r="AX78" s="22">
        <v>43116</v>
      </c>
      <c r="AY78" s="22">
        <v>43117</v>
      </c>
      <c r="AZ78" s="22">
        <v>43116</v>
      </c>
      <c r="BB78" s="20">
        <v>1</v>
      </c>
      <c r="BE78" s="20" t="s">
        <v>320</v>
      </c>
      <c r="BF78" s="20" t="s">
        <v>93</v>
      </c>
      <c r="BG78" s="20" t="s">
        <v>363</v>
      </c>
      <c r="BI78" s="20" t="s">
        <v>94</v>
      </c>
      <c r="BJ78" s="20" t="s">
        <v>105</v>
      </c>
      <c r="BK78" s="20" t="s">
        <v>148</v>
      </c>
      <c r="BL78" s="20" t="s">
        <v>148</v>
      </c>
      <c r="BM78" s="21">
        <v>865.96500000000003</v>
      </c>
      <c r="BN78" s="21">
        <v>1264.7488000000001</v>
      </c>
      <c r="BO78" s="21">
        <v>1447.0632000000001</v>
      </c>
      <c r="BP78" s="21">
        <v>0</v>
      </c>
      <c r="BQ78" s="21">
        <v>77</v>
      </c>
      <c r="BR78" s="20">
        <v>0</v>
      </c>
      <c r="BS78" s="21">
        <v>3654.777</v>
      </c>
      <c r="BT78" s="21">
        <v>3.0000000000000001E-3</v>
      </c>
      <c r="BU78" s="20">
        <v>20002</v>
      </c>
      <c r="BV78" s="20" t="s">
        <v>97</v>
      </c>
      <c r="BW78" s="21">
        <v>-3654.777</v>
      </c>
      <c r="BX78" s="21">
        <v>326.43</v>
      </c>
      <c r="BY78" s="20" t="s">
        <v>101</v>
      </c>
      <c r="BZ78" s="21">
        <v>3251.3470000000002</v>
      </c>
      <c r="CA78" s="20" t="b">
        <v>1</v>
      </c>
      <c r="CB78" s="20" t="s">
        <v>98</v>
      </c>
      <c r="CC78" s="20" t="b">
        <v>1</v>
      </c>
      <c r="CD78" s="21" t="s">
        <v>99</v>
      </c>
      <c r="CE78" s="21" t="b">
        <v>0</v>
      </c>
      <c r="CF78" s="21" t="b">
        <v>0</v>
      </c>
    </row>
    <row r="79" spans="1:84">
      <c r="A79" s="21" t="s">
        <v>122</v>
      </c>
      <c r="B79" s="20">
        <v>14860</v>
      </c>
      <c r="C79" s="20" t="s">
        <v>85</v>
      </c>
      <c r="D79" s="20" t="s">
        <v>379</v>
      </c>
      <c r="E79" s="20">
        <v>129608</v>
      </c>
      <c r="F79" s="20" t="s">
        <v>200</v>
      </c>
      <c r="G79" s="20" t="s">
        <v>201</v>
      </c>
      <c r="H79" s="20" t="s">
        <v>104</v>
      </c>
      <c r="I79" s="20" t="s">
        <v>202</v>
      </c>
      <c r="J79" s="20" t="s">
        <v>203</v>
      </c>
      <c r="K79" s="20" t="s">
        <v>169</v>
      </c>
      <c r="L79" s="20" t="s">
        <v>204</v>
      </c>
      <c r="M79" s="20">
        <v>114436</v>
      </c>
      <c r="N79" s="20">
        <v>1</v>
      </c>
      <c r="O79" s="20">
        <v>12</v>
      </c>
      <c r="P79" s="20" t="s">
        <v>92</v>
      </c>
      <c r="Q79" s="20">
        <v>0</v>
      </c>
      <c r="R79" s="20">
        <v>0</v>
      </c>
      <c r="S79" s="20">
        <v>0</v>
      </c>
      <c r="T79" s="20">
        <v>0</v>
      </c>
      <c r="U79" s="20" t="b">
        <v>0</v>
      </c>
      <c r="V79" s="20" t="b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12</v>
      </c>
      <c r="AC79" s="21">
        <v>1960.5337</v>
      </c>
      <c r="AD79" s="21">
        <v>3926.8798999999999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150</v>
      </c>
      <c r="AS79" s="21">
        <v>0</v>
      </c>
      <c r="AT79" s="21">
        <v>0</v>
      </c>
      <c r="AU79" s="21">
        <v>6037.41</v>
      </c>
      <c r="AV79" s="20" t="b">
        <v>0</v>
      </c>
      <c r="AX79" s="22">
        <v>43116</v>
      </c>
      <c r="AY79" s="22">
        <v>43116</v>
      </c>
      <c r="AZ79" s="22">
        <v>43116</v>
      </c>
      <c r="BB79" s="20">
        <v>1</v>
      </c>
      <c r="BC79" s="20" t="s">
        <v>388</v>
      </c>
      <c r="BD79" s="20" t="s">
        <v>389</v>
      </c>
      <c r="BE79" s="20" t="s">
        <v>320</v>
      </c>
      <c r="BF79" s="20" t="s">
        <v>93</v>
      </c>
      <c r="BG79" s="20" t="s">
        <v>363</v>
      </c>
      <c r="BI79" s="20" t="s">
        <v>94</v>
      </c>
      <c r="BJ79" s="20" t="s">
        <v>105</v>
      </c>
      <c r="BK79" s="20" t="s">
        <v>205</v>
      </c>
      <c r="BL79" s="20" t="s">
        <v>205</v>
      </c>
      <c r="BM79" s="21">
        <v>1960.5337</v>
      </c>
      <c r="BN79" s="21">
        <v>3926.8798999999999</v>
      </c>
      <c r="BO79" s="21">
        <v>0</v>
      </c>
      <c r="BP79" s="21">
        <v>0</v>
      </c>
      <c r="BQ79" s="21">
        <v>150</v>
      </c>
      <c r="BR79" s="20">
        <v>0</v>
      </c>
      <c r="BS79" s="21">
        <v>6037.4135999999999</v>
      </c>
      <c r="BT79" s="21">
        <v>-3.5999999999999999E-3</v>
      </c>
      <c r="BU79" s="20">
        <v>20002</v>
      </c>
      <c r="BV79" s="20" t="s">
        <v>97</v>
      </c>
      <c r="BW79" s="21">
        <v>-6037.4135999999999</v>
      </c>
      <c r="BX79" s="21">
        <v>1013.54</v>
      </c>
      <c r="BY79" s="20" t="s">
        <v>101</v>
      </c>
      <c r="BZ79" s="21">
        <v>4873.8735999999999</v>
      </c>
      <c r="CA79" s="20" t="b">
        <v>1</v>
      </c>
      <c r="CB79" s="20" t="s">
        <v>98</v>
      </c>
      <c r="CC79" s="20" t="b">
        <v>1</v>
      </c>
      <c r="CD79" s="21" t="s">
        <v>99</v>
      </c>
      <c r="CE79" s="21" t="b">
        <v>0</v>
      </c>
      <c r="CF79" s="21" t="b">
        <v>0</v>
      </c>
    </row>
    <row r="80" spans="1:84">
      <c r="A80" s="21" t="s">
        <v>122</v>
      </c>
      <c r="B80" s="20">
        <v>14861</v>
      </c>
      <c r="C80" s="20" t="s">
        <v>85</v>
      </c>
      <c r="D80" s="20" t="s">
        <v>379</v>
      </c>
      <c r="E80" s="20">
        <v>129379</v>
      </c>
      <c r="F80" s="20" t="s">
        <v>256</v>
      </c>
      <c r="G80" s="20" t="s">
        <v>257</v>
      </c>
      <c r="H80" s="20" t="s">
        <v>104</v>
      </c>
      <c r="I80" s="20" t="s">
        <v>258</v>
      </c>
      <c r="J80" s="20" t="s">
        <v>259</v>
      </c>
      <c r="K80" s="20" t="s">
        <v>90</v>
      </c>
      <c r="L80" s="20" t="s">
        <v>91</v>
      </c>
      <c r="M80" s="20">
        <v>20893</v>
      </c>
      <c r="N80" s="20">
        <v>1</v>
      </c>
      <c r="O80" s="20">
        <v>12</v>
      </c>
      <c r="P80" s="20" t="s">
        <v>92</v>
      </c>
      <c r="Q80" s="20">
        <v>0</v>
      </c>
      <c r="R80" s="20">
        <v>0</v>
      </c>
      <c r="S80" s="20">
        <v>0</v>
      </c>
      <c r="T80" s="20">
        <v>0</v>
      </c>
      <c r="U80" s="20" t="b">
        <v>0</v>
      </c>
      <c r="V80" s="20" t="b">
        <v>0</v>
      </c>
      <c r="W80" s="20">
        <v>18926</v>
      </c>
      <c r="X80" s="20">
        <v>0</v>
      </c>
      <c r="Y80" s="20">
        <v>0</v>
      </c>
      <c r="Z80" s="20">
        <v>0</v>
      </c>
      <c r="AA80" s="20">
        <v>0</v>
      </c>
      <c r="AB80" s="20">
        <v>12</v>
      </c>
      <c r="AC80" s="21">
        <v>606.58640000000003</v>
      </c>
      <c r="AD80" s="21">
        <v>615.73260000000005</v>
      </c>
      <c r="AE80" s="21">
        <v>0</v>
      </c>
      <c r="AF80" s="21">
        <v>0</v>
      </c>
      <c r="AG80" s="21">
        <v>0</v>
      </c>
      <c r="AH80" s="21">
        <v>910.09910000000002</v>
      </c>
      <c r="AI80" s="21">
        <v>0</v>
      </c>
      <c r="AJ80" s="21">
        <v>329.8802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80</v>
      </c>
      <c r="AR80" s="21">
        <v>0</v>
      </c>
      <c r="AS80" s="21">
        <v>0</v>
      </c>
      <c r="AT80" s="21">
        <v>0</v>
      </c>
      <c r="AU80" s="21">
        <v>2542.3000000000002</v>
      </c>
      <c r="AV80" s="20" t="b">
        <v>0</v>
      </c>
      <c r="AX80" s="22">
        <v>43117</v>
      </c>
      <c r="AY80" s="22">
        <v>43117</v>
      </c>
      <c r="AZ80" s="22">
        <v>43116</v>
      </c>
      <c r="BB80" s="20">
        <v>1</v>
      </c>
      <c r="BE80" s="20" t="s">
        <v>320</v>
      </c>
      <c r="BF80" s="20" t="s">
        <v>93</v>
      </c>
      <c r="BG80" s="20" t="s">
        <v>363</v>
      </c>
      <c r="BI80" s="20" t="s">
        <v>94</v>
      </c>
      <c r="BJ80" s="20" t="s">
        <v>105</v>
      </c>
      <c r="BK80" s="20" t="s">
        <v>260</v>
      </c>
      <c r="BL80" s="20" t="s">
        <v>260</v>
      </c>
      <c r="BM80" s="21">
        <v>606.58640000000003</v>
      </c>
      <c r="BN80" s="21">
        <v>615.73260000000005</v>
      </c>
      <c r="BO80" s="21">
        <v>910.09910000000002</v>
      </c>
      <c r="BP80" s="21">
        <v>329.8802</v>
      </c>
      <c r="BQ80" s="21">
        <v>80</v>
      </c>
      <c r="BR80" s="20">
        <v>0</v>
      </c>
      <c r="BS80" s="21">
        <v>2542.2982999999999</v>
      </c>
      <c r="BT80" s="21">
        <v>1.6999999999999999E-3</v>
      </c>
      <c r="BU80" s="20">
        <v>20002</v>
      </c>
      <c r="BV80" s="20" t="s">
        <v>97</v>
      </c>
      <c r="BW80" s="21">
        <v>-2542.2982999999999</v>
      </c>
      <c r="BX80" s="21">
        <v>158.91999999999999</v>
      </c>
      <c r="BY80" s="20" t="s">
        <v>101</v>
      </c>
      <c r="BZ80" s="21">
        <v>2303.3782999999999</v>
      </c>
      <c r="CA80" s="20" t="b">
        <v>1</v>
      </c>
      <c r="CB80" s="20" t="s">
        <v>98</v>
      </c>
      <c r="CC80" s="20" t="b">
        <v>1</v>
      </c>
      <c r="CD80" s="21" t="s">
        <v>99</v>
      </c>
      <c r="CE80" s="21" t="b">
        <v>0</v>
      </c>
      <c r="CF80" s="21" t="b">
        <v>0</v>
      </c>
    </row>
    <row r="81" spans="1:84">
      <c r="A81" s="21" t="s">
        <v>122</v>
      </c>
      <c r="B81" s="20">
        <v>14862</v>
      </c>
      <c r="C81" s="20" t="s">
        <v>85</v>
      </c>
      <c r="D81" s="20" t="s">
        <v>379</v>
      </c>
      <c r="E81" s="20">
        <v>129040</v>
      </c>
      <c r="F81" s="20" t="s">
        <v>159</v>
      </c>
      <c r="G81" s="20" t="s">
        <v>160</v>
      </c>
      <c r="H81" s="20" t="s">
        <v>104</v>
      </c>
      <c r="I81" s="20" t="s">
        <v>161</v>
      </c>
      <c r="J81" s="20" t="s">
        <v>162</v>
      </c>
      <c r="K81" s="20" t="s">
        <v>90</v>
      </c>
      <c r="L81" s="20" t="s">
        <v>91</v>
      </c>
      <c r="M81" s="20">
        <v>31897</v>
      </c>
      <c r="N81" s="20">
        <v>1</v>
      </c>
      <c r="O81" s="20">
        <v>12</v>
      </c>
      <c r="P81" s="20" t="s">
        <v>92</v>
      </c>
      <c r="Q81" s="20">
        <v>0</v>
      </c>
      <c r="R81" s="20">
        <v>0</v>
      </c>
      <c r="S81" s="20">
        <v>0</v>
      </c>
      <c r="T81" s="20">
        <v>0</v>
      </c>
      <c r="U81" s="20" t="b">
        <v>0</v>
      </c>
      <c r="V81" s="20" t="b">
        <v>0</v>
      </c>
      <c r="W81" s="20">
        <v>24419</v>
      </c>
      <c r="X81" s="20">
        <v>0</v>
      </c>
      <c r="Y81" s="20">
        <v>0</v>
      </c>
      <c r="Z81" s="20">
        <v>0</v>
      </c>
      <c r="AA81" s="20">
        <v>0</v>
      </c>
      <c r="AB81" s="20">
        <v>12</v>
      </c>
      <c r="AC81" s="21">
        <v>728.55909999999994</v>
      </c>
      <c r="AD81" s="21">
        <v>912.84059999999999</v>
      </c>
      <c r="AE81" s="21">
        <v>0</v>
      </c>
      <c r="AF81" s="21">
        <v>0</v>
      </c>
      <c r="AG81" s="21">
        <v>0</v>
      </c>
      <c r="AH81" s="21">
        <v>1389.4332999999999</v>
      </c>
      <c r="AI81" s="21">
        <v>0</v>
      </c>
      <c r="AJ81" s="21">
        <v>425.6232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61</v>
      </c>
      <c r="AR81" s="21">
        <v>0</v>
      </c>
      <c r="AS81" s="21">
        <v>0</v>
      </c>
      <c r="AT81" s="21">
        <v>0</v>
      </c>
      <c r="AU81" s="21">
        <v>3517.46</v>
      </c>
      <c r="AV81" s="20" t="b">
        <v>0</v>
      </c>
      <c r="AX81" s="22">
        <v>43116</v>
      </c>
      <c r="AY81" s="22">
        <v>43116</v>
      </c>
      <c r="AZ81" s="22">
        <v>43116</v>
      </c>
      <c r="BB81" s="20">
        <v>1</v>
      </c>
      <c r="BE81" s="20" t="s">
        <v>320</v>
      </c>
      <c r="BF81" s="20" t="s">
        <v>93</v>
      </c>
      <c r="BG81" s="20" t="s">
        <v>363</v>
      </c>
      <c r="BI81" s="20" t="s">
        <v>94</v>
      </c>
      <c r="BJ81" s="20" t="s">
        <v>105</v>
      </c>
      <c r="BK81" s="20" t="s">
        <v>163</v>
      </c>
      <c r="BL81" s="20" t="s">
        <v>163</v>
      </c>
      <c r="BM81" s="21">
        <v>728.55909999999994</v>
      </c>
      <c r="BN81" s="21">
        <v>912.84059999999999</v>
      </c>
      <c r="BO81" s="21">
        <v>1389.4332999999999</v>
      </c>
      <c r="BP81" s="21">
        <v>425.6232</v>
      </c>
      <c r="BQ81" s="21">
        <v>61</v>
      </c>
      <c r="BR81" s="20">
        <v>0</v>
      </c>
      <c r="BS81" s="21">
        <v>3517.4562000000001</v>
      </c>
      <c r="BT81" s="21">
        <v>3.8E-3</v>
      </c>
      <c r="BU81" s="20">
        <v>20002</v>
      </c>
      <c r="BV81" s="20" t="s">
        <v>97</v>
      </c>
      <c r="BW81" s="21">
        <v>-3517.4562000000001</v>
      </c>
      <c r="BX81" s="21">
        <v>235.61</v>
      </c>
      <c r="BY81" s="20" t="s">
        <v>101</v>
      </c>
      <c r="BZ81" s="21">
        <v>3220.8462</v>
      </c>
      <c r="CA81" s="20" t="b">
        <v>1</v>
      </c>
      <c r="CB81" s="20" t="s">
        <v>98</v>
      </c>
      <c r="CC81" s="20" t="b">
        <v>1</v>
      </c>
      <c r="CD81" s="21" t="s">
        <v>99</v>
      </c>
      <c r="CE81" s="21" t="b">
        <v>0</v>
      </c>
      <c r="CF81" s="21" t="b">
        <v>0</v>
      </c>
    </row>
    <row r="82" spans="1:84">
      <c r="A82" s="21" t="s">
        <v>122</v>
      </c>
      <c r="B82" s="20">
        <v>14863</v>
      </c>
      <c r="C82" s="20" t="s">
        <v>85</v>
      </c>
      <c r="D82" s="20" t="s">
        <v>379</v>
      </c>
      <c r="E82" s="20">
        <v>129032</v>
      </c>
      <c r="F82" s="20" t="s">
        <v>149</v>
      </c>
      <c r="G82" s="20" t="s">
        <v>150</v>
      </c>
      <c r="H82" s="20" t="s">
        <v>104</v>
      </c>
      <c r="I82" s="20" t="s">
        <v>151</v>
      </c>
      <c r="J82" s="20" t="s">
        <v>152</v>
      </c>
      <c r="K82" s="20" t="s">
        <v>90</v>
      </c>
      <c r="L82" s="20" t="s">
        <v>91</v>
      </c>
      <c r="M82" s="20">
        <v>19478</v>
      </c>
      <c r="N82" s="20">
        <v>1</v>
      </c>
      <c r="O82" s="20">
        <v>12</v>
      </c>
      <c r="P82" s="20" t="s">
        <v>92</v>
      </c>
      <c r="Q82" s="20">
        <v>0</v>
      </c>
      <c r="R82" s="20">
        <v>0</v>
      </c>
      <c r="S82" s="20">
        <v>0</v>
      </c>
      <c r="T82" s="20">
        <v>0</v>
      </c>
      <c r="U82" s="20" t="b">
        <v>0</v>
      </c>
      <c r="V82" s="20" t="b">
        <v>0</v>
      </c>
      <c r="W82" s="20">
        <v>13893</v>
      </c>
      <c r="X82" s="20">
        <v>0</v>
      </c>
      <c r="Y82" s="20">
        <v>0</v>
      </c>
      <c r="Z82" s="20">
        <v>0</v>
      </c>
      <c r="AA82" s="20">
        <v>0</v>
      </c>
      <c r="AB82" s="20">
        <v>12</v>
      </c>
      <c r="AC82" s="21">
        <v>590.90189999999996</v>
      </c>
      <c r="AD82" s="21">
        <v>577.52760000000001</v>
      </c>
      <c r="AE82" s="21">
        <v>0</v>
      </c>
      <c r="AF82" s="21">
        <v>0</v>
      </c>
      <c r="AG82" s="21">
        <v>0</v>
      </c>
      <c r="AH82" s="21">
        <v>848.46169999999995</v>
      </c>
      <c r="AI82" s="21">
        <v>0</v>
      </c>
      <c r="AJ82" s="21">
        <v>242.155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61</v>
      </c>
      <c r="AR82" s="21">
        <v>0</v>
      </c>
      <c r="AS82" s="21">
        <v>0</v>
      </c>
      <c r="AT82" s="21">
        <v>0</v>
      </c>
      <c r="AU82" s="21">
        <v>2320.0500000000002</v>
      </c>
      <c r="AV82" s="20" t="b">
        <v>0</v>
      </c>
      <c r="AX82" s="22">
        <v>43116</v>
      </c>
      <c r="AY82" s="22">
        <v>43116</v>
      </c>
      <c r="AZ82" s="22">
        <v>43116</v>
      </c>
      <c r="BB82" s="20">
        <v>1</v>
      </c>
      <c r="BE82" s="20" t="s">
        <v>320</v>
      </c>
      <c r="BF82" s="20" t="s">
        <v>93</v>
      </c>
      <c r="BG82" s="20" t="s">
        <v>363</v>
      </c>
      <c r="BI82" s="20" t="s">
        <v>94</v>
      </c>
      <c r="BJ82" s="20" t="s">
        <v>105</v>
      </c>
      <c r="BK82" s="20" t="s">
        <v>153</v>
      </c>
      <c r="BL82" s="20" t="s">
        <v>153</v>
      </c>
      <c r="BM82" s="21">
        <v>590.90189999999996</v>
      </c>
      <c r="BN82" s="21">
        <v>577.52760000000001</v>
      </c>
      <c r="BO82" s="21">
        <v>848.46169999999995</v>
      </c>
      <c r="BP82" s="21">
        <v>242.155</v>
      </c>
      <c r="BQ82" s="21">
        <v>61</v>
      </c>
      <c r="BR82" s="20">
        <v>0</v>
      </c>
      <c r="BS82" s="21">
        <v>2320.0462000000002</v>
      </c>
      <c r="BT82" s="21">
        <v>3.8E-3</v>
      </c>
      <c r="BU82" s="20">
        <v>20002</v>
      </c>
      <c r="BV82" s="20" t="s">
        <v>97</v>
      </c>
      <c r="BW82" s="21">
        <v>-2320.0462000000002</v>
      </c>
      <c r="BX82" s="21">
        <v>149.06</v>
      </c>
      <c r="BY82" s="20" t="s">
        <v>101</v>
      </c>
      <c r="BZ82" s="21">
        <v>2109.9861999999998</v>
      </c>
      <c r="CA82" s="20" t="b">
        <v>1</v>
      </c>
      <c r="CB82" s="20" t="s">
        <v>98</v>
      </c>
      <c r="CC82" s="20" t="b">
        <v>1</v>
      </c>
      <c r="CD82" s="21" t="s">
        <v>99</v>
      </c>
      <c r="CE82" s="21" t="b">
        <v>0</v>
      </c>
      <c r="CF82" s="21" t="b">
        <v>0</v>
      </c>
    </row>
    <row r="83" spans="1:84">
      <c r="A83" s="21" t="s">
        <v>122</v>
      </c>
      <c r="B83" s="20">
        <v>14864</v>
      </c>
      <c r="C83" s="20" t="s">
        <v>85</v>
      </c>
      <c r="D83" s="20" t="s">
        <v>379</v>
      </c>
      <c r="E83" s="20">
        <v>129056</v>
      </c>
      <c r="F83" s="20" t="s">
        <v>154</v>
      </c>
      <c r="G83" s="20" t="s">
        <v>155</v>
      </c>
      <c r="H83" s="20" t="s">
        <v>104</v>
      </c>
      <c r="I83" s="20" t="s">
        <v>156</v>
      </c>
      <c r="J83" s="20" t="s">
        <v>157</v>
      </c>
      <c r="K83" s="20" t="s">
        <v>90</v>
      </c>
      <c r="L83" s="20" t="s">
        <v>91</v>
      </c>
      <c r="M83" s="20">
        <v>30066</v>
      </c>
      <c r="N83" s="20">
        <v>1</v>
      </c>
      <c r="O83" s="20">
        <v>12</v>
      </c>
      <c r="P83" s="20" t="s">
        <v>92</v>
      </c>
      <c r="Q83" s="20">
        <v>0</v>
      </c>
      <c r="R83" s="20">
        <v>0</v>
      </c>
      <c r="S83" s="20">
        <v>0</v>
      </c>
      <c r="T83" s="20">
        <v>0</v>
      </c>
      <c r="U83" s="20" t="b">
        <v>0</v>
      </c>
      <c r="V83" s="20" t="b">
        <v>0</v>
      </c>
      <c r="W83" s="20">
        <v>16200</v>
      </c>
      <c r="X83" s="20">
        <v>0</v>
      </c>
      <c r="Y83" s="20">
        <v>0</v>
      </c>
      <c r="Z83" s="20">
        <v>0</v>
      </c>
      <c r="AA83" s="20">
        <v>0</v>
      </c>
      <c r="AB83" s="20">
        <v>12</v>
      </c>
      <c r="AC83" s="21">
        <v>708.2636</v>
      </c>
      <c r="AD83" s="21">
        <v>863.40359999999998</v>
      </c>
      <c r="AE83" s="21">
        <v>0</v>
      </c>
      <c r="AF83" s="21">
        <v>0</v>
      </c>
      <c r="AG83" s="21">
        <v>0</v>
      </c>
      <c r="AH83" s="21">
        <v>1309.675</v>
      </c>
      <c r="AI83" s="21">
        <v>0</v>
      </c>
      <c r="AJ83" s="21">
        <v>282.36599999999999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61</v>
      </c>
      <c r="AR83" s="21">
        <v>0</v>
      </c>
      <c r="AS83" s="21">
        <v>0</v>
      </c>
      <c r="AT83" s="21">
        <v>0</v>
      </c>
      <c r="AU83" s="21">
        <v>3224.71</v>
      </c>
      <c r="AV83" s="20" t="b">
        <v>0</v>
      </c>
      <c r="AX83" s="22">
        <v>43116</v>
      </c>
      <c r="AY83" s="22">
        <v>43116</v>
      </c>
      <c r="AZ83" s="22">
        <v>43116</v>
      </c>
      <c r="BB83" s="20">
        <v>1</v>
      </c>
      <c r="BE83" s="20" t="s">
        <v>320</v>
      </c>
      <c r="BF83" s="20" t="s">
        <v>93</v>
      </c>
      <c r="BG83" s="20" t="s">
        <v>363</v>
      </c>
      <c r="BI83" s="20" t="s">
        <v>94</v>
      </c>
      <c r="BJ83" s="20" t="s">
        <v>105</v>
      </c>
      <c r="BK83" s="20" t="s">
        <v>158</v>
      </c>
      <c r="BL83" s="20" t="s">
        <v>158</v>
      </c>
      <c r="BM83" s="21">
        <v>708.2636</v>
      </c>
      <c r="BN83" s="21">
        <v>863.40359999999998</v>
      </c>
      <c r="BO83" s="21">
        <v>1309.675</v>
      </c>
      <c r="BP83" s="21">
        <v>282.36599999999999</v>
      </c>
      <c r="BQ83" s="21">
        <v>61</v>
      </c>
      <c r="BR83" s="20">
        <v>0</v>
      </c>
      <c r="BS83" s="21">
        <v>3224.7082</v>
      </c>
      <c r="BT83" s="21">
        <v>1.8E-3</v>
      </c>
      <c r="BU83" s="20">
        <v>20002</v>
      </c>
      <c r="BV83" s="20" t="s">
        <v>97</v>
      </c>
      <c r="BW83" s="21">
        <v>-3224.7082</v>
      </c>
      <c r="BX83" s="21">
        <v>222.85</v>
      </c>
      <c r="BY83" s="20" t="s">
        <v>101</v>
      </c>
      <c r="BZ83" s="21">
        <v>2940.8582000000001</v>
      </c>
      <c r="CA83" s="20" t="b">
        <v>1</v>
      </c>
      <c r="CB83" s="20" t="s">
        <v>98</v>
      </c>
      <c r="CC83" s="20" t="b">
        <v>1</v>
      </c>
      <c r="CD83" s="21" t="s">
        <v>99</v>
      </c>
      <c r="CE83" s="21" t="b">
        <v>0</v>
      </c>
      <c r="CF83" s="21" t="b">
        <v>0</v>
      </c>
    </row>
    <row r="84" spans="1:84">
      <c r="A84" s="21" t="s">
        <v>84</v>
      </c>
      <c r="B84" s="20">
        <v>14865</v>
      </c>
      <c r="C84" s="20" t="s">
        <v>85</v>
      </c>
      <c r="D84" s="20" t="s">
        <v>379</v>
      </c>
      <c r="E84" s="20">
        <v>129378</v>
      </c>
      <c r="F84" s="20" t="s">
        <v>256</v>
      </c>
      <c r="G84" s="20" t="s">
        <v>257</v>
      </c>
      <c r="H84" s="20" t="s">
        <v>104</v>
      </c>
      <c r="I84" s="20" t="s">
        <v>258</v>
      </c>
      <c r="J84" s="20" t="s">
        <v>259</v>
      </c>
      <c r="K84" s="20" t="s">
        <v>90</v>
      </c>
      <c r="L84" s="20" t="s">
        <v>91</v>
      </c>
      <c r="M84" s="20">
        <v>20893</v>
      </c>
      <c r="N84" s="20">
        <v>1</v>
      </c>
      <c r="O84" s="20">
        <v>12</v>
      </c>
      <c r="P84" s="20" t="s">
        <v>92</v>
      </c>
      <c r="Q84" s="20">
        <v>0</v>
      </c>
      <c r="R84" s="20">
        <v>0</v>
      </c>
      <c r="S84" s="20">
        <v>0</v>
      </c>
      <c r="T84" s="20">
        <v>0</v>
      </c>
      <c r="U84" s="20" t="b">
        <v>0</v>
      </c>
      <c r="V84" s="20" t="b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12</v>
      </c>
      <c r="AC84" s="21">
        <v>606.58640000000003</v>
      </c>
      <c r="AD84" s="21">
        <v>615.73260000000005</v>
      </c>
      <c r="AE84" s="21">
        <v>0</v>
      </c>
      <c r="AF84" s="21">
        <v>0</v>
      </c>
      <c r="AG84" s="21">
        <v>0</v>
      </c>
      <c r="AH84" s="21">
        <v>910.09910000000002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80</v>
      </c>
      <c r="AR84" s="21">
        <v>0</v>
      </c>
      <c r="AS84" s="21">
        <v>0</v>
      </c>
      <c r="AT84" s="21">
        <v>0</v>
      </c>
      <c r="AU84" s="21">
        <v>2212.42</v>
      </c>
      <c r="AV84" s="20" t="b">
        <v>0</v>
      </c>
      <c r="AX84" s="22">
        <v>43105</v>
      </c>
      <c r="AY84" s="22">
        <v>43110</v>
      </c>
      <c r="AZ84" s="22">
        <v>43116</v>
      </c>
      <c r="BB84" s="20">
        <v>1</v>
      </c>
      <c r="BE84" s="20" t="s">
        <v>321</v>
      </c>
      <c r="BF84" s="20" t="s">
        <v>93</v>
      </c>
      <c r="BG84" s="20" t="s">
        <v>363</v>
      </c>
      <c r="BI84" s="20" t="s">
        <v>94</v>
      </c>
      <c r="BJ84" s="20" t="s">
        <v>105</v>
      </c>
      <c r="BK84" s="20" t="s">
        <v>260</v>
      </c>
      <c r="BL84" s="20" t="s">
        <v>260</v>
      </c>
      <c r="BM84" s="21">
        <v>606.58640000000003</v>
      </c>
      <c r="BN84" s="21">
        <v>615.73260000000005</v>
      </c>
      <c r="BO84" s="21">
        <v>910.09910000000002</v>
      </c>
      <c r="BP84" s="21">
        <v>0</v>
      </c>
      <c r="BQ84" s="21">
        <v>80</v>
      </c>
      <c r="BR84" s="20">
        <v>0</v>
      </c>
      <c r="BS84" s="21">
        <v>2212.4180999999999</v>
      </c>
      <c r="BT84" s="21">
        <v>1.9E-3</v>
      </c>
      <c r="BU84" s="20">
        <v>20002</v>
      </c>
      <c r="BV84" s="20" t="s">
        <v>97</v>
      </c>
      <c r="BW84" s="21">
        <v>-2212.4180999999999</v>
      </c>
      <c r="BX84" s="21">
        <v>158.91999999999999</v>
      </c>
      <c r="BY84" s="20" t="s">
        <v>101</v>
      </c>
      <c r="BZ84" s="21">
        <v>1973.4981</v>
      </c>
      <c r="CA84" s="20" t="b">
        <v>1</v>
      </c>
      <c r="CB84" s="20" t="s">
        <v>98</v>
      </c>
      <c r="CC84" s="20" t="b">
        <v>1</v>
      </c>
      <c r="CD84" s="21" t="s">
        <v>99</v>
      </c>
      <c r="CE84" s="21" t="b">
        <v>0</v>
      </c>
      <c r="CF84" s="21" t="b">
        <v>0</v>
      </c>
    </row>
    <row r="85" spans="1:84">
      <c r="A85" s="21" t="s">
        <v>122</v>
      </c>
      <c r="B85" s="20">
        <v>14867</v>
      </c>
      <c r="C85" s="20" t="s">
        <v>85</v>
      </c>
      <c r="D85" s="20" t="s">
        <v>379</v>
      </c>
      <c r="E85" s="20">
        <v>128891</v>
      </c>
      <c r="F85" s="20" t="s">
        <v>117</v>
      </c>
      <c r="G85" s="20" t="s">
        <v>118</v>
      </c>
      <c r="H85" s="20" t="s">
        <v>88</v>
      </c>
      <c r="I85" s="20" t="s">
        <v>119</v>
      </c>
      <c r="J85" s="20" t="s">
        <v>120</v>
      </c>
      <c r="K85" s="20" t="s">
        <v>90</v>
      </c>
      <c r="L85" s="20" t="s">
        <v>91</v>
      </c>
      <c r="M85" s="20">
        <v>37462</v>
      </c>
      <c r="N85" s="20">
        <v>1</v>
      </c>
      <c r="O85" s="20">
        <v>48</v>
      </c>
      <c r="P85" s="20" t="s">
        <v>92</v>
      </c>
      <c r="Q85" s="20">
        <v>0</v>
      </c>
      <c r="R85" s="20">
        <v>0</v>
      </c>
      <c r="S85" s="20">
        <v>0</v>
      </c>
      <c r="T85" s="20">
        <v>0</v>
      </c>
      <c r="U85" s="20" t="b">
        <v>0</v>
      </c>
      <c r="V85" s="20" t="b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37000</v>
      </c>
      <c r="AB85" s="20">
        <v>48</v>
      </c>
      <c r="AC85" s="21">
        <v>2035.9752000000001</v>
      </c>
      <c r="AD85" s="21">
        <v>4252.3824000000004</v>
      </c>
      <c r="AE85" s="21">
        <v>0</v>
      </c>
      <c r="AF85" s="21">
        <v>0</v>
      </c>
      <c r="AG85" s="21">
        <v>0</v>
      </c>
      <c r="AH85" s="21">
        <v>1631.8447000000001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740</v>
      </c>
      <c r="AO85" s="21">
        <v>0</v>
      </c>
      <c r="AP85" s="21">
        <v>0</v>
      </c>
      <c r="AQ85" s="21">
        <v>840</v>
      </c>
      <c r="AR85" s="21">
        <v>0</v>
      </c>
      <c r="AS85" s="21">
        <v>0</v>
      </c>
      <c r="AT85" s="21">
        <v>1671.66</v>
      </c>
      <c r="AU85" s="21">
        <v>11171.86</v>
      </c>
      <c r="AV85" s="20" t="b">
        <v>0</v>
      </c>
      <c r="AX85" s="22">
        <v>43116</v>
      </c>
      <c r="AY85" s="22">
        <v>43117</v>
      </c>
      <c r="AZ85" s="22">
        <v>43117</v>
      </c>
      <c r="BB85" s="20">
        <v>1</v>
      </c>
      <c r="BC85" s="20" t="s">
        <v>390</v>
      </c>
      <c r="BE85" s="20" t="s">
        <v>320</v>
      </c>
      <c r="BF85" s="20" t="s">
        <v>93</v>
      </c>
      <c r="BG85" s="20" t="s">
        <v>363</v>
      </c>
      <c r="BI85" s="20" t="s">
        <v>94</v>
      </c>
      <c r="BJ85" s="20" t="s">
        <v>95</v>
      </c>
      <c r="BK85" s="20" t="s">
        <v>121</v>
      </c>
      <c r="BL85" s="20" t="s">
        <v>121</v>
      </c>
      <c r="BM85" s="21">
        <v>4447.6351999999997</v>
      </c>
      <c r="BN85" s="21">
        <v>4252.3824000000004</v>
      </c>
      <c r="BO85" s="21">
        <v>1631.8447000000001</v>
      </c>
      <c r="BP85" s="21">
        <v>0</v>
      </c>
      <c r="BQ85" s="21">
        <v>840</v>
      </c>
      <c r="BR85" s="20">
        <v>0</v>
      </c>
      <c r="BS85" s="21">
        <v>11171.862300000001</v>
      </c>
      <c r="BT85" s="21">
        <v>-2.3E-3</v>
      </c>
      <c r="BU85" s="20">
        <v>20002</v>
      </c>
      <c r="BV85" s="20" t="s">
        <v>97</v>
      </c>
      <c r="BW85" s="21">
        <v>-11171.862300000001</v>
      </c>
      <c r="BX85" s="21">
        <v>1097.55</v>
      </c>
      <c r="BY85" s="20" t="s">
        <v>231</v>
      </c>
      <c r="BZ85" s="21">
        <v>9234.3122999999996</v>
      </c>
      <c r="CA85" s="20" t="b">
        <v>1</v>
      </c>
      <c r="CB85" s="20" t="s">
        <v>98</v>
      </c>
      <c r="CC85" s="20" t="b">
        <v>1</v>
      </c>
      <c r="CD85" s="21" t="s">
        <v>99</v>
      </c>
      <c r="CE85" s="21" t="b">
        <v>0</v>
      </c>
      <c r="CF85" s="21" t="b">
        <v>0</v>
      </c>
    </row>
    <row r="86" spans="1:84">
      <c r="A86" s="21" t="s">
        <v>122</v>
      </c>
      <c r="B86" s="20">
        <v>14868</v>
      </c>
      <c r="C86" s="20" t="s">
        <v>85</v>
      </c>
      <c r="D86" s="20" t="s">
        <v>379</v>
      </c>
      <c r="E86" s="20">
        <v>128901</v>
      </c>
      <c r="F86" s="20" t="s">
        <v>86</v>
      </c>
      <c r="G86" s="20" t="s">
        <v>87</v>
      </c>
      <c r="H86" s="20" t="s">
        <v>88</v>
      </c>
      <c r="I86" s="20" t="s">
        <v>89</v>
      </c>
      <c r="J86" s="20" t="s">
        <v>349</v>
      </c>
      <c r="K86" s="20" t="s">
        <v>90</v>
      </c>
      <c r="L86" s="20" t="s">
        <v>91</v>
      </c>
      <c r="M86" s="20">
        <v>8642</v>
      </c>
      <c r="N86" s="20">
        <v>1</v>
      </c>
      <c r="O86" s="20">
        <v>20</v>
      </c>
      <c r="P86" s="20" t="s">
        <v>92</v>
      </c>
      <c r="Q86" s="20">
        <v>0</v>
      </c>
      <c r="R86" s="20">
        <v>0</v>
      </c>
      <c r="S86" s="20">
        <v>0</v>
      </c>
      <c r="T86" s="20">
        <v>0</v>
      </c>
      <c r="U86" s="20" t="b">
        <v>0</v>
      </c>
      <c r="V86" s="20" t="b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20</v>
      </c>
      <c r="AC86" s="21">
        <v>534.65229999999997</v>
      </c>
      <c r="AD86" s="21">
        <v>474.92599999999999</v>
      </c>
      <c r="AE86" s="21">
        <v>0</v>
      </c>
      <c r="AF86" s="21">
        <v>0</v>
      </c>
      <c r="AG86" s="21">
        <v>0</v>
      </c>
      <c r="AH86" s="21">
        <v>376.44549999999998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300</v>
      </c>
      <c r="AR86" s="21">
        <v>0</v>
      </c>
      <c r="AS86" s="21">
        <v>0</v>
      </c>
      <c r="AT86" s="21">
        <v>0</v>
      </c>
      <c r="AU86" s="21">
        <v>1686.02</v>
      </c>
      <c r="AV86" s="20" t="b">
        <v>0</v>
      </c>
      <c r="AX86" s="22">
        <v>43116</v>
      </c>
      <c r="AY86" s="22">
        <v>43117</v>
      </c>
      <c r="AZ86" s="22">
        <v>43117</v>
      </c>
      <c r="BB86" s="20">
        <v>1</v>
      </c>
      <c r="BE86" s="20" t="s">
        <v>320</v>
      </c>
      <c r="BF86" s="20" t="s">
        <v>93</v>
      </c>
      <c r="BG86" s="20" t="s">
        <v>363</v>
      </c>
      <c r="BI86" s="20" t="s">
        <v>94</v>
      </c>
      <c r="BJ86" s="20" t="s">
        <v>95</v>
      </c>
      <c r="BK86" s="20" t="s">
        <v>96</v>
      </c>
      <c r="BL86" s="20" t="s">
        <v>96</v>
      </c>
      <c r="BM86" s="21">
        <v>534.65229999999997</v>
      </c>
      <c r="BN86" s="21">
        <v>474.92599999999999</v>
      </c>
      <c r="BO86" s="21">
        <v>376.44549999999998</v>
      </c>
      <c r="BP86" s="21">
        <v>0</v>
      </c>
      <c r="BQ86" s="21">
        <v>300</v>
      </c>
      <c r="BR86" s="20">
        <v>0</v>
      </c>
      <c r="BS86" s="21">
        <v>1686.0237999999999</v>
      </c>
      <c r="BT86" s="21">
        <v>-3.8E-3</v>
      </c>
      <c r="BU86" s="20">
        <v>20002</v>
      </c>
      <c r="BV86" s="20" t="s">
        <v>97</v>
      </c>
      <c r="BW86" s="21">
        <v>-1686.0237999999999</v>
      </c>
      <c r="BX86" s="21">
        <v>122.58</v>
      </c>
      <c r="BY86" s="20" t="s">
        <v>231</v>
      </c>
      <c r="BZ86" s="21">
        <v>1263.4438</v>
      </c>
      <c r="CA86" s="20" t="b">
        <v>1</v>
      </c>
      <c r="CB86" s="20" t="s">
        <v>98</v>
      </c>
      <c r="CC86" s="20" t="b">
        <v>1</v>
      </c>
      <c r="CD86" s="21" t="s">
        <v>99</v>
      </c>
      <c r="CE86" s="21" t="b">
        <v>0</v>
      </c>
      <c r="CF86" s="21" t="b">
        <v>0</v>
      </c>
    </row>
    <row r="87" spans="1:84">
      <c r="A87" s="21" t="s">
        <v>122</v>
      </c>
      <c r="B87" s="20">
        <v>14869</v>
      </c>
      <c r="C87" s="20" t="s">
        <v>85</v>
      </c>
      <c r="D87" s="20" t="s">
        <v>379</v>
      </c>
      <c r="E87" s="20">
        <v>128906</v>
      </c>
      <c r="F87" s="20" t="s">
        <v>112</v>
      </c>
      <c r="G87" s="20" t="s">
        <v>113</v>
      </c>
      <c r="H87" s="20" t="s">
        <v>88</v>
      </c>
      <c r="I87" s="20" t="s">
        <v>114</v>
      </c>
      <c r="J87" s="20" t="s">
        <v>115</v>
      </c>
      <c r="K87" s="20" t="s">
        <v>90</v>
      </c>
      <c r="L87" s="20" t="s">
        <v>91</v>
      </c>
      <c r="M87" s="20">
        <v>17319</v>
      </c>
      <c r="N87" s="20">
        <v>1</v>
      </c>
      <c r="O87" s="20">
        <v>28</v>
      </c>
      <c r="P87" s="20" t="s">
        <v>92</v>
      </c>
      <c r="Q87" s="20">
        <v>0</v>
      </c>
      <c r="R87" s="20">
        <v>0</v>
      </c>
      <c r="S87" s="20">
        <v>0</v>
      </c>
      <c r="T87" s="20">
        <v>0</v>
      </c>
      <c r="U87" s="20" t="b">
        <v>0</v>
      </c>
      <c r="V87" s="20" t="b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28</v>
      </c>
      <c r="AC87" s="21">
        <v>822.93169999999998</v>
      </c>
      <c r="AD87" s="21">
        <v>1211.5473999999999</v>
      </c>
      <c r="AE87" s="21">
        <v>0</v>
      </c>
      <c r="AF87" s="21">
        <v>0</v>
      </c>
      <c r="AG87" s="21">
        <v>0</v>
      </c>
      <c r="AH87" s="21">
        <v>754.41560000000004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840</v>
      </c>
      <c r="AR87" s="21">
        <v>0</v>
      </c>
      <c r="AS87" s="21">
        <v>0</v>
      </c>
      <c r="AT87" s="21">
        <v>0</v>
      </c>
      <c r="AU87" s="21">
        <v>3628.89</v>
      </c>
      <c r="AV87" s="20" t="b">
        <v>0</v>
      </c>
      <c r="AX87" s="22">
        <v>43116</v>
      </c>
      <c r="AY87" s="22">
        <v>43117</v>
      </c>
      <c r="AZ87" s="22">
        <v>43117</v>
      </c>
      <c r="BB87" s="20">
        <v>1</v>
      </c>
      <c r="BE87" s="20" t="s">
        <v>320</v>
      </c>
      <c r="BF87" s="20" t="s">
        <v>93</v>
      </c>
      <c r="BG87" s="20" t="s">
        <v>363</v>
      </c>
      <c r="BI87" s="20" t="s">
        <v>94</v>
      </c>
      <c r="BJ87" s="20" t="s">
        <v>95</v>
      </c>
      <c r="BK87" s="20" t="s">
        <v>116</v>
      </c>
      <c r="BL87" s="20" t="s">
        <v>116</v>
      </c>
      <c r="BM87" s="21">
        <v>822.93169999999998</v>
      </c>
      <c r="BN87" s="21">
        <v>1211.5473999999999</v>
      </c>
      <c r="BO87" s="21">
        <v>754.41560000000004</v>
      </c>
      <c r="BP87" s="21">
        <v>0</v>
      </c>
      <c r="BQ87" s="21">
        <v>840</v>
      </c>
      <c r="BR87" s="20">
        <v>0</v>
      </c>
      <c r="BS87" s="21">
        <v>3628.8946999999998</v>
      </c>
      <c r="BT87" s="21">
        <v>-4.7000000000000002E-3</v>
      </c>
      <c r="BU87" s="20">
        <v>20002</v>
      </c>
      <c r="BV87" s="20" t="s">
        <v>97</v>
      </c>
      <c r="BW87" s="21">
        <v>-3628.8946999999998</v>
      </c>
      <c r="BX87" s="21">
        <v>312.7</v>
      </c>
      <c r="BY87" s="20" t="s">
        <v>231</v>
      </c>
      <c r="BZ87" s="21">
        <v>2476.1947</v>
      </c>
      <c r="CA87" s="20" t="b">
        <v>1</v>
      </c>
      <c r="CB87" s="20" t="s">
        <v>98</v>
      </c>
      <c r="CC87" s="20" t="b">
        <v>1</v>
      </c>
      <c r="CD87" s="21" t="s">
        <v>99</v>
      </c>
      <c r="CE87" s="21" t="b">
        <v>0</v>
      </c>
      <c r="CF87" s="21" t="b">
        <v>0</v>
      </c>
    </row>
    <row r="88" spans="1:84">
      <c r="A88" s="21" t="s">
        <v>122</v>
      </c>
      <c r="B88" s="20">
        <v>14870</v>
      </c>
      <c r="C88" s="20" t="s">
        <v>85</v>
      </c>
      <c r="D88" s="20" t="s">
        <v>379</v>
      </c>
      <c r="E88" s="20">
        <v>129072</v>
      </c>
      <c r="F88" s="20" t="s">
        <v>261</v>
      </c>
      <c r="G88" s="20" t="s">
        <v>262</v>
      </c>
      <c r="H88" s="20" t="s">
        <v>104</v>
      </c>
      <c r="I88" s="20" t="s">
        <v>263</v>
      </c>
      <c r="J88" s="20" t="s">
        <v>264</v>
      </c>
      <c r="K88" s="20" t="s">
        <v>90</v>
      </c>
      <c r="L88" s="20" t="s">
        <v>91</v>
      </c>
      <c r="M88" s="20">
        <v>7279</v>
      </c>
      <c r="N88" s="20">
        <v>1</v>
      </c>
      <c r="O88" s="20">
        <v>8</v>
      </c>
      <c r="P88" s="20" t="s">
        <v>92</v>
      </c>
      <c r="Q88" s="20">
        <v>0</v>
      </c>
      <c r="R88" s="20">
        <v>0</v>
      </c>
      <c r="S88" s="20">
        <v>0</v>
      </c>
      <c r="T88" s="20">
        <v>0</v>
      </c>
      <c r="U88" s="20" t="b">
        <v>0</v>
      </c>
      <c r="V88" s="20" t="b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8</v>
      </c>
      <c r="AC88" s="21">
        <v>428.78890000000001</v>
      </c>
      <c r="AD88" s="21">
        <v>165.43639999999999</v>
      </c>
      <c r="AE88" s="21">
        <v>0</v>
      </c>
      <c r="AF88" s="21">
        <v>0</v>
      </c>
      <c r="AG88" s="21">
        <v>0</v>
      </c>
      <c r="AH88" s="21">
        <v>317.07319999999999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150</v>
      </c>
      <c r="AR88" s="21">
        <v>0</v>
      </c>
      <c r="AS88" s="21">
        <v>0</v>
      </c>
      <c r="AT88" s="21">
        <v>0</v>
      </c>
      <c r="AU88" s="21">
        <v>1061.3</v>
      </c>
      <c r="AV88" s="20" t="b">
        <v>0</v>
      </c>
      <c r="AX88" s="22">
        <v>43116</v>
      </c>
      <c r="AY88" s="22">
        <v>43117</v>
      </c>
      <c r="AZ88" s="22">
        <v>43117</v>
      </c>
      <c r="BB88" s="20">
        <v>1</v>
      </c>
      <c r="BE88" s="20" t="s">
        <v>320</v>
      </c>
      <c r="BF88" s="20" t="s">
        <v>93</v>
      </c>
      <c r="BG88" s="20" t="s">
        <v>363</v>
      </c>
      <c r="BI88" s="20" t="s">
        <v>94</v>
      </c>
      <c r="BJ88" s="20" t="s">
        <v>105</v>
      </c>
      <c r="BK88" s="20" t="s">
        <v>265</v>
      </c>
      <c r="BL88" s="20" t="s">
        <v>265</v>
      </c>
      <c r="BM88" s="21">
        <v>428.78890000000001</v>
      </c>
      <c r="BN88" s="21">
        <v>165.43639999999999</v>
      </c>
      <c r="BO88" s="21">
        <v>317.07319999999999</v>
      </c>
      <c r="BP88" s="21">
        <v>0</v>
      </c>
      <c r="BQ88" s="21">
        <v>150</v>
      </c>
      <c r="BR88" s="20">
        <v>0</v>
      </c>
      <c r="BS88" s="21">
        <v>1061.2985000000001</v>
      </c>
      <c r="BT88" s="21">
        <v>1.5E-3</v>
      </c>
      <c r="BU88" s="20">
        <v>20002</v>
      </c>
      <c r="BV88" s="20" t="s">
        <v>97</v>
      </c>
      <c r="BW88" s="21">
        <v>-1061.2985000000001</v>
      </c>
      <c r="BX88" s="21">
        <v>42.7</v>
      </c>
      <c r="BY88" s="20" t="s">
        <v>101</v>
      </c>
      <c r="BZ88" s="21">
        <v>868.59849999999994</v>
      </c>
      <c r="CA88" s="20" t="b">
        <v>1</v>
      </c>
      <c r="CB88" s="20" t="s">
        <v>98</v>
      </c>
      <c r="CC88" s="20" t="b">
        <v>1</v>
      </c>
      <c r="CD88" s="21" t="s">
        <v>99</v>
      </c>
      <c r="CE88" s="21" t="b">
        <v>0</v>
      </c>
      <c r="CF88" s="21" t="b">
        <v>0</v>
      </c>
    </row>
    <row r="89" spans="1:84">
      <c r="A89" s="21" t="s">
        <v>122</v>
      </c>
      <c r="B89" s="20">
        <v>14871</v>
      </c>
      <c r="C89" s="20" t="s">
        <v>250</v>
      </c>
      <c r="D89" s="20" t="s">
        <v>379</v>
      </c>
      <c r="E89" s="20">
        <v>25521</v>
      </c>
      <c r="F89" s="20" t="s">
        <v>266</v>
      </c>
      <c r="G89" s="20" t="s">
        <v>267</v>
      </c>
      <c r="H89" s="20" t="s">
        <v>104</v>
      </c>
      <c r="I89" s="20" t="s">
        <v>268</v>
      </c>
      <c r="J89" s="20" t="s">
        <v>269</v>
      </c>
      <c r="K89" s="20" t="s">
        <v>90</v>
      </c>
      <c r="L89" s="20" t="s">
        <v>270</v>
      </c>
      <c r="M89" s="20">
        <v>3900</v>
      </c>
      <c r="N89" s="20">
        <v>1</v>
      </c>
      <c r="O89" s="20">
        <v>0</v>
      </c>
      <c r="P89" s="20" t="s">
        <v>271</v>
      </c>
      <c r="Q89" s="20">
        <v>12</v>
      </c>
      <c r="R89" s="20">
        <v>0</v>
      </c>
      <c r="S89" s="20">
        <v>0</v>
      </c>
      <c r="T89" s="20">
        <v>0</v>
      </c>
      <c r="U89" s="20" t="b">
        <v>0</v>
      </c>
      <c r="V89" s="20" t="b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12</v>
      </c>
      <c r="AC89" s="21">
        <v>444.27600000000001</v>
      </c>
      <c r="AD89" s="21">
        <v>243.02160000000001</v>
      </c>
      <c r="AE89" s="21">
        <v>76.2</v>
      </c>
      <c r="AF89" s="21">
        <v>0</v>
      </c>
      <c r="AG89" s="21">
        <v>0</v>
      </c>
      <c r="AH89" s="21">
        <v>217.8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111</v>
      </c>
      <c r="AR89" s="21">
        <v>0</v>
      </c>
      <c r="AS89" s="21">
        <v>0</v>
      </c>
      <c r="AT89" s="21">
        <v>0</v>
      </c>
      <c r="AU89" s="21">
        <v>1092.3</v>
      </c>
      <c r="AV89" s="20" t="b">
        <v>0</v>
      </c>
      <c r="AX89" s="22">
        <v>43115</v>
      </c>
      <c r="AY89" s="22">
        <v>43118</v>
      </c>
      <c r="AZ89" s="22">
        <v>43117</v>
      </c>
      <c r="BB89" s="20">
        <v>1</v>
      </c>
      <c r="BE89" s="20" t="s">
        <v>320</v>
      </c>
      <c r="BF89" s="20" t="s">
        <v>93</v>
      </c>
      <c r="BG89" s="20" t="s">
        <v>363</v>
      </c>
      <c r="BI89" s="20" t="s">
        <v>94</v>
      </c>
      <c r="BJ89" s="20" t="s">
        <v>105</v>
      </c>
      <c r="BK89" s="20" t="s">
        <v>272</v>
      </c>
      <c r="BL89" s="20" t="s">
        <v>272</v>
      </c>
      <c r="BM89" s="21">
        <v>444.27600000000001</v>
      </c>
      <c r="BN89" s="21">
        <v>319.22160000000002</v>
      </c>
      <c r="BO89" s="21">
        <v>217.8</v>
      </c>
      <c r="BP89" s="21">
        <v>0</v>
      </c>
      <c r="BQ89" s="21">
        <v>111</v>
      </c>
      <c r="BR89" s="20">
        <v>0</v>
      </c>
      <c r="BS89" s="21">
        <v>1092.2976000000001</v>
      </c>
      <c r="BT89" s="21">
        <v>2.3999999999999998E-3</v>
      </c>
      <c r="BU89" s="20">
        <v>20000</v>
      </c>
      <c r="BV89" s="20" t="s">
        <v>252</v>
      </c>
      <c r="BW89" s="21">
        <v>-1092.2976000000001</v>
      </c>
      <c r="BX89" s="21">
        <v>62.72</v>
      </c>
      <c r="BY89" s="20" t="s">
        <v>101</v>
      </c>
      <c r="BZ89" s="21">
        <v>918.57759999999996</v>
      </c>
      <c r="CA89" s="20" t="b">
        <v>1</v>
      </c>
      <c r="CB89" s="20" t="s">
        <v>253</v>
      </c>
      <c r="CC89" s="20" t="b">
        <v>1</v>
      </c>
      <c r="CD89" s="21" t="s">
        <v>99</v>
      </c>
      <c r="CE89" s="21" t="b">
        <v>0</v>
      </c>
      <c r="CF89" s="21" t="b">
        <v>0</v>
      </c>
    </row>
    <row r="90" spans="1:84">
      <c r="A90" s="21" t="s">
        <v>122</v>
      </c>
      <c r="B90" s="20">
        <v>14872</v>
      </c>
      <c r="C90" s="20" t="s">
        <v>123</v>
      </c>
      <c r="D90" s="20" t="s">
        <v>379</v>
      </c>
      <c r="E90" s="20">
        <v>24249</v>
      </c>
      <c r="F90" s="20" t="s">
        <v>200</v>
      </c>
      <c r="G90" s="20" t="s">
        <v>201</v>
      </c>
      <c r="H90" s="20" t="s">
        <v>104</v>
      </c>
      <c r="I90" s="20" t="s">
        <v>254</v>
      </c>
      <c r="J90" s="20" t="s">
        <v>203</v>
      </c>
      <c r="K90" s="20" t="s">
        <v>90</v>
      </c>
      <c r="L90" s="20" t="s">
        <v>91</v>
      </c>
      <c r="M90" s="20">
        <v>53399</v>
      </c>
      <c r="N90" s="20">
        <v>1</v>
      </c>
      <c r="O90" s="20">
        <v>16</v>
      </c>
      <c r="P90" s="20" t="s">
        <v>92</v>
      </c>
      <c r="Q90" s="20">
        <v>0</v>
      </c>
      <c r="R90" s="20">
        <v>0</v>
      </c>
      <c r="S90" s="20">
        <v>0</v>
      </c>
      <c r="T90" s="20">
        <v>0</v>
      </c>
      <c r="U90" s="20" t="b">
        <v>0</v>
      </c>
      <c r="V90" s="20" t="b">
        <v>0</v>
      </c>
      <c r="W90" s="20">
        <v>40698</v>
      </c>
      <c r="X90" s="20">
        <v>0</v>
      </c>
      <c r="Y90" s="20">
        <v>0</v>
      </c>
      <c r="Z90" s="20">
        <v>0</v>
      </c>
      <c r="AA90" s="20">
        <v>0</v>
      </c>
      <c r="AB90" s="20">
        <v>16</v>
      </c>
      <c r="AC90" s="21">
        <v>1164.1945000000001</v>
      </c>
      <c r="AD90" s="21">
        <v>1991.1928</v>
      </c>
      <c r="AE90" s="21">
        <v>0</v>
      </c>
      <c r="AF90" s="21">
        <v>0</v>
      </c>
      <c r="AG90" s="21">
        <v>0</v>
      </c>
      <c r="AH90" s="21">
        <v>2326.0603999999998</v>
      </c>
      <c r="AI90" s="21">
        <v>0</v>
      </c>
      <c r="AJ90" s="21">
        <v>709.36609999999996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80</v>
      </c>
      <c r="AR90" s="21">
        <v>0</v>
      </c>
      <c r="AS90" s="21">
        <v>0</v>
      </c>
      <c r="AT90" s="21">
        <v>0</v>
      </c>
      <c r="AU90" s="21">
        <v>6270.81</v>
      </c>
      <c r="AV90" s="20" t="b">
        <v>0</v>
      </c>
      <c r="AX90" s="22">
        <v>43116</v>
      </c>
      <c r="AY90" s="22">
        <v>43116</v>
      </c>
      <c r="AZ90" s="22">
        <v>43117</v>
      </c>
      <c r="BB90" s="20">
        <v>1</v>
      </c>
      <c r="BE90" s="20" t="s">
        <v>320</v>
      </c>
      <c r="BF90" s="20" t="s">
        <v>93</v>
      </c>
      <c r="BG90" s="20" t="s">
        <v>363</v>
      </c>
      <c r="BI90" s="20" t="s">
        <v>94</v>
      </c>
      <c r="BJ90" s="20" t="s">
        <v>105</v>
      </c>
      <c r="BK90" s="20" t="s">
        <v>205</v>
      </c>
      <c r="BL90" s="20" t="s">
        <v>205</v>
      </c>
      <c r="BM90" s="21">
        <v>1164.1945000000001</v>
      </c>
      <c r="BN90" s="21">
        <v>1991.1928</v>
      </c>
      <c r="BO90" s="21">
        <v>2326.0603999999998</v>
      </c>
      <c r="BP90" s="21">
        <v>709.36609999999996</v>
      </c>
      <c r="BQ90" s="21">
        <v>80</v>
      </c>
      <c r="BR90" s="20">
        <v>0</v>
      </c>
      <c r="BS90" s="21">
        <v>6270.8137999999999</v>
      </c>
      <c r="BT90" s="21">
        <v>-3.8E-3</v>
      </c>
      <c r="BU90" s="20">
        <v>20000</v>
      </c>
      <c r="BV90" s="20" t="s">
        <v>124</v>
      </c>
      <c r="BW90" s="21">
        <v>-6270.8137999999999</v>
      </c>
      <c r="BX90" s="21">
        <v>513.92999999999995</v>
      </c>
      <c r="BY90" s="20" t="s">
        <v>101</v>
      </c>
      <c r="BZ90" s="21">
        <v>5676.8837999999996</v>
      </c>
      <c r="CA90" s="20" t="b">
        <v>1</v>
      </c>
      <c r="CB90" s="20" t="s">
        <v>125</v>
      </c>
      <c r="CC90" s="20" t="b">
        <v>1</v>
      </c>
      <c r="CD90" s="21" t="s">
        <v>99</v>
      </c>
      <c r="CE90" s="21" t="b">
        <v>0</v>
      </c>
      <c r="CF90" s="21" t="b">
        <v>0</v>
      </c>
    </row>
    <row r="91" spans="1:84">
      <c r="A91" s="21" t="s">
        <v>122</v>
      </c>
      <c r="B91" s="20">
        <v>14873</v>
      </c>
      <c r="C91" s="20" t="s">
        <v>123</v>
      </c>
      <c r="D91" s="20" t="s">
        <v>379</v>
      </c>
      <c r="E91" s="20">
        <v>24251</v>
      </c>
      <c r="F91" s="20" t="s">
        <v>206</v>
      </c>
      <c r="G91" s="20" t="s">
        <v>207</v>
      </c>
      <c r="H91" s="20" t="s">
        <v>104</v>
      </c>
      <c r="I91" s="20" t="s">
        <v>208</v>
      </c>
      <c r="J91" s="20" t="s">
        <v>209</v>
      </c>
      <c r="K91" s="20" t="s">
        <v>90</v>
      </c>
      <c r="L91" s="20" t="s">
        <v>91</v>
      </c>
      <c r="M91" s="20">
        <v>42852</v>
      </c>
      <c r="N91" s="20">
        <v>1</v>
      </c>
      <c r="O91" s="20">
        <v>16</v>
      </c>
      <c r="P91" s="20" t="s">
        <v>92</v>
      </c>
      <c r="Q91" s="20">
        <v>0</v>
      </c>
      <c r="R91" s="20">
        <v>0</v>
      </c>
      <c r="S91" s="20">
        <v>0</v>
      </c>
      <c r="T91" s="20">
        <v>0</v>
      </c>
      <c r="U91" s="20" t="b">
        <v>0</v>
      </c>
      <c r="V91" s="20" t="b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16</v>
      </c>
      <c r="AC91" s="21">
        <v>1008.3183</v>
      </c>
      <c r="AD91" s="21">
        <v>1611.5008</v>
      </c>
      <c r="AE91" s="21">
        <v>0</v>
      </c>
      <c r="AF91" s="21">
        <v>0</v>
      </c>
      <c r="AG91" s="21">
        <v>0</v>
      </c>
      <c r="AH91" s="21">
        <v>1866.6331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155</v>
      </c>
      <c r="AR91" s="21">
        <v>0</v>
      </c>
      <c r="AS91" s="21">
        <v>0</v>
      </c>
      <c r="AT91" s="21">
        <v>0</v>
      </c>
      <c r="AU91" s="21">
        <v>4641.45</v>
      </c>
      <c r="AV91" s="20" t="b">
        <v>0</v>
      </c>
      <c r="AX91" s="22">
        <v>43116</v>
      </c>
      <c r="AY91" s="22">
        <v>43117</v>
      </c>
      <c r="AZ91" s="22">
        <v>43117</v>
      </c>
      <c r="BB91" s="20">
        <v>1</v>
      </c>
      <c r="BE91" s="20" t="s">
        <v>320</v>
      </c>
      <c r="BF91" s="20" t="s">
        <v>93</v>
      </c>
      <c r="BG91" s="20" t="s">
        <v>363</v>
      </c>
      <c r="BI91" s="20" t="s">
        <v>94</v>
      </c>
      <c r="BJ91" s="20" t="s">
        <v>105</v>
      </c>
      <c r="BK91" s="20" t="s">
        <v>210</v>
      </c>
      <c r="BL91" s="20" t="s">
        <v>210</v>
      </c>
      <c r="BM91" s="21">
        <v>1008.3183</v>
      </c>
      <c r="BN91" s="21">
        <v>1611.5008</v>
      </c>
      <c r="BO91" s="21">
        <v>1866.6331</v>
      </c>
      <c r="BP91" s="21">
        <v>0</v>
      </c>
      <c r="BQ91" s="21">
        <v>155</v>
      </c>
      <c r="BR91" s="20">
        <v>0</v>
      </c>
      <c r="BS91" s="21">
        <v>4641.4521999999997</v>
      </c>
      <c r="BT91" s="21">
        <v>-2.2000000000000001E-3</v>
      </c>
      <c r="BU91" s="20">
        <v>20000</v>
      </c>
      <c r="BV91" s="20" t="s">
        <v>124</v>
      </c>
      <c r="BW91" s="21">
        <v>-4641.4521999999997</v>
      </c>
      <c r="BX91" s="21">
        <v>415.93</v>
      </c>
      <c r="BY91" s="20" t="s">
        <v>101</v>
      </c>
      <c r="BZ91" s="21">
        <v>4070.5221999999999</v>
      </c>
      <c r="CA91" s="20" t="b">
        <v>1</v>
      </c>
      <c r="CB91" s="20" t="s">
        <v>125</v>
      </c>
      <c r="CC91" s="20" t="b">
        <v>1</v>
      </c>
      <c r="CD91" s="21" t="s">
        <v>99</v>
      </c>
      <c r="CE91" s="21" t="b">
        <v>0</v>
      </c>
      <c r="CF91" s="21" t="b">
        <v>0</v>
      </c>
    </row>
    <row r="92" spans="1:84">
      <c r="A92" s="21" t="s">
        <v>122</v>
      </c>
      <c r="B92" s="20">
        <v>14874</v>
      </c>
      <c r="C92" s="20" t="s">
        <v>131</v>
      </c>
      <c r="D92" s="20" t="s">
        <v>379</v>
      </c>
      <c r="E92" s="20">
        <v>20175</v>
      </c>
      <c r="F92" s="20" t="s">
        <v>232</v>
      </c>
      <c r="G92" s="20" t="s">
        <v>233</v>
      </c>
      <c r="H92" s="20" t="s">
        <v>88</v>
      </c>
      <c r="I92" s="20" t="s">
        <v>234</v>
      </c>
      <c r="J92" s="20" t="s">
        <v>235</v>
      </c>
      <c r="K92" s="20" t="s">
        <v>90</v>
      </c>
      <c r="L92" s="20" t="s">
        <v>91</v>
      </c>
      <c r="M92" s="20">
        <v>25888</v>
      </c>
      <c r="N92" s="20">
        <v>1</v>
      </c>
      <c r="O92" s="20">
        <v>8</v>
      </c>
      <c r="P92" s="20" t="s">
        <v>92</v>
      </c>
      <c r="Q92" s="20">
        <v>0</v>
      </c>
      <c r="R92" s="20">
        <v>0</v>
      </c>
      <c r="S92" s="20">
        <v>0</v>
      </c>
      <c r="T92" s="20">
        <v>0</v>
      </c>
      <c r="U92" s="20" t="b">
        <v>0</v>
      </c>
      <c r="V92" s="20" t="b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8</v>
      </c>
      <c r="AC92" s="21">
        <v>566.30200000000002</v>
      </c>
      <c r="AD92" s="21">
        <v>500.39839999999998</v>
      </c>
      <c r="AE92" s="21">
        <v>0</v>
      </c>
      <c r="AF92" s="21">
        <v>0</v>
      </c>
      <c r="AG92" s="21">
        <v>0</v>
      </c>
      <c r="AH92" s="21">
        <v>1127.6813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165</v>
      </c>
      <c r="AR92" s="21">
        <v>0</v>
      </c>
      <c r="AS92" s="21">
        <v>0</v>
      </c>
      <c r="AT92" s="21">
        <v>0</v>
      </c>
      <c r="AU92" s="21">
        <v>2359.38</v>
      </c>
      <c r="AV92" s="20" t="b">
        <v>0</v>
      </c>
      <c r="AX92" s="22">
        <v>43114</v>
      </c>
      <c r="AY92" s="22">
        <v>43117</v>
      </c>
      <c r="AZ92" s="22">
        <v>43118</v>
      </c>
      <c r="BB92" s="20">
        <v>1</v>
      </c>
      <c r="BE92" s="20" t="s">
        <v>320</v>
      </c>
      <c r="BF92" s="20" t="s">
        <v>93</v>
      </c>
      <c r="BG92" s="20" t="s">
        <v>363</v>
      </c>
      <c r="BI92" s="20" t="s">
        <v>94</v>
      </c>
      <c r="BJ92" s="20" t="s">
        <v>95</v>
      </c>
      <c r="BK92" s="20" t="s">
        <v>236</v>
      </c>
      <c r="BL92" s="20" t="s">
        <v>236</v>
      </c>
      <c r="BM92" s="21">
        <v>566.30200000000002</v>
      </c>
      <c r="BN92" s="21">
        <v>500.39839999999998</v>
      </c>
      <c r="BO92" s="21">
        <v>1127.6813</v>
      </c>
      <c r="BP92" s="21">
        <v>0</v>
      </c>
      <c r="BQ92" s="21">
        <v>165</v>
      </c>
      <c r="BR92" s="20">
        <v>0</v>
      </c>
      <c r="BS92" s="21">
        <v>2359.3816999999999</v>
      </c>
      <c r="BT92" s="21">
        <v>-1.6999999999999999E-3</v>
      </c>
      <c r="BU92" s="20">
        <v>20000</v>
      </c>
      <c r="BV92" s="20" t="s">
        <v>132</v>
      </c>
      <c r="BW92" s="21">
        <v>-2359.3816999999999</v>
      </c>
      <c r="BX92" s="21">
        <v>129.15</v>
      </c>
      <c r="BY92" s="20" t="s">
        <v>231</v>
      </c>
      <c r="BZ92" s="21">
        <v>2065.2316999999998</v>
      </c>
      <c r="CA92" s="20" t="b">
        <v>1</v>
      </c>
      <c r="CB92" s="20" t="s">
        <v>133</v>
      </c>
      <c r="CC92" s="20" t="b">
        <v>1</v>
      </c>
      <c r="CD92" s="21" t="s">
        <v>99</v>
      </c>
      <c r="CE92" s="21" t="b">
        <v>0</v>
      </c>
      <c r="CF92" s="21" t="b">
        <v>0</v>
      </c>
    </row>
    <row r="93" spans="1:84">
      <c r="A93" s="21" t="s">
        <v>122</v>
      </c>
      <c r="B93" s="20">
        <v>14875</v>
      </c>
      <c r="C93" s="20" t="s">
        <v>131</v>
      </c>
      <c r="D93" s="20" t="s">
        <v>379</v>
      </c>
      <c r="E93" s="20">
        <v>20176</v>
      </c>
      <c r="F93" s="20" t="s">
        <v>126</v>
      </c>
      <c r="G93" s="20" t="s">
        <v>127</v>
      </c>
      <c r="H93" s="20" t="s">
        <v>88</v>
      </c>
      <c r="I93" s="20" t="s">
        <v>128</v>
      </c>
      <c r="J93" s="20" t="s">
        <v>129</v>
      </c>
      <c r="K93" s="20" t="s">
        <v>90</v>
      </c>
      <c r="L93" s="20" t="s">
        <v>91</v>
      </c>
      <c r="M93" s="20">
        <v>43545</v>
      </c>
      <c r="N93" s="20">
        <v>1</v>
      </c>
      <c r="O93" s="20">
        <v>12</v>
      </c>
      <c r="P93" s="20" t="s">
        <v>92</v>
      </c>
      <c r="Q93" s="20">
        <v>0</v>
      </c>
      <c r="R93" s="20">
        <v>0</v>
      </c>
      <c r="S93" s="20">
        <v>0</v>
      </c>
      <c r="T93" s="20">
        <v>0</v>
      </c>
      <c r="U93" s="20" t="b">
        <v>0</v>
      </c>
      <c r="V93" s="20" t="b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12</v>
      </c>
      <c r="AC93" s="21">
        <v>857.67020000000002</v>
      </c>
      <c r="AD93" s="21">
        <v>1227.3366000000001</v>
      </c>
      <c r="AE93" s="21">
        <v>0</v>
      </c>
      <c r="AF93" s="21">
        <v>0</v>
      </c>
      <c r="AG93" s="21">
        <v>0</v>
      </c>
      <c r="AH93" s="21">
        <v>1896.8202000000001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165</v>
      </c>
      <c r="AR93" s="21">
        <v>0</v>
      </c>
      <c r="AS93" s="21">
        <v>0</v>
      </c>
      <c r="AT93" s="21">
        <v>0</v>
      </c>
      <c r="AU93" s="21">
        <v>4146.83</v>
      </c>
      <c r="AV93" s="20" t="b">
        <v>0</v>
      </c>
      <c r="AX93" s="22">
        <v>43114</v>
      </c>
      <c r="AY93" s="22">
        <v>43117</v>
      </c>
      <c r="AZ93" s="22">
        <v>43118</v>
      </c>
      <c r="BB93" s="20">
        <v>1</v>
      </c>
      <c r="BE93" s="20" t="s">
        <v>320</v>
      </c>
      <c r="BF93" s="20" t="s">
        <v>93</v>
      </c>
      <c r="BG93" s="20" t="s">
        <v>363</v>
      </c>
      <c r="BI93" s="20" t="s">
        <v>94</v>
      </c>
      <c r="BJ93" s="20" t="s">
        <v>95</v>
      </c>
      <c r="BK93" s="20" t="s">
        <v>130</v>
      </c>
      <c r="BL93" s="20" t="s">
        <v>130</v>
      </c>
      <c r="BM93" s="21">
        <v>857.67020000000002</v>
      </c>
      <c r="BN93" s="21">
        <v>1227.3366000000001</v>
      </c>
      <c r="BO93" s="21">
        <v>1896.8202000000001</v>
      </c>
      <c r="BP93" s="21">
        <v>0</v>
      </c>
      <c r="BQ93" s="21">
        <v>165</v>
      </c>
      <c r="BR93" s="20">
        <v>0</v>
      </c>
      <c r="BS93" s="21">
        <v>4146.8270000000002</v>
      </c>
      <c r="BT93" s="21">
        <v>3.0000000000000001E-3</v>
      </c>
      <c r="BU93" s="20">
        <v>20000</v>
      </c>
      <c r="BV93" s="20" t="s">
        <v>132</v>
      </c>
      <c r="BW93" s="21">
        <v>-4146.8270000000002</v>
      </c>
      <c r="BX93" s="21">
        <v>316.77999999999997</v>
      </c>
      <c r="BY93" s="20" t="s">
        <v>231</v>
      </c>
      <c r="BZ93" s="21">
        <v>3665.047</v>
      </c>
      <c r="CA93" s="20" t="b">
        <v>1</v>
      </c>
      <c r="CB93" s="20" t="s">
        <v>133</v>
      </c>
      <c r="CC93" s="20" t="b">
        <v>1</v>
      </c>
      <c r="CD93" s="21" t="s">
        <v>99</v>
      </c>
      <c r="CE93" s="21" t="b">
        <v>0</v>
      </c>
      <c r="CF93" s="21" t="b">
        <v>0</v>
      </c>
    </row>
    <row r="94" spans="1:84">
      <c r="A94" s="21" t="s">
        <v>84</v>
      </c>
      <c r="B94" s="20">
        <v>14876</v>
      </c>
      <c r="C94" s="20" t="s">
        <v>85</v>
      </c>
      <c r="D94" s="20" t="s">
        <v>379</v>
      </c>
      <c r="E94" s="20">
        <v>128971</v>
      </c>
      <c r="F94" s="20" t="s">
        <v>226</v>
      </c>
      <c r="G94" s="20" t="s">
        <v>227</v>
      </c>
      <c r="H94" s="20" t="s">
        <v>102</v>
      </c>
      <c r="I94" s="20" t="s">
        <v>228</v>
      </c>
      <c r="J94" s="20" t="s">
        <v>229</v>
      </c>
      <c r="K94" s="20" t="s">
        <v>90</v>
      </c>
      <c r="L94" s="20" t="s">
        <v>91</v>
      </c>
      <c r="M94" s="20">
        <v>37000</v>
      </c>
      <c r="N94" s="20">
        <v>1</v>
      </c>
      <c r="O94" s="20">
        <v>20</v>
      </c>
      <c r="P94" s="20" t="s">
        <v>92</v>
      </c>
      <c r="Q94" s="20">
        <v>0</v>
      </c>
      <c r="R94" s="20">
        <v>0</v>
      </c>
      <c r="S94" s="20">
        <v>0</v>
      </c>
      <c r="T94" s="20">
        <v>0</v>
      </c>
      <c r="U94" s="20" t="b">
        <v>0</v>
      </c>
      <c r="V94" s="20" t="b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20</v>
      </c>
      <c r="AC94" s="21">
        <v>1058.538</v>
      </c>
      <c r="AD94" s="21">
        <v>1751.0360000000001</v>
      </c>
      <c r="AE94" s="21">
        <v>0</v>
      </c>
      <c r="AF94" s="21">
        <v>0</v>
      </c>
      <c r="AG94" s="21">
        <v>0</v>
      </c>
      <c r="AH94" s="21">
        <v>1611.72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315</v>
      </c>
      <c r="AR94" s="21">
        <v>0</v>
      </c>
      <c r="AS94" s="21">
        <v>0</v>
      </c>
      <c r="AT94" s="21">
        <v>0</v>
      </c>
      <c r="AU94" s="21">
        <v>4736.29</v>
      </c>
      <c r="AV94" s="20" t="b">
        <v>0</v>
      </c>
      <c r="AX94" s="22">
        <v>43117</v>
      </c>
      <c r="AY94" s="22">
        <v>43117</v>
      </c>
      <c r="AZ94" s="22">
        <v>43119</v>
      </c>
      <c r="BB94" s="20">
        <v>1</v>
      </c>
      <c r="BE94" s="20" t="s">
        <v>320</v>
      </c>
      <c r="BF94" s="20" t="s">
        <v>93</v>
      </c>
      <c r="BG94" s="20" t="s">
        <v>381</v>
      </c>
      <c r="BI94" s="20" t="s">
        <v>94</v>
      </c>
      <c r="BJ94" s="20" t="s">
        <v>103</v>
      </c>
      <c r="BK94" s="20" t="s">
        <v>230</v>
      </c>
      <c r="BL94" s="20" t="s">
        <v>230</v>
      </c>
      <c r="BM94" s="21">
        <v>1058.538</v>
      </c>
      <c r="BN94" s="21">
        <v>1751.0360000000001</v>
      </c>
      <c r="BO94" s="21">
        <v>1611.72</v>
      </c>
      <c r="BP94" s="21">
        <v>0</v>
      </c>
      <c r="BQ94" s="21">
        <v>315</v>
      </c>
      <c r="BR94" s="20">
        <v>0</v>
      </c>
      <c r="BS94" s="21">
        <v>4736.2939999999999</v>
      </c>
      <c r="BT94" s="21">
        <v>-4.0000000000000001E-3</v>
      </c>
      <c r="BU94" s="20">
        <v>20002</v>
      </c>
      <c r="BV94" s="20" t="s">
        <v>97</v>
      </c>
      <c r="BW94" s="21">
        <v>-4736.2939999999999</v>
      </c>
      <c r="BX94" s="21">
        <v>451.95</v>
      </c>
      <c r="BY94" s="20" t="s">
        <v>231</v>
      </c>
      <c r="BZ94" s="21">
        <v>3969.3440000000001</v>
      </c>
      <c r="CA94" s="20" t="b">
        <v>1</v>
      </c>
      <c r="CB94" s="20" t="s">
        <v>98</v>
      </c>
      <c r="CC94" s="20" t="b">
        <v>1</v>
      </c>
      <c r="CD94" s="21" t="s">
        <v>99</v>
      </c>
      <c r="CE94" s="21" t="b">
        <v>0</v>
      </c>
      <c r="CF94" s="21" t="b">
        <v>0</v>
      </c>
    </row>
    <row r="95" spans="1:84">
      <c r="A95" s="21" t="s">
        <v>84</v>
      </c>
      <c r="B95" s="20">
        <v>14877</v>
      </c>
      <c r="C95" s="20" t="s">
        <v>85</v>
      </c>
      <c r="D95" s="20" t="s">
        <v>379</v>
      </c>
      <c r="E95" s="20">
        <v>128971</v>
      </c>
      <c r="F95" s="20" t="s">
        <v>226</v>
      </c>
      <c r="G95" s="20" t="s">
        <v>227</v>
      </c>
      <c r="H95" s="20" t="s">
        <v>102</v>
      </c>
      <c r="I95" s="20" t="s">
        <v>228</v>
      </c>
      <c r="J95" s="20" t="s">
        <v>229</v>
      </c>
      <c r="K95" s="20" t="s">
        <v>100</v>
      </c>
      <c r="L95" s="20" t="s">
        <v>91</v>
      </c>
      <c r="M95" s="20">
        <v>37000</v>
      </c>
      <c r="N95" s="20">
        <v>1</v>
      </c>
      <c r="O95" s="20">
        <v>4</v>
      </c>
      <c r="P95" s="20" t="s">
        <v>92</v>
      </c>
      <c r="Q95" s="20">
        <v>0</v>
      </c>
      <c r="R95" s="20">
        <v>4</v>
      </c>
      <c r="S95" s="20">
        <v>0</v>
      </c>
      <c r="T95" s="20">
        <v>0</v>
      </c>
      <c r="U95" s="20" t="b">
        <v>0</v>
      </c>
      <c r="V95" s="20" t="b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4</v>
      </c>
      <c r="AC95" s="21">
        <v>136.70760000000001</v>
      </c>
      <c r="AD95" s="21">
        <v>350.2072</v>
      </c>
      <c r="AE95" s="21">
        <v>0</v>
      </c>
      <c r="AF95" s="21">
        <v>259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745.91</v>
      </c>
      <c r="AV95" s="20" t="b">
        <v>0</v>
      </c>
      <c r="AX95" s="22">
        <v>43117</v>
      </c>
      <c r="AY95" s="22">
        <v>43117</v>
      </c>
      <c r="AZ95" s="22">
        <v>43119</v>
      </c>
      <c r="BB95" s="20">
        <v>1</v>
      </c>
      <c r="BC95" s="20" t="s">
        <v>391</v>
      </c>
      <c r="BE95" s="20" t="s">
        <v>320</v>
      </c>
      <c r="BF95" s="20" t="s">
        <v>93</v>
      </c>
      <c r="BG95" s="20" t="s">
        <v>381</v>
      </c>
      <c r="BI95" s="20" t="s">
        <v>94</v>
      </c>
      <c r="BJ95" s="20" t="s">
        <v>103</v>
      </c>
      <c r="BK95" s="20" t="s">
        <v>230</v>
      </c>
      <c r="BL95" s="20" t="s">
        <v>230</v>
      </c>
      <c r="BM95" s="21">
        <v>395.70760000000001</v>
      </c>
      <c r="BN95" s="21">
        <v>350.2072</v>
      </c>
      <c r="BO95" s="21">
        <v>0</v>
      </c>
      <c r="BP95" s="21">
        <v>0</v>
      </c>
      <c r="BQ95" s="21">
        <v>0</v>
      </c>
      <c r="BR95" s="20">
        <v>0</v>
      </c>
      <c r="BS95" s="21">
        <v>745.91480000000001</v>
      </c>
      <c r="BT95" s="21">
        <v>-4.7999999999999996E-3</v>
      </c>
      <c r="BU95" s="20">
        <v>20002</v>
      </c>
      <c r="BV95" s="20" t="s">
        <v>97</v>
      </c>
      <c r="BW95" s="21">
        <v>-745.91480000000001</v>
      </c>
      <c r="BX95" s="21">
        <v>90.39</v>
      </c>
      <c r="BY95" s="20" t="s">
        <v>231</v>
      </c>
      <c r="BZ95" s="21">
        <v>655.52480000000003</v>
      </c>
      <c r="CA95" s="20" t="b">
        <v>1</v>
      </c>
      <c r="CB95" s="20" t="s">
        <v>98</v>
      </c>
      <c r="CC95" s="20" t="b">
        <v>1</v>
      </c>
      <c r="CD95" s="21" t="s">
        <v>99</v>
      </c>
      <c r="CE95" s="21" t="b">
        <v>0</v>
      </c>
      <c r="CF95" s="21" t="b">
        <v>0</v>
      </c>
    </row>
    <row r="96" spans="1:84">
      <c r="A96" s="21" t="s">
        <v>84</v>
      </c>
      <c r="B96" s="20">
        <v>14878</v>
      </c>
      <c r="C96" s="20" t="s">
        <v>85</v>
      </c>
      <c r="D96" s="20" t="s">
        <v>379</v>
      </c>
      <c r="E96" s="20">
        <v>129542</v>
      </c>
      <c r="F96" s="20" t="s">
        <v>195</v>
      </c>
      <c r="G96" s="20" t="s">
        <v>196</v>
      </c>
      <c r="H96" s="20" t="s">
        <v>104</v>
      </c>
      <c r="I96" s="20" t="s">
        <v>197</v>
      </c>
      <c r="J96" s="20" t="s">
        <v>198</v>
      </c>
      <c r="K96" s="20" t="s">
        <v>90</v>
      </c>
      <c r="L96" s="20" t="s">
        <v>91</v>
      </c>
      <c r="M96" s="20">
        <v>33029</v>
      </c>
      <c r="N96" s="20">
        <v>1</v>
      </c>
      <c r="O96" s="20">
        <v>16</v>
      </c>
      <c r="P96" s="20" t="s">
        <v>92</v>
      </c>
      <c r="Q96" s="20">
        <v>0</v>
      </c>
      <c r="R96" s="20">
        <v>0</v>
      </c>
      <c r="S96" s="20">
        <v>0</v>
      </c>
      <c r="T96" s="20">
        <v>0</v>
      </c>
      <c r="U96" s="20" t="b">
        <v>0</v>
      </c>
      <c r="V96" s="20" t="b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16</v>
      </c>
      <c r="AC96" s="21">
        <v>863.1422</v>
      </c>
      <c r="AD96" s="21">
        <v>1257.8728000000001</v>
      </c>
      <c r="AE96" s="21">
        <v>0</v>
      </c>
      <c r="AF96" s="21">
        <v>0</v>
      </c>
      <c r="AG96" s="21">
        <v>0</v>
      </c>
      <c r="AH96" s="21">
        <v>1438.7431999999999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155</v>
      </c>
      <c r="AR96" s="21">
        <v>0</v>
      </c>
      <c r="AS96" s="21">
        <v>0</v>
      </c>
      <c r="AT96" s="21">
        <v>0</v>
      </c>
      <c r="AU96" s="21">
        <v>3714.76</v>
      </c>
      <c r="AV96" s="20" t="b">
        <v>0</v>
      </c>
      <c r="AX96" s="22">
        <v>43118</v>
      </c>
      <c r="AY96" s="22">
        <v>43118</v>
      </c>
      <c r="AZ96" s="22">
        <v>43119</v>
      </c>
      <c r="BB96" s="20">
        <v>1</v>
      </c>
      <c r="BE96" s="20" t="s">
        <v>320</v>
      </c>
      <c r="BF96" s="20" t="s">
        <v>93</v>
      </c>
      <c r="BG96" s="20" t="s">
        <v>363</v>
      </c>
      <c r="BI96" s="20" t="s">
        <v>94</v>
      </c>
      <c r="BJ96" s="20" t="s">
        <v>105</v>
      </c>
      <c r="BK96" s="20" t="s">
        <v>199</v>
      </c>
      <c r="BL96" s="20" t="s">
        <v>199</v>
      </c>
      <c r="BM96" s="21">
        <v>863.1422</v>
      </c>
      <c r="BN96" s="21">
        <v>1257.8728000000001</v>
      </c>
      <c r="BO96" s="21">
        <v>1438.7431999999999</v>
      </c>
      <c r="BP96" s="21">
        <v>0</v>
      </c>
      <c r="BQ96" s="21">
        <v>155</v>
      </c>
      <c r="BR96" s="20">
        <v>0</v>
      </c>
      <c r="BS96" s="21">
        <v>3714.7582000000002</v>
      </c>
      <c r="BT96" s="21">
        <v>1.8E-3</v>
      </c>
      <c r="BU96" s="20">
        <v>20002</v>
      </c>
      <c r="BV96" s="20" t="s">
        <v>97</v>
      </c>
      <c r="BW96" s="21">
        <v>-3714.7582000000002</v>
      </c>
      <c r="BX96" s="21">
        <v>324.66000000000003</v>
      </c>
      <c r="BY96" s="20" t="s">
        <v>101</v>
      </c>
      <c r="BZ96" s="21">
        <v>3235.0981999999999</v>
      </c>
      <c r="CA96" s="20" t="b">
        <v>1</v>
      </c>
      <c r="CB96" s="20" t="s">
        <v>98</v>
      </c>
      <c r="CC96" s="20" t="b">
        <v>1</v>
      </c>
      <c r="CD96" s="21" t="s">
        <v>99</v>
      </c>
      <c r="CE96" s="21" t="b">
        <v>0</v>
      </c>
      <c r="CF96" s="21" t="b">
        <v>0</v>
      </c>
    </row>
    <row r="97" spans="1:84">
      <c r="A97" s="21" t="s">
        <v>84</v>
      </c>
      <c r="B97" s="20">
        <v>14879</v>
      </c>
      <c r="C97" s="20" t="s">
        <v>85</v>
      </c>
      <c r="D97" s="20" t="s">
        <v>379</v>
      </c>
      <c r="E97" s="20">
        <v>129112</v>
      </c>
      <c r="F97" s="20" t="s">
        <v>237</v>
      </c>
      <c r="G97" s="20" t="s">
        <v>238</v>
      </c>
      <c r="H97" s="20" t="s">
        <v>104</v>
      </c>
      <c r="I97" s="20" t="s">
        <v>239</v>
      </c>
      <c r="J97" s="20" t="s">
        <v>240</v>
      </c>
      <c r="K97" s="20" t="s">
        <v>90</v>
      </c>
      <c r="L97" s="20" t="s">
        <v>91</v>
      </c>
      <c r="M97" s="20">
        <v>27334</v>
      </c>
      <c r="N97" s="20">
        <v>1</v>
      </c>
      <c r="O97" s="20">
        <v>12</v>
      </c>
      <c r="P97" s="20" t="s">
        <v>92</v>
      </c>
      <c r="Q97" s="20">
        <v>0</v>
      </c>
      <c r="R97" s="20">
        <v>0</v>
      </c>
      <c r="S97" s="20">
        <v>0</v>
      </c>
      <c r="T97" s="20">
        <v>0</v>
      </c>
      <c r="U97" s="20" t="b">
        <v>0</v>
      </c>
      <c r="V97" s="20" t="b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12</v>
      </c>
      <c r="AC97" s="21">
        <v>677.98099999999999</v>
      </c>
      <c r="AD97" s="21">
        <v>789.63959999999997</v>
      </c>
      <c r="AE97" s="21">
        <v>0</v>
      </c>
      <c r="AF97" s="21">
        <v>0</v>
      </c>
      <c r="AG97" s="21">
        <v>0</v>
      </c>
      <c r="AH97" s="21">
        <v>1190.6690000000001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65</v>
      </c>
      <c r="AR97" s="21">
        <v>0</v>
      </c>
      <c r="AS97" s="21">
        <v>0</v>
      </c>
      <c r="AT97" s="21">
        <v>0</v>
      </c>
      <c r="AU97" s="21">
        <v>2723.29</v>
      </c>
      <c r="AV97" s="20" t="b">
        <v>0</v>
      </c>
      <c r="AX97" s="22">
        <v>43118</v>
      </c>
      <c r="AY97" s="22">
        <v>43118</v>
      </c>
      <c r="AZ97" s="22">
        <v>43119</v>
      </c>
      <c r="BB97" s="20">
        <v>1</v>
      </c>
      <c r="BE97" s="20" t="s">
        <v>320</v>
      </c>
      <c r="BF97" s="20" t="s">
        <v>93</v>
      </c>
      <c r="BG97" s="20" t="s">
        <v>363</v>
      </c>
      <c r="BI97" s="20" t="s">
        <v>94</v>
      </c>
      <c r="BJ97" s="20" t="s">
        <v>105</v>
      </c>
      <c r="BK97" s="20" t="s">
        <v>241</v>
      </c>
      <c r="BL97" s="20" t="s">
        <v>241</v>
      </c>
      <c r="BM97" s="21">
        <v>677.98099999999999</v>
      </c>
      <c r="BN97" s="21">
        <v>789.63959999999997</v>
      </c>
      <c r="BO97" s="21">
        <v>1190.6690000000001</v>
      </c>
      <c r="BP97" s="21">
        <v>0</v>
      </c>
      <c r="BQ97" s="21">
        <v>65</v>
      </c>
      <c r="BR97" s="20">
        <v>0</v>
      </c>
      <c r="BS97" s="21">
        <v>2723.2896000000001</v>
      </c>
      <c r="BT97" s="21">
        <v>4.0000000000000002E-4</v>
      </c>
      <c r="BU97" s="20">
        <v>20002</v>
      </c>
      <c r="BV97" s="20" t="s">
        <v>97</v>
      </c>
      <c r="BW97" s="21">
        <v>-2723.2896000000001</v>
      </c>
      <c r="BX97" s="21">
        <v>203.81</v>
      </c>
      <c r="BY97" s="20" t="s">
        <v>101</v>
      </c>
      <c r="BZ97" s="21">
        <v>2454.4796000000001</v>
      </c>
      <c r="CA97" s="20" t="b">
        <v>1</v>
      </c>
      <c r="CB97" s="20" t="s">
        <v>98</v>
      </c>
      <c r="CC97" s="20" t="b">
        <v>1</v>
      </c>
      <c r="CD97" s="21" t="s">
        <v>99</v>
      </c>
      <c r="CE97" s="21" t="b">
        <v>0</v>
      </c>
      <c r="CF97" s="21" t="b">
        <v>0</v>
      </c>
    </row>
    <row r="98" spans="1:84">
      <c r="A98" s="21" t="s">
        <v>84</v>
      </c>
      <c r="B98" s="20">
        <v>14880</v>
      </c>
      <c r="C98" s="20" t="s">
        <v>85</v>
      </c>
      <c r="D98" s="20" t="s">
        <v>379</v>
      </c>
      <c r="E98" s="20">
        <v>129080</v>
      </c>
      <c r="F98" s="20" t="s">
        <v>242</v>
      </c>
      <c r="G98" s="20" t="s">
        <v>243</v>
      </c>
      <c r="H98" s="20" t="s">
        <v>104</v>
      </c>
      <c r="I98" s="20" t="s">
        <v>244</v>
      </c>
      <c r="J98" s="20" t="s">
        <v>245</v>
      </c>
      <c r="K98" s="20" t="s">
        <v>90</v>
      </c>
      <c r="L98" s="20" t="s">
        <v>91</v>
      </c>
      <c r="M98" s="20">
        <v>23616</v>
      </c>
      <c r="N98" s="20">
        <v>1</v>
      </c>
      <c r="O98" s="20">
        <v>12</v>
      </c>
      <c r="P98" s="20" t="s">
        <v>92</v>
      </c>
      <c r="Q98" s="20">
        <v>0</v>
      </c>
      <c r="R98" s="20">
        <v>0</v>
      </c>
      <c r="S98" s="20">
        <v>0</v>
      </c>
      <c r="T98" s="20">
        <v>0</v>
      </c>
      <c r="U98" s="20" t="b">
        <v>0</v>
      </c>
      <c r="V98" s="20" t="b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12</v>
      </c>
      <c r="AC98" s="21">
        <v>636.76919999999996</v>
      </c>
      <c r="AD98" s="21">
        <v>689.25360000000001</v>
      </c>
      <c r="AE98" s="21">
        <v>0</v>
      </c>
      <c r="AF98" s="21">
        <v>0</v>
      </c>
      <c r="AG98" s="21">
        <v>0</v>
      </c>
      <c r="AH98" s="21">
        <v>1028.713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65</v>
      </c>
      <c r="AR98" s="21">
        <v>0</v>
      </c>
      <c r="AS98" s="21">
        <v>0</v>
      </c>
      <c r="AT98" s="21">
        <v>0</v>
      </c>
      <c r="AU98" s="21">
        <v>2419.7399999999998</v>
      </c>
      <c r="AV98" s="20" t="b">
        <v>0</v>
      </c>
      <c r="AX98" s="22">
        <v>43118</v>
      </c>
      <c r="AY98" s="22">
        <v>43118</v>
      </c>
      <c r="AZ98" s="22">
        <v>43119</v>
      </c>
      <c r="BB98" s="20">
        <v>1</v>
      </c>
      <c r="BE98" s="20" t="s">
        <v>320</v>
      </c>
      <c r="BF98" s="20" t="s">
        <v>93</v>
      </c>
      <c r="BG98" s="20" t="s">
        <v>363</v>
      </c>
      <c r="BI98" s="20" t="s">
        <v>94</v>
      </c>
      <c r="BJ98" s="20" t="s">
        <v>105</v>
      </c>
      <c r="BK98" s="20" t="s">
        <v>246</v>
      </c>
      <c r="BL98" s="20" t="s">
        <v>246</v>
      </c>
      <c r="BM98" s="21">
        <v>636.76919999999996</v>
      </c>
      <c r="BN98" s="21">
        <v>689.25360000000001</v>
      </c>
      <c r="BO98" s="21">
        <v>1028.713</v>
      </c>
      <c r="BP98" s="21">
        <v>0</v>
      </c>
      <c r="BQ98" s="21">
        <v>65</v>
      </c>
      <c r="BR98" s="20">
        <v>0</v>
      </c>
      <c r="BS98" s="21">
        <v>2419.7357999999999</v>
      </c>
      <c r="BT98" s="21">
        <v>4.1999999999999997E-3</v>
      </c>
      <c r="BU98" s="20">
        <v>20002</v>
      </c>
      <c r="BV98" s="20" t="s">
        <v>97</v>
      </c>
      <c r="BW98" s="21">
        <v>-2419.7357999999999</v>
      </c>
      <c r="BX98" s="21">
        <v>177.9</v>
      </c>
      <c r="BY98" s="20" t="s">
        <v>101</v>
      </c>
      <c r="BZ98" s="21">
        <v>2176.8357999999998</v>
      </c>
      <c r="CA98" s="20" t="b">
        <v>1</v>
      </c>
      <c r="CB98" s="20" t="s">
        <v>98</v>
      </c>
      <c r="CC98" s="20" t="b">
        <v>1</v>
      </c>
      <c r="CD98" s="21" t="s">
        <v>99</v>
      </c>
      <c r="CE98" s="21" t="b">
        <v>0</v>
      </c>
      <c r="CF98" s="21" t="b">
        <v>0</v>
      </c>
    </row>
    <row r="99" spans="1:84">
      <c r="A99" s="21" t="s">
        <v>84</v>
      </c>
      <c r="B99" s="20">
        <v>14881</v>
      </c>
      <c r="C99" s="20" t="s">
        <v>85</v>
      </c>
      <c r="D99" s="20" t="s">
        <v>379</v>
      </c>
      <c r="E99" s="20">
        <v>129088</v>
      </c>
      <c r="F99" s="20" t="s">
        <v>134</v>
      </c>
      <c r="G99" s="20" t="s">
        <v>135</v>
      </c>
      <c r="H99" s="20" t="s">
        <v>104</v>
      </c>
      <c r="I99" s="20" t="s">
        <v>247</v>
      </c>
      <c r="J99" s="20" t="s">
        <v>136</v>
      </c>
      <c r="K99" s="20" t="s">
        <v>90</v>
      </c>
      <c r="L99" s="20" t="s">
        <v>91</v>
      </c>
      <c r="M99" s="20">
        <v>24364</v>
      </c>
      <c r="N99" s="20">
        <v>1</v>
      </c>
      <c r="O99" s="20">
        <v>12</v>
      </c>
      <c r="P99" s="20" t="s">
        <v>92</v>
      </c>
      <c r="Q99" s="20">
        <v>0</v>
      </c>
      <c r="R99" s="20">
        <v>0</v>
      </c>
      <c r="S99" s="20">
        <v>0</v>
      </c>
      <c r="T99" s="20">
        <v>0</v>
      </c>
      <c r="U99" s="20" t="b">
        <v>0</v>
      </c>
      <c r="V99" s="20" t="b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12</v>
      </c>
      <c r="AC99" s="21">
        <v>645.06029999999998</v>
      </c>
      <c r="AD99" s="21">
        <v>709.44960000000003</v>
      </c>
      <c r="AE99" s="21">
        <v>0</v>
      </c>
      <c r="AF99" s="21">
        <v>0</v>
      </c>
      <c r="AG99" s="21">
        <v>0</v>
      </c>
      <c r="AH99" s="21">
        <v>1061.2958000000001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115</v>
      </c>
      <c r="AR99" s="21">
        <v>0</v>
      </c>
      <c r="AS99" s="21">
        <v>0</v>
      </c>
      <c r="AT99" s="21">
        <v>0</v>
      </c>
      <c r="AU99" s="21">
        <v>2530.81</v>
      </c>
      <c r="AV99" s="20" t="b">
        <v>0</v>
      </c>
      <c r="AX99" s="22">
        <v>43118</v>
      </c>
      <c r="AY99" s="22">
        <v>43118</v>
      </c>
      <c r="AZ99" s="22">
        <v>43119</v>
      </c>
      <c r="BB99" s="20">
        <v>1</v>
      </c>
      <c r="BE99" s="20" t="s">
        <v>320</v>
      </c>
      <c r="BF99" s="20" t="s">
        <v>93</v>
      </c>
      <c r="BG99" s="20" t="s">
        <v>363</v>
      </c>
      <c r="BI99" s="20" t="s">
        <v>94</v>
      </c>
      <c r="BJ99" s="20" t="s">
        <v>105</v>
      </c>
      <c r="BK99" s="20" t="s">
        <v>138</v>
      </c>
      <c r="BL99" s="20" t="s">
        <v>138</v>
      </c>
      <c r="BM99" s="21">
        <v>645.06029999999998</v>
      </c>
      <c r="BN99" s="21">
        <v>709.44960000000003</v>
      </c>
      <c r="BO99" s="21">
        <v>1061.2958000000001</v>
      </c>
      <c r="BP99" s="21">
        <v>0</v>
      </c>
      <c r="BQ99" s="21">
        <v>115</v>
      </c>
      <c r="BR99" s="20">
        <v>0</v>
      </c>
      <c r="BS99" s="21">
        <v>2530.8056999999999</v>
      </c>
      <c r="BT99" s="21">
        <v>4.3E-3</v>
      </c>
      <c r="BU99" s="20">
        <v>20002</v>
      </c>
      <c r="BV99" s="20" t="s">
        <v>97</v>
      </c>
      <c r="BW99" s="21">
        <v>-2530.8056999999999</v>
      </c>
      <c r="BX99" s="21">
        <v>183.11</v>
      </c>
      <c r="BY99" s="20" t="s">
        <v>101</v>
      </c>
      <c r="BZ99" s="21">
        <v>2232.6957000000002</v>
      </c>
      <c r="CA99" s="20" t="b">
        <v>1</v>
      </c>
      <c r="CB99" s="20" t="s">
        <v>98</v>
      </c>
      <c r="CC99" s="20" t="b">
        <v>1</v>
      </c>
      <c r="CD99" s="21" t="s">
        <v>99</v>
      </c>
      <c r="CE99" s="21" t="b">
        <v>0</v>
      </c>
      <c r="CF99" s="21" t="b">
        <v>0</v>
      </c>
    </row>
    <row r="100" spans="1:84">
      <c r="A100" s="21" t="s">
        <v>84</v>
      </c>
      <c r="B100" s="20">
        <v>14882</v>
      </c>
      <c r="C100" s="20" t="s">
        <v>85</v>
      </c>
      <c r="D100" s="20" t="s">
        <v>379</v>
      </c>
      <c r="E100" s="20">
        <v>129120</v>
      </c>
      <c r="F100" s="20" t="s">
        <v>212</v>
      </c>
      <c r="G100" s="20" t="s">
        <v>213</v>
      </c>
      <c r="H100" s="20" t="s">
        <v>104</v>
      </c>
      <c r="I100" s="20" t="s">
        <v>248</v>
      </c>
      <c r="J100" s="20" t="s">
        <v>215</v>
      </c>
      <c r="K100" s="20" t="s">
        <v>90</v>
      </c>
      <c r="L100" s="20" t="s">
        <v>91</v>
      </c>
      <c r="M100" s="20">
        <v>19179</v>
      </c>
      <c r="N100" s="20">
        <v>2</v>
      </c>
      <c r="O100" s="20">
        <v>8</v>
      </c>
      <c r="P100" s="20" t="s">
        <v>92</v>
      </c>
      <c r="Q100" s="20">
        <v>0</v>
      </c>
      <c r="R100" s="20">
        <v>0</v>
      </c>
      <c r="S100" s="20">
        <v>0</v>
      </c>
      <c r="T100" s="20">
        <v>0</v>
      </c>
      <c r="U100" s="20" t="b">
        <v>0</v>
      </c>
      <c r="V100" s="20" t="b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8</v>
      </c>
      <c r="AC100" s="21">
        <v>516.7251</v>
      </c>
      <c r="AD100" s="21">
        <v>379.63639999999998</v>
      </c>
      <c r="AE100" s="21">
        <v>0</v>
      </c>
      <c r="AF100" s="21">
        <v>0</v>
      </c>
      <c r="AG100" s="21">
        <v>0</v>
      </c>
      <c r="AH100" s="21">
        <v>835.43719999999996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375</v>
      </c>
      <c r="AP100" s="21">
        <v>0</v>
      </c>
      <c r="AQ100" s="21">
        <v>61</v>
      </c>
      <c r="AR100" s="21">
        <v>0</v>
      </c>
      <c r="AS100" s="21">
        <v>0</v>
      </c>
      <c r="AT100" s="21">
        <v>0</v>
      </c>
      <c r="AU100" s="21">
        <v>2167.8000000000002</v>
      </c>
      <c r="AV100" s="20" t="b">
        <v>0</v>
      </c>
      <c r="AX100" s="22">
        <v>43118</v>
      </c>
      <c r="AY100" s="22">
        <v>43118</v>
      </c>
      <c r="AZ100" s="22">
        <v>43119</v>
      </c>
      <c r="BB100" s="20">
        <v>1</v>
      </c>
      <c r="BE100" s="20" t="s">
        <v>320</v>
      </c>
      <c r="BF100" s="20" t="s">
        <v>93</v>
      </c>
      <c r="BG100" s="20" t="s">
        <v>363</v>
      </c>
      <c r="BI100" s="20" t="s">
        <v>94</v>
      </c>
      <c r="BJ100" s="20" t="s">
        <v>105</v>
      </c>
      <c r="BK100" s="20" t="s">
        <v>217</v>
      </c>
      <c r="BL100" s="20" t="s">
        <v>217</v>
      </c>
      <c r="BM100" s="21">
        <v>891.7251</v>
      </c>
      <c r="BN100" s="21">
        <v>379.63639999999998</v>
      </c>
      <c r="BO100" s="21">
        <v>835.43719999999996</v>
      </c>
      <c r="BP100" s="21">
        <v>0</v>
      </c>
      <c r="BQ100" s="21">
        <v>61</v>
      </c>
      <c r="BR100" s="20">
        <v>0</v>
      </c>
      <c r="BS100" s="21">
        <v>2167.7986999999998</v>
      </c>
      <c r="BT100" s="21">
        <v>1.2999999999999999E-3</v>
      </c>
      <c r="BU100" s="20">
        <v>20002</v>
      </c>
      <c r="BV100" s="20" t="s">
        <v>97</v>
      </c>
      <c r="BW100" s="21">
        <v>-2167.7986999999998</v>
      </c>
      <c r="BX100" s="21">
        <v>97.99</v>
      </c>
      <c r="BY100" s="20" t="s">
        <v>101</v>
      </c>
      <c r="BZ100" s="21">
        <v>2008.8087</v>
      </c>
      <c r="CA100" s="20" t="b">
        <v>1</v>
      </c>
      <c r="CB100" s="20" t="s">
        <v>98</v>
      </c>
      <c r="CC100" s="20" t="b">
        <v>1</v>
      </c>
      <c r="CD100" s="21" t="s">
        <v>99</v>
      </c>
      <c r="CE100" s="21" t="b">
        <v>0</v>
      </c>
      <c r="CF100" s="21" t="b">
        <v>0</v>
      </c>
    </row>
    <row r="101" spans="1:84">
      <c r="A101" s="21" t="s">
        <v>84</v>
      </c>
      <c r="B101" s="20">
        <v>14883</v>
      </c>
      <c r="C101" s="20" t="s">
        <v>85</v>
      </c>
      <c r="D101" s="20" t="s">
        <v>379</v>
      </c>
      <c r="E101" s="20">
        <v>129049</v>
      </c>
      <c r="F101" s="20" t="s">
        <v>175</v>
      </c>
      <c r="G101" s="20" t="s">
        <v>176</v>
      </c>
      <c r="H101" s="20" t="s">
        <v>104</v>
      </c>
      <c r="I101" s="20" t="s">
        <v>177</v>
      </c>
      <c r="J101" s="20" t="s">
        <v>178</v>
      </c>
      <c r="K101" s="20" t="s">
        <v>90</v>
      </c>
      <c r="L101" s="20" t="s">
        <v>91</v>
      </c>
      <c r="M101" s="20">
        <v>21760</v>
      </c>
      <c r="N101" s="20">
        <v>1</v>
      </c>
      <c r="O101" s="20">
        <v>8</v>
      </c>
      <c r="P101" s="20" t="s">
        <v>92</v>
      </c>
      <c r="Q101" s="20">
        <v>0</v>
      </c>
      <c r="R101" s="20">
        <v>0</v>
      </c>
      <c r="S101" s="20">
        <v>0</v>
      </c>
      <c r="T101" s="20">
        <v>0</v>
      </c>
      <c r="U101" s="20" t="b">
        <v>0</v>
      </c>
      <c r="V101" s="20" t="b">
        <v>0</v>
      </c>
      <c r="W101" s="20">
        <v>15676</v>
      </c>
      <c r="X101" s="20">
        <v>0</v>
      </c>
      <c r="Y101" s="20">
        <v>0</v>
      </c>
      <c r="Z101" s="20">
        <v>0</v>
      </c>
      <c r="AA101" s="20">
        <v>0</v>
      </c>
      <c r="AB101" s="20">
        <v>8</v>
      </c>
      <c r="AC101" s="21">
        <v>535.79769999999996</v>
      </c>
      <c r="AD101" s="21">
        <v>426.09440000000001</v>
      </c>
      <c r="AE101" s="21">
        <v>0</v>
      </c>
      <c r="AF101" s="21">
        <v>0</v>
      </c>
      <c r="AG101" s="21">
        <v>0</v>
      </c>
      <c r="AH101" s="21">
        <v>947.86559999999997</v>
      </c>
      <c r="AI101" s="21">
        <v>0</v>
      </c>
      <c r="AJ101" s="21">
        <v>273.23270000000002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61</v>
      </c>
      <c r="AR101" s="21">
        <v>0</v>
      </c>
      <c r="AS101" s="21">
        <v>0</v>
      </c>
      <c r="AT101" s="21">
        <v>0</v>
      </c>
      <c r="AU101" s="21">
        <v>2243.9899999999998</v>
      </c>
      <c r="AV101" s="20" t="b">
        <v>0</v>
      </c>
      <c r="AX101" s="22">
        <v>43122</v>
      </c>
      <c r="AY101" s="22">
        <v>43123</v>
      </c>
      <c r="AZ101" s="22">
        <v>43122</v>
      </c>
      <c r="BB101" s="20">
        <v>1</v>
      </c>
      <c r="BE101" s="20" t="s">
        <v>323</v>
      </c>
      <c r="BF101" s="20" t="s">
        <v>93</v>
      </c>
      <c r="BG101" s="20" t="s">
        <v>363</v>
      </c>
      <c r="BI101" s="20" t="s">
        <v>94</v>
      </c>
      <c r="BJ101" s="20" t="s">
        <v>105</v>
      </c>
      <c r="BK101" s="20" t="s">
        <v>179</v>
      </c>
      <c r="BL101" s="20" t="s">
        <v>179</v>
      </c>
      <c r="BM101" s="21">
        <v>535.79769999999996</v>
      </c>
      <c r="BN101" s="21">
        <v>426.09440000000001</v>
      </c>
      <c r="BO101" s="21">
        <v>947.86559999999997</v>
      </c>
      <c r="BP101" s="21">
        <v>273.23270000000002</v>
      </c>
      <c r="BQ101" s="21">
        <v>61</v>
      </c>
      <c r="BR101" s="20">
        <v>0</v>
      </c>
      <c r="BS101" s="21">
        <v>2243.9904000000001</v>
      </c>
      <c r="BT101" s="21">
        <v>-4.0000000000000002E-4</v>
      </c>
      <c r="BU101" s="20">
        <v>20002</v>
      </c>
      <c r="BV101" s="20" t="s">
        <v>97</v>
      </c>
      <c r="BW101" s="21">
        <v>-2243.9904000000001</v>
      </c>
      <c r="BX101" s="21">
        <v>109.98</v>
      </c>
      <c r="BY101" s="20" t="s">
        <v>101</v>
      </c>
      <c r="BZ101" s="21">
        <v>2073.0104000000001</v>
      </c>
      <c r="CA101" s="20" t="b">
        <v>1</v>
      </c>
      <c r="CB101" s="20" t="s">
        <v>98</v>
      </c>
      <c r="CC101" s="20" t="b">
        <v>1</v>
      </c>
      <c r="CD101" s="21" t="s">
        <v>99</v>
      </c>
      <c r="CE101" s="21" t="b">
        <v>0</v>
      </c>
      <c r="CF101" s="21" t="b">
        <v>0</v>
      </c>
    </row>
    <row r="102" spans="1:84">
      <c r="A102" s="21" t="s">
        <v>84</v>
      </c>
      <c r="B102" s="20">
        <v>14884</v>
      </c>
      <c r="C102" s="20" t="s">
        <v>85</v>
      </c>
      <c r="D102" s="20" t="s">
        <v>379</v>
      </c>
      <c r="E102" s="20">
        <v>129025</v>
      </c>
      <c r="F102" s="20" t="s">
        <v>144</v>
      </c>
      <c r="G102" s="20" t="s">
        <v>145</v>
      </c>
      <c r="H102" s="20" t="s">
        <v>104</v>
      </c>
      <c r="I102" s="20" t="s">
        <v>146</v>
      </c>
      <c r="J102" s="20" t="s">
        <v>147</v>
      </c>
      <c r="K102" s="20" t="s">
        <v>90</v>
      </c>
      <c r="L102" s="20" t="s">
        <v>91</v>
      </c>
      <c r="M102" s="20">
        <v>33220</v>
      </c>
      <c r="N102" s="20">
        <v>1</v>
      </c>
      <c r="O102" s="20">
        <v>12</v>
      </c>
      <c r="P102" s="20" t="s">
        <v>92</v>
      </c>
      <c r="Q102" s="20">
        <v>0</v>
      </c>
      <c r="R102" s="20">
        <v>0</v>
      </c>
      <c r="S102" s="20">
        <v>0</v>
      </c>
      <c r="T102" s="20">
        <v>0</v>
      </c>
      <c r="U102" s="20" t="b">
        <v>0</v>
      </c>
      <c r="V102" s="20" t="b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12</v>
      </c>
      <c r="AC102" s="21">
        <v>743.22379999999998</v>
      </c>
      <c r="AD102" s="21">
        <v>948.5616</v>
      </c>
      <c r="AE102" s="21">
        <v>0</v>
      </c>
      <c r="AF102" s="21">
        <v>0</v>
      </c>
      <c r="AG102" s="21">
        <v>0</v>
      </c>
      <c r="AH102" s="21">
        <v>1447.0632000000001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77</v>
      </c>
      <c r="AR102" s="21">
        <v>0</v>
      </c>
      <c r="AS102" s="21">
        <v>0</v>
      </c>
      <c r="AT102" s="21">
        <v>0</v>
      </c>
      <c r="AU102" s="21">
        <v>3215.85</v>
      </c>
      <c r="AV102" s="20" t="b">
        <v>0</v>
      </c>
      <c r="AX102" s="22">
        <v>43122</v>
      </c>
      <c r="AY102" s="22">
        <v>43124</v>
      </c>
      <c r="AZ102" s="22">
        <v>43122</v>
      </c>
      <c r="BB102" s="20">
        <v>1</v>
      </c>
      <c r="BE102" s="20" t="s">
        <v>323</v>
      </c>
      <c r="BF102" s="20" t="s">
        <v>93</v>
      </c>
      <c r="BG102" s="20" t="s">
        <v>363</v>
      </c>
      <c r="BI102" s="20" t="s">
        <v>94</v>
      </c>
      <c r="BJ102" s="20" t="s">
        <v>105</v>
      </c>
      <c r="BK102" s="20" t="s">
        <v>148</v>
      </c>
      <c r="BL102" s="20" t="s">
        <v>148</v>
      </c>
      <c r="BM102" s="21">
        <v>743.22379999999998</v>
      </c>
      <c r="BN102" s="21">
        <v>948.5616</v>
      </c>
      <c r="BO102" s="21">
        <v>1447.0632000000001</v>
      </c>
      <c r="BP102" s="21">
        <v>0</v>
      </c>
      <c r="BQ102" s="21">
        <v>77</v>
      </c>
      <c r="BR102" s="20">
        <v>0</v>
      </c>
      <c r="BS102" s="21">
        <v>3215.8485999999998</v>
      </c>
      <c r="BT102" s="21">
        <v>1.4E-3</v>
      </c>
      <c r="BU102" s="20">
        <v>20002</v>
      </c>
      <c r="BV102" s="20" t="s">
        <v>97</v>
      </c>
      <c r="BW102" s="21">
        <v>-3215.8485999999998</v>
      </c>
      <c r="BX102" s="21">
        <v>244.83</v>
      </c>
      <c r="BY102" s="20" t="s">
        <v>101</v>
      </c>
      <c r="BZ102" s="21">
        <v>2894.0185999999999</v>
      </c>
      <c r="CA102" s="20" t="b">
        <v>1</v>
      </c>
      <c r="CB102" s="20" t="s">
        <v>98</v>
      </c>
      <c r="CC102" s="20" t="b">
        <v>1</v>
      </c>
      <c r="CD102" s="21" t="s">
        <v>99</v>
      </c>
      <c r="CE102" s="21" t="b">
        <v>0</v>
      </c>
      <c r="CF102" s="21" t="b">
        <v>0</v>
      </c>
    </row>
    <row r="103" spans="1:84">
      <c r="A103" s="21" t="s">
        <v>84</v>
      </c>
      <c r="B103" s="20">
        <v>14885</v>
      </c>
      <c r="C103" s="20" t="s">
        <v>85</v>
      </c>
      <c r="D103" s="20" t="s">
        <v>379</v>
      </c>
      <c r="E103" s="20">
        <v>129065</v>
      </c>
      <c r="F103" s="20" t="s">
        <v>170</v>
      </c>
      <c r="G103" s="20" t="s">
        <v>171</v>
      </c>
      <c r="H103" s="20" t="s">
        <v>104</v>
      </c>
      <c r="I103" s="20" t="s">
        <v>172</v>
      </c>
      <c r="J103" s="20" t="s">
        <v>173</v>
      </c>
      <c r="K103" s="20" t="s">
        <v>90</v>
      </c>
      <c r="L103" s="20" t="s">
        <v>91</v>
      </c>
      <c r="M103" s="20">
        <v>36616</v>
      </c>
      <c r="N103" s="20">
        <v>1</v>
      </c>
      <c r="O103" s="20">
        <v>8</v>
      </c>
      <c r="P103" s="20" t="s">
        <v>92</v>
      </c>
      <c r="Q103" s="20">
        <v>0</v>
      </c>
      <c r="R103" s="20">
        <v>0</v>
      </c>
      <c r="S103" s="20">
        <v>0</v>
      </c>
      <c r="T103" s="20">
        <v>0</v>
      </c>
      <c r="U103" s="20" t="b">
        <v>0</v>
      </c>
      <c r="V103" s="20" t="b">
        <v>0</v>
      </c>
      <c r="W103" s="20">
        <v>22176</v>
      </c>
      <c r="X103" s="20">
        <v>0</v>
      </c>
      <c r="Y103" s="20">
        <v>0</v>
      </c>
      <c r="Z103" s="20">
        <v>0</v>
      </c>
      <c r="AA103" s="20">
        <v>0</v>
      </c>
      <c r="AB103" s="20">
        <v>8</v>
      </c>
      <c r="AC103" s="21">
        <v>645.57759999999996</v>
      </c>
      <c r="AD103" s="21">
        <v>693.50239999999997</v>
      </c>
      <c r="AE103" s="21">
        <v>0</v>
      </c>
      <c r="AF103" s="21">
        <v>0</v>
      </c>
      <c r="AG103" s="21">
        <v>0</v>
      </c>
      <c r="AH103" s="21">
        <v>1594.9929999999999</v>
      </c>
      <c r="AI103" s="21">
        <v>0</v>
      </c>
      <c r="AJ103" s="21">
        <v>386.52769999999998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61</v>
      </c>
      <c r="AR103" s="21">
        <v>0</v>
      </c>
      <c r="AS103" s="21">
        <v>0</v>
      </c>
      <c r="AT103" s="21">
        <v>0</v>
      </c>
      <c r="AU103" s="21">
        <v>3381.6</v>
      </c>
      <c r="AV103" s="20" t="b">
        <v>0</v>
      </c>
      <c r="AX103" s="22">
        <v>43122</v>
      </c>
      <c r="AY103" s="22">
        <v>43123</v>
      </c>
      <c r="AZ103" s="22">
        <v>43122</v>
      </c>
      <c r="BB103" s="20">
        <v>1</v>
      </c>
      <c r="BE103" s="20" t="s">
        <v>323</v>
      </c>
      <c r="BF103" s="20" t="s">
        <v>93</v>
      </c>
      <c r="BG103" s="20" t="s">
        <v>363</v>
      </c>
      <c r="BI103" s="20" t="s">
        <v>94</v>
      </c>
      <c r="BJ103" s="20" t="s">
        <v>105</v>
      </c>
      <c r="BK103" s="20" t="s">
        <v>174</v>
      </c>
      <c r="BL103" s="20" t="s">
        <v>174</v>
      </c>
      <c r="BM103" s="21">
        <v>645.57759999999996</v>
      </c>
      <c r="BN103" s="21">
        <v>693.50239999999997</v>
      </c>
      <c r="BO103" s="21">
        <v>1594.9929999999999</v>
      </c>
      <c r="BP103" s="21">
        <v>386.52769999999998</v>
      </c>
      <c r="BQ103" s="21">
        <v>61</v>
      </c>
      <c r="BR103" s="20">
        <v>0</v>
      </c>
      <c r="BS103" s="21">
        <v>3381.6007</v>
      </c>
      <c r="BT103" s="21">
        <v>-6.9999999999999999E-4</v>
      </c>
      <c r="BU103" s="20">
        <v>20002</v>
      </c>
      <c r="BV103" s="20" t="s">
        <v>97</v>
      </c>
      <c r="BW103" s="21">
        <v>-3381.6007</v>
      </c>
      <c r="BX103" s="21">
        <v>178.99</v>
      </c>
      <c r="BY103" s="20" t="s">
        <v>101</v>
      </c>
      <c r="BZ103" s="21">
        <v>3141.6107000000002</v>
      </c>
      <c r="CA103" s="20" t="b">
        <v>1</v>
      </c>
      <c r="CB103" s="20" t="s">
        <v>98</v>
      </c>
      <c r="CC103" s="20" t="b">
        <v>1</v>
      </c>
      <c r="CD103" s="21" t="s">
        <v>99</v>
      </c>
      <c r="CE103" s="21" t="b">
        <v>0</v>
      </c>
      <c r="CF103" s="21" t="b">
        <v>0</v>
      </c>
    </row>
    <row r="104" spans="1:84">
      <c r="A104" s="21" t="s">
        <v>84</v>
      </c>
      <c r="B104" s="20">
        <v>14886</v>
      </c>
      <c r="C104" s="20" t="s">
        <v>85</v>
      </c>
      <c r="D104" s="20" t="s">
        <v>379</v>
      </c>
      <c r="E104" s="20">
        <v>128927</v>
      </c>
      <c r="F104" s="20" t="s">
        <v>190</v>
      </c>
      <c r="G104" s="20" t="s">
        <v>191</v>
      </c>
      <c r="H104" s="20" t="s">
        <v>88</v>
      </c>
      <c r="I104" s="20" t="s">
        <v>192</v>
      </c>
      <c r="J104" s="20" t="s">
        <v>193</v>
      </c>
      <c r="K104" s="20" t="s">
        <v>90</v>
      </c>
      <c r="L104" s="20" t="s">
        <v>91</v>
      </c>
      <c r="M104" s="20">
        <v>31778</v>
      </c>
      <c r="N104" s="20">
        <v>1</v>
      </c>
      <c r="O104" s="20">
        <v>12</v>
      </c>
      <c r="P104" s="20" t="s">
        <v>92</v>
      </c>
      <c r="Q104" s="20">
        <v>0</v>
      </c>
      <c r="R104" s="20">
        <v>0</v>
      </c>
      <c r="S104" s="20">
        <v>0</v>
      </c>
      <c r="T104" s="20">
        <v>0</v>
      </c>
      <c r="U104" s="20" t="b">
        <v>0</v>
      </c>
      <c r="V104" s="20" t="b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12</v>
      </c>
      <c r="AC104" s="21">
        <v>727.24009999999998</v>
      </c>
      <c r="AD104" s="21">
        <v>909.62760000000003</v>
      </c>
      <c r="AE104" s="21">
        <v>0</v>
      </c>
      <c r="AF104" s="21">
        <v>0</v>
      </c>
      <c r="AG104" s="21">
        <v>0</v>
      </c>
      <c r="AH104" s="21">
        <v>1384.2497000000001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165</v>
      </c>
      <c r="AR104" s="21">
        <v>0</v>
      </c>
      <c r="AS104" s="21">
        <v>0</v>
      </c>
      <c r="AT104" s="21">
        <v>0</v>
      </c>
      <c r="AU104" s="21">
        <v>3186.12</v>
      </c>
      <c r="AV104" s="20" t="b">
        <v>0</v>
      </c>
      <c r="AX104" s="22">
        <v>43122</v>
      </c>
      <c r="AY104" s="22">
        <v>43124</v>
      </c>
      <c r="AZ104" s="22">
        <v>43122</v>
      </c>
      <c r="BB104" s="20">
        <v>1</v>
      </c>
      <c r="BE104" s="20" t="s">
        <v>323</v>
      </c>
      <c r="BF104" s="20" t="s">
        <v>93</v>
      </c>
      <c r="BG104" s="20" t="s">
        <v>363</v>
      </c>
      <c r="BI104" s="20" t="s">
        <v>94</v>
      </c>
      <c r="BJ104" s="20" t="s">
        <v>95</v>
      </c>
      <c r="BK104" s="20" t="s">
        <v>194</v>
      </c>
      <c r="BL104" s="20" t="s">
        <v>194</v>
      </c>
      <c r="BM104" s="21">
        <v>727.24009999999998</v>
      </c>
      <c r="BN104" s="21">
        <v>909.62760000000003</v>
      </c>
      <c r="BO104" s="21">
        <v>1384.2497000000001</v>
      </c>
      <c r="BP104" s="21">
        <v>0</v>
      </c>
      <c r="BQ104" s="21">
        <v>165</v>
      </c>
      <c r="BR104" s="20">
        <v>0</v>
      </c>
      <c r="BS104" s="21">
        <v>3186.1174000000001</v>
      </c>
      <c r="BT104" s="21">
        <v>2.5999999999999999E-3</v>
      </c>
      <c r="BU104" s="20">
        <v>20002</v>
      </c>
      <c r="BV104" s="20" t="s">
        <v>97</v>
      </c>
      <c r="BW104" s="21">
        <v>-3186.1174000000001</v>
      </c>
      <c r="BX104" s="21">
        <v>234.78</v>
      </c>
      <c r="BY104" s="20" t="s">
        <v>231</v>
      </c>
      <c r="BZ104" s="21">
        <v>2786.3373999999999</v>
      </c>
      <c r="CA104" s="20" t="b">
        <v>1</v>
      </c>
      <c r="CB104" s="20" t="s">
        <v>98</v>
      </c>
      <c r="CC104" s="20" t="b">
        <v>1</v>
      </c>
      <c r="CD104" s="21" t="s">
        <v>99</v>
      </c>
      <c r="CE104" s="21" t="b">
        <v>0</v>
      </c>
      <c r="CF104" s="21" t="b">
        <v>0</v>
      </c>
    </row>
    <row r="105" spans="1:84">
      <c r="A105" s="21" t="s">
        <v>84</v>
      </c>
      <c r="B105" s="20">
        <v>14887</v>
      </c>
      <c r="C105" s="20" t="s">
        <v>85</v>
      </c>
      <c r="D105" s="20" t="s">
        <v>379</v>
      </c>
      <c r="E105" s="20">
        <v>128927</v>
      </c>
      <c r="F105" s="20" t="s">
        <v>190</v>
      </c>
      <c r="G105" s="20" t="s">
        <v>191</v>
      </c>
      <c r="H105" s="20" t="s">
        <v>88</v>
      </c>
      <c r="I105" s="20" t="s">
        <v>192</v>
      </c>
      <c r="J105" s="20" t="s">
        <v>193</v>
      </c>
      <c r="K105" s="20" t="s">
        <v>100</v>
      </c>
      <c r="L105" s="20" t="s">
        <v>91</v>
      </c>
      <c r="M105" s="20">
        <v>31778</v>
      </c>
      <c r="N105" s="20">
        <v>1</v>
      </c>
      <c r="O105" s="20">
        <v>4</v>
      </c>
      <c r="P105" s="20" t="s">
        <v>92</v>
      </c>
      <c r="Q105" s="20">
        <v>0</v>
      </c>
      <c r="R105" s="20">
        <v>4</v>
      </c>
      <c r="S105" s="20">
        <v>0</v>
      </c>
      <c r="T105" s="20">
        <v>0</v>
      </c>
      <c r="U105" s="20" t="b">
        <v>0</v>
      </c>
      <c r="V105" s="20" t="b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4</v>
      </c>
      <c r="AC105" s="21">
        <v>117.4134</v>
      </c>
      <c r="AD105" s="21">
        <v>303.20920000000001</v>
      </c>
      <c r="AE105" s="21">
        <v>0</v>
      </c>
      <c r="AF105" s="21">
        <v>222.446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643.07000000000005</v>
      </c>
      <c r="AV105" s="20" t="b">
        <v>0</v>
      </c>
      <c r="AX105" s="22">
        <v>43122</v>
      </c>
      <c r="AY105" s="22">
        <v>43124</v>
      </c>
      <c r="AZ105" s="22">
        <v>43122</v>
      </c>
      <c r="BB105" s="20">
        <v>1</v>
      </c>
      <c r="BC105" s="20" t="s">
        <v>392</v>
      </c>
      <c r="BD105" s="20" t="s">
        <v>387</v>
      </c>
      <c r="BE105" s="20" t="s">
        <v>323</v>
      </c>
      <c r="BF105" s="20" t="s">
        <v>93</v>
      </c>
      <c r="BG105" s="20" t="s">
        <v>363</v>
      </c>
      <c r="BI105" s="20" t="s">
        <v>94</v>
      </c>
      <c r="BJ105" s="20" t="s">
        <v>95</v>
      </c>
      <c r="BK105" s="20" t="s">
        <v>194</v>
      </c>
      <c r="BL105" s="20" t="s">
        <v>194</v>
      </c>
      <c r="BM105" s="21">
        <v>339.85939999999999</v>
      </c>
      <c r="BN105" s="21">
        <v>303.20920000000001</v>
      </c>
      <c r="BO105" s="21">
        <v>0</v>
      </c>
      <c r="BP105" s="21">
        <v>0</v>
      </c>
      <c r="BQ105" s="21">
        <v>0</v>
      </c>
      <c r="BR105" s="20">
        <v>0</v>
      </c>
      <c r="BS105" s="21">
        <v>643.06859999999995</v>
      </c>
      <c r="BT105" s="21">
        <v>1.4E-3</v>
      </c>
      <c r="BU105" s="20">
        <v>20002</v>
      </c>
      <c r="BV105" s="20" t="s">
        <v>97</v>
      </c>
      <c r="BW105" s="21">
        <v>-643.06859999999995</v>
      </c>
      <c r="BX105" s="21">
        <v>78.260000000000005</v>
      </c>
      <c r="BY105" s="20" t="s">
        <v>231</v>
      </c>
      <c r="BZ105" s="21">
        <v>564.80859999999996</v>
      </c>
      <c r="CA105" s="20" t="b">
        <v>1</v>
      </c>
      <c r="CB105" s="20" t="s">
        <v>98</v>
      </c>
      <c r="CC105" s="20" t="b">
        <v>1</v>
      </c>
      <c r="CD105" s="21" t="s">
        <v>99</v>
      </c>
      <c r="CE105" s="21" t="b">
        <v>0</v>
      </c>
      <c r="CF105" s="21" t="b">
        <v>0</v>
      </c>
    </row>
    <row r="106" spans="1:84">
      <c r="A106" s="21" t="s">
        <v>84</v>
      </c>
      <c r="B106" s="20">
        <v>14888</v>
      </c>
      <c r="C106" s="20" t="s">
        <v>85</v>
      </c>
      <c r="D106" s="20" t="s">
        <v>379</v>
      </c>
      <c r="E106" s="20">
        <v>128932</v>
      </c>
      <c r="F106" s="20" t="s">
        <v>107</v>
      </c>
      <c r="G106" s="20" t="s">
        <v>108</v>
      </c>
      <c r="H106" s="20" t="s">
        <v>88</v>
      </c>
      <c r="I106" s="20" t="s">
        <v>109</v>
      </c>
      <c r="J106" s="20" t="s">
        <v>110</v>
      </c>
      <c r="K106" s="20" t="s">
        <v>90</v>
      </c>
      <c r="L106" s="20" t="s">
        <v>91</v>
      </c>
      <c r="M106" s="20">
        <v>27183</v>
      </c>
      <c r="N106" s="20">
        <v>1</v>
      </c>
      <c r="O106" s="20">
        <v>12</v>
      </c>
      <c r="P106" s="20" t="s">
        <v>92</v>
      </c>
      <c r="Q106" s="20">
        <v>0</v>
      </c>
      <c r="R106" s="20">
        <v>0</v>
      </c>
      <c r="S106" s="20">
        <v>0</v>
      </c>
      <c r="T106" s="20">
        <v>0</v>
      </c>
      <c r="U106" s="20" t="b">
        <v>0</v>
      </c>
      <c r="V106" s="20" t="b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12</v>
      </c>
      <c r="AC106" s="21">
        <v>676.30719999999997</v>
      </c>
      <c r="AD106" s="21">
        <v>785.56259999999997</v>
      </c>
      <c r="AE106" s="21">
        <v>0</v>
      </c>
      <c r="AF106" s="21">
        <v>0</v>
      </c>
      <c r="AG106" s="21">
        <v>0</v>
      </c>
      <c r="AH106" s="21">
        <v>1184.0915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165</v>
      </c>
      <c r="AR106" s="21">
        <v>0</v>
      </c>
      <c r="AS106" s="21">
        <v>0</v>
      </c>
      <c r="AT106" s="21">
        <v>0</v>
      </c>
      <c r="AU106" s="21">
        <v>2810.96</v>
      </c>
      <c r="AV106" s="20" t="b">
        <v>0</v>
      </c>
      <c r="AX106" s="22">
        <v>43122</v>
      </c>
      <c r="AY106" s="22">
        <v>43124</v>
      </c>
      <c r="AZ106" s="22">
        <v>43122</v>
      </c>
      <c r="BB106" s="20">
        <v>1</v>
      </c>
      <c r="BE106" s="20" t="s">
        <v>323</v>
      </c>
      <c r="BF106" s="20" t="s">
        <v>93</v>
      </c>
      <c r="BG106" s="20" t="s">
        <v>363</v>
      </c>
      <c r="BI106" s="20" t="s">
        <v>94</v>
      </c>
      <c r="BJ106" s="20" t="s">
        <v>95</v>
      </c>
      <c r="BK106" s="20" t="s">
        <v>111</v>
      </c>
      <c r="BL106" s="20" t="s">
        <v>111</v>
      </c>
      <c r="BM106" s="21">
        <v>676.30719999999997</v>
      </c>
      <c r="BN106" s="21">
        <v>785.56259999999997</v>
      </c>
      <c r="BO106" s="21">
        <v>1184.0915</v>
      </c>
      <c r="BP106" s="21">
        <v>0</v>
      </c>
      <c r="BQ106" s="21">
        <v>165</v>
      </c>
      <c r="BR106" s="20">
        <v>0</v>
      </c>
      <c r="BS106" s="21">
        <v>2810.9612999999999</v>
      </c>
      <c r="BT106" s="21">
        <v>-1.2999999999999999E-3</v>
      </c>
      <c r="BU106" s="20">
        <v>20002</v>
      </c>
      <c r="BV106" s="20" t="s">
        <v>97</v>
      </c>
      <c r="BW106" s="21">
        <v>-2810.9612999999999</v>
      </c>
      <c r="BX106" s="21">
        <v>202.76</v>
      </c>
      <c r="BY106" s="20" t="s">
        <v>231</v>
      </c>
      <c r="BZ106" s="21">
        <v>2443.2013000000002</v>
      </c>
      <c r="CA106" s="20" t="b">
        <v>1</v>
      </c>
      <c r="CB106" s="20" t="s">
        <v>98</v>
      </c>
      <c r="CC106" s="20" t="b">
        <v>1</v>
      </c>
      <c r="CD106" s="21" t="s">
        <v>99</v>
      </c>
      <c r="CE106" s="21" t="b">
        <v>0</v>
      </c>
      <c r="CF106" s="21" t="b">
        <v>0</v>
      </c>
    </row>
    <row r="107" spans="1:84">
      <c r="A107" s="23" t="s">
        <v>84</v>
      </c>
      <c r="B107" s="20">
        <v>14889</v>
      </c>
      <c r="C107" s="20" t="s">
        <v>85</v>
      </c>
      <c r="D107" s="20" t="s">
        <v>379</v>
      </c>
      <c r="E107" s="20">
        <v>128932</v>
      </c>
      <c r="F107" s="20" t="s">
        <v>107</v>
      </c>
      <c r="G107" s="20" t="s">
        <v>108</v>
      </c>
      <c r="H107" s="20" t="s">
        <v>88</v>
      </c>
      <c r="I107" s="20" t="s">
        <v>109</v>
      </c>
      <c r="J107" s="20" t="s">
        <v>110</v>
      </c>
      <c r="K107" s="20" t="s">
        <v>100</v>
      </c>
      <c r="L107" s="20" t="s">
        <v>91</v>
      </c>
      <c r="M107" s="20">
        <v>27183</v>
      </c>
      <c r="N107" s="20">
        <v>1</v>
      </c>
      <c r="O107" s="20">
        <v>4</v>
      </c>
      <c r="P107" s="20" t="s">
        <v>92</v>
      </c>
      <c r="Q107" s="20">
        <v>0</v>
      </c>
      <c r="R107" s="20">
        <v>4</v>
      </c>
      <c r="S107" s="20">
        <v>0</v>
      </c>
      <c r="T107" s="20">
        <v>0</v>
      </c>
      <c r="U107" s="20" t="b">
        <v>0</v>
      </c>
      <c r="V107" s="20" t="b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4</v>
      </c>
      <c r="AC107" s="23">
        <v>100.4357</v>
      </c>
      <c r="AD107" s="23">
        <v>261.85419999999999</v>
      </c>
      <c r="AE107" s="23">
        <v>0</v>
      </c>
      <c r="AF107" s="23">
        <v>190.28100000000001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552.57000000000005</v>
      </c>
      <c r="AV107" s="20" t="b">
        <v>0</v>
      </c>
      <c r="AX107" s="22">
        <v>43122</v>
      </c>
      <c r="AY107" s="22">
        <v>43124</v>
      </c>
      <c r="AZ107" s="22">
        <v>43122</v>
      </c>
      <c r="BB107" s="20">
        <v>1</v>
      </c>
      <c r="BC107" s="20" t="s">
        <v>393</v>
      </c>
      <c r="BD107" s="20" t="s">
        <v>387</v>
      </c>
      <c r="BE107" s="20" t="s">
        <v>323</v>
      </c>
      <c r="BF107" s="20" t="s">
        <v>93</v>
      </c>
      <c r="BG107" s="20" t="s">
        <v>363</v>
      </c>
      <c r="BI107" s="20" t="s">
        <v>94</v>
      </c>
      <c r="BJ107" s="20" t="s">
        <v>95</v>
      </c>
      <c r="BK107" s="20" t="s">
        <v>111</v>
      </c>
      <c r="BL107" s="20" t="s">
        <v>111</v>
      </c>
      <c r="BM107" s="23">
        <v>290.7167</v>
      </c>
      <c r="BN107" s="23">
        <v>261.85419999999999</v>
      </c>
      <c r="BO107" s="23">
        <v>0</v>
      </c>
      <c r="BP107" s="23">
        <v>0</v>
      </c>
      <c r="BQ107" s="23">
        <v>0</v>
      </c>
      <c r="BR107" s="20">
        <v>0</v>
      </c>
      <c r="BS107" s="23">
        <v>552.57090000000005</v>
      </c>
      <c r="BT107" s="23">
        <v>-8.9999999999999998E-4</v>
      </c>
      <c r="BU107" s="20">
        <v>20002</v>
      </c>
      <c r="BV107" s="20" t="s">
        <v>97</v>
      </c>
      <c r="BW107" s="23">
        <v>-552.57090000000005</v>
      </c>
      <c r="BX107" s="23">
        <v>67.59</v>
      </c>
      <c r="BY107" s="20" t="s">
        <v>231</v>
      </c>
      <c r="BZ107" s="23">
        <v>484.98090000000002</v>
      </c>
      <c r="CA107" s="20" t="b">
        <v>1</v>
      </c>
      <c r="CB107" s="20" t="s">
        <v>98</v>
      </c>
      <c r="CC107" s="20" t="b">
        <v>1</v>
      </c>
      <c r="CD107" s="23" t="s">
        <v>99</v>
      </c>
      <c r="CE107" s="23" t="b">
        <v>0</v>
      </c>
      <c r="CF107" s="23" t="b">
        <v>0</v>
      </c>
    </row>
    <row r="108" spans="1:84">
      <c r="A108" s="23" t="s">
        <v>84</v>
      </c>
      <c r="B108" s="20">
        <v>14890</v>
      </c>
      <c r="C108" s="20" t="s">
        <v>85</v>
      </c>
      <c r="D108" s="20" t="s">
        <v>379</v>
      </c>
      <c r="E108" s="20">
        <v>128922</v>
      </c>
      <c r="F108" s="20" t="s">
        <v>185</v>
      </c>
      <c r="G108" s="20" t="s">
        <v>186</v>
      </c>
      <c r="H108" s="20" t="s">
        <v>88</v>
      </c>
      <c r="I108" s="20" t="s">
        <v>187</v>
      </c>
      <c r="J108" s="20" t="s">
        <v>188</v>
      </c>
      <c r="K108" s="20" t="s">
        <v>90</v>
      </c>
      <c r="L108" s="20" t="s">
        <v>91</v>
      </c>
      <c r="M108" s="20">
        <v>42520</v>
      </c>
      <c r="N108" s="20">
        <v>1</v>
      </c>
      <c r="O108" s="20">
        <v>12</v>
      </c>
      <c r="P108" s="20" t="s">
        <v>92</v>
      </c>
      <c r="Q108" s="20">
        <v>0</v>
      </c>
      <c r="R108" s="20">
        <v>0</v>
      </c>
      <c r="S108" s="20">
        <v>0</v>
      </c>
      <c r="T108" s="20">
        <v>0</v>
      </c>
      <c r="U108" s="20" t="b">
        <v>0</v>
      </c>
      <c r="V108" s="20" t="b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12</v>
      </c>
      <c r="AC108" s="23">
        <v>846.30870000000004</v>
      </c>
      <c r="AD108" s="23">
        <v>1199.6615999999999</v>
      </c>
      <c r="AE108" s="23">
        <v>0</v>
      </c>
      <c r="AF108" s="23">
        <v>0</v>
      </c>
      <c r="AG108" s="23">
        <v>0</v>
      </c>
      <c r="AH108" s="23">
        <v>1852.1712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165</v>
      </c>
      <c r="AR108" s="23">
        <v>0</v>
      </c>
      <c r="AS108" s="23">
        <v>0</v>
      </c>
      <c r="AT108" s="23">
        <v>0</v>
      </c>
      <c r="AU108" s="23">
        <v>4063.14</v>
      </c>
      <c r="AV108" s="20" t="b">
        <v>0</v>
      </c>
      <c r="AX108" s="22">
        <v>43122</v>
      </c>
      <c r="AY108" s="22">
        <v>43124</v>
      </c>
      <c r="AZ108" s="22">
        <v>43122</v>
      </c>
      <c r="BB108" s="20">
        <v>1</v>
      </c>
      <c r="BE108" s="20" t="s">
        <v>323</v>
      </c>
      <c r="BF108" s="20" t="s">
        <v>93</v>
      </c>
      <c r="BG108" s="20" t="s">
        <v>363</v>
      </c>
      <c r="BI108" s="20" t="s">
        <v>94</v>
      </c>
      <c r="BJ108" s="20" t="s">
        <v>95</v>
      </c>
      <c r="BK108" s="20" t="s">
        <v>189</v>
      </c>
      <c r="BL108" s="20" t="s">
        <v>189</v>
      </c>
      <c r="BM108" s="23">
        <v>846.30870000000004</v>
      </c>
      <c r="BN108" s="23">
        <v>1199.6615999999999</v>
      </c>
      <c r="BO108" s="23">
        <v>1852.1712</v>
      </c>
      <c r="BP108" s="23">
        <v>0</v>
      </c>
      <c r="BQ108" s="23">
        <v>165</v>
      </c>
      <c r="BR108" s="20">
        <v>0</v>
      </c>
      <c r="BS108" s="23">
        <v>4063.1415000000002</v>
      </c>
      <c r="BT108" s="23">
        <v>-1.5E-3</v>
      </c>
      <c r="BU108" s="20">
        <v>20002</v>
      </c>
      <c r="BV108" s="20" t="s">
        <v>97</v>
      </c>
      <c r="BW108" s="23">
        <v>-4063.1415000000002</v>
      </c>
      <c r="BX108" s="23">
        <v>309.64</v>
      </c>
      <c r="BY108" s="20" t="s">
        <v>231</v>
      </c>
      <c r="BZ108" s="23">
        <v>3588.5014999999999</v>
      </c>
      <c r="CA108" s="20" t="b">
        <v>1</v>
      </c>
      <c r="CB108" s="20" t="s">
        <v>98</v>
      </c>
      <c r="CC108" s="20" t="b">
        <v>1</v>
      </c>
      <c r="CD108" s="23" t="s">
        <v>99</v>
      </c>
      <c r="CE108" s="23" t="b">
        <v>0</v>
      </c>
      <c r="CF108" s="23" t="b">
        <v>0</v>
      </c>
    </row>
    <row r="109" spans="1:84">
      <c r="A109" s="23" t="s">
        <v>84</v>
      </c>
      <c r="B109" s="20">
        <v>14891</v>
      </c>
      <c r="C109" s="20" t="s">
        <v>85</v>
      </c>
      <c r="D109" s="20" t="s">
        <v>379</v>
      </c>
      <c r="E109" s="20">
        <v>128922</v>
      </c>
      <c r="F109" s="20" t="s">
        <v>185</v>
      </c>
      <c r="G109" s="20" t="s">
        <v>186</v>
      </c>
      <c r="H109" s="20" t="s">
        <v>88</v>
      </c>
      <c r="I109" s="20" t="s">
        <v>187</v>
      </c>
      <c r="J109" s="20" t="s">
        <v>188</v>
      </c>
      <c r="K109" s="20" t="s">
        <v>100</v>
      </c>
      <c r="L109" s="20" t="s">
        <v>91</v>
      </c>
      <c r="M109" s="20">
        <v>42520</v>
      </c>
      <c r="N109" s="20">
        <v>1</v>
      </c>
      <c r="O109" s="20">
        <v>4</v>
      </c>
      <c r="P109" s="20" t="s">
        <v>92</v>
      </c>
      <c r="Q109" s="20">
        <v>0</v>
      </c>
      <c r="R109" s="20">
        <v>4</v>
      </c>
      <c r="S109" s="20">
        <v>0</v>
      </c>
      <c r="T109" s="20">
        <v>0</v>
      </c>
      <c r="U109" s="20" t="b">
        <v>0</v>
      </c>
      <c r="V109" s="20" t="b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4</v>
      </c>
      <c r="AC109" s="23">
        <v>157.10290000000001</v>
      </c>
      <c r="AD109" s="23">
        <v>399.88720000000001</v>
      </c>
      <c r="AE109" s="23">
        <v>0</v>
      </c>
      <c r="AF109" s="23">
        <v>297.64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854.63</v>
      </c>
      <c r="AV109" s="20" t="b">
        <v>0</v>
      </c>
      <c r="AX109" s="22">
        <v>43122</v>
      </c>
      <c r="AY109" s="22">
        <v>43124</v>
      </c>
      <c r="AZ109" s="22">
        <v>43122</v>
      </c>
      <c r="BB109" s="20">
        <v>1</v>
      </c>
      <c r="BC109" s="20" t="s">
        <v>394</v>
      </c>
      <c r="BD109" s="20" t="s">
        <v>387</v>
      </c>
      <c r="BE109" s="20" t="s">
        <v>323</v>
      </c>
      <c r="BF109" s="20" t="s">
        <v>93</v>
      </c>
      <c r="BG109" s="20" t="s">
        <v>363</v>
      </c>
      <c r="BI109" s="20" t="s">
        <v>94</v>
      </c>
      <c r="BJ109" s="20" t="s">
        <v>95</v>
      </c>
      <c r="BK109" s="20" t="s">
        <v>189</v>
      </c>
      <c r="BL109" s="20" t="s">
        <v>189</v>
      </c>
      <c r="BM109" s="23">
        <v>454.74290000000002</v>
      </c>
      <c r="BN109" s="23">
        <v>399.88720000000001</v>
      </c>
      <c r="BO109" s="23">
        <v>0</v>
      </c>
      <c r="BP109" s="23">
        <v>0</v>
      </c>
      <c r="BQ109" s="23">
        <v>0</v>
      </c>
      <c r="BR109" s="20">
        <v>0</v>
      </c>
      <c r="BS109" s="23">
        <v>854.63009999999997</v>
      </c>
      <c r="BT109" s="23">
        <v>-1E-4</v>
      </c>
      <c r="BU109" s="20">
        <v>20002</v>
      </c>
      <c r="BV109" s="20" t="s">
        <v>97</v>
      </c>
      <c r="BW109" s="23">
        <v>-854.63009999999997</v>
      </c>
      <c r="BX109" s="23">
        <v>103.21</v>
      </c>
      <c r="BY109" s="20" t="s">
        <v>231</v>
      </c>
      <c r="BZ109" s="23">
        <v>751.42010000000005</v>
      </c>
      <c r="CA109" s="20" t="b">
        <v>1</v>
      </c>
      <c r="CB109" s="20" t="s">
        <v>98</v>
      </c>
      <c r="CC109" s="20" t="b">
        <v>1</v>
      </c>
      <c r="CD109" s="23" t="s">
        <v>99</v>
      </c>
      <c r="CE109" s="23" t="b">
        <v>0</v>
      </c>
      <c r="CF109" s="23" t="b">
        <v>0</v>
      </c>
    </row>
    <row r="110" spans="1:84">
      <c r="A110" s="23" t="s">
        <v>84</v>
      </c>
      <c r="B110" s="20">
        <v>14892</v>
      </c>
      <c r="C110" s="20" t="s">
        <v>85</v>
      </c>
      <c r="D110" s="20" t="s">
        <v>379</v>
      </c>
      <c r="E110" s="20">
        <v>129380</v>
      </c>
      <c r="F110" s="20" t="s">
        <v>256</v>
      </c>
      <c r="G110" s="20" t="s">
        <v>257</v>
      </c>
      <c r="H110" s="20" t="s">
        <v>104</v>
      </c>
      <c r="I110" s="20" t="s">
        <v>258</v>
      </c>
      <c r="J110" s="20" t="s">
        <v>259</v>
      </c>
      <c r="K110" s="20" t="s">
        <v>90</v>
      </c>
      <c r="L110" s="20" t="s">
        <v>91</v>
      </c>
      <c r="M110" s="20">
        <v>20893</v>
      </c>
      <c r="N110" s="20">
        <v>1</v>
      </c>
      <c r="O110" s="20">
        <v>16</v>
      </c>
      <c r="P110" s="20" t="s">
        <v>92</v>
      </c>
      <c r="Q110" s="20">
        <v>0</v>
      </c>
      <c r="R110" s="20">
        <v>0</v>
      </c>
      <c r="S110" s="20">
        <v>0</v>
      </c>
      <c r="T110" s="20">
        <v>0</v>
      </c>
      <c r="U110" s="20" t="b">
        <v>0</v>
      </c>
      <c r="V110" s="20" t="b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16</v>
      </c>
      <c r="AC110" s="23">
        <v>683.78179999999998</v>
      </c>
      <c r="AD110" s="23">
        <v>820.97680000000003</v>
      </c>
      <c r="AE110" s="23">
        <v>0</v>
      </c>
      <c r="AF110" s="23">
        <v>0</v>
      </c>
      <c r="AG110" s="23">
        <v>0</v>
      </c>
      <c r="AH110" s="23">
        <v>910.09910000000002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80</v>
      </c>
      <c r="AR110" s="23">
        <v>0</v>
      </c>
      <c r="AS110" s="23">
        <v>0</v>
      </c>
      <c r="AT110" s="23">
        <v>0</v>
      </c>
      <c r="AU110" s="23">
        <v>2494.86</v>
      </c>
      <c r="AV110" s="20" t="b">
        <v>0</v>
      </c>
      <c r="AX110" s="22">
        <v>43122</v>
      </c>
      <c r="AY110" s="22">
        <v>43124</v>
      </c>
      <c r="AZ110" s="22">
        <v>43122</v>
      </c>
      <c r="BB110" s="20">
        <v>1</v>
      </c>
      <c r="BE110" s="20" t="s">
        <v>323</v>
      </c>
      <c r="BF110" s="20" t="s">
        <v>93</v>
      </c>
      <c r="BG110" s="20" t="s">
        <v>363</v>
      </c>
      <c r="BI110" s="20" t="s">
        <v>94</v>
      </c>
      <c r="BJ110" s="20" t="s">
        <v>105</v>
      </c>
      <c r="BK110" s="20" t="s">
        <v>260</v>
      </c>
      <c r="BL110" s="20" t="s">
        <v>260</v>
      </c>
      <c r="BM110" s="23">
        <v>683.78179999999998</v>
      </c>
      <c r="BN110" s="23">
        <v>820.97680000000003</v>
      </c>
      <c r="BO110" s="23">
        <v>910.09910000000002</v>
      </c>
      <c r="BP110" s="23">
        <v>0</v>
      </c>
      <c r="BQ110" s="23">
        <v>80</v>
      </c>
      <c r="BR110" s="20">
        <v>0</v>
      </c>
      <c r="BS110" s="23">
        <v>2494.8577</v>
      </c>
      <c r="BT110" s="23">
        <v>2.3E-3</v>
      </c>
      <c r="BU110" s="20">
        <v>20002</v>
      </c>
      <c r="BV110" s="20" t="s">
        <v>97</v>
      </c>
      <c r="BW110" s="23">
        <v>-2494.8577</v>
      </c>
      <c r="BX110" s="23">
        <v>211.9</v>
      </c>
      <c r="BY110" s="20" t="s">
        <v>101</v>
      </c>
      <c r="BZ110" s="23">
        <v>2202.9576999999999</v>
      </c>
      <c r="CA110" s="20" t="b">
        <v>1</v>
      </c>
      <c r="CB110" s="20" t="s">
        <v>98</v>
      </c>
      <c r="CC110" s="20" t="b">
        <v>1</v>
      </c>
      <c r="CD110" s="23" t="s">
        <v>99</v>
      </c>
      <c r="CE110" s="23" t="b">
        <v>0</v>
      </c>
      <c r="CF110" s="23" t="b">
        <v>0</v>
      </c>
    </row>
    <row r="111" spans="1:84">
      <c r="A111" s="23" t="s">
        <v>122</v>
      </c>
      <c r="B111" s="20">
        <v>14893</v>
      </c>
      <c r="C111" s="20" t="s">
        <v>131</v>
      </c>
      <c r="D111" s="20" t="s">
        <v>379</v>
      </c>
      <c r="E111" s="20">
        <v>20178</v>
      </c>
      <c r="F111" s="20" t="s">
        <v>220</v>
      </c>
      <c r="G111" s="20" t="s">
        <v>221</v>
      </c>
      <c r="H111" s="20" t="s">
        <v>88</v>
      </c>
      <c r="I111" s="20" t="s">
        <v>222</v>
      </c>
      <c r="J111" s="20" t="s">
        <v>223</v>
      </c>
      <c r="K111" s="20" t="s">
        <v>90</v>
      </c>
      <c r="L111" s="20" t="s">
        <v>91</v>
      </c>
      <c r="M111" s="20">
        <v>11450</v>
      </c>
      <c r="N111" s="20">
        <v>1</v>
      </c>
      <c r="O111" s="20">
        <v>8</v>
      </c>
      <c r="P111" s="20" t="s">
        <v>92</v>
      </c>
      <c r="Q111" s="20">
        <v>0</v>
      </c>
      <c r="R111" s="20">
        <v>0</v>
      </c>
      <c r="S111" s="20">
        <v>0</v>
      </c>
      <c r="T111" s="20">
        <v>0</v>
      </c>
      <c r="U111" s="20" t="b">
        <v>0</v>
      </c>
      <c r="V111" s="20" t="b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8</v>
      </c>
      <c r="AC111" s="23">
        <v>459.61090000000002</v>
      </c>
      <c r="AD111" s="23">
        <v>240.51439999999999</v>
      </c>
      <c r="AE111" s="23">
        <v>0</v>
      </c>
      <c r="AF111" s="23">
        <v>0</v>
      </c>
      <c r="AG111" s="23">
        <v>0</v>
      </c>
      <c r="AH111" s="23">
        <v>498.762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81</v>
      </c>
      <c r="AR111" s="23">
        <v>0</v>
      </c>
      <c r="AS111" s="23">
        <v>0</v>
      </c>
      <c r="AT111" s="23">
        <v>0</v>
      </c>
      <c r="AU111" s="23">
        <v>1279.8900000000001</v>
      </c>
      <c r="AV111" s="20" t="b">
        <v>0</v>
      </c>
      <c r="AX111" s="22">
        <v>43116</v>
      </c>
      <c r="AY111" s="22">
        <v>43117</v>
      </c>
      <c r="AZ111" s="22">
        <v>43122</v>
      </c>
      <c r="BB111" s="20">
        <v>1</v>
      </c>
      <c r="BE111" s="20" t="s">
        <v>320</v>
      </c>
      <c r="BF111" s="20" t="s">
        <v>93</v>
      </c>
      <c r="BG111" s="20" t="s">
        <v>363</v>
      </c>
      <c r="BI111" s="20" t="s">
        <v>94</v>
      </c>
      <c r="BJ111" s="20" t="s">
        <v>95</v>
      </c>
      <c r="BK111" s="20" t="s">
        <v>224</v>
      </c>
      <c r="BL111" s="20" t="s">
        <v>224</v>
      </c>
      <c r="BM111" s="23">
        <v>459.61090000000002</v>
      </c>
      <c r="BN111" s="23">
        <v>240.51439999999999</v>
      </c>
      <c r="BO111" s="23">
        <v>498.762</v>
      </c>
      <c r="BP111" s="23">
        <v>0</v>
      </c>
      <c r="BQ111" s="23">
        <v>81</v>
      </c>
      <c r="BR111" s="20">
        <v>0</v>
      </c>
      <c r="BS111" s="23">
        <v>1279.8873000000001</v>
      </c>
      <c r="BT111" s="23">
        <v>2.7000000000000001E-3</v>
      </c>
      <c r="BU111" s="20">
        <v>20000</v>
      </c>
      <c r="BV111" s="20" t="s">
        <v>132</v>
      </c>
      <c r="BW111" s="23">
        <v>-1279.8873000000001</v>
      </c>
      <c r="BX111" s="23">
        <v>62.08</v>
      </c>
      <c r="BY111" s="20" t="s">
        <v>231</v>
      </c>
      <c r="BZ111" s="23">
        <v>1136.8072999999999</v>
      </c>
      <c r="CA111" s="20" t="b">
        <v>1</v>
      </c>
      <c r="CB111" s="20" t="s">
        <v>133</v>
      </c>
      <c r="CC111" s="20" t="b">
        <v>1</v>
      </c>
      <c r="CD111" s="23" t="s">
        <v>99</v>
      </c>
      <c r="CE111" s="23" t="b">
        <v>0</v>
      </c>
      <c r="CF111" s="23" t="b">
        <v>0</v>
      </c>
    </row>
    <row r="112" spans="1:84">
      <c r="A112" s="23" t="s">
        <v>84</v>
      </c>
      <c r="B112" s="20">
        <v>14894</v>
      </c>
      <c r="C112" s="20" t="s">
        <v>85</v>
      </c>
      <c r="D112" s="20" t="s">
        <v>379</v>
      </c>
      <c r="E112" s="20">
        <v>129629</v>
      </c>
      <c r="F112" s="20" t="s">
        <v>175</v>
      </c>
      <c r="G112" s="20" t="s">
        <v>176</v>
      </c>
      <c r="H112" s="20" t="s">
        <v>104</v>
      </c>
      <c r="I112" s="20" t="s">
        <v>364</v>
      </c>
      <c r="J112" s="20" t="s">
        <v>178</v>
      </c>
      <c r="K112" s="20" t="s">
        <v>169</v>
      </c>
      <c r="L112" s="20" t="s">
        <v>225</v>
      </c>
      <c r="M112" s="20">
        <v>50310</v>
      </c>
      <c r="N112" s="20">
        <v>1</v>
      </c>
      <c r="O112" s="20">
        <v>0</v>
      </c>
      <c r="P112" s="20" t="s">
        <v>255</v>
      </c>
      <c r="Q112" s="20">
        <v>8</v>
      </c>
      <c r="R112" s="20">
        <v>0</v>
      </c>
      <c r="S112" s="20">
        <v>0</v>
      </c>
      <c r="T112" s="20">
        <v>0</v>
      </c>
      <c r="U112" s="20" t="b">
        <v>0</v>
      </c>
      <c r="V112" s="20" t="b">
        <v>1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8</v>
      </c>
      <c r="AC112" s="23">
        <v>802.55449999999996</v>
      </c>
      <c r="AD112" s="23">
        <v>1044.4384</v>
      </c>
      <c r="AE112" s="23">
        <v>451.01909999999998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301.86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150</v>
      </c>
      <c r="AS112" s="23">
        <v>0</v>
      </c>
      <c r="AT112" s="23">
        <v>0</v>
      </c>
      <c r="AU112" s="23">
        <v>2749.87</v>
      </c>
      <c r="AV112" s="20" t="b">
        <v>0</v>
      </c>
      <c r="AX112" s="22">
        <v>43118</v>
      </c>
      <c r="AY112" s="22">
        <v>43123</v>
      </c>
      <c r="AZ112" s="22">
        <v>43122</v>
      </c>
      <c r="BB112" s="20">
        <v>1</v>
      </c>
      <c r="BC112" s="20" t="s">
        <v>395</v>
      </c>
      <c r="BD112" s="20" t="s">
        <v>396</v>
      </c>
      <c r="BE112" s="20" t="s">
        <v>323</v>
      </c>
      <c r="BF112" s="20" t="s">
        <v>93</v>
      </c>
      <c r="BG112" s="20" t="s">
        <v>363</v>
      </c>
      <c r="BI112" s="20" t="s">
        <v>94</v>
      </c>
      <c r="BJ112" s="20" t="s">
        <v>105</v>
      </c>
      <c r="BK112" s="20" t="s">
        <v>179</v>
      </c>
      <c r="BL112" s="20" t="s">
        <v>179</v>
      </c>
      <c r="BM112" s="23">
        <v>1104.4145000000001</v>
      </c>
      <c r="BN112" s="23">
        <v>1495.4575</v>
      </c>
      <c r="BO112" s="23">
        <v>0</v>
      </c>
      <c r="BP112" s="23">
        <v>0</v>
      </c>
      <c r="BQ112" s="23">
        <v>150</v>
      </c>
      <c r="BR112" s="20">
        <v>0</v>
      </c>
      <c r="BS112" s="23">
        <v>2749.8719999999998</v>
      </c>
      <c r="BT112" s="23">
        <v>-2E-3</v>
      </c>
      <c r="BU112" s="20">
        <v>20002</v>
      </c>
      <c r="BV112" s="20" t="s">
        <v>97</v>
      </c>
      <c r="BW112" s="23">
        <v>-2749.8719999999998</v>
      </c>
      <c r="BX112" s="23">
        <v>269.57</v>
      </c>
      <c r="BY112" s="20" t="s">
        <v>101</v>
      </c>
      <c r="BZ112" s="23">
        <v>2330.3020000000001</v>
      </c>
      <c r="CA112" s="20" t="b">
        <v>1</v>
      </c>
      <c r="CB112" s="20" t="s">
        <v>98</v>
      </c>
      <c r="CC112" s="20" t="b">
        <v>1</v>
      </c>
      <c r="CD112" s="23" t="s">
        <v>99</v>
      </c>
      <c r="CE112" s="23" t="b">
        <v>0</v>
      </c>
      <c r="CF112" s="23" t="b">
        <v>0</v>
      </c>
    </row>
    <row r="113" spans="1:84">
      <c r="A113" s="23" t="s">
        <v>84</v>
      </c>
      <c r="B113" s="20">
        <v>14895</v>
      </c>
      <c r="C113" s="20" t="s">
        <v>85</v>
      </c>
      <c r="D113" s="20" t="s">
        <v>379</v>
      </c>
      <c r="E113" s="20">
        <v>129668</v>
      </c>
      <c r="F113" s="20" t="s">
        <v>206</v>
      </c>
      <c r="G113" s="20" t="s">
        <v>207</v>
      </c>
      <c r="H113" s="20" t="s">
        <v>104</v>
      </c>
      <c r="I113" s="20" t="s">
        <v>208</v>
      </c>
      <c r="J113" s="20" t="s">
        <v>209</v>
      </c>
      <c r="K113" s="20" t="s">
        <v>90</v>
      </c>
      <c r="L113" s="20" t="s">
        <v>91</v>
      </c>
      <c r="M113" s="20">
        <v>42852</v>
      </c>
      <c r="N113" s="20">
        <v>1</v>
      </c>
      <c r="O113" s="20">
        <v>20</v>
      </c>
      <c r="P113" s="20" t="s">
        <v>92</v>
      </c>
      <c r="Q113" s="20">
        <v>0</v>
      </c>
      <c r="R113" s="20">
        <v>0</v>
      </c>
      <c r="S113" s="20">
        <v>0</v>
      </c>
      <c r="T113" s="20">
        <v>0</v>
      </c>
      <c r="U113" s="20" t="b">
        <v>0</v>
      </c>
      <c r="V113" s="20" t="b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20</v>
      </c>
      <c r="AC113" s="23">
        <v>1166.6478</v>
      </c>
      <c r="AD113" s="23">
        <v>2014.376</v>
      </c>
      <c r="AE113" s="23">
        <v>0</v>
      </c>
      <c r="AF113" s="23">
        <v>0</v>
      </c>
      <c r="AG113" s="23">
        <v>0</v>
      </c>
      <c r="AH113" s="23">
        <v>1866.6331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155</v>
      </c>
      <c r="AR113" s="23">
        <v>0</v>
      </c>
      <c r="AS113" s="23">
        <v>0</v>
      </c>
      <c r="AT113" s="23">
        <v>0</v>
      </c>
      <c r="AU113" s="23">
        <v>5202.66</v>
      </c>
      <c r="AV113" s="20" t="b">
        <v>0</v>
      </c>
      <c r="AX113" s="22">
        <v>43123</v>
      </c>
      <c r="AY113" s="22">
        <v>43124</v>
      </c>
      <c r="AZ113" s="22">
        <v>43123</v>
      </c>
      <c r="BB113" s="20">
        <v>1</v>
      </c>
      <c r="BE113" s="20" t="s">
        <v>323</v>
      </c>
      <c r="BF113" s="20" t="s">
        <v>93</v>
      </c>
      <c r="BG113" s="20" t="s">
        <v>363</v>
      </c>
      <c r="BI113" s="20" t="s">
        <v>94</v>
      </c>
      <c r="BJ113" s="20" t="s">
        <v>105</v>
      </c>
      <c r="BK113" s="20" t="s">
        <v>210</v>
      </c>
      <c r="BL113" s="20" t="s">
        <v>210</v>
      </c>
      <c r="BM113" s="23">
        <v>1166.6478</v>
      </c>
      <c r="BN113" s="23">
        <v>2014.376</v>
      </c>
      <c r="BO113" s="23">
        <v>1866.6331</v>
      </c>
      <c r="BP113" s="23">
        <v>0</v>
      </c>
      <c r="BQ113" s="23">
        <v>155</v>
      </c>
      <c r="BR113" s="20">
        <v>0</v>
      </c>
      <c r="BS113" s="23">
        <v>5202.6569</v>
      </c>
      <c r="BT113" s="23">
        <v>3.0999999999999999E-3</v>
      </c>
      <c r="BU113" s="20">
        <v>20002</v>
      </c>
      <c r="BV113" s="20" t="s">
        <v>97</v>
      </c>
      <c r="BW113" s="23">
        <v>-5202.6569</v>
      </c>
      <c r="BX113" s="23">
        <v>519.91999999999996</v>
      </c>
      <c r="BY113" s="20" t="s">
        <v>101</v>
      </c>
      <c r="BZ113" s="23">
        <v>4527.7368999999999</v>
      </c>
      <c r="CA113" s="20" t="b">
        <v>1</v>
      </c>
      <c r="CB113" s="20" t="s">
        <v>98</v>
      </c>
      <c r="CC113" s="20" t="b">
        <v>1</v>
      </c>
      <c r="CD113" s="23" t="s">
        <v>99</v>
      </c>
      <c r="CE113" s="23" t="b">
        <v>0</v>
      </c>
      <c r="CF113" s="23" t="b">
        <v>0</v>
      </c>
    </row>
    <row r="114" spans="1:84">
      <c r="A114" s="23" t="s">
        <v>84</v>
      </c>
      <c r="B114" s="20">
        <v>14896</v>
      </c>
      <c r="C114" s="20" t="s">
        <v>85</v>
      </c>
      <c r="D114" s="20" t="s">
        <v>379</v>
      </c>
      <c r="E114" s="20">
        <v>129105</v>
      </c>
      <c r="F114" s="20" t="s">
        <v>164</v>
      </c>
      <c r="G114" s="20" t="s">
        <v>165</v>
      </c>
      <c r="H114" s="20" t="s">
        <v>104</v>
      </c>
      <c r="I114" s="20" t="s">
        <v>166</v>
      </c>
      <c r="J114" s="20" t="s">
        <v>167</v>
      </c>
      <c r="K114" s="20" t="s">
        <v>90</v>
      </c>
      <c r="L114" s="20" t="s">
        <v>91</v>
      </c>
      <c r="M114" s="20">
        <v>30221</v>
      </c>
      <c r="N114" s="20">
        <v>1</v>
      </c>
      <c r="O114" s="20">
        <v>8</v>
      </c>
      <c r="P114" s="20" t="s">
        <v>92</v>
      </c>
      <c r="Q114" s="20">
        <v>0</v>
      </c>
      <c r="R114" s="20">
        <v>0</v>
      </c>
      <c r="S114" s="20">
        <v>0</v>
      </c>
      <c r="T114" s="20">
        <v>0</v>
      </c>
      <c r="U114" s="20" t="b">
        <v>0</v>
      </c>
      <c r="V114" s="20" t="b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8</v>
      </c>
      <c r="AC114" s="23">
        <v>598.3211</v>
      </c>
      <c r="AD114" s="23">
        <v>578.39239999999995</v>
      </c>
      <c r="AE114" s="23">
        <v>0</v>
      </c>
      <c r="AF114" s="23">
        <v>0</v>
      </c>
      <c r="AG114" s="23">
        <v>0</v>
      </c>
      <c r="AH114" s="23">
        <v>1316.4268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77</v>
      </c>
      <c r="AR114" s="23">
        <v>0</v>
      </c>
      <c r="AS114" s="23">
        <v>0</v>
      </c>
      <c r="AT114" s="23">
        <v>0</v>
      </c>
      <c r="AU114" s="23">
        <v>2570.14</v>
      </c>
      <c r="AV114" s="20" t="b">
        <v>0</v>
      </c>
      <c r="AX114" s="22">
        <v>43123</v>
      </c>
      <c r="AY114" s="22">
        <v>43124</v>
      </c>
      <c r="AZ114" s="22">
        <v>43123</v>
      </c>
      <c r="BB114" s="20">
        <v>1</v>
      </c>
      <c r="BE114" s="20" t="s">
        <v>323</v>
      </c>
      <c r="BF114" s="20" t="s">
        <v>93</v>
      </c>
      <c r="BG114" s="20" t="s">
        <v>363</v>
      </c>
      <c r="BI114" s="20" t="s">
        <v>94</v>
      </c>
      <c r="BJ114" s="20" t="s">
        <v>105</v>
      </c>
      <c r="BK114" s="20" t="s">
        <v>168</v>
      </c>
      <c r="BL114" s="20" t="s">
        <v>168</v>
      </c>
      <c r="BM114" s="23">
        <v>598.3211</v>
      </c>
      <c r="BN114" s="23">
        <v>578.39239999999995</v>
      </c>
      <c r="BO114" s="23">
        <v>1316.4268</v>
      </c>
      <c r="BP114" s="23">
        <v>0</v>
      </c>
      <c r="BQ114" s="23">
        <v>77</v>
      </c>
      <c r="BR114" s="20">
        <v>0</v>
      </c>
      <c r="BS114" s="23">
        <v>2570.1403</v>
      </c>
      <c r="BT114" s="23">
        <v>-2.9999999999999997E-4</v>
      </c>
      <c r="BU114" s="20">
        <v>20002</v>
      </c>
      <c r="BV114" s="20" t="s">
        <v>97</v>
      </c>
      <c r="BW114" s="23">
        <v>-2570.1403</v>
      </c>
      <c r="BX114" s="23">
        <v>149.28</v>
      </c>
      <c r="BY114" s="20" t="s">
        <v>101</v>
      </c>
      <c r="BZ114" s="23">
        <v>2343.8602999999998</v>
      </c>
      <c r="CA114" s="20" t="b">
        <v>1</v>
      </c>
      <c r="CB114" s="20" t="s">
        <v>98</v>
      </c>
      <c r="CC114" s="20" t="b">
        <v>1</v>
      </c>
      <c r="CD114" s="23" t="s">
        <v>99</v>
      </c>
      <c r="CE114" s="23" t="b">
        <v>0</v>
      </c>
      <c r="CF114" s="23" t="b">
        <v>0</v>
      </c>
    </row>
    <row r="115" spans="1:84">
      <c r="A115" s="23" t="s">
        <v>84</v>
      </c>
      <c r="B115" s="20">
        <v>14897</v>
      </c>
      <c r="C115" s="20" t="s">
        <v>85</v>
      </c>
      <c r="D115" s="20" t="s">
        <v>379</v>
      </c>
      <c r="E115" s="20">
        <v>129097</v>
      </c>
      <c r="F115" s="20" t="s">
        <v>139</v>
      </c>
      <c r="G115" s="20" t="s">
        <v>140</v>
      </c>
      <c r="H115" s="20" t="s">
        <v>104</v>
      </c>
      <c r="I115" s="20" t="s">
        <v>141</v>
      </c>
      <c r="J115" s="20" t="s">
        <v>142</v>
      </c>
      <c r="K115" s="20" t="s">
        <v>90</v>
      </c>
      <c r="L115" s="20" t="s">
        <v>91</v>
      </c>
      <c r="M115" s="20">
        <v>17271</v>
      </c>
      <c r="N115" s="20">
        <v>1</v>
      </c>
      <c r="O115" s="20">
        <v>8</v>
      </c>
      <c r="P115" s="20" t="s">
        <v>92</v>
      </c>
      <c r="Q115" s="20">
        <v>0</v>
      </c>
      <c r="R115" s="20">
        <v>0</v>
      </c>
      <c r="S115" s="20">
        <v>0</v>
      </c>
      <c r="T115" s="20">
        <v>0</v>
      </c>
      <c r="U115" s="20" t="b">
        <v>0</v>
      </c>
      <c r="V115" s="20" t="b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8</v>
      </c>
      <c r="AC115" s="23">
        <v>502.62580000000003</v>
      </c>
      <c r="AD115" s="23">
        <v>345.29239999999999</v>
      </c>
      <c r="AE115" s="23">
        <v>0</v>
      </c>
      <c r="AF115" s="23">
        <v>0</v>
      </c>
      <c r="AG115" s="23">
        <v>0</v>
      </c>
      <c r="AH115" s="23">
        <v>752.32479999999998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77</v>
      </c>
      <c r="AR115" s="23">
        <v>0</v>
      </c>
      <c r="AS115" s="23">
        <v>0</v>
      </c>
      <c r="AT115" s="23">
        <v>0</v>
      </c>
      <c r="AU115" s="23">
        <v>1677.24</v>
      </c>
      <c r="AV115" s="20" t="b">
        <v>0</v>
      </c>
      <c r="AX115" s="22">
        <v>43122</v>
      </c>
      <c r="AY115" s="22">
        <v>43124</v>
      </c>
      <c r="AZ115" s="22">
        <v>43123</v>
      </c>
      <c r="BB115" s="20">
        <v>1</v>
      </c>
      <c r="BE115" s="20" t="s">
        <v>323</v>
      </c>
      <c r="BF115" s="20" t="s">
        <v>93</v>
      </c>
      <c r="BG115" s="20" t="s">
        <v>363</v>
      </c>
      <c r="BI115" s="20" t="s">
        <v>94</v>
      </c>
      <c r="BJ115" s="20" t="s">
        <v>105</v>
      </c>
      <c r="BK115" s="20" t="s">
        <v>143</v>
      </c>
      <c r="BL115" s="20" t="s">
        <v>143</v>
      </c>
      <c r="BM115" s="23">
        <v>502.62580000000003</v>
      </c>
      <c r="BN115" s="23">
        <v>345.29239999999999</v>
      </c>
      <c r="BO115" s="23">
        <v>752.32479999999998</v>
      </c>
      <c r="BP115" s="23">
        <v>0</v>
      </c>
      <c r="BQ115" s="23">
        <v>77</v>
      </c>
      <c r="BR115" s="20">
        <v>0</v>
      </c>
      <c r="BS115" s="23">
        <v>1677.2429999999999</v>
      </c>
      <c r="BT115" s="23">
        <v>-3.0000000000000001E-3</v>
      </c>
      <c r="BU115" s="20">
        <v>20002</v>
      </c>
      <c r="BV115" s="20" t="s">
        <v>97</v>
      </c>
      <c r="BW115" s="23">
        <v>-1677.2429999999999</v>
      </c>
      <c r="BX115" s="23">
        <v>89.12</v>
      </c>
      <c r="BY115" s="20" t="s">
        <v>101</v>
      </c>
      <c r="BZ115" s="23">
        <v>1511.123</v>
      </c>
      <c r="CA115" s="20" t="b">
        <v>1</v>
      </c>
      <c r="CB115" s="20" t="s">
        <v>98</v>
      </c>
      <c r="CC115" s="20" t="b">
        <v>1</v>
      </c>
      <c r="CD115" s="23" t="s">
        <v>99</v>
      </c>
      <c r="CE115" s="23" t="b">
        <v>0</v>
      </c>
      <c r="CF115" s="23" t="b">
        <v>0</v>
      </c>
    </row>
    <row r="116" spans="1:84">
      <c r="A116" s="23" t="s">
        <v>84</v>
      </c>
      <c r="B116" s="20">
        <v>14898</v>
      </c>
      <c r="C116" s="20" t="s">
        <v>85</v>
      </c>
      <c r="D116" s="20" t="s">
        <v>379</v>
      </c>
      <c r="E116" s="20">
        <v>129041</v>
      </c>
      <c r="F116" s="20" t="s">
        <v>159</v>
      </c>
      <c r="G116" s="20" t="s">
        <v>160</v>
      </c>
      <c r="H116" s="20" t="s">
        <v>104</v>
      </c>
      <c r="I116" s="20" t="s">
        <v>161</v>
      </c>
      <c r="J116" s="20" t="s">
        <v>162</v>
      </c>
      <c r="K116" s="20" t="s">
        <v>90</v>
      </c>
      <c r="L116" s="20" t="s">
        <v>91</v>
      </c>
      <c r="M116" s="20">
        <v>31897</v>
      </c>
      <c r="N116" s="20">
        <v>1</v>
      </c>
      <c r="O116" s="20">
        <v>12</v>
      </c>
      <c r="P116" s="20" t="s">
        <v>92</v>
      </c>
      <c r="Q116" s="20">
        <v>0</v>
      </c>
      <c r="R116" s="20">
        <v>0</v>
      </c>
      <c r="S116" s="20">
        <v>0</v>
      </c>
      <c r="T116" s="20">
        <v>0</v>
      </c>
      <c r="U116" s="20" t="b">
        <v>0</v>
      </c>
      <c r="V116" s="20" t="b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12</v>
      </c>
      <c r="AC116" s="23">
        <v>728.55909999999994</v>
      </c>
      <c r="AD116" s="23">
        <v>912.84059999999999</v>
      </c>
      <c r="AE116" s="23">
        <v>0</v>
      </c>
      <c r="AF116" s="23">
        <v>0</v>
      </c>
      <c r="AG116" s="23">
        <v>0</v>
      </c>
      <c r="AH116" s="23">
        <v>1389.4332999999999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61</v>
      </c>
      <c r="AR116" s="23">
        <v>0</v>
      </c>
      <c r="AS116" s="23">
        <v>0</v>
      </c>
      <c r="AT116" s="23">
        <v>0</v>
      </c>
      <c r="AU116" s="23">
        <v>3091.83</v>
      </c>
      <c r="AV116" s="20" t="b">
        <v>0</v>
      </c>
      <c r="AX116" s="22">
        <v>43123</v>
      </c>
      <c r="AY116" s="22">
        <v>43123</v>
      </c>
      <c r="AZ116" s="22">
        <v>43123</v>
      </c>
      <c r="BB116" s="20">
        <v>1</v>
      </c>
      <c r="BE116" s="20" t="s">
        <v>323</v>
      </c>
      <c r="BF116" s="20" t="s">
        <v>93</v>
      </c>
      <c r="BG116" s="20" t="s">
        <v>363</v>
      </c>
      <c r="BI116" s="20" t="s">
        <v>94</v>
      </c>
      <c r="BJ116" s="20" t="s">
        <v>105</v>
      </c>
      <c r="BK116" s="20" t="s">
        <v>163</v>
      </c>
      <c r="BL116" s="20" t="s">
        <v>163</v>
      </c>
      <c r="BM116" s="23">
        <v>728.55909999999994</v>
      </c>
      <c r="BN116" s="23">
        <v>912.84059999999999</v>
      </c>
      <c r="BO116" s="23">
        <v>1389.4332999999999</v>
      </c>
      <c r="BP116" s="23">
        <v>0</v>
      </c>
      <c r="BQ116" s="23">
        <v>61</v>
      </c>
      <c r="BR116" s="20">
        <v>0</v>
      </c>
      <c r="BS116" s="23">
        <v>3091.8330000000001</v>
      </c>
      <c r="BT116" s="23">
        <v>-3.0000000000000001E-3</v>
      </c>
      <c r="BU116" s="20">
        <v>20002</v>
      </c>
      <c r="BV116" s="20" t="s">
        <v>97</v>
      </c>
      <c r="BW116" s="23">
        <v>-3091.8330000000001</v>
      </c>
      <c r="BX116" s="23">
        <v>235.61</v>
      </c>
      <c r="BY116" s="20" t="s">
        <v>101</v>
      </c>
      <c r="BZ116" s="23">
        <v>2795.223</v>
      </c>
      <c r="CA116" s="20" t="b">
        <v>1</v>
      </c>
      <c r="CB116" s="20" t="s">
        <v>98</v>
      </c>
      <c r="CC116" s="20" t="b">
        <v>1</v>
      </c>
      <c r="CD116" s="23" t="s">
        <v>99</v>
      </c>
      <c r="CE116" s="23" t="b">
        <v>0</v>
      </c>
      <c r="CF116" s="23" t="b">
        <v>0</v>
      </c>
    </row>
    <row r="117" spans="1:84">
      <c r="A117" s="23" t="s">
        <v>84</v>
      </c>
      <c r="B117" s="20">
        <v>14899</v>
      </c>
      <c r="C117" s="20" t="s">
        <v>85</v>
      </c>
      <c r="D117" s="20" t="s">
        <v>379</v>
      </c>
      <c r="E117" s="20">
        <v>129057</v>
      </c>
      <c r="F117" s="20" t="s">
        <v>154</v>
      </c>
      <c r="G117" s="20" t="s">
        <v>155</v>
      </c>
      <c r="H117" s="20" t="s">
        <v>104</v>
      </c>
      <c r="I117" s="20" t="s">
        <v>156</v>
      </c>
      <c r="J117" s="20" t="s">
        <v>157</v>
      </c>
      <c r="K117" s="20" t="s">
        <v>90</v>
      </c>
      <c r="L117" s="20" t="s">
        <v>91</v>
      </c>
      <c r="M117" s="20">
        <v>30066</v>
      </c>
      <c r="N117" s="20">
        <v>1</v>
      </c>
      <c r="O117" s="20">
        <v>16</v>
      </c>
      <c r="P117" s="20" t="s">
        <v>92</v>
      </c>
      <c r="Q117" s="20">
        <v>0</v>
      </c>
      <c r="R117" s="20">
        <v>0</v>
      </c>
      <c r="S117" s="20">
        <v>0</v>
      </c>
      <c r="T117" s="20">
        <v>0</v>
      </c>
      <c r="U117" s="20" t="b">
        <v>0</v>
      </c>
      <c r="V117" s="20" t="b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16</v>
      </c>
      <c r="AC117" s="23">
        <v>819.35140000000001</v>
      </c>
      <c r="AD117" s="23">
        <v>1151.2048</v>
      </c>
      <c r="AE117" s="23">
        <v>0</v>
      </c>
      <c r="AF117" s="23">
        <v>0</v>
      </c>
      <c r="AG117" s="23">
        <v>0</v>
      </c>
      <c r="AH117" s="23">
        <v>1309.675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61</v>
      </c>
      <c r="AR117" s="23">
        <v>0</v>
      </c>
      <c r="AS117" s="23">
        <v>0</v>
      </c>
      <c r="AT117" s="23">
        <v>0</v>
      </c>
      <c r="AU117" s="23">
        <v>3341.23</v>
      </c>
      <c r="AV117" s="20" t="b">
        <v>0</v>
      </c>
      <c r="AX117" s="22">
        <v>43123</v>
      </c>
      <c r="AY117" s="22">
        <v>43123</v>
      </c>
      <c r="AZ117" s="22">
        <v>43123</v>
      </c>
      <c r="BB117" s="20">
        <v>1</v>
      </c>
      <c r="BE117" s="20" t="s">
        <v>323</v>
      </c>
      <c r="BF117" s="20" t="s">
        <v>93</v>
      </c>
      <c r="BG117" s="20" t="s">
        <v>363</v>
      </c>
      <c r="BI117" s="20" t="s">
        <v>94</v>
      </c>
      <c r="BJ117" s="20" t="s">
        <v>105</v>
      </c>
      <c r="BK117" s="20" t="s">
        <v>158</v>
      </c>
      <c r="BL117" s="20" t="s">
        <v>158</v>
      </c>
      <c r="BM117" s="23">
        <v>819.35140000000001</v>
      </c>
      <c r="BN117" s="23">
        <v>1151.2048</v>
      </c>
      <c r="BO117" s="23">
        <v>1309.675</v>
      </c>
      <c r="BP117" s="23">
        <v>0</v>
      </c>
      <c r="BQ117" s="23">
        <v>61</v>
      </c>
      <c r="BR117" s="20">
        <v>0</v>
      </c>
      <c r="BS117" s="23">
        <v>3341.2312000000002</v>
      </c>
      <c r="BT117" s="23">
        <v>-1.1999999999999999E-3</v>
      </c>
      <c r="BU117" s="20">
        <v>20002</v>
      </c>
      <c r="BV117" s="20" t="s">
        <v>97</v>
      </c>
      <c r="BW117" s="23">
        <v>-3341.2312000000002</v>
      </c>
      <c r="BX117" s="23">
        <v>297.13</v>
      </c>
      <c r="BY117" s="20" t="s">
        <v>101</v>
      </c>
      <c r="BZ117" s="23">
        <v>2983.1012000000001</v>
      </c>
      <c r="CA117" s="20" t="b">
        <v>1</v>
      </c>
      <c r="CB117" s="20" t="s">
        <v>98</v>
      </c>
      <c r="CC117" s="20" t="b">
        <v>1</v>
      </c>
      <c r="CD117" s="23" t="s">
        <v>99</v>
      </c>
      <c r="CE117" s="23" t="b">
        <v>0</v>
      </c>
      <c r="CF117" s="23" t="b">
        <v>0</v>
      </c>
    </row>
    <row r="118" spans="1:84">
      <c r="A118" s="23" t="s">
        <v>84</v>
      </c>
      <c r="B118" s="20">
        <v>14900</v>
      </c>
      <c r="C118" s="20" t="s">
        <v>85</v>
      </c>
      <c r="D118" s="20" t="s">
        <v>379</v>
      </c>
      <c r="E118" s="20">
        <v>129033</v>
      </c>
      <c r="F118" s="20" t="s">
        <v>149</v>
      </c>
      <c r="G118" s="20" t="s">
        <v>150</v>
      </c>
      <c r="H118" s="20" t="s">
        <v>104</v>
      </c>
      <c r="I118" s="20" t="s">
        <v>151</v>
      </c>
      <c r="J118" s="20" t="s">
        <v>152</v>
      </c>
      <c r="K118" s="20" t="s">
        <v>90</v>
      </c>
      <c r="L118" s="20" t="s">
        <v>91</v>
      </c>
      <c r="M118" s="20">
        <v>19478</v>
      </c>
      <c r="N118" s="20">
        <v>1</v>
      </c>
      <c r="O118" s="20">
        <v>12</v>
      </c>
      <c r="P118" s="20" t="s">
        <v>92</v>
      </c>
      <c r="Q118" s="20">
        <v>0</v>
      </c>
      <c r="R118" s="20">
        <v>0</v>
      </c>
      <c r="S118" s="20">
        <v>0</v>
      </c>
      <c r="T118" s="20">
        <v>0</v>
      </c>
      <c r="U118" s="20" t="b">
        <v>0</v>
      </c>
      <c r="V118" s="20" t="b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12</v>
      </c>
      <c r="AC118" s="23">
        <v>590.90189999999996</v>
      </c>
      <c r="AD118" s="23">
        <v>577.52760000000001</v>
      </c>
      <c r="AE118" s="23">
        <v>0</v>
      </c>
      <c r="AF118" s="23">
        <v>0</v>
      </c>
      <c r="AG118" s="23">
        <v>0</v>
      </c>
      <c r="AH118" s="23">
        <v>848.46169999999995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61</v>
      </c>
      <c r="AR118" s="23">
        <v>0</v>
      </c>
      <c r="AS118" s="23">
        <v>0</v>
      </c>
      <c r="AT118" s="23">
        <v>0</v>
      </c>
      <c r="AU118" s="23">
        <v>2077.89</v>
      </c>
      <c r="AV118" s="20" t="b">
        <v>0</v>
      </c>
      <c r="AX118" s="22">
        <v>43123</v>
      </c>
      <c r="AY118" s="22">
        <v>43123</v>
      </c>
      <c r="AZ118" s="22">
        <v>43123</v>
      </c>
      <c r="BB118" s="20">
        <v>1</v>
      </c>
      <c r="BE118" s="20" t="s">
        <v>323</v>
      </c>
      <c r="BF118" s="20" t="s">
        <v>93</v>
      </c>
      <c r="BG118" s="20" t="s">
        <v>363</v>
      </c>
      <c r="BI118" s="20" t="s">
        <v>94</v>
      </c>
      <c r="BJ118" s="20" t="s">
        <v>105</v>
      </c>
      <c r="BK118" s="20" t="s">
        <v>153</v>
      </c>
      <c r="BL118" s="20" t="s">
        <v>153</v>
      </c>
      <c r="BM118" s="23">
        <v>590.90189999999996</v>
      </c>
      <c r="BN118" s="23">
        <v>577.52760000000001</v>
      </c>
      <c r="BO118" s="23">
        <v>848.46169999999995</v>
      </c>
      <c r="BP118" s="23">
        <v>0</v>
      </c>
      <c r="BQ118" s="23">
        <v>61</v>
      </c>
      <c r="BR118" s="20">
        <v>0</v>
      </c>
      <c r="BS118" s="23">
        <v>2077.8912</v>
      </c>
      <c r="BT118" s="23">
        <v>-1.1999999999999999E-3</v>
      </c>
      <c r="BU118" s="20">
        <v>20002</v>
      </c>
      <c r="BV118" s="20" t="s">
        <v>97</v>
      </c>
      <c r="BW118" s="23">
        <v>-2077.8912</v>
      </c>
      <c r="BX118" s="23">
        <v>149.06</v>
      </c>
      <c r="BY118" s="20" t="s">
        <v>101</v>
      </c>
      <c r="BZ118" s="23">
        <v>1867.8312000000001</v>
      </c>
      <c r="CA118" s="20" t="b">
        <v>1</v>
      </c>
      <c r="CB118" s="20" t="s">
        <v>98</v>
      </c>
      <c r="CC118" s="20" t="b">
        <v>1</v>
      </c>
      <c r="CD118" s="23" t="s">
        <v>99</v>
      </c>
      <c r="CE118" s="23" t="b">
        <v>0</v>
      </c>
      <c r="CF118" s="23" t="b">
        <v>0</v>
      </c>
    </row>
    <row r="119" spans="1:84">
      <c r="A119" s="23" t="s">
        <v>84</v>
      </c>
      <c r="B119" s="20">
        <v>14901</v>
      </c>
      <c r="C119" s="20" t="s">
        <v>85</v>
      </c>
      <c r="D119" s="20" t="s">
        <v>379</v>
      </c>
      <c r="E119" s="20">
        <v>128902</v>
      </c>
      <c r="F119" s="20" t="s">
        <v>86</v>
      </c>
      <c r="G119" s="20" t="s">
        <v>87</v>
      </c>
      <c r="H119" s="20" t="s">
        <v>88</v>
      </c>
      <c r="I119" s="20" t="s">
        <v>89</v>
      </c>
      <c r="J119" s="20" t="s">
        <v>349</v>
      </c>
      <c r="K119" s="20" t="s">
        <v>90</v>
      </c>
      <c r="L119" s="20" t="s">
        <v>91</v>
      </c>
      <c r="M119" s="20">
        <v>8642</v>
      </c>
      <c r="N119" s="20">
        <v>1</v>
      </c>
      <c r="O119" s="20">
        <v>16</v>
      </c>
      <c r="P119" s="20" t="s">
        <v>92</v>
      </c>
      <c r="Q119" s="20">
        <v>0</v>
      </c>
      <c r="R119" s="20">
        <v>0</v>
      </c>
      <c r="S119" s="20">
        <v>0</v>
      </c>
      <c r="T119" s="20">
        <v>0</v>
      </c>
      <c r="U119" s="20" t="b">
        <v>0</v>
      </c>
      <c r="V119" s="20" t="b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16</v>
      </c>
      <c r="AC119" s="23">
        <v>502.72179999999997</v>
      </c>
      <c r="AD119" s="23">
        <v>379.94080000000002</v>
      </c>
      <c r="AE119" s="23">
        <v>0</v>
      </c>
      <c r="AF119" s="23">
        <v>0</v>
      </c>
      <c r="AG119" s="23">
        <v>0</v>
      </c>
      <c r="AH119" s="23">
        <v>376.44549999999998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300</v>
      </c>
      <c r="AR119" s="23">
        <v>0</v>
      </c>
      <c r="AS119" s="23">
        <v>0</v>
      </c>
      <c r="AT119" s="23">
        <v>0</v>
      </c>
      <c r="AU119" s="23">
        <v>1559.11</v>
      </c>
      <c r="AV119" s="20" t="b">
        <v>0</v>
      </c>
      <c r="AX119" s="22">
        <v>43122</v>
      </c>
      <c r="AY119" s="22">
        <v>43124</v>
      </c>
      <c r="AZ119" s="22">
        <v>43123</v>
      </c>
      <c r="BB119" s="20">
        <v>1</v>
      </c>
      <c r="BE119" s="20" t="s">
        <v>323</v>
      </c>
      <c r="BF119" s="20" t="s">
        <v>93</v>
      </c>
      <c r="BG119" s="20" t="s">
        <v>363</v>
      </c>
      <c r="BI119" s="20" t="s">
        <v>94</v>
      </c>
      <c r="BJ119" s="20" t="s">
        <v>95</v>
      </c>
      <c r="BK119" s="20" t="s">
        <v>96</v>
      </c>
      <c r="BL119" s="20" t="s">
        <v>96</v>
      </c>
      <c r="BM119" s="23">
        <v>502.72179999999997</v>
      </c>
      <c r="BN119" s="23">
        <v>379.94080000000002</v>
      </c>
      <c r="BO119" s="23">
        <v>376.44549999999998</v>
      </c>
      <c r="BP119" s="23">
        <v>0</v>
      </c>
      <c r="BQ119" s="23">
        <v>300</v>
      </c>
      <c r="BR119" s="20">
        <v>0</v>
      </c>
      <c r="BS119" s="23">
        <v>1559.1080999999999</v>
      </c>
      <c r="BT119" s="23">
        <v>1.9E-3</v>
      </c>
      <c r="BU119" s="20">
        <v>20002</v>
      </c>
      <c r="BV119" s="20" t="s">
        <v>97</v>
      </c>
      <c r="BW119" s="23">
        <v>-1559.1080999999999</v>
      </c>
      <c r="BX119" s="23">
        <v>98.06</v>
      </c>
      <c r="BY119" s="20" t="s">
        <v>231</v>
      </c>
      <c r="BZ119" s="23">
        <v>1161.0481</v>
      </c>
      <c r="CA119" s="20" t="b">
        <v>1</v>
      </c>
      <c r="CB119" s="20" t="s">
        <v>98</v>
      </c>
      <c r="CC119" s="20" t="b">
        <v>1</v>
      </c>
      <c r="CD119" s="23" t="s">
        <v>99</v>
      </c>
      <c r="CE119" s="23" t="b">
        <v>0</v>
      </c>
      <c r="CF119" s="23" t="b">
        <v>0</v>
      </c>
    </row>
    <row r="120" spans="1:84">
      <c r="A120" s="23" t="s">
        <v>84</v>
      </c>
      <c r="B120" s="20">
        <v>14902</v>
      </c>
      <c r="C120" s="20" t="s">
        <v>85</v>
      </c>
      <c r="D120" s="20" t="s">
        <v>379</v>
      </c>
      <c r="E120" s="20">
        <v>128907</v>
      </c>
      <c r="F120" s="20" t="s">
        <v>112</v>
      </c>
      <c r="G120" s="20" t="s">
        <v>113</v>
      </c>
      <c r="H120" s="20" t="s">
        <v>88</v>
      </c>
      <c r="I120" s="20" t="s">
        <v>114</v>
      </c>
      <c r="J120" s="20" t="s">
        <v>115</v>
      </c>
      <c r="K120" s="20" t="s">
        <v>90</v>
      </c>
      <c r="L120" s="20" t="s">
        <v>91</v>
      </c>
      <c r="M120" s="20">
        <v>17319</v>
      </c>
      <c r="N120" s="20">
        <v>1</v>
      </c>
      <c r="O120" s="20">
        <v>20</v>
      </c>
      <c r="P120" s="20" t="s">
        <v>92</v>
      </c>
      <c r="Q120" s="20">
        <v>0</v>
      </c>
      <c r="R120" s="20">
        <v>0</v>
      </c>
      <c r="S120" s="20">
        <v>0</v>
      </c>
      <c r="T120" s="20">
        <v>0</v>
      </c>
      <c r="U120" s="20" t="b">
        <v>0</v>
      </c>
      <c r="V120" s="20" t="b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20</v>
      </c>
      <c r="AC120" s="23">
        <v>694.95119999999997</v>
      </c>
      <c r="AD120" s="23">
        <v>865.39099999999996</v>
      </c>
      <c r="AE120" s="23">
        <v>0</v>
      </c>
      <c r="AF120" s="23">
        <v>0</v>
      </c>
      <c r="AG120" s="23">
        <v>0</v>
      </c>
      <c r="AH120" s="23">
        <v>754.41560000000004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840</v>
      </c>
      <c r="AR120" s="23">
        <v>0</v>
      </c>
      <c r="AS120" s="23">
        <v>0</v>
      </c>
      <c r="AT120" s="23">
        <v>0</v>
      </c>
      <c r="AU120" s="23">
        <v>3154.76</v>
      </c>
      <c r="AV120" s="20" t="b">
        <v>0</v>
      </c>
      <c r="AX120" s="22">
        <v>43123</v>
      </c>
      <c r="AY120" s="22">
        <v>43124</v>
      </c>
      <c r="AZ120" s="22">
        <v>43123</v>
      </c>
      <c r="BB120" s="20">
        <v>1</v>
      </c>
      <c r="BE120" s="20" t="s">
        <v>323</v>
      </c>
      <c r="BF120" s="20" t="s">
        <v>93</v>
      </c>
      <c r="BG120" s="20" t="s">
        <v>363</v>
      </c>
      <c r="BI120" s="20" t="s">
        <v>94</v>
      </c>
      <c r="BJ120" s="20" t="s">
        <v>95</v>
      </c>
      <c r="BK120" s="20" t="s">
        <v>116</v>
      </c>
      <c r="BL120" s="20" t="s">
        <v>116</v>
      </c>
      <c r="BM120" s="23">
        <v>694.95119999999997</v>
      </c>
      <c r="BN120" s="23">
        <v>865.39099999999996</v>
      </c>
      <c r="BO120" s="23">
        <v>754.41560000000004</v>
      </c>
      <c r="BP120" s="23">
        <v>0</v>
      </c>
      <c r="BQ120" s="23">
        <v>840</v>
      </c>
      <c r="BR120" s="20">
        <v>0</v>
      </c>
      <c r="BS120" s="23">
        <v>3154.7577999999999</v>
      </c>
      <c r="BT120" s="23">
        <v>2.2000000000000001E-3</v>
      </c>
      <c r="BU120" s="20">
        <v>20002</v>
      </c>
      <c r="BV120" s="20" t="s">
        <v>97</v>
      </c>
      <c r="BW120" s="23">
        <v>-3154.7577999999999</v>
      </c>
      <c r="BX120" s="23">
        <v>223.36</v>
      </c>
      <c r="BY120" s="20" t="s">
        <v>231</v>
      </c>
      <c r="BZ120" s="23">
        <v>2091.3978000000002</v>
      </c>
      <c r="CA120" s="20" t="b">
        <v>1</v>
      </c>
      <c r="CB120" s="20" t="s">
        <v>98</v>
      </c>
      <c r="CC120" s="20" t="b">
        <v>1</v>
      </c>
      <c r="CD120" s="23" t="s">
        <v>99</v>
      </c>
      <c r="CE120" s="23" t="b">
        <v>0</v>
      </c>
      <c r="CF120" s="23" t="b">
        <v>0</v>
      </c>
    </row>
    <row r="121" spans="1:84">
      <c r="A121" s="23" t="s">
        <v>122</v>
      </c>
      <c r="B121" s="20">
        <v>14903</v>
      </c>
      <c r="C121" s="20" t="s">
        <v>250</v>
      </c>
      <c r="D121" s="20" t="s">
        <v>379</v>
      </c>
      <c r="E121" s="20">
        <v>25552</v>
      </c>
      <c r="F121" s="20" t="s">
        <v>266</v>
      </c>
      <c r="G121" s="20" t="s">
        <v>267</v>
      </c>
      <c r="H121" s="20" t="s">
        <v>104</v>
      </c>
      <c r="I121" s="20" t="s">
        <v>268</v>
      </c>
      <c r="J121" s="20" t="s">
        <v>269</v>
      </c>
      <c r="K121" s="20" t="s">
        <v>90</v>
      </c>
      <c r="L121" s="20" t="s">
        <v>270</v>
      </c>
      <c r="M121" s="20">
        <v>3900</v>
      </c>
      <c r="N121" s="20">
        <v>1</v>
      </c>
      <c r="O121" s="20">
        <v>0</v>
      </c>
      <c r="P121" s="20" t="s">
        <v>271</v>
      </c>
      <c r="Q121" s="20">
        <v>12</v>
      </c>
      <c r="R121" s="20">
        <v>0</v>
      </c>
      <c r="S121" s="20">
        <v>0</v>
      </c>
      <c r="T121" s="20">
        <v>0</v>
      </c>
      <c r="U121" s="20" t="b">
        <v>0</v>
      </c>
      <c r="V121" s="20" t="b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12</v>
      </c>
      <c r="AC121" s="23">
        <v>444.27600000000001</v>
      </c>
      <c r="AD121" s="23">
        <v>243.02160000000001</v>
      </c>
      <c r="AE121" s="23">
        <v>76.2</v>
      </c>
      <c r="AF121" s="23">
        <v>0</v>
      </c>
      <c r="AG121" s="23">
        <v>0</v>
      </c>
      <c r="AH121" s="23">
        <v>217.8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111</v>
      </c>
      <c r="AR121" s="23">
        <v>0</v>
      </c>
      <c r="AS121" s="23">
        <v>0</v>
      </c>
      <c r="AT121" s="23">
        <v>0</v>
      </c>
      <c r="AU121" s="23">
        <v>1092.3</v>
      </c>
      <c r="AV121" s="20" t="b">
        <v>0</v>
      </c>
      <c r="AX121" s="22">
        <v>43122</v>
      </c>
      <c r="AY121" s="22">
        <v>43125</v>
      </c>
      <c r="AZ121" s="22">
        <v>43124</v>
      </c>
      <c r="BB121" s="20">
        <v>1</v>
      </c>
      <c r="BE121" s="20" t="s">
        <v>323</v>
      </c>
      <c r="BF121" s="20" t="s">
        <v>93</v>
      </c>
      <c r="BG121" s="20" t="s">
        <v>363</v>
      </c>
      <c r="BI121" s="20" t="s">
        <v>94</v>
      </c>
      <c r="BJ121" s="20" t="s">
        <v>105</v>
      </c>
      <c r="BK121" s="20" t="s">
        <v>272</v>
      </c>
      <c r="BL121" s="20" t="s">
        <v>272</v>
      </c>
      <c r="BM121" s="23">
        <v>444.27600000000001</v>
      </c>
      <c r="BN121" s="23">
        <v>319.22160000000002</v>
      </c>
      <c r="BO121" s="23">
        <v>217.8</v>
      </c>
      <c r="BP121" s="23">
        <v>0</v>
      </c>
      <c r="BQ121" s="23">
        <v>111</v>
      </c>
      <c r="BR121" s="20">
        <v>0</v>
      </c>
      <c r="BS121" s="23">
        <v>1092.2976000000001</v>
      </c>
      <c r="BT121" s="23">
        <v>2.3999999999999998E-3</v>
      </c>
      <c r="BU121" s="20">
        <v>20000</v>
      </c>
      <c r="BV121" s="20" t="s">
        <v>252</v>
      </c>
      <c r="BW121" s="23">
        <v>-1092.2976000000001</v>
      </c>
      <c r="BX121" s="23">
        <v>62.72</v>
      </c>
      <c r="BY121" s="20" t="s">
        <v>101</v>
      </c>
      <c r="BZ121" s="23">
        <v>918.57759999999996</v>
      </c>
      <c r="CA121" s="20" t="b">
        <v>1</v>
      </c>
      <c r="CB121" s="20" t="s">
        <v>253</v>
      </c>
      <c r="CC121" s="20" t="b">
        <v>1</v>
      </c>
      <c r="CD121" s="23" t="s">
        <v>99</v>
      </c>
      <c r="CE121" s="23" t="b">
        <v>0</v>
      </c>
      <c r="CF121" s="23" t="b">
        <v>0</v>
      </c>
    </row>
    <row r="122" spans="1:84">
      <c r="A122" s="23" t="s">
        <v>84</v>
      </c>
      <c r="B122" s="20">
        <v>14904</v>
      </c>
      <c r="C122" s="20" t="s">
        <v>85</v>
      </c>
      <c r="D122" s="20" t="s">
        <v>379</v>
      </c>
      <c r="E122" s="20">
        <v>129674</v>
      </c>
      <c r="F122" s="20" t="s">
        <v>200</v>
      </c>
      <c r="G122" s="20" t="s">
        <v>201</v>
      </c>
      <c r="H122" s="20" t="s">
        <v>104</v>
      </c>
      <c r="I122" s="20" t="s">
        <v>254</v>
      </c>
      <c r="J122" s="20" t="s">
        <v>203</v>
      </c>
      <c r="K122" s="20" t="s">
        <v>90</v>
      </c>
      <c r="L122" s="20" t="s">
        <v>91</v>
      </c>
      <c r="M122" s="20">
        <v>53349</v>
      </c>
      <c r="N122" s="20">
        <v>1</v>
      </c>
      <c r="O122" s="20">
        <v>16</v>
      </c>
      <c r="P122" s="20" t="s">
        <v>92</v>
      </c>
      <c r="Q122" s="20">
        <v>0</v>
      </c>
      <c r="R122" s="20">
        <v>0</v>
      </c>
      <c r="S122" s="20">
        <v>0</v>
      </c>
      <c r="T122" s="20">
        <v>0</v>
      </c>
      <c r="U122" s="20" t="b">
        <v>0</v>
      </c>
      <c r="V122" s="20" t="b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16</v>
      </c>
      <c r="AC122" s="23">
        <v>1163.4555</v>
      </c>
      <c r="AD122" s="23">
        <v>1989.3928000000001</v>
      </c>
      <c r="AE122" s="23">
        <v>0</v>
      </c>
      <c r="AF122" s="23">
        <v>0</v>
      </c>
      <c r="AG122" s="23">
        <v>0</v>
      </c>
      <c r="AH122" s="23">
        <v>2323.8824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80</v>
      </c>
      <c r="AR122" s="23">
        <v>0</v>
      </c>
      <c r="AS122" s="23">
        <v>0</v>
      </c>
      <c r="AT122" s="23">
        <v>0</v>
      </c>
      <c r="AU122" s="23">
        <v>5556.73</v>
      </c>
      <c r="AV122" s="20" t="b">
        <v>0</v>
      </c>
      <c r="AX122" s="22">
        <v>43124</v>
      </c>
      <c r="AY122" s="22">
        <v>43124</v>
      </c>
      <c r="AZ122" s="22">
        <v>43124</v>
      </c>
      <c r="BB122" s="20">
        <v>1</v>
      </c>
      <c r="BE122" s="20" t="s">
        <v>323</v>
      </c>
      <c r="BF122" s="20" t="s">
        <v>93</v>
      </c>
      <c r="BG122" s="20" t="s">
        <v>363</v>
      </c>
      <c r="BI122" s="20" t="s">
        <v>94</v>
      </c>
      <c r="BJ122" s="20" t="s">
        <v>105</v>
      </c>
      <c r="BK122" s="20" t="s">
        <v>205</v>
      </c>
      <c r="BL122" s="20" t="s">
        <v>205</v>
      </c>
      <c r="BM122" s="23">
        <v>1163.4555</v>
      </c>
      <c r="BN122" s="23">
        <v>1989.3928000000001</v>
      </c>
      <c r="BO122" s="23">
        <v>2323.8824</v>
      </c>
      <c r="BP122" s="23">
        <v>0</v>
      </c>
      <c r="BQ122" s="23">
        <v>80</v>
      </c>
      <c r="BR122" s="20">
        <v>0</v>
      </c>
      <c r="BS122" s="23">
        <v>5556.7307000000001</v>
      </c>
      <c r="BT122" s="23">
        <v>-6.9999999999999999E-4</v>
      </c>
      <c r="BU122" s="20">
        <v>20002</v>
      </c>
      <c r="BV122" s="20" t="s">
        <v>97</v>
      </c>
      <c r="BW122" s="23">
        <v>-5556.7307000000001</v>
      </c>
      <c r="BX122" s="23">
        <v>513.47</v>
      </c>
      <c r="BY122" s="20" t="s">
        <v>101</v>
      </c>
      <c r="BZ122" s="23">
        <v>4963.2606999999998</v>
      </c>
      <c r="CA122" s="20" t="b">
        <v>1</v>
      </c>
      <c r="CB122" s="20" t="s">
        <v>98</v>
      </c>
      <c r="CC122" s="20" t="b">
        <v>1</v>
      </c>
      <c r="CD122" s="23" t="s">
        <v>99</v>
      </c>
      <c r="CE122" s="23" t="b">
        <v>0</v>
      </c>
      <c r="CF122" s="23" t="b">
        <v>0</v>
      </c>
    </row>
    <row r="123" spans="1:84">
      <c r="A123" s="23" t="s">
        <v>84</v>
      </c>
      <c r="B123" s="20">
        <v>14905</v>
      </c>
      <c r="C123" s="20" t="s">
        <v>85</v>
      </c>
      <c r="D123" s="20" t="s">
        <v>379</v>
      </c>
      <c r="E123" s="20">
        <v>129073</v>
      </c>
      <c r="F123" s="20" t="s">
        <v>261</v>
      </c>
      <c r="G123" s="20" t="s">
        <v>262</v>
      </c>
      <c r="H123" s="20" t="s">
        <v>104</v>
      </c>
      <c r="I123" s="20" t="s">
        <v>263</v>
      </c>
      <c r="J123" s="20" t="s">
        <v>264</v>
      </c>
      <c r="K123" s="20" t="s">
        <v>90</v>
      </c>
      <c r="L123" s="20" t="s">
        <v>91</v>
      </c>
      <c r="M123" s="20">
        <v>7279</v>
      </c>
      <c r="N123" s="20">
        <v>1</v>
      </c>
      <c r="O123" s="20">
        <v>12</v>
      </c>
      <c r="P123" s="20" t="s">
        <v>92</v>
      </c>
      <c r="Q123" s="20">
        <v>0</v>
      </c>
      <c r="R123" s="20">
        <v>0</v>
      </c>
      <c r="S123" s="20">
        <v>0</v>
      </c>
      <c r="T123" s="20">
        <v>0</v>
      </c>
      <c r="U123" s="20" t="b">
        <v>0</v>
      </c>
      <c r="V123" s="20" t="b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12</v>
      </c>
      <c r="AC123" s="23">
        <v>455.68329999999997</v>
      </c>
      <c r="AD123" s="23">
        <v>248.15459999999999</v>
      </c>
      <c r="AE123" s="23">
        <v>0</v>
      </c>
      <c r="AF123" s="23">
        <v>0</v>
      </c>
      <c r="AG123" s="23">
        <v>0</v>
      </c>
      <c r="AH123" s="23">
        <v>317.07319999999999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150</v>
      </c>
      <c r="AR123" s="23">
        <v>0</v>
      </c>
      <c r="AS123" s="23">
        <v>0</v>
      </c>
      <c r="AT123" s="23">
        <v>0</v>
      </c>
      <c r="AU123" s="23">
        <v>1170.9100000000001</v>
      </c>
      <c r="AV123" s="20" t="b">
        <v>0</v>
      </c>
      <c r="AX123" s="22">
        <v>43124</v>
      </c>
      <c r="AY123" s="22">
        <v>43124</v>
      </c>
      <c r="AZ123" s="22">
        <v>43124</v>
      </c>
      <c r="BB123" s="20">
        <v>1</v>
      </c>
      <c r="BE123" s="20" t="s">
        <v>323</v>
      </c>
      <c r="BF123" s="20" t="s">
        <v>93</v>
      </c>
      <c r="BG123" s="20" t="s">
        <v>363</v>
      </c>
      <c r="BI123" s="20" t="s">
        <v>94</v>
      </c>
      <c r="BJ123" s="20" t="s">
        <v>105</v>
      </c>
      <c r="BK123" s="20" t="s">
        <v>265</v>
      </c>
      <c r="BL123" s="20" t="s">
        <v>265</v>
      </c>
      <c r="BM123" s="23">
        <v>455.68329999999997</v>
      </c>
      <c r="BN123" s="23">
        <v>248.15459999999999</v>
      </c>
      <c r="BO123" s="23">
        <v>317.07319999999999</v>
      </c>
      <c r="BP123" s="23">
        <v>0</v>
      </c>
      <c r="BQ123" s="23">
        <v>150</v>
      </c>
      <c r="BR123" s="20">
        <v>0</v>
      </c>
      <c r="BS123" s="23">
        <v>1170.9111</v>
      </c>
      <c r="BT123" s="23">
        <v>-1.1000000000000001E-3</v>
      </c>
      <c r="BU123" s="20">
        <v>20002</v>
      </c>
      <c r="BV123" s="20" t="s">
        <v>97</v>
      </c>
      <c r="BW123" s="23">
        <v>-1170.9111</v>
      </c>
      <c r="BX123" s="23">
        <v>64.05</v>
      </c>
      <c r="BY123" s="20" t="s">
        <v>101</v>
      </c>
      <c r="BZ123" s="23">
        <v>956.86109999999996</v>
      </c>
      <c r="CA123" s="20" t="b">
        <v>1</v>
      </c>
      <c r="CB123" s="20" t="s">
        <v>98</v>
      </c>
      <c r="CC123" s="20" t="b">
        <v>1</v>
      </c>
      <c r="CD123" s="23" t="s">
        <v>99</v>
      </c>
      <c r="CE123" s="23" t="b">
        <v>0</v>
      </c>
      <c r="CF123" s="23" t="b">
        <v>0</v>
      </c>
    </row>
    <row r="124" spans="1:84">
      <c r="A124" s="23" t="s">
        <v>84</v>
      </c>
      <c r="B124" s="20">
        <v>14906</v>
      </c>
      <c r="C124" s="20" t="s">
        <v>85</v>
      </c>
      <c r="D124" s="20" t="s">
        <v>379</v>
      </c>
      <c r="E124" s="20">
        <v>128892</v>
      </c>
      <c r="F124" s="20" t="s">
        <v>117</v>
      </c>
      <c r="G124" s="20" t="s">
        <v>118</v>
      </c>
      <c r="H124" s="20" t="s">
        <v>88</v>
      </c>
      <c r="I124" s="20" t="s">
        <v>119</v>
      </c>
      <c r="J124" s="20" t="s">
        <v>120</v>
      </c>
      <c r="K124" s="20" t="s">
        <v>90</v>
      </c>
      <c r="L124" s="20" t="s">
        <v>91</v>
      </c>
      <c r="M124" s="20">
        <v>37462</v>
      </c>
      <c r="N124" s="20">
        <v>1</v>
      </c>
      <c r="O124" s="20">
        <v>52</v>
      </c>
      <c r="P124" s="20" t="s">
        <v>92</v>
      </c>
      <c r="Q124" s="20">
        <v>0</v>
      </c>
      <c r="R124" s="20">
        <v>0</v>
      </c>
      <c r="S124" s="20">
        <v>0</v>
      </c>
      <c r="T124" s="20">
        <v>0</v>
      </c>
      <c r="U124" s="20" t="b">
        <v>0</v>
      </c>
      <c r="V124" s="20" t="b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52</v>
      </c>
      <c r="AC124" s="23">
        <v>2174.3897999999999</v>
      </c>
      <c r="AD124" s="23">
        <v>4606.7475999999997</v>
      </c>
      <c r="AE124" s="23">
        <v>0</v>
      </c>
      <c r="AF124" s="23">
        <v>0</v>
      </c>
      <c r="AG124" s="23">
        <v>0</v>
      </c>
      <c r="AH124" s="23">
        <v>1631.8447000000001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840</v>
      </c>
      <c r="AR124" s="23">
        <v>0</v>
      </c>
      <c r="AS124" s="23">
        <v>0</v>
      </c>
      <c r="AT124" s="23">
        <v>0</v>
      </c>
      <c r="AU124" s="23">
        <v>9252.98</v>
      </c>
      <c r="AV124" s="20" t="b">
        <v>0</v>
      </c>
      <c r="AX124" s="22">
        <v>43123</v>
      </c>
      <c r="AY124" s="22">
        <v>43124</v>
      </c>
      <c r="AZ124" s="22">
        <v>43124</v>
      </c>
      <c r="BB124" s="20">
        <v>1</v>
      </c>
      <c r="BE124" s="20" t="s">
        <v>323</v>
      </c>
      <c r="BF124" s="20" t="s">
        <v>93</v>
      </c>
      <c r="BG124" s="20" t="s">
        <v>363</v>
      </c>
      <c r="BI124" s="20" t="s">
        <v>94</v>
      </c>
      <c r="BJ124" s="20" t="s">
        <v>95</v>
      </c>
      <c r="BK124" s="20" t="s">
        <v>121</v>
      </c>
      <c r="BL124" s="20" t="s">
        <v>121</v>
      </c>
      <c r="BM124" s="23">
        <v>2174.3897999999999</v>
      </c>
      <c r="BN124" s="23">
        <v>4606.7475999999997</v>
      </c>
      <c r="BO124" s="23">
        <v>1631.8447000000001</v>
      </c>
      <c r="BP124" s="23">
        <v>0</v>
      </c>
      <c r="BQ124" s="23">
        <v>840</v>
      </c>
      <c r="BR124" s="20">
        <v>0</v>
      </c>
      <c r="BS124" s="23">
        <v>9252.9820999999993</v>
      </c>
      <c r="BT124" s="23">
        <v>-2.0999999999999999E-3</v>
      </c>
      <c r="BU124" s="20">
        <v>20002</v>
      </c>
      <c r="BV124" s="20" t="s">
        <v>97</v>
      </c>
      <c r="BW124" s="23">
        <v>-9252.9820999999993</v>
      </c>
      <c r="BX124" s="23">
        <v>1189.01</v>
      </c>
      <c r="BY124" s="20" t="s">
        <v>231</v>
      </c>
      <c r="BZ124" s="23">
        <v>7223.9721</v>
      </c>
      <c r="CA124" s="20" t="b">
        <v>1</v>
      </c>
      <c r="CB124" s="20" t="s">
        <v>98</v>
      </c>
      <c r="CC124" s="20" t="b">
        <v>1</v>
      </c>
      <c r="CD124" s="23" t="s">
        <v>99</v>
      </c>
      <c r="CE124" s="23" t="b">
        <v>0</v>
      </c>
      <c r="CF124" s="23" t="b">
        <v>0</v>
      </c>
    </row>
    <row r="125" spans="1:84">
      <c r="A125" s="23" t="s">
        <v>122</v>
      </c>
      <c r="B125" s="20">
        <v>14907</v>
      </c>
      <c r="C125" s="20" t="s">
        <v>131</v>
      </c>
      <c r="D125" s="20" t="s">
        <v>379</v>
      </c>
      <c r="E125" s="20">
        <v>20203</v>
      </c>
      <c r="F125" s="20" t="s">
        <v>126</v>
      </c>
      <c r="G125" s="20" t="s">
        <v>127</v>
      </c>
      <c r="H125" s="20" t="s">
        <v>88</v>
      </c>
      <c r="I125" s="20" t="s">
        <v>128</v>
      </c>
      <c r="J125" s="20" t="s">
        <v>129</v>
      </c>
      <c r="K125" s="20" t="s">
        <v>90</v>
      </c>
      <c r="L125" s="20" t="s">
        <v>91</v>
      </c>
      <c r="M125" s="20">
        <v>43545</v>
      </c>
      <c r="N125" s="20">
        <v>1</v>
      </c>
      <c r="O125" s="20">
        <v>12</v>
      </c>
      <c r="P125" s="20" t="s">
        <v>92</v>
      </c>
      <c r="Q125" s="20">
        <v>0</v>
      </c>
      <c r="R125" s="20">
        <v>0</v>
      </c>
      <c r="S125" s="20">
        <v>0</v>
      </c>
      <c r="T125" s="20">
        <v>0</v>
      </c>
      <c r="U125" s="20" t="b">
        <v>0</v>
      </c>
      <c r="V125" s="20" t="b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12</v>
      </c>
      <c r="AC125" s="23">
        <v>857.67020000000002</v>
      </c>
      <c r="AD125" s="23">
        <v>1227.3366000000001</v>
      </c>
      <c r="AE125" s="23">
        <v>0</v>
      </c>
      <c r="AF125" s="23">
        <v>0</v>
      </c>
      <c r="AG125" s="23">
        <v>0</v>
      </c>
      <c r="AH125" s="23">
        <v>1896.8202000000001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165</v>
      </c>
      <c r="AR125" s="23">
        <v>0</v>
      </c>
      <c r="AS125" s="23">
        <v>0</v>
      </c>
      <c r="AT125" s="23">
        <v>0</v>
      </c>
      <c r="AU125" s="23">
        <v>4146.83</v>
      </c>
      <c r="AV125" s="20" t="b">
        <v>0</v>
      </c>
      <c r="AX125" s="22">
        <v>43121</v>
      </c>
      <c r="AY125" s="22">
        <v>43124</v>
      </c>
      <c r="AZ125" s="22">
        <v>43124</v>
      </c>
      <c r="BB125" s="20">
        <v>1</v>
      </c>
      <c r="BE125" s="20" t="s">
        <v>323</v>
      </c>
      <c r="BF125" s="20" t="s">
        <v>93</v>
      </c>
      <c r="BG125" s="20" t="s">
        <v>363</v>
      </c>
      <c r="BI125" s="20" t="s">
        <v>94</v>
      </c>
      <c r="BJ125" s="20" t="s">
        <v>95</v>
      </c>
      <c r="BK125" s="20" t="s">
        <v>130</v>
      </c>
      <c r="BL125" s="20" t="s">
        <v>130</v>
      </c>
      <c r="BM125" s="23">
        <v>857.67020000000002</v>
      </c>
      <c r="BN125" s="23">
        <v>1227.3366000000001</v>
      </c>
      <c r="BO125" s="23">
        <v>1896.8202000000001</v>
      </c>
      <c r="BP125" s="23">
        <v>0</v>
      </c>
      <c r="BQ125" s="23">
        <v>165</v>
      </c>
      <c r="BR125" s="20">
        <v>0</v>
      </c>
      <c r="BS125" s="23">
        <v>4146.8270000000002</v>
      </c>
      <c r="BT125" s="23">
        <v>3.0000000000000001E-3</v>
      </c>
      <c r="BU125" s="20">
        <v>20000</v>
      </c>
      <c r="BV125" s="20" t="s">
        <v>132</v>
      </c>
      <c r="BW125" s="23">
        <v>-4146.8270000000002</v>
      </c>
      <c r="BX125" s="23">
        <v>316.77999999999997</v>
      </c>
      <c r="BY125" s="20" t="s">
        <v>231</v>
      </c>
      <c r="BZ125" s="23">
        <v>3665.047</v>
      </c>
      <c r="CA125" s="20" t="b">
        <v>1</v>
      </c>
      <c r="CB125" s="20" t="s">
        <v>133</v>
      </c>
      <c r="CC125" s="20" t="b">
        <v>1</v>
      </c>
      <c r="CD125" s="23" t="s">
        <v>99</v>
      </c>
      <c r="CE125" s="23" t="b">
        <v>0</v>
      </c>
      <c r="CF125" s="23" t="b">
        <v>0</v>
      </c>
    </row>
    <row r="126" spans="1:84">
      <c r="A126" s="23" t="s">
        <v>122</v>
      </c>
      <c r="B126" s="20">
        <v>14908</v>
      </c>
      <c r="C126" s="20" t="s">
        <v>131</v>
      </c>
      <c r="D126" s="20" t="s">
        <v>379</v>
      </c>
      <c r="E126" s="20">
        <v>20206</v>
      </c>
      <c r="F126" s="20" t="s">
        <v>220</v>
      </c>
      <c r="G126" s="20" t="s">
        <v>221</v>
      </c>
      <c r="H126" s="20" t="s">
        <v>88</v>
      </c>
      <c r="I126" s="20" t="s">
        <v>222</v>
      </c>
      <c r="J126" s="20" t="s">
        <v>223</v>
      </c>
      <c r="K126" s="20" t="s">
        <v>90</v>
      </c>
      <c r="L126" s="20" t="s">
        <v>91</v>
      </c>
      <c r="M126" s="20">
        <v>11450</v>
      </c>
      <c r="N126" s="20">
        <v>1</v>
      </c>
      <c r="O126" s="20">
        <v>8</v>
      </c>
      <c r="P126" s="20" t="s">
        <v>92</v>
      </c>
      <c r="Q126" s="20">
        <v>0</v>
      </c>
      <c r="R126" s="20">
        <v>0</v>
      </c>
      <c r="S126" s="20">
        <v>0</v>
      </c>
      <c r="T126" s="20">
        <v>0</v>
      </c>
      <c r="U126" s="20" t="b">
        <v>0</v>
      </c>
      <c r="V126" s="20" t="b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8</v>
      </c>
      <c r="AC126" s="23">
        <v>459.61090000000002</v>
      </c>
      <c r="AD126" s="23">
        <v>240.51439999999999</v>
      </c>
      <c r="AE126" s="23">
        <v>0</v>
      </c>
      <c r="AF126" s="23">
        <v>0</v>
      </c>
      <c r="AG126" s="23">
        <v>0</v>
      </c>
      <c r="AH126" s="23">
        <v>498.762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81</v>
      </c>
      <c r="AR126" s="23">
        <v>0</v>
      </c>
      <c r="AS126" s="23">
        <v>0</v>
      </c>
      <c r="AT126" s="23">
        <v>0</v>
      </c>
      <c r="AU126" s="23">
        <v>1279.8900000000001</v>
      </c>
      <c r="AV126" s="20" t="b">
        <v>0</v>
      </c>
      <c r="AX126" s="22">
        <v>43122</v>
      </c>
      <c r="AY126" s="22">
        <v>43124</v>
      </c>
      <c r="AZ126" s="22">
        <v>43124</v>
      </c>
      <c r="BB126" s="20">
        <v>1</v>
      </c>
      <c r="BE126" s="20" t="s">
        <v>323</v>
      </c>
      <c r="BF126" s="20" t="s">
        <v>93</v>
      </c>
      <c r="BG126" s="20" t="s">
        <v>363</v>
      </c>
      <c r="BI126" s="20" t="s">
        <v>94</v>
      </c>
      <c r="BJ126" s="20" t="s">
        <v>95</v>
      </c>
      <c r="BK126" s="20" t="s">
        <v>224</v>
      </c>
      <c r="BL126" s="20" t="s">
        <v>224</v>
      </c>
      <c r="BM126" s="23">
        <v>459.61090000000002</v>
      </c>
      <c r="BN126" s="23">
        <v>240.51439999999999</v>
      </c>
      <c r="BO126" s="23">
        <v>498.762</v>
      </c>
      <c r="BP126" s="23">
        <v>0</v>
      </c>
      <c r="BQ126" s="23">
        <v>81</v>
      </c>
      <c r="BR126" s="20">
        <v>0</v>
      </c>
      <c r="BS126" s="23">
        <v>1279.8873000000001</v>
      </c>
      <c r="BT126" s="23">
        <v>2.7000000000000001E-3</v>
      </c>
      <c r="BU126" s="20">
        <v>20000</v>
      </c>
      <c r="BV126" s="20" t="s">
        <v>132</v>
      </c>
      <c r="BW126" s="23">
        <v>-1279.8873000000001</v>
      </c>
      <c r="BX126" s="23">
        <v>62.08</v>
      </c>
      <c r="BY126" s="20" t="s">
        <v>231</v>
      </c>
      <c r="BZ126" s="23">
        <v>1136.8072999999999</v>
      </c>
      <c r="CA126" s="20" t="b">
        <v>1</v>
      </c>
      <c r="CB126" s="20" t="s">
        <v>133</v>
      </c>
      <c r="CC126" s="20" t="b">
        <v>1</v>
      </c>
      <c r="CD126" s="23" t="s">
        <v>99</v>
      </c>
      <c r="CE126" s="23" t="b">
        <v>0</v>
      </c>
      <c r="CF126" s="23" t="b">
        <v>0</v>
      </c>
    </row>
    <row r="127" spans="1:84">
      <c r="A127" s="23" t="s">
        <v>122</v>
      </c>
      <c r="B127" s="20">
        <v>14909</v>
      </c>
      <c r="C127" s="20" t="s">
        <v>131</v>
      </c>
      <c r="D127" s="20" t="s">
        <v>379</v>
      </c>
      <c r="E127" s="20">
        <v>20203</v>
      </c>
      <c r="F127" s="20" t="s">
        <v>126</v>
      </c>
      <c r="G127" s="20" t="s">
        <v>127</v>
      </c>
      <c r="H127" s="20" t="s">
        <v>88</v>
      </c>
      <c r="I127" s="20" t="s">
        <v>128</v>
      </c>
      <c r="J127" s="20" t="s">
        <v>129</v>
      </c>
      <c r="K127" s="20" t="s">
        <v>100</v>
      </c>
      <c r="L127" s="20" t="s">
        <v>91</v>
      </c>
      <c r="M127" s="20">
        <v>43545</v>
      </c>
      <c r="N127" s="20">
        <v>1</v>
      </c>
      <c r="O127" s="20">
        <v>4</v>
      </c>
      <c r="P127" s="20" t="s">
        <v>92</v>
      </c>
      <c r="Q127" s="20">
        <v>0</v>
      </c>
      <c r="R127" s="20">
        <v>4</v>
      </c>
      <c r="S127" s="20">
        <v>0</v>
      </c>
      <c r="T127" s="20">
        <v>0</v>
      </c>
      <c r="U127" s="20" t="b">
        <v>0</v>
      </c>
      <c r="V127" s="20" t="b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4</v>
      </c>
      <c r="AC127" s="23">
        <v>160.89009999999999</v>
      </c>
      <c r="AD127" s="23">
        <v>409.11219999999997</v>
      </c>
      <c r="AE127" s="23">
        <v>0</v>
      </c>
      <c r="AF127" s="23">
        <v>304.815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874.82</v>
      </c>
      <c r="AV127" s="20" t="b">
        <v>0</v>
      </c>
      <c r="AX127" s="22">
        <v>43121</v>
      </c>
      <c r="AY127" s="22">
        <v>43124</v>
      </c>
      <c r="AZ127" s="22">
        <v>43124</v>
      </c>
      <c r="BB127" s="20">
        <v>1</v>
      </c>
      <c r="BD127" s="20" t="s">
        <v>387</v>
      </c>
      <c r="BE127" s="20" t="s">
        <v>323</v>
      </c>
      <c r="BF127" s="20" t="s">
        <v>93</v>
      </c>
      <c r="BG127" s="20" t="s">
        <v>363</v>
      </c>
      <c r="BI127" s="20" t="s">
        <v>94</v>
      </c>
      <c r="BJ127" s="20" t="s">
        <v>95</v>
      </c>
      <c r="BK127" s="20" t="s">
        <v>130</v>
      </c>
      <c r="BL127" s="20" t="s">
        <v>130</v>
      </c>
      <c r="BM127" s="23">
        <v>465.70510000000002</v>
      </c>
      <c r="BN127" s="23">
        <v>409.11219999999997</v>
      </c>
      <c r="BO127" s="23">
        <v>0</v>
      </c>
      <c r="BP127" s="23">
        <v>0</v>
      </c>
      <c r="BQ127" s="23">
        <v>0</v>
      </c>
      <c r="BR127" s="20">
        <v>0</v>
      </c>
      <c r="BS127" s="23">
        <v>874.81730000000005</v>
      </c>
      <c r="BT127" s="23">
        <v>2.7000000000000001E-3</v>
      </c>
      <c r="BU127" s="20">
        <v>20000</v>
      </c>
      <c r="BV127" s="20" t="s">
        <v>132</v>
      </c>
      <c r="BW127" s="23">
        <v>-874.81730000000005</v>
      </c>
      <c r="BX127" s="23">
        <v>105.59</v>
      </c>
      <c r="BY127" s="20" t="s">
        <v>231</v>
      </c>
      <c r="BZ127" s="23">
        <v>769.22730000000001</v>
      </c>
      <c r="CA127" s="20" t="b">
        <v>1</v>
      </c>
      <c r="CB127" s="20" t="s">
        <v>133</v>
      </c>
      <c r="CC127" s="20" t="b">
        <v>1</v>
      </c>
      <c r="CD127" s="23" t="s">
        <v>99</v>
      </c>
      <c r="CE127" s="23" t="b">
        <v>0</v>
      </c>
      <c r="CF127" s="23" t="b">
        <v>0</v>
      </c>
    </row>
    <row r="128" spans="1:84">
      <c r="A128" s="23" t="s">
        <v>291</v>
      </c>
      <c r="B128" s="20">
        <v>14910</v>
      </c>
      <c r="C128" s="20" t="s">
        <v>250</v>
      </c>
      <c r="D128" s="20" t="s">
        <v>379</v>
      </c>
      <c r="E128" s="20">
        <v>25562</v>
      </c>
      <c r="F128" s="20" t="s">
        <v>226</v>
      </c>
      <c r="G128" s="20" t="s">
        <v>227</v>
      </c>
      <c r="H128" s="20" t="s">
        <v>102</v>
      </c>
      <c r="I128" s="20" t="s">
        <v>228</v>
      </c>
      <c r="J128" s="20" t="s">
        <v>229</v>
      </c>
      <c r="K128" s="20" t="s">
        <v>90</v>
      </c>
      <c r="L128" s="20" t="s">
        <v>91</v>
      </c>
      <c r="M128" s="20">
        <v>37000</v>
      </c>
      <c r="N128" s="20">
        <v>1</v>
      </c>
      <c r="O128" s="20">
        <v>28</v>
      </c>
      <c r="P128" s="20" t="s">
        <v>92</v>
      </c>
      <c r="Q128" s="20">
        <v>0</v>
      </c>
      <c r="R128" s="20">
        <v>0</v>
      </c>
      <c r="S128" s="20">
        <v>0</v>
      </c>
      <c r="T128" s="20">
        <v>0</v>
      </c>
      <c r="U128" s="20" t="b">
        <v>0</v>
      </c>
      <c r="V128" s="20" t="b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28</v>
      </c>
      <c r="AC128" s="23">
        <v>1331.9531999999999</v>
      </c>
      <c r="AD128" s="23">
        <v>2451.4504000000002</v>
      </c>
      <c r="AE128" s="23">
        <v>0</v>
      </c>
      <c r="AF128" s="23">
        <v>0</v>
      </c>
      <c r="AG128" s="23">
        <v>0</v>
      </c>
      <c r="AH128" s="23">
        <v>1611.72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315</v>
      </c>
      <c r="AR128" s="23">
        <v>0</v>
      </c>
      <c r="AS128" s="23">
        <v>0</v>
      </c>
      <c r="AT128" s="23">
        <v>0</v>
      </c>
      <c r="AU128" s="23">
        <v>5710.12</v>
      </c>
      <c r="AV128" s="20" t="b">
        <v>0</v>
      </c>
      <c r="AX128" s="22">
        <v>43124</v>
      </c>
      <c r="AY128" s="22">
        <v>43124</v>
      </c>
      <c r="AZ128" s="22">
        <v>43125</v>
      </c>
      <c r="BB128" s="20">
        <v>1</v>
      </c>
      <c r="BE128" s="20" t="s">
        <v>323</v>
      </c>
      <c r="BF128" s="20" t="s">
        <v>93</v>
      </c>
      <c r="BG128" s="20" t="s">
        <v>397</v>
      </c>
      <c r="BI128" s="20" t="s">
        <v>94</v>
      </c>
      <c r="BJ128" s="20" t="s">
        <v>103</v>
      </c>
      <c r="BK128" s="20" t="s">
        <v>230</v>
      </c>
      <c r="BL128" s="20" t="s">
        <v>230</v>
      </c>
      <c r="BM128" s="23">
        <v>1331.9531999999999</v>
      </c>
      <c r="BN128" s="23">
        <v>2451.4504000000002</v>
      </c>
      <c r="BO128" s="23">
        <v>1611.72</v>
      </c>
      <c r="BP128" s="23">
        <v>0</v>
      </c>
      <c r="BQ128" s="23">
        <v>315</v>
      </c>
      <c r="BR128" s="20">
        <v>0</v>
      </c>
      <c r="BS128" s="23">
        <v>5710.1235999999999</v>
      </c>
      <c r="BT128" s="23">
        <v>-3.5999999999999999E-3</v>
      </c>
      <c r="BU128" s="20">
        <v>20000</v>
      </c>
      <c r="BV128" s="20" t="s">
        <v>252</v>
      </c>
      <c r="BW128" s="23">
        <v>-5710.1235999999999</v>
      </c>
      <c r="BX128" s="23">
        <v>632.73</v>
      </c>
      <c r="BY128" s="20" t="s">
        <v>231</v>
      </c>
      <c r="BZ128" s="23">
        <v>4762.3936000000003</v>
      </c>
      <c r="CA128" s="20" t="b">
        <v>1</v>
      </c>
      <c r="CB128" s="20" t="s">
        <v>253</v>
      </c>
      <c r="CC128" s="20" t="b">
        <v>1</v>
      </c>
      <c r="CD128" s="23" t="s">
        <v>99</v>
      </c>
      <c r="CE128" s="23" t="b">
        <v>0</v>
      </c>
      <c r="CF128" s="23" t="b">
        <v>0</v>
      </c>
    </row>
    <row r="129" spans="1:84">
      <c r="A129" s="23" t="s">
        <v>291</v>
      </c>
      <c r="B129" s="20">
        <v>14911</v>
      </c>
      <c r="C129" s="20" t="s">
        <v>131</v>
      </c>
      <c r="D129" s="20" t="s">
        <v>379</v>
      </c>
      <c r="E129" s="20">
        <v>20202</v>
      </c>
      <c r="F129" s="20" t="s">
        <v>232</v>
      </c>
      <c r="G129" s="20" t="s">
        <v>233</v>
      </c>
      <c r="H129" s="20" t="s">
        <v>88</v>
      </c>
      <c r="I129" s="20" t="s">
        <v>234</v>
      </c>
      <c r="J129" s="20" t="s">
        <v>235</v>
      </c>
      <c r="K129" s="20" t="s">
        <v>90</v>
      </c>
      <c r="L129" s="20" t="s">
        <v>91</v>
      </c>
      <c r="M129" s="20">
        <v>25988</v>
      </c>
      <c r="N129" s="20">
        <v>1</v>
      </c>
      <c r="O129" s="20">
        <v>8</v>
      </c>
      <c r="P129" s="20" t="s">
        <v>92</v>
      </c>
      <c r="Q129" s="20">
        <v>0</v>
      </c>
      <c r="R129" s="20">
        <v>0</v>
      </c>
      <c r="S129" s="20">
        <v>0</v>
      </c>
      <c r="T129" s="20">
        <v>0</v>
      </c>
      <c r="U129" s="20" t="b">
        <v>0</v>
      </c>
      <c r="V129" s="20" t="b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8</v>
      </c>
      <c r="AC129" s="23">
        <v>567.04089999999997</v>
      </c>
      <c r="AD129" s="23">
        <v>502.19839999999999</v>
      </c>
      <c r="AE129" s="23">
        <v>0</v>
      </c>
      <c r="AF129" s="23">
        <v>0</v>
      </c>
      <c r="AG129" s="23">
        <v>0</v>
      </c>
      <c r="AH129" s="23">
        <v>1132.0373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165</v>
      </c>
      <c r="AR129" s="23">
        <v>0</v>
      </c>
      <c r="AS129" s="23">
        <v>0</v>
      </c>
      <c r="AT129" s="23">
        <v>0</v>
      </c>
      <c r="AU129" s="23">
        <v>2366.2800000000002</v>
      </c>
      <c r="AV129" s="20" t="b">
        <v>0</v>
      </c>
      <c r="AX129" s="22">
        <v>43121</v>
      </c>
      <c r="AY129" s="22">
        <v>43124</v>
      </c>
      <c r="AZ129" s="22">
        <v>43125</v>
      </c>
      <c r="BB129" s="20">
        <v>1</v>
      </c>
      <c r="BE129" s="20" t="s">
        <v>323</v>
      </c>
      <c r="BF129" s="20" t="s">
        <v>93</v>
      </c>
      <c r="BG129" s="20" t="s">
        <v>363</v>
      </c>
      <c r="BI129" s="20" t="s">
        <v>94</v>
      </c>
      <c r="BJ129" s="20" t="s">
        <v>95</v>
      </c>
      <c r="BK129" s="20" t="s">
        <v>236</v>
      </c>
      <c r="BL129" s="20" t="s">
        <v>236</v>
      </c>
      <c r="BM129" s="23">
        <v>567.04089999999997</v>
      </c>
      <c r="BN129" s="23">
        <v>502.19839999999999</v>
      </c>
      <c r="BO129" s="23">
        <v>1132.0373</v>
      </c>
      <c r="BP129" s="23">
        <v>0</v>
      </c>
      <c r="BQ129" s="23">
        <v>165</v>
      </c>
      <c r="BR129" s="20">
        <v>0</v>
      </c>
      <c r="BS129" s="23">
        <v>2366.2766000000001</v>
      </c>
      <c r="BT129" s="23">
        <v>3.3999999999999998E-3</v>
      </c>
      <c r="BU129" s="20">
        <v>20000</v>
      </c>
      <c r="BV129" s="20" t="s">
        <v>132</v>
      </c>
      <c r="BW129" s="23">
        <v>-2366.2766000000001</v>
      </c>
      <c r="BX129" s="23">
        <v>129.62</v>
      </c>
      <c r="BY129" s="20" t="s">
        <v>231</v>
      </c>
      <c r="BZ129" s="23">
        <v>2071.6565999999998</v>
      </c>
      <c r="CA129" s="20" t="b">
        <v>1</v>
      </c>
      <c r="CB129" s="20" t="s">
        <v>133</v>
      </c>
      <c r="CC129" s="20" t="b">
        <v>1</v>
      </c>
      <c r="CD129" s="23" t="s">
        <v>99</v>
      </c>
      <c r="CE129" s="23" t="b">
        <v>0</v>
      </c>
      <c r="CF129" s="23" t="b">
        <v>0</v>
      </c>
    </row>
    <row r="130" spans="1:84">
      <c r="A130" s="23" t="s">
        <v>291</v>
      </c>
      <c r="B130" s="20">
        <v>14912</v>
      </c>
      <c r="C130" s="20" t="s">
        <v>131</v>
      </c>
      <c r="D130" s="20" t="s">
        <v>379</v>
      </c>
      <c r="E130" s="20">
        <v>20202</v>
      </c>
      <c r="F130" s="20" t="s">
        <v>232</v>
      </c>
      <c r="G130" s="20" t="s">
        <v>233</v>
      </c>
      <c r="H130" s="20" t="s">
        <v>88</v>
      </c>
      <c r="I130" s="20" t="s">
        <v>234</v>
      </c>
      <c r="J130" s="20" t="s">
        <v>235</v>
      </c>
      <c r="K130" s="20" t="s">
        <v>100</v>
      </c>
      <c r="L130" s="20" t="s">
        <v>91</v>
      </c>
      <c r="M130" s="20">
        <v>25988</v>
      </c>
      <c r="N130" s="20">
        <v>1</v>
      </c>
      <c r="O130" s="20">
        <v>4</v>
      </c>
      <c r="P130" s="20" t="s">
        <v>92</v>
      </c>
      <c r="Q130" s="20">
        <v>0</v>
      </c>
      <c r="R130" s="20">
        <v>4</v>
      </c>
      <c r="S130" s="20">
        <v>0</v>
      </c>
      <c r="T130" s="20">
        <v>0</v>
      </c>
      <c r="U130" s="20" t="b">
        <v>0</v>
      </c>
      <c r="V130" s="20" t="b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4</v>
      </c>
      <c r="AC130" s="23">
        <v>96.020499999999998</v>
      </c>
      <c r="AD130" s="23">
        <v>251.0992</v>
      </c>
      <c r="AE130" s="23">
        <v>0</v>
      </c>
      <c r="AF130" s="23">
        <v>181.916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529.04</v>
      </c>
      <c r="AV130" s="20" t="b">
        <v>0</v>
      </c>
      <c r="AX130" s="22">
        <v>43121</v>
      </c>
      <c r="AY130" s="22">
        <v>43124</v>
      </c>
      <c r="AZ130" s="22">
        <v>43125</v>
      </c>
      <c r="BB130" s="20">
        <v>1</v>
      </c>
      <c r="BD130" s="20" t="s">
        <v>387</v>
      </c>
      <c r="BE130" s="20" t="s">
        <v>323</v>
      </c>
      <c r="BF130" s="20" t="s">
        <v>93</v>
      </c>
      <c r="BG130" s="20" t="s">
        <v>363</v>
      </c>
      <c r="BI130" s="20" t="s">
        <v>94</v>
      </c>
      <c r="BJ130" s="20" t="s">
        <v>95</v>
      </c>
      <c r="BK130" s="20" t="s">
        <v>236</v>
      </c>
      <c r="BL130" s="20" t="s">
        <v>236</v>
      </c>
      <c r="BM130" s="23">
        <v>277.93650000000002</v>
      </c>
      <c r="BN130" s="23">
        <v>251.0992</v>
      </c>
      <c r="BO130" s="23">
        <v>0</v>
      </c>
      <c r="BP130" s="23">
        <v>0</v>
      </c>
      <c r="BQ130" s="23">
        <v>0</v>
      </c>
      <c r="BR130" s="20">
        <v>0</v>
      </c>
      <c r="BS130" s="23">
        <v>529.03570000000002</v>
      </c>
      <c r="BT130" s="23">
        <v>4.3E-3</v>
      </c>
      <c r="BU130" s="20">
        <v>20000</v>
      </c>
      <c r="BV130" s="20" t="s">
        <v>132</v>
      </c>
      <c r="BW130" s="23">
        <v>-529.03570000000002</v>
      </c>
      <c r="BX130" s="23">
        <v>64.81</v>
      </c>
      <c r="BY130" s="20" t="s">
        <v>231</v>
      </c>
      <c r="BZ130" s="23">
        <v>464.22570000000002</v>
      </c>
      <c r="CA130" s="20" t="b">
        <v>1</v>
      </c>
      <c r="CB130" s="20" t="s">
        <v>133</v>
      </c>
      <c r="CC130" s="20" t="b">
        <v>1</v>
      </c>
      <c r="CD130" s="23" t="s">
        <v>99</v>
      </c>
      <c r="CE130" s="23" t="b">
        <v>0</v>
      </c>
      <c r="CF130" s="23" t="b">
        <v>0</v>
      </c>
    </row>
    <row r="131" spans="1:84">
      <c r="A131" s="23" t="s">
        <v>84</v>
      </c>
      <c r="B131" s="20">
        <v>14913</v>
      </c>
      <c r="C131" s="20" t="s">
        <v>85</v>
      </c>
      <c r="D131" s="20" t="s">
        <v>379</v>
      </c>
      <c r="E131" s="20">
        <v>129543</v>
      </c>
      <c r="F131" s="20" t="s">
        <v>195</v>
      </c>
      <c r="G131" s="20" t="s">
        <v>196</v>
      </c>
      <c r="H131" s="20" t="s">
        <v>104</v>
      </c>
      <c r="I131" s="20" t="s">
        <v>197</v>
      </c>
      <c r="J131" s="20" t="s">
        <v>198</v>
      </c>
      <c r="K131" s="20" t="s">
        <v>90</v>
      </c>
      <c r="L131" s="20" t="s">
        <v>91</v>
      </c>
      <c r="M131" s="20">
        <v>33029</v>
      </c>
      <c r="N131" s="20">
        <v>1</v>
      </c>
      <c r="O131" s="20">
        <v>16</v>
      </c>
      <c r="P131" s="20" t="s">
        <v>92</v>
      </c>
      <c r="Q131" s="20">
        <v>0</v>
      </c>
      <c r="R131" s="20">
        <v>0</v>
      </c>
      <c r="S131" s="20">
        <v>0</v>
      </c>
      <c r="T131" s="20">
        <v>0</v>
      </c>
      <c r="U131" s="20" t="b">
        <v>0</v>
      </c>
      <c r="V131" s="20" t="b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16</v>
      </c>
      <c r="AC131" s="23">
        <v>863.1422</v>
      </c>
      <c r="AD131" s="23">
        <v>1257.8728000000001</v>
      </c>
      <c r="AE131" s="23">
        <v>0</v>
      </c>
      <c r="AF131" s="23">
        <v>0</v>
      </c>
      <c r="AG131" s="23">
        <v>0</v>
      </c>
      <c r="AH131" s="23">
        <v>1438.7431999999999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155</v>
      </c>
      <c r="AR131" s="23">
        <v>0</v>
      </c>
      <c r="AS131" s="23">
        <v>0</v>
      </c>
      <c r="AT131" s="23">
        <v>0</v>
      </c>
      <c r="AU131" s="23">
        <v>3714.76</v>
      </c>
      <c r="AV131" s="20" t="b">
        <v>0</v>
      </c>
      <c r="AX131" s="22">
        <v>43125</v>
      </c>
      <c r="AY131" s="22">
        <v>43125</v>
      </c>
      <c r="AZ131" s="22">
        <v>43125</v>
      </c>
      <c r="BB131" s="20">
        <v>1</v>
      </c>
      <c r="BE131" s="20" t="s">
        <v>323</v>
      </c>
      <c r="BF131" s="20" t="s">
        <v>93</v>
      </c>
      <c r="BG131" s="20" t="s">
        <v>363</v>
      </c>
      <c r="BI131" s="20" t="s">
        <v>94</v>
      </c>
      <c r="BJ131" s="20" t="s">
        <v>105</v>
      </c>
      <c r="BK131" s="20" t="s">
        <v>199</v>
      </c>
      <c r="BL131" s="20" t="s">
        <v>199</v>
      </c>
      <c r="BM131" s="23">
        <v>863.1422</v>
      </c>
      <c r="BN131" s="23">
        <v>1257.8728000000001</v>
      </c>
      <c r="BO131" s="23">
        <v>1438.7431999999999</v>
      </c>
      <c r="BP131" s="23">
        <v>0</v>
      </c>
      <c r="BQ131" s="23">
        <v>155</v>
      </c>
      <c r="BR131" s="20">
        <v>0</v>
      </c>
      <c r="BS131" s="23">
        <v>3714.7582000000002</v>
      </c>
      <c r="BT131" s="23">
        <v>1.8E-3</v>
      </c>
      <c r="BU131" s="20">
        <v>20002</v>
      </c>
      <c r="BV131" s="20" t="s">
        <v>97</v>
      </c>
      <c r="BW131" s="23">
        <v>-3714.7582000000002</v>
      </c>
      <c r="BX131" s="23">
        <v>324.66000000000003</v>
      </c>
      <c r="BY131" s="20" t="s">
        <v>101</v>
      </c>
      <c r="BZ131" s="23">
        <v>3235.0981999999999</v>
      </c>
      <c r="CA131" s="20" t="b">
        <v>1</v>
      </c>
      <c r="CB131" s="20" t="s">
        <v>98</v>
      </c>
      <c r="CC131" s="20" t="b">
        <v>1</v>
      </c>
      <c r="CD131" s="23" t="s">
        <v>99</v>
      </c>
      <c r="CE131" s="23" t="b">
        <v>0</v>
      </c>
      <c r="CF131" s="23" t="b">
        <v>0</v>
      </c>
    </row>
    <row r="132" spans="1:84">
      <c r="A132" s="23" t="s">
        <v>84</v>
      </c>
      <c r="B132" s="20">
        <v>14914</v>
      </c>
      <c r="C132" s="20" t="s">
        <v>85</v>
      </c>
      <c r="D132" s="20" t="s">
        <v>379</v>
      </c>
      <c r="E132" s="20">
        <v>129089</v>
      </c>
      <c r="F132" s="20" t="s">
        <v>134</v>
      </c>
      <c r="G132" s="20" t="s">
        <v>135</v>
      </c>
      <c r="H132" s="20" t="s">
        <v>104</v>
      </c>
      <c r="I132" s="20" t="s">
        <v>247</v>
      </c>
      <c r="J132" s="20" t="s">
        <v>136</v>
      </c>
      <c r="K132" s="20" t="s">
        <v>90</v>
      </c>
      <c r="L132" s="20" t="s">
        <v>91</v>
      </c>
      <c r="M132" s="20">
        <v>24364</v>
      </c>
      <c r="N132" s="20">
        <v>1</v>
      </c>
      <c r="O132" s="20">
        <v>12</v>
      </c>
      <c r="P132" s="20" t="s">
        <v>92</v>
      </c>
      <c r="Q132" s="20">
        <v>0</v>
      </c>
      <c r="R132" s="20">
        <v>0</v>
      </c>
      <c r="S132" s="20">
        <v>0</v>
      </c>
      <c r="T132" s="20">
        <v>0</v>
      </c>
      <c r="U132" s="20" t="b">
        <v>0</v>
      </c>
      <c r="V132" s="20" t="b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12</v>
      </c>
      <c r="AC132" s="23">
        <v>645.06029999999998</v>
      </c>
      <c r="AD132" s="23">
        <v>709.44960000000003</v>
      </c>
      <c r="AE132" s="23">
        <v>0</v>
      </c>
      <c r="AF132" s="23">
        <v>0</v>
      </c>
      <c r="AG132" s="23">
        <v>0</v>
      </c>
      <c r="AH132" s="23">
        <v>1061.2958000000001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115</v>
      </c>
      <c r="AR132" s="23">
        <v>0</v>
      </c>
      <c r="AS132" s="23">
        <v>0</v>
      </c>
      <c r="AT132" s="23">
        <v>0</v>
      </c>
      <c r="AU132" s="23">
        <v>2530.81</v>
      </c>
      <c r="AV132" s="20" t="b">
        <v>0</v>
      </c>
      <c r="AX132" s="22">
        <v>43125</v>
      </c>
      <c r="AY132" s="22">
        <v>43125</v>
      </c>
      <c r="AZ132" s="22">
        <v>43125</v>
      </c>
      <c r="BB132" s="20">
        <v>1</v>
      </c>
      <c r="BE132" s="20" t="s">
        <v>323</v>
      </c>
      <c r="BF132" s="20" t="s">
        <v>93</v>
      </c>
      <c r="BG132" s="20" t="s">
        <v>363</v>
      </c>
      <c r="BI132" s="20" t="s">
        <v>94</v>
      </c>
      <c r="BJ132" s="20" t="s">
        <v>105</v>
      </c>
      <c r="BK132" s="20" t="s">
        <v>138</v>
      </c>
      <c r="BL132" s="20" t="s">
        <v>138</v>
      </c>
      <c r="BM132" s="23">
        <v>645.06029999999998</v>
      </c>
      <c r="BN132" s="23">
        <v>709.44960000000003</v>
      </c>
      <c r="BO132" s="23">
        <v>1061.2958000000001</v>
      </c>
      <c r="BP132" s="23">
        <v>0</v>
      </c>
      <c r="BQ132" s="23">
        <v>115</v>
      </c>
      <c r="BR132" s="20">
        <v>0</v>
      </c>
      <c r="BS132" s="23">
        <v>2530.8056999999999</v>
      </c>
      <c r="BT132" s="23">
        <v>4.3E-3</v>
      </c>
      <c r="BU132" s="20">
        <v>20002</v>
      </c>
      <c r="BV132" s="20" t="s">
        <v>97</v>
      </c>
      <c r="BW132" s="23">
        <v>-2530.8056999999999</v>
      </c>
      <c r="BX132" s="23">
        <v>183.11</v>
      </c>
      <c r="BY132" s="20" t="s">
        <v>101</v>
      </c>
      <c r="BZ132" s="23">
        <v>2232.6957000000002</v>
      </c>
      <c r="CA132" s="20" t="b">
        <v>1</v>
      </c>
      <c r="CB132" s="20" t="s">
        <v>98</v>
      </c>
      <c r="CC132" s="20" t="b">
        <v>1</v>
      </c>
      <c r="CD132" s="23" t="s">
        <v>99</v>
      </c>
      <c r="CE132" s="23" t="b">
        <v>0</v>
      </c>
      <c r="CF132" s="23" t="b">
        <v>0</v>
      </c>
    </row>
    <row r="133" spans="1:84">
      <c r="A133" s="23" t="s">
        <v>84</v>
      </c>
      <c r="B133" s="20">
        <v>14915</v>
      </c>
      <c r="C133" s="20" t="s">
        <v>85</v>
      </c>
      <c r="D133" s="20" t="s">
        <v>379</v>
      </c>
      <c r="E133" s="20">
        <v>129081</v>
      </c>
      <c r="F133" s="20" t="s">
        <v>242</v>
      </c>
      <c r="G133" s="20" t="s">
        <v>243</v>
      </c>
      <c r="H133" s="20" t="s">
        <v>104</v>
      </c>
      <c r="I133" s="20" t="s">
        <v>244</v>
      </c>
      <c r="J133" s="20" t="s">
        <v>245</v>
      </c>
      <c r="K133" s="20" t="s">
        <v>90</v>
      </c>
      <c r="L133" s="20" t="s">
        <v>91</v>
      </c>
      <c r="M133" s="20">
        <v>23616</v>
      </c>
      <c r="N133" s="20">
        <v>1</v>
      </c>
      <c r="O133" s="20">
        <v>8</v>
      </c>
      <c r="P133" s="20" t="s">
        <v>92</v>
      </c>
      <c r="Q133" s="20">
        <v>0</v>
      </c>
      <c r="R133" s="20">
        <v>0</v>
      </c>
      <c r="S133" s="20">
        <v>0</v>
      </c>
      <c r="T133" s="20">
        <v>0</v>
      </c>
      <c r="U133" s="20" t="b">
        <v>0</v>
      </c>
      <c r="V133" s="20" t="b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8</v>
      </c>
      <c r="AC133" s="23">
        <v>549.51279999999997</v>
      </c>
      <c r="AD133" s="23">
        <v>459.50240000000002</v>
      </c>
      <c r="AE133" s="23">
        <v>0</v>
      </c>
      <c r="AF133" s="23">
        <v>0</v>
      </c>
      <c r="AG133" s="23">
        <v>0</v>
      </c>
      <c r="AH133" s="23">
        <v>1028.713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65</v>
      </c>
      <c r="AR133" s="23">
        <v>0</v>
      </c>
      <c r="AS133" s="23">
        <v>0</v>
      </c>
      <c r="AT133" s="23">
        <v>0</v>
      </c>
      <c r="AU133" s="23">
        <v>2102.73</v>
      </c>
      <c r="AV133" s="20" t="b">
        <v>0</v>
      </c>
      <c r="AX133" s="22">
        <v>43125</v>
      </c>
      <c r="AY133" s="22">
        <v>43125</v>
      </c>
      <c r="AZ133" s="22">
        <v>43125</v>
      </c>
      <c r="BB133" s="20">
        <v>1</v>
      </c>
      <c r="BE133" s="20" t="s">
        <v>323</v>
      </c>
      <c r="BF133" s="20" t="s">
        <v>93</v>
      </c>
      <c r="BG133" s="20" t="s">
        <v>363</v>
      </c>
      <c r="BI133" s="20" t="s">
        <v>94</v>
      </c>
      <c r="BJ133" s="20" t="s">
        <v>105</v>
      </c>
      <c r="BK133" s="20" t="s">
        <v>246</v>
      </c>
      <c r="BL133" s="20" t="s">
        <v>246</v>
      </c>
      <c r="BM133" s="23">
        <v>549.51279999999997</v>
      </c>
      <c r="BN133" s="23">
        <v>459.50240000000002</v>
      </c>
      <c r="BO133" s="23">
        <v>1028.713</v>
      </c>
      <c r="BP133" s="23">
        <v>0</v>
      </c>
      <c r="BQ133" s="23">
        <v>65</v>
      </c>
      <c r="BR133" s="20">
        <v>0</v>
      </c>
      <c r="BS133" s="23">
        <v>2102.7282</v>
      </c>
      <c r="BT133" s="23">
        <v>1.8E-3</v>
      </c>
      <c r="BU133" s="20">
        <v>20002</v>
      </c>
      <c r="BV133" s="20" t="s">
        <v>97</v>
      </c>
      <c r="BW133" s="23">
        <v>-2102.7282</v>
      </c>
      <c r="BX133" s="23">
        <v>118.6</v>
      </c>
      <c r="BY133" s="20" t="s">
        <v>101</v>
      </c>
      <c r="BZ133" s="23">
        <v>1919.1282000000001</v>
      </c>
      <c r="CA133" s="20" t="b">
        <v>1</v>
      </c>
      <c r="CB133" s="20" t="s">
        <v>98</v>
      </c>
      <c r="CC133" s="20" t="b">
        <v>1</v>
      </c>
      <c r="CD133" s="23" t="s">
        <v>99</v>
      </c>
      <c r="CE133" s="23" t="b">
        <v>0</v>
      </c>
      <c r="CF133" s="23" t="b">
        <v>0</v>
      </c>
    </row>
    <row r="134" spans="1:84">
      <c r="A134" s="23" t="s">
        <v>84</v>
      </c>
      <c r="B134" s="20">
        <v>14916</v>
      </c>
      <c r="C134" s="20" t="s">
        <v>85</v>
      </c>
      <c r="D134" s="20" t="s">
        <v>379</v>
      </c>
      <c r="E134" s="20">
        <v>129632</v>
      </c>
      <c r="F134" s="20" t="s">
        <v>276</v>
      </c>
      <c r="G134" s="20" t="s">
        <v>277</v>
      </c>
      <c r="H134" s="20" t="s">
        <v>104</v>
      </c>
      <c r="I134" s="20" t="s">
        <v>278</v>
      </c>
      <c r="J134" s="20" t="s">
        <v>279</v>
      </c>
      <c r="K134" s="20" t="s">
        <v>169</v>
      </c>
      <c r="L134" s="20" t="s">
        <v>204</v>
      </c>
      <c r="M134" s="20">
        <v>39708</v>
      </c>
      <c r="N134" s="20">
        <v>1</v>
      </c>
      <c r="O134" s="20">
        <v>0</v>
      </c>
      <c r="P134" s="20" t="s">
        <v>216</v>
      </c>
      <c r="Q134" s="20">
        <v>8</v>
      </c>
      <c r="R134" s="20">
        <v>0</v>
      </c>
      <c r="S134" s="20">
        <v>0</v>
      </c>
      <c r="T134" s="20">
        <v>0</v>
      </c>
      <c r="U134" s="20" t="b">
        <v>0</v>
      </c>
      <c r="V134" s="20" t="b">
        <v>1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8</v>
      </c>
      <c r="AC134" s="23">
        <v>741.7749</v>
      </c>
      <c r="AD134" s="23">
        <v>936.48019999999997</v>
      </c>
      <c r="AE134" s="23">
        <v>400.47899999999998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238.24799999999999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150</v>
      </c>
      <c r="AS134" s="23">
        <v>0</v>
      </c>
      <c r="AT134" s="23">
        <v>317.66000000000003</v>
      </c>
      <c r="AU134" s="23">
        <v>2784.64</v>
      </c>
      <c r="AV134" s="20" t="b">
        <v>0</v>
      </c>
      <c r="AX134" s="22">
        <v>43125</v>
      </c>
      <c r="AY134" s="22">
        <v>43132</v>
      </c>
      <c r="AZ134" s="22">
        <v>43126</v>
      </c>
      <c r="BB134" s="20">
        <v>1</v>
      </c>
      <c r="BC134" s="20" t="s">
        <v>398</v>
      </c>
      <c r="BD134" s="20" t="s">
        <v>288</v>
      </c>
      <c r="BE134" s="20" t="s">
        <v>315</v>
      </c>
      <c r="BF134" s="20" t="s">
        <v>93</v>
      </c>
      <c r="BG134" s="20" t="s">
        <v>399</v>
      </c>
      <c r="BH134" s="20" t="s">
        <v>363</v>
      </c>
      <c r="BI134" s="20" t="s">
        <v>94</v>
      </c>
      <c r="BJ134" s="20" t="s">
        <v>105</v>
      </c>
      <c r="BK134" s="20" t="s">
        <v>280</v>
      </c>
      <c r="BL134" s="20" t="s">
        <v>280</v>
      </c>
      <c r="BM134" s="23">
        <v>1297.6829</v>
      </c>
      <c r="BN134" s="23">
        <v>1336.9592</v>
      </c>
      <c r="BO134" s="23">
        <v>0</v>
      </c>
      <c r="BP134" s="23">
        <v>0</v>
      </c>
      <c r="BQ134" s="23">
        <v>150</v>
      </c>
      <c r="BR134" s="20">
        <v>0</v>
      </c>
      <c r="BS134" s="23">
        <v>2784.6421</v>
      </c>
      <c r="BT134" s="23">
        <v>-2.0999999999999999E-3</v>
      </c>
      <c r="BU134" s="20">
        <v>20002</v>
      </c>
      <c r="BV134" s="20" t="s">
        <v>97</v>
      </c>
      <c r="BW134" s="23">
        <v>-2784.6421</v>
      </c>
      <c r="BX134" s="23">
        <v>241.71</v>
      </c>
      <c r="BY134" s="20" t="s">
        <v>101</v>
      </c>
      <c r="BZ134" s="23">
        <v>2392.9321</v>
      </c>
      <c r="CA134" s="20" t="b">
        <v>1</v>
      </c>
      <c r="CB134" s="20" t="s">
        <v>98</v>
      </c>
      <c r="CC134" s="20" t="b">
        <v>1</v>
      </c>
      <c r="CD134" s="23" t="s">
        <v>99</v>
      </c>
      <c r="CE134" s="23" t="b">
        <v>0</v>
      </c>
      <c r="CF134" s="23" t="b">
        <v>0</v>
      </c>
    </row>
    <row r="135" spans="1:84">
      <c r="A135" s="23" t="s">
        <v>84</v>
      </c>
      <c r="B135" s="20">
        <v>14917</v>
      </c>
      <c r="C135" s="20" t="s">
        <v>85</v>
      </c>
      <c r="D135" s="20" t="s">
        <v>379</v>
      </c>
      <c r="E135" s="20">
        <v>129630</v>
      </c>
      <c r="F135" s="20" t="s">
        <v>206</v>
      </c>
      <c r="G135" s="20" t="s">
        <v>207</v>
      </c>
      <c r="H135" s="20" t="s">
        <v>104</v>
      </c>
      <c r="I135" s="20" t="s">
        <v>218</v>
      </c>
      <c r="J135" s="20" t="s">
        <v>209</v>
      </c>
      <c r="K135" s="20" t="s">
        <v>169</v>
      </c>
      <c r="L135" s="20" t="s">
        <v>204</v>
      </c>
      <c r="M135" s="20">
        <v>61691</v>
      </c>
      <c r="N135" s="20">
        <v>1</v>
      </c>
      <c r="O135" s="20">
        <v>0</v>
      </c>
      <c r="P135" s="20" t="s">
        <v>216</v>
      </c>
      <c r="Q135" s="20">
        <v>8</v>
      </c>
      <c r="R135" s="20">
        <v>0</v>
      </c>
      <c r="S135" s="20">
        <v>0</v>
      </c>
      <c r="T135" s="20">
        <v>0</v>
      </c>
      <c r="U135" s="20" t="b">
        <v>0</v>
      </c>
      <c r="V135" s="20" t="b">
        <v>1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8</v>
      </c>
      <c r="AC135" s="23">
        <v>944.82740000000001</v>
      </c>
      <c r="AD135" s="23">
        <v>1431.1152999999999</v>
      </c>
      <c r="AE135" s="23">
        <v>622.19069999999999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370.14600000000002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150</v>
      </c>
      <c r="AS135" s="23">
        <v>0</v>
      </c>
      <c r="AT135" s="23">
        <v>0</v>
      </c>
      <c r="AU135" s="23">
        <v>3518.28</v>
      </c>
      <c r="AV135" s="20" t="b">
        <v>0</v>
      </c>
      <c r="AX135" s="22">
        <v>43125</v>
      </c>
      <c r="AY135" s="22">
        <v>43131</v>
      </c>
      <c r="AZ135" s="22">
        <v>43126</v>
      </c>
      <c r="BB135" s="20">
        <v>1</v>
      </c>
      <c r="BC135" s="20" t="s">
        <v>400</v>
      </c>
      <c r="BD135" s="20" t="s">
        <v>401</v>
      </c>
      <c r="BE135" s="20" t="s">
        <v>315</v>
      </c>
      <c r="BF135" s="20" t="s">
        <v>93</v>
      </c>
      <c r="BG135" s="20" t="s">
        <v>399</v>
      </c>
      <c r="BH135" s="20" t="s">
        <v>363</v>
      </c>
      <c r="BI135" s="20" t="s">
        <v>94</v>
      </c>
      <c r="BJ135" s="20" t="s">
        <v>105</v>
      </c>
      <c r="BK135" s="20" t="s">
        <v>210</v>
      </c>
      <c r="BL135" s="20" t="s">
        <v>210</v>
      </c>
      <c r="BM135" s="23">
        <v>1314.9734000000001</v>
      </c>
      <c r="BN135" s="23">
        <v>2053.306</v>
      </c>
      <c r="BO135" s="23">
        <v>0</v>
      </c>
      <c r="BP135" s="23">
        <v>0</v>
      </c>
      <c r="BQ135" s="23">
        <v>150</v>
      </c>
      <c r="BR135" s="20">
        <v>0</v>
      </c>
      <c r="BS135" s="23">
        <v>3518.2793999999999</v>
      </c>
      <c r="BT135" s="23">
        <v>5.9999999999999995E-4</v>
      </c>
      <c r="BU135" s="20">
        <v>20002</v>
      </c>
      <c r="BV135" s="20" t="s">
        <v>97</v>
      </c>
      <c r="BW135" s="23">
        <v>-3518.2793999999999</v>
      </c>
      <c r="BX135" s="23">
        <v>369.37</v>
      </c>
      <c r="BY135" s="20" t="s">
        <v>101</v>
      </c>
      <c r="BZ135" s="23">
        <v>2998.9094</v>
      </c>
      <c r="CA135" s="20" t="b">
        <v>1</v>
      </c>
      <c r="CB135" s="20" t="s">
        <v>98</v>
      </c>
      <c r="CC135" s="20" t="b">
        <v>1</v>
      </c>
      <c r="CD135" s="23" t="s">
        <v>99</v>
      </c>
      <c r="CE135" s="23" t="b">
        <v>0</v>
      </c>
      <c r="CF135" s="23" t="b">
        <v>0</v>
      </c>
    </row>
    <row r="136" spans="1:84">
      <c r="A136" s="23" t="s">
        <v>84</v>
      </c>
      <c r="B136" s="20">
        <v>14920</v>
      </c>
      <c r="C136" s="20" t="s">
        <v>85</v>
      </c>
      <c r="D136" s="20" t="s">
        <v>379</v>
      </c>
      <c r="E136" s="20">
        <v>129631</v>
      </c>
      <c r="F136" s="20" t="s">
        <v>164</v>
      </c>
      <c r="G136" s="20" t="s">
        <v>165</v>
      </c>
      <c r="H136" s="20" t="s">
        <v>104</v>
      </c>
      <c r="I136" s="20" t="s">
        <v>300</v>
      </c>
      <c r="J136" s="20" t="s">
        <v>167</v>
      </c>
      <c r="K136" s="20" t="s">
        <v>169</v>
      </c>
      <c r="L136" s="20" t="s">
        <v>204</v>
      </c>
      <c r="M136" s="20">
        <v>54920</v>
      </c>
      <c r="N136" s="20">
        <v>1</v>
      </c>
      <c r="O136" s="20">
        <v>0</v>
      </c>
      <c r="P136" s="20" t="s">
        <v>216</v>
      </c>
      <c r="Q136" s="20">
        <v>12</v>
      </c>
      <c r="R136" s="20">
        <v>0</v>
      </c>
      <c r="S136" s="20">
        <v>0</v>
      </c>
      <c r="T136" s="20">
        <v>0</v>
      </c>
      <c r="U136" s="20" t="b">
        <v>0</v>
      </c>
      <c r="V136" s="20" t="b">
        <v>1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12</v>
      </c>
      <c r="AC136" s="23">
        <v>1135.9276</v>
      </c>
      <c r="AD136" s="23">
        <v>1918.1434999999999</v>
      </c>
      <c r="AE136" s="23">
        <v>830.85170000000005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329.52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4214.4399999999996</v>
      </c>
      <c r="AV136" s="20" t="b">
        <v>0</v>
      </c>
      <c r="AX136" s="22">
        <v>43125</v>
      </c>
      <c r="AY136" s="22">
        <v>43131</v>
      </c>
      <c r="AZ136" s="22">
        <v>43126</v>
      </c>
      <c r="BB136" s="20">
        <v>1</v>
      </c>
      <c r="BC136" s="20" t="s">
        <v>274</v>
      </c>
      <c r="BD136" s="20" t="s">
        <v>402</v>
      </c>
      <c r="BE136" s="20" t="s">
        <v>315</v>
      </c>
      <c r="BF136" s="20" t="s">
        <v>93</v>
      </c>
      <c r="BG136" s="20" t="s">
        <v>399</v>
      </c>
      <c r="BH136" s="20" t="s">
        <v>363</v>
      </c>
      <c r="BI136" s="20" t="s">
        <v>94</v>
      </c>
      <c r="BJ136" s="20" t="s">
        <v>105</v>
      </c>
      <c r="BK136" s="20" t="s">
        <v>168</v>
      </c>
      <c r="BL136" s="20" t="s">
        <v>168</v>
      </c>
      <c r="BM136" s="23">
        <v>1465.4476</v>
      </c>
      <c r="BN136" s="23">
        <v>2748.9951999999998</v>
      </c>
      <c r="BO136" s="23">
        <v>0</v>
      </c>
      <c r="BP136" s="23">
        <v>0</v>
      </c>
      <c r="BQ136" s="23">
        <v>0</v>
      </c>
      <c r="BR136" s="20">
        <v>0</v>
      </c>
      <c r="BS136" s="23">
        <v>4214.4427999999998</v>
      </c>
      <c r="BT136" s="23">
        <v>-2.8E-3</v>
      </c>
      <c r="BU136" s="20">
        <v>20002</v>
      </c>
      <c r="BV136" s="20" t="s">
        <v>97</v>
      </c>
      <c r="BW136" s="23">
        <v>-4214.4427999999998</v>
      </c>
      <c r="BX136" s="23">
        <v>495.08</v>
      </c>
      <c r="BY136" s="20" t="s">
        <v>101</v>
      </c>
      <c r="BZ136" s="23">
        <v>3719.3627999999999</v>
      </c>
      <c r="CA136" s="20" t="b">
        <v>1</v>
      </c>
      <c r="CB136" s="20" t="s">
        <v>98</v>
      </c>
      <c r="CC136" s="20" t="b">
        <v>1</v>
      </c>
      <c r="CD136" s="23" t="s">
        <v>99</v>
      </c>
      <c r="CE136" s="23" t="b">
        <v>0</v>
      </c>
      <c r="CF136" s="23" t="b">
        <v>0</v>
      </c>
    </row>
    <row r="137" spans="1:84">
      <c r="A137" s="21" t="s">
        <v>84</v>
      </c>
      <c r="B137" s="20">
        <v>14981</v>
      </c>
      <c r="C137" s="20" t="s">
        <v>250</v>
      </c>
      <c r="D137" s="20" t="s">
        <v>403</v>
      </c>
      <c r="E137" s="20">
        <v>25612</v>
      </c>
      <c r="F137" s="20" t="s">
        <v>266</v>
      </c>
      <c r="G137" s="20" t="s">
        <v>267</v>
      </c>
      <c r="H137" s="20" t="s">
        <v>104</v>
      </c>
      <c r="I137" s="20" t="s">
        <v>268</v>
      </c>
      <c r="J137" s="20" t="s">
        <v>269</v>
      </c>
      <c r="K137" s="20" t="s">
        <v>90</v>
      </c>
      <c r="L137" s="20" t="s">
        <v>270</v>
      </c>
      <c r="M137" s="20">
        <v>3900</v>
      </c>
      <c r="N137" s="20">
        <v>1</v>
      </c>
      <c r="O137" s="20">
        <v>0</v>
      </c>
      <c r="P137" s="20" t="s">
        <v>271</v>
      </c>
      <c r="Q137" s="20">
        <v>12</v>
      </c>
      <c r="R137" s="20">
        <v>0</v>
      </c>
      <c r="S137" s="20">
        <v>0</v>
      </c>
      <c r="T137" s="20">
        <v>0</v>
      </c>
      <c r="U137" s="20" t="b">
        <v>0</v>
      </c>
      <c r="V137" s="20" t="b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12</v>
      </c>
      <c r="AC137" s="21">
        <v>444.27600000000001</v>
      </c>
      <c r="AD137" s="21">
        <v>243.02160000000001</v>
      </c>
      <c r="AE137" s="21">
        <v>86.328000000000003</v>
      </c>
      <c r="AF137" s="21">
        <v>0</v>
      </c>
      <c r="AG137" s="21">
        <v>0</v>
      </c>
      <c r="AH137" s="21">
        <v>217.8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111</v>
      </c>
      <c r="AR137" s="21">
        <v>0</v>
      </c>
      <c r="AS137" s="21">
        <v>0</v>
      </c>
      <c r="AT137" s="21">
        <v>0</v>
      </c>
      <c r="AU137" s="21">
        <v>1102.43</v>
      </c>
      <c r="AV137" s="20" t="b">
        <v>0</v>
      </c>
      <c r="AX137" s="22">
        <v>43137</v>
      </c>
      <c r="AY137" s="22">
        <v>43139</v>
      </c>
      <c r="AZ137" s="22">
        <v>43140</v>
      </c>
      <c r="BB137" s="20">
        <v>1</v>
      </c>
      <c r="BE137" s="20" t="s">
        <v>318</v>
      </c>
      <c r="BF137" s="20" t="s">
        <v>93</v>
      </c>
      <c r="BG137" s="20" t="s">
        <v>363</v>
      </c>
      <c r="BI137" s="20" t="s">
        <v>94</v>
      </c>
      <c r="BJ137" s="20" t="s">
        <v>105</v>
      </c>
      <c r="BK137" s="20" t="s">
        <v>272</v>
      </c>
      <c r="BL137" s="20" t="s">
        <v>272</v>
      </c>
      <c r="BM137" s="21">
        <v>444.27600000000001</v>
      </c>
      <c r="BN137" s="21">
        <v>329.34960000000001</v>
      </c>
      <c r="BO137" s="21">
        <v>217.8</v>
      </c>
      <c r="BP137" s="21">
        <v>0</v>
      </c>
      <c r="BQ137" s="21">
        <v>111</v>
      </c>
      <c r="BR137" s="20">
        <v>0</v>
      </c>
      <c r="BS137" s="21">
        <v>1102.4256</v>
      </c>
      <c r="BT137" s="21">
        <v>4.4000000000000003E-3</v>
      </c>
      <c r="BU137" s="20">
        <v>20000</v>
      </c>
      <c r="BV137" s="20" t="s">
        <v>252</v>
      </c>
      <c r="BW137" s="21">
        <v>-1102.4256</v>
      </c>
      <c r="BX137" s="21">
        <v>62.72</v>
      </c>
      <c r="BY137" s="20" t="s">
        <v>101</v>
      </c>
      <c r="BZ137" s="21">
        <v>928.7056</v>
      </c>
      <c r="CA137" s="20" t="b">
        <v>1</v>
      </c>
      <c r="CB137" s="20" t="s">
        <v>253</v>
      </c>
      <c r="CC137" s="20" t="b">
        <v>1</v>
      </c>
      <c r="CD137" s="21" t="s">
        <v>99</v>
      </c>
      <c r="CE137" s="21" t="b">
        <v>0</v>
      </c>
      <c r="CF137" s="21" t="b">
        <v>0</v>
      </c>
    </row>
    <row r="138" spans="1:84">
      <c r="A138" s="21" t="s">
        <v>84</v>
      </c>
      <c r="B138" s="20">
        <v>14982</v>
      </c>
      <c r="C138" s="20" t="s">
        <v>250</v>
      </c>
      <c r="D138" s="20" t="s">
        <v>403</v>
      </c>
      <c r="E138" s="20">
        <v>25623</v>
      </c>
      <c r="F138" s="20" t="s">
        <v>226</v>
      </c>
      <c r="G138" s="20" t="s">
        <v>227</v>
      </c>
      <c r="H138" s="20" t="s">
        <v>102</v>
      </c>
      <c r="I138" s="20" t="s">
        <v>228</v>
      </c>
      <c r="J138" s="20" t="s">
        <v>229</v>
      </c>
      <c r="K138" s="20" t="s">
        <v>90</v>
      </c>
      <c r="L138" s="20" t="s">
        <v>251</v>
      </c>
      <c r="M138" s="20">
        <v>37000</v>
      </c>
      <c r="N138" s="20">
        <v>1</v>
      </c>
      <c r="O138" s="20">
        <v>20</v>
      </c>
      <c r="P138" s="20" t="s">
        <v>92</v>
      </c>
      <c r="Q138" s="20">
        <v>0</v>
      </c>
      <c r="R138" s="20">
        <v>0</v>
      </c>
      <c r="S138" s="20">
        <v>0</v>
      </c>
      <c r="T138" s="20">
        <v>0</v>
      </c>
      <c r="U138" s="20" t="b">
        <v>0</v>
      </c>
      <c r="V138" s="20" t="b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20</v>
      </c>
      <c r="AC138" s="21">
        <v>1058.538</v>
      </c>
      <c r="AD138" s="21">
        <v>1810.8019999999999</v>
      </c>
      <c r="AE138" s="21">
        <v>0</v>
      </c>
      <c r="AF138" s="21">
        <v>0</v>
      </c>
      <c r="AG138" s="21">
        <v>0</v>
      </c>
      <c r="AH138" s="21">
        <v>1611.72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315</v>
      </c>
      <c r="AR138" s="21">
        <v>0</v>
      </c>
      <c r="AS138" s="21">
        <v>0</v>
      </c>
      <c r="AT138" s="21">
        <v>0</v>
      </c>
      <c r="AU138" s="21">
        <v>4796.0600000000004</v>
      </c>
      <c r="AV138" s="20" t="b">
        <v>0</v>
      </c>
      <c r="AX138" s="22">
        <v>43138</v>
      </c>
      <c r="AY138" s="22">
        <v>43138</v>
      </c>
      <c r="AZ138" s="22">
        <v>43140</v>
      </c>
      <c r="BB138" s="20">
        <v>1</v>
      </c>
      <c r="BE138" s="20" t="s">
        <v>318</v>
      </c>
      <c r="BF138" s="20" t="s">
        <v>93</v>
      </c>
      <c r="BG138" s="20" t="s">
        <v>404</v>
      </c>
      <c r="BI138" s="20" t="s">
        <v>94</v>
      </c>
      <c r="BJ138" s="20" t="s">
        <v>103</v>
      </c>
      <c r="BK138" s="20" t="s">
        <v>230</v>
      </c>
      <c r="BL138" s="20" t="s">
        <v>230</v>
      </c>
      <c r="BM138" s="21">
        <v>1058.538</v>
      </c>
      <c r="BN138" s="21">
        <v>1810.8019999999999</v>
      </c>
      <c r="BO138" s="21">
        <v>1611.72</v>
      </c>
      <c r="BP138" s="21">
        <v>0</v>
      </c>
      <c r="BQ138" s="21">
        <v>315</v>
      </c>
      <c r="BR138" s="20">
        <v>0</v>
      </c>
      <c r="BS138" s="21">
        <v>4796.0600000000004</v>
      </c>
      <c r="BT138" s="21">
        <v>0</v>
      </c>
      <c r="BU138" s="20">
        <v>20000</v>
      </c>
      <c r="BV138" s="20" t="s">
        <v>252</v>
      </c>
      <c r="BW138" s="21">
        <v>-4796.0600000000004</v>
      </c>
      <c r="BX138" s="21">
        <v>467.37</v>
      </c>
      <c r="BY138" s="20" t="s">
        <v>231</v>
      </c>
      <c r="BZ138" s="21">
        <v>4013.69</v>
      </c>
      <c r="CA138" s="20" t="b">
        <v>1</v>
      </c>
      <c r="CB138" s="20" t="s">
        <v>253</v>
      </c>
      <c r="CC138" s="20" t="b">
        <v>1</v>
      </c>
      <c r="CD138" s="21" t="s">
        <v>99</v>
      </c>
      <c r="CE138" s="21" t="b">
        <v>0</v>
      </c>
      <c r="CF138" s="21" t="b">
        <v>0</v>
      </c>
    </row>
    <row r="139" spans="1:84">
      <c r="A139" s="21" t="s">
        <v>84</v>
      </c>
      <c r="B139" s="20">
        <v>14983</v>
      </c>
      <c r="C139" s="20" t="s">
        <v>85</v>
      </c>
      <c r="D139" s="20" t="s">
        <v>403</v>
      </c>
      <c r="E139" s="20">
        <v>130010</v>
      </c>
      <c r="F139" s="20" t="s">
        <v>276</v>
      </c>
      <c r="G139" s="20" t="s">
        <v>277</v>
      </c>
      <c r="H139" s="20" t="s">
        <v>104</v>
      </c>
      <c r="I139" s="20" t="s">
        <v>278</v>
      </c>
      <c r="J139" s="20" t="s">
        <v>279</v>
      </c>
      <c r="K139" s="20" t="s">
        <v>169</v>
      </c>
      <c r="L139" s="20" t="s">
        <v>204</v>
      </c>
      <c r="M139" s="20">
        <v>39708</v>
      </c>
      <c r="N139" s="20">
        <v>1</v>
      </c>
      <c r="O139" s="20">
        <v>0</v>
      </c>
      <c r="P139" s="20" t="s">
        <v>216</v>
      </c>
      <c r="Q139" s="20">
        <v>8</v>
      </c>
      <c r="R139" s="20">
        <v>0</v>
      </c>
      <c r="S139" s="20">
        <v>0</v>
      </c>
      <c r="T139" s="20">
        <v>0</v>
      </c>
      <c r="U139" s="20" t="b">
        <v>0</v>
      </c>
      <c r="V139" s="20" t="b">
        <v>1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8</v>
      </c>
      <c r="AC139" s="21">
        <v>741.7749</v>
      </c>
      <c r="AD139" s="21">
        <v>936.48019999999997</v>
      </c>
      <c r="AE139" s="21">
        <v>453.68770000000001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238.24799999999999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150</v>
      </c>
      <c r="AS139" s="21">
        <v>0</v>
      </c>
      <c r="AT139" s="21">
        <v>317.66000000000003</v>
      </c>
      <c r="AU139" s="21">
        <v>2837.85</v>
      </c>
      <c r="AV139" s="20" t="b">
        <v>0</v>
      </c>
      <c r="AX139" s="22">
        <v>43140</v>
      </c>
      <c r="AY139" s="22">
        <v>43146</v>
      </c>
      <c r="AZ139" s="22">
        <v>43140</v>
      </c>
      <c r="BB139" s="20">
        <v>1</v>
      </c>
      <c r="BC139" s="20" t="s">
        <v>405</v>
      </c>
      <c r="BD139" s="20" t="s">
        <v>406</v>
      </c>
      <c r="BE139" s="20" t="s">
        <v>319</v>
      </c>
      <c r="BF139" s="20" t="s">
        <v>93</v>
      </c>
      <c r="BG139" s="20" t="s">
        <v>363</v>
      </c>
      <c r="BI139" s="20" t="s">
        <v>94</v>
      </c>
      <c r="BJ139" s="20" t="s">
        <v>105</v>
      </c>
      <c r="BK139" s="20" t="s">
        <v>280</v>
      </c>
      <c r="BL139" s="20" t="s">
        <v>280</v>
      </c>
      <c r="BM139" s="21">
        <v>1297.6829</v>
      </c>
      <c r="BN139" s="21">
        <v>1390.1678999999999</v>
      </c>
      <c r="BO139" s="21">
        <v>0</v>
      </c>
      <c r="BP139" s="21">
        <v>0</v>
      </c>
      <c r="BQ139" s="21">
        <v>150</v>
      </c>
      <c r="BR139" s="20">
        <v>0</v>
      </c>
      <c r="BS139" s="21">
        <v>2837.8508000000002</v>
      </c>
      <c r="BT139" s="21">
        <v>-8.0000000000000004E-4</v>
      </c>
      <c r="BU139" s="20">
        <v>20002</v>
      </c>
      <c r="BV139" s="20" t="s">
        <v>97</v>
      </c>
      <c r="BW139" s="21">
        <v>-2837.8508000000002</v>
      </c>
      <c r="BX139" s="21">
        <v>241.71</v>
      </c>
      <c r="BY139" s="20" t="s">
        <v>101</v>
      </c>
      <c r="BZ139" s="21">
        <v>2446.1408000000001</v>
      </c>
      <c r="CA139" s="20" t="b">
        <v>1</v>
      </c>
      <c r="CB139" s="20" t="s">
        <v>98</v>
      </c>
      <c r="CC139" s="20" t="b">
        <v>1</v>
      </c>
      <c r="CD139" s="21" t="s">
        <v>99</v>
      </c>
      <c r="CE139" s="21" t="b">
        <v>0</v>
      </c>
      <c r="CF139" s="21" t="b">
        <v>0</v>
      </c>
    </row>
    <row r="140" spans="1:84">
      <c r="A140" s="21" t="s">
        <v>84</v>
      </c>
      <c r="B140" s="20">
        <v>14984</v>
      </c>
      <c r="C140" s="20" t="s">
        <v>85</v>
      </c>
      <c r="D140" s="20" t="s">
        <v>403</v>
      </c>
      <c r="E140" s="20">
        <v>130007</v>
      </c>
      <c r="F140" s="20" t="s">
        <v>175</v>
      </c>
      <c r="G140" s="20" t="s">
        <v>176</v>
      </c>
      <c r="H140" s="20" t="s">
        <v>104</v>
      </c>
      <c r="I140" s="20" t="s">
        <v>364</v>
      </c>
      <c r="J140" s="20" t="s">
        <v>178</v>
      </c>
      <c r="K140" s="20" t="s">
        <v>169</v>
      </c>
      <c r="L140" s="20" t="s">
        <v>225</v>
      </c>
      <c r="M140" s="20">
        <v>50310</v>
      </c>
      <c r="N140" s="20">
        <v>1</v>
      </c>
      <c r="O140" s="20">
        <v>0</v>
      </c>
      <c r="P140" s="20" t="s">
        <v>255</v>
      </c>
      <c r="Q140" s="20">
        <v>8</v>
      </c>
      <c r="R140" s="20">
        <v>0</v>
      </c>
      <c r="S140" s="20">
        <v>0</v>
      </c>
      <c r="T140" s="20">
        <v>0</v>
      </c>
      <c r="U140" s="20" t="b">
        <v>0</v>
      </c>
      <c r="V140" s="20" t="b">
        <v>1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8</v>
      </c>
      <c r="AC140" s="21">
        <v>802.55449999999996</v>
      </c>
      <c r="AD140" s="21">
        <v>1044.4384</v>
      </c>
      <c r="AE140" s="21">
        <v>510.94839999999999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301.86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150</v>
      </c>
      <c r="AS140" s="21">
        <v>0</v>
      </c>
      <c r="AT140" s="21">
        <v>0</v>
      </c>
      <c r="AU140" s="21">
        <v>2809.8</v>
      </c>
      <c r="AV140" s="20" t="b">
        <v>0</v>
      </c>
      <c r="AX140" s="22">
        <v>43140</v>
      </c>
      <c r="AY140" s="22">
        <v>43144</v>
      </c>
      <c r="AZ140" s="22">
        <v>43140</v>
      </c>
      <c r="BB140" s="20">
        <v>1</v>
      </c>
      <c r="BC140" s="20" t="s">
        <v>274</v>
      </c>
      <c r="BD140" s="20" t="s">
        <v>407</v>
      </c>
      <c r="BE140" s="20" t="s">
        <v>319</v>
      </c>
      <c r="BF140" s="20" t="s">
        <v>93</v>
      </c>
      <c r="BG140" s="20" t="s">
        <v>363</v>
      </c>
      <c r="BI140" s="20" t="s">
        <v>94</v>
      </c>
      <c r="BJ140" s="20" t="s">
        <v>105</v>
      </c>
      <c r="BK140" s="20" t="s">
        <v>179</v>
      </c>
      <c r="BL140" s="20" t="s">
        <v>179</v>
      </c>
      <c r="BM140" s="21">
        <v>1104.4145000000001</v>
      </c>
      <c r="BN140" s="21">
        <v>1555.3868</v>
      </c>
      <c r="BO140" s="21">
        <v>0</v>
      </c>
      <c r="BP140" s="21">
        <v>0</v>
      </c>
      <c r="BQ140" s="21">
        <v>150</v>
      </c>
      <c r="BR140" s="20">
        <v>0</v>
      </c>
      <c r="BS140" s="21">
        <v>2809.8013000000001</v>
      </c>
      <c r="BT140" s="21">
        <v>-1.2999999999999999E-3</v>
      </c>
      <c r="BU140" s="20">
        <v>20002</v>
      </c>
      <c r="BV140" s="20" t="s">
        <v>97</v>
      </c>
      <c r="BW140" s="21">
        <v>-2809.8013000000001</v>
      </c>
      <c r="BX140" s="21">
        <v>269.57</v>
      </c>
      <c r="BY140" s="20" t="s">
        <v>101</v>
      </c>
      <c r="BZ140" s="21">
        <v>2390.2312999999999</v>
      </c>
      <c r="CA140" s="20" t="b">
        <v>1</v>
      </c>
      <c r="CB140" s="20" t="s">
        <v>98</v>
      </c>
      <c r="CC140" s="20" t="b">
        <v>1</v>
      </c>
      <c r="CD140" s="21" t="s">
        <v>99</v>
      </c>
      <c r="CE140" s="21" t="b">
        <v>0</v>
      </c>
      <c r="CF140" s="21" t="b">
        <v>0</v>
      </c>
    </row>
    <row r="141" spans="1:84">
      <c r="A141" s="21" t="s">
        <v>84</v>
      </c>
      <c r="B141" s="20">
        <v>14985</v>
      </c>
      <c r="C141" s="20" t="s">
        <v>85</v>
      </c>
      <c r="D141" s="20" t="s">
        <v>403</v>
      </c>
      <c r="E141" s="20">
        <v>130008</v>
      </c>
      <c r="F141" s="20" t="s">
        <v>200</v>
      </c>
      <c r="G141" s="20" t="s">
        <v>201</v>
      </c>
      <c r="H141" s="20" t="s">
        <v>104</v>
      </c>
      <c r="I141" s="20" t="s">
        <v>202</v>
      </c>
      <c r="J141" s="20" t="s">
        <v>203</v>
      </c>
      <c r="K141" s="20" t="s">
        <v>169</v>
      </c>
      <c r="L141" s="20" t="s">
        <v>204</v>
      </c>
      <c r="M141" s="20">
        <v>114386</v>
      </c>
      <c r="N141" s="20">
        <v>1</v>
      </c>
      <c r="O141" s="20">
        <v>12</v>
      </c>
      <c r="P141" s="20" t="s">
        <v>92</v>
      </c>
      <c r="Q141" s="20">
        <v>0</v>
      </c>
      <c r="R141" s="20">
        <v>0</v>
      </c>
      <c r="S141" s="20">
        <v>0</v>
      </c>
      <c r="T141" s="20">
        <v>0</v>
      </c>
      <c r="U141" s="20" t="b">
        <v>0</v>
      </c>
      <c r="V141" s="20" t="b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12</v>
      </c>
      <c r="AC141" s="21">
        <v>1959.8408999999999</v>
      </c>
      <c r="AD141" s="21">
        <v>3925.1923999999999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  <c r="AT141" s="21">
        <v>0</v>
      </c>
      <c r="AU141" s="21">
        <v>5885.03</v>
      </c>
      <c r="AV141" s="20" t="b">
        <v>0</v>
      </c>
      <c r="AX141" s="22">
        <v>43141</v>
      </c>
      <c r="AY141" s="22">
        <v>43144</v>
      </c>
      <c r="AZ141" s="22">
        <v>43143</v>
      </c>
      <c r="BB141" s="20">
        <v>1</v>
      </c>
      <c r="BC141" s="20" t="s">
        <v>285</v>
      </c>
      <c r="BD141" s="20" t="s">
        <v>366</v>
      </c>
      <c r="BE141" s="20" t="s">
        <v>319</v>
      </c>
      <c r="BF141" s="20" t="s">
        <v>93</v>
      </c>
      <c r="BG141" s="20" t="s">
        <v>363</v>
      </c>
      <c r="BI141" s="20" t="s">
        <v>94</v>
      </c>
      <c r="BJ141" s="20" t="s">
        <v>105</v>
      </c>
      <c r="BK141" s="20" t="s">
        <v>205</v>
      </c>
      <c r="BL141" s="20" t="s">
        <v>205</v>
      </c>
      <c r="BM141" s="21">
        <v>1959.8408999999999</v>
      </c>
      <c r="BN141" s="21">
        <v>3925.1923999999999</v>
      </c>
      <c r="BO141" s="21">
        <v>0</v>
      </c>
      <c r="BP141" s="21">
        <v>0</v>
      </c>
      <c r="BQ141" s="21">
        <v>0</v>
      </c>
      <c r="BR141" s="20">
        <v>0</v>
      </c>
      <c r="BS141" s="21">
        <v>5885.0333000000001</v>
      </c>
      <c r="BT141" s="21">
        <v>-3.3E-3</v>
      </c>
      <c r="BU141" s="20">
        <v>20002</v>
      </c>
      <c r="BV141" s="20" t="s">
        <v>97</v>
      </c>
      <c r="BW141" s="21">
        <v>-5885.0333000000001</v>
      </c>
      <c r="BX141" s="21">
        <v>1013.1</v>
      </c>
      <c r="BY141" s="20" t="s">
        <v>101</v>
      </c>
      <c r="BZ141" s="21">
        <v>4871.9332999999997</v>
      </c>
      <c r="CA141" s="20" t="b">
        <v>1</v>
      </c>
      <c r="CB141" s="20" t="s">
        <v>98</v>
      </c>
      <c r="CC141" s="20" t="b">
        <v>1</v>
      </c>
      <c r="CD141" s="21" t="s">
        <v>99</v>
      </c>
      <c r="CE141" s="21" t="b">
        <v>0</v>
      </c>
      <c r="CF141" s="21" t="b">
        <v>0</v>
      </c>
    </row>
    <row r="142" spans="1:84">
      <c r="A142" s="21" t="s">
        <v>84</v>
      </c>
      <c r="B142" s="20">
        <v>14986</v>
      </c>
      <c r="C142" s="20" t="s">
        <v>85</v>
      </c>
      <c r="D142" s="20" t="s">
        <v>403</v>
      </c>
      <c r="E142" s="20">
        <v>129818</v>
      </c>
      <c r="F142" s="20" t="s">
        <v>190</v>
      </c>
      <c r="G142" s="20" t="s">
        <v>191</v>
      </c>
      <c r="H142" s="20" t="s">
        <v>88</v>
      </c>
      <c r="I142" s="20" t="s">
        <v>192</v>
      </c>
      <c r="J142" s="20" t="s">
        <v>193</v>
      </c>
      <c r="K142" s="20" t="s">
        <v>90</v>
      </c>
      <c r="L142" s="20" t="s">
        <v>91</v>
      </c>
      <c r="M142" s="20">
        <v>31778</v>
      </c>
      <c r="N142" s="20">
        <v>1</v>
      </c>
      <c r="O142" s="20">
        <v>14</v>
      </c>
      <c r="P142" s="20" t="s">
        <v>92</v>
      </c>
      <c r="Q142" s="20">
        <v>0</v>
      </c>
      <c r="R142" s="20">
        <v>0</v>
      </c>
      <c r="S142" s="20">
        <v>0</v>
      </c>
      <c r="T142" s="20">
        <v>0</v>
      </c>
      <c r="U142" s="20" t="b">
        <v>0</v>
      </c>
      <c r="V142" s="20" t="b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14</v>
      </c>
      <c r="AC142" s="21">
        <v>785.94669999999996</v>
      </c>
      <c r="AD142" s="21">
        <v>1061.2321999999999</v>
      </c>
      <c r="AE142" s="21">
        <v>0</v>
      </c>
      <c r="AF142" s="21">
        <v>0</v>
      </c>
      <c r="AG142" s="21">
        <v>0</v>
      </c>
      <c r="AH142" s="21">
        <v>1384.2497000000001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165</v>
      </c>
      <c r="AR142" s="21">
        <v>0</v>
      </c>
      <c r="AS142" s="21">
        <v>0</v>
      </c>
      <c r="AT142" s="21">
        <v>0</v>
      </c>
      <c r="AU142" s="21">
        <v>3396.43</v>
      </c>
      <c r="AV142" s="20" t="b">
        <v>0</v>
      </c>
      <c r="AX142" s="22">
        <v>43143</v>
      </c>
      <c r="AY142" s="22">
        <v>43145</v>
      </c>
      <c r="AZ142" s="22">
        <v>43143</v>
      </c>
      <c r="BB142" s="20">
        <v>1</v>
      </c>
      <c r="BE142" s="20" t="s">
        <v>319</v>
      </c>
      <c r="BF142" s="20" t="s">
        <v>93</v>
      </c>
      <c r="BG142" s="20" t="s">
        <v>363</v>
      </c>
      <c r="BI142" s="20" t="s">
        <v>94</v>
      </c>
      <c r="BJ142" s="20" t="s">
        <v>95</v>
      </c>
      <c r="BK142" s="20" t="s">
        <v>194</v>
      </c>
      <c r="BL142" s="20" t="s">
        <v>194</v>
      </c>
      <c r="BM142" s="21">
        <v>785.94669999999996</v>
      </c>
      <c r="BN142" s="21">
        <v>1061.2321999999999</v>
      </c>
      <c r="BO142" s="21">
        <v>1384.2497000000001</v>
      </c>
      <c r="BP142" s="21">
        <v>0</v>
      </c>
      <c r="BQ142" s="21">
        <v>165</v>
      </c>
      <c r="BR142" s="20">
        <v>0</v>
      </c>
      <c r="BS142" s="21">
        <v>3396.4286000000002</v>
      </c>
      <c r="BT142" s="21">
        <v>1.4E-3</v>
      </c>
      <c r="BU142" s="20">
        <v>20002</v>
      </c>
      <c r="BV142" s="20" t="s">
        <v>97</v>
      </c>
      <c r="BW142" s="21">
        <v>-3396.4286000000002</v>
      </c>
      <c r="BX142" s="21">
        <v>273.91000000000003</v>
      </c>
      <c r="BY142" s="20" t="s">
        <v>231</v>
      </c>
      <c r="BZ142" s="21">
        <v>2957.5185999999999</v>
      </c>
      <c r="CA142" s="20" t="b">
        <v>1</v>
      </c>
      <c r="CB142" s="20" t="s">
        <v>98</v>
      </c>
      <c r="CC142" s="20" t="b">
        <v>1</v>
      </c>
      <c r="CD142" s="21" t="s">
        <v>99</v>
      </c>
      <c r="CE142" s="21" t="b">
        <v>0</v>
      </c>
      <c r="CF142" s="21" t="b">
        <v>0</v>
      </c>
    </row>
    <row r="143" spans="1:84">
      <c r="A143" s="23" t="s">
        <v>84</v>
      </c>
      <c r="B143" s="20">
        <v>14921</v>
      </c>
      <c r="C143" s="20" t="s">
        <v>85</v>
      </c>
      <c r="D143" s="20" t="s">
        <v>403</v>
      </c>
      <c r="E143" s="20">
        <v>129633</v>
      </c>
      <c r="F143" s="20" t="s">
        <v>212</v>
      </c>
      <c r="G143" s="20" t="s">
        <v>213</v>
      </c>
      <c r="H143" s="20" t="s">
        <v>104</v>
      </c>
      <c r="I143" s="20" t="s">
        <v>214</v>
      </c>
      <c r="J143" s="20" t="s">
        <v>215</v>
      </c>
      <c r="K143" s="20" t="s">
        <v>169</v>
      </c>
      <c r="L143" s="20" t="s">
        <v>204</v>
      </c>
      <c r="M143" s="20">
        <v>20053</v>
      </c>
      <c r="N143" s="20">
        <v>1</v>
      </c>
      <c r="O143" s="20">
        <v>0</v>
      </c>
      <c r="P143" s="20" t="s">
        <v>216</v>
      </c>
      <c r="Q143" s="20">
        <v>8</v>
      </c>
      <c r="R143" s="20">
        <v>0</v>
      </c>
      <c r="S143" s="20">
        <v>0</v>
      </c>
      <c r="T143" s="20">
        <v>0</v>
      </c>
      <c r="U143" s="20" t="b">
        <v>0</v>
      </c>
      <c r="V143" s="20" t="b">
        <v>1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8</v>
      </c>
      <c r="AC143" s="23">
        <v>560.22559999999999</v>
      </c>
      <c r="AD143" s="23">
        <v>494.2269</v>
      </c>
      <c r="AE143" s="23">
        <v>202.2465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120.318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1377.02</v>
      </c>
      <c r="AV143" s="20" t="b">
        <v>0</v>
      </c>
      <c r="AX143" s="22">
        <v>43129</v>
      </c>
      <c r="AY143" s="22">
        <v>43132</v>
      </c>
      <c r="AZ143" s="22">
        <v>43130</v>
      </c>
      <c r="BB143" s="20">
        <v>1</v>
      </c>
      <c r="BC143" s="20" t="s">
        <v>274</v>
      </c>
      <c r="BD143" s="20" t="s">
        <v>408</v>
      </c>
      <c r="BE143" s="20" t="s">
        <v>315</v>
      </c>
      <c r="BF143" s="20" t="s">
        <v>93</v>
      </c>
      <c r="BG143" s="20" t="s">
        <v>363</v>
      </c>
      <c r="BI143" s="20" t="s">
        <v>94</v>
      </c>
      <c r="BJ143" s="20" t="s">
        <v>105</v>
      </c>
      <c r="BK143" s="20" t="s">
        <v>217</v>
      </c>
      <c r="BL143" s="20" t="s">
        <v>217</v>
      </c>
      <c r="BM143" s="23">
        <v>680.54359999999997</v>
      </c>
      <c r="BN143" s="23">
        <v>696.47339999999997</v>
      </c>
      <c r="BO143" s="23">
        <v>0</v>
      </c>
      <c r="BP143" s="23">
        <v>0</v>
      </c>
      <c r="BQ143" s="23">
        <v>0</v>
      </c>
      <c r="BR143" s="20">
        <v>0</v>
      </c>
      <c r="BS143" s="23">
        <v>1377.0170000000001</v>
      </c>
      <c r="BT143" s="23">
        <v>3.0000000000000001E-3</v>
      </c>
      <c r="BU143" s="20">
        <v>20002</v>
      </c>
      <c r="BV143" s="20" t="s">
        <v>97</v>
      </c>
      <c r="BW143" s="23">
        <v>-1377.0170000000001</v>
      </c>
      <c r="BX143" s="23">
        <v>127.56</v>
      </c>
      <c r="BY143" s="20" t="s">
        <v>101</v>
      </c>
      <c r="BZ143" s="23">
        <v>1249.4570000000001</v>
      </c>
      <c r="CA143" s="20" t="b">
        <v>1</v>
      </c>
      <c r="CB143" s="20" t="s">
        <v>98</v>
      </c>
      <c r="CC143" s="20" t="b">
        <v>1</v>
      </c>
      <c r="CD143" s="23" t="s">
        <v>99</v>
      </c>
      <c r="CE143" s="23" t="b">
        <v>0</v>
      </c>
      <c r="CF143" s="23" t="b">
        <v>0</v>
      </c>
    </row>
    <row r="144" spans="1:84">
      <c r="A144" s="23" t="s">
        <v>84</v>
      </c>
      <c r="B144" s="20">
        <v>14922</v>
      </c>
      <c r="C144" s="20" t="s">
        <v>85</v>
      </c>
      <c r="D144" s="20" t="s">
        <v>403</v>
      </c>
      <c r="E144" s="20">
        <v>129634</v>
      </c>
      <c r="F144" s="20" t="s">
        <v>237</v>
      </c>
      <c r="G144" s="20" t="s">
        <v>238</v>
      </c>
      <c r="H144" s="20" t="s">
        <v>104</v>
      </c>
      <c r="I144" s="20" t="s">
        <v>273</v>
      </c>
      <c r="J144" s="20" t="s">
        <v>240</v>
      </c>
      <c r="K144" s="20" t="s">
        <v>169</v>
      </c>
      <c r="L144" s="20" t="s">
        <v>225</v>
      </c>
      <c r="M144" s="20">
        <v>66473</v>
      </c>
      <c r="N144" s="20">
        <v>1</v>
      </c>
      <c r="O144" s="20">
        <v>0</v>
      </c>
      <c r="P144" s="20" t="s">
        <v>255</v>
      </c>
      <c r="Q144" s="20">
        <v>8</v>
      </c>
      <c r="R144" s="20">
        <v>0</v>
      </c>
      <c r="S144" s="20">
        <v>0</v>
      </c>
      <c r="T144" s="20">
        <v>0</v>
      </c>
      <c r="U144" s="20" t="b">
        <v>0</v>
      </c>
      <c r="V144" s="20" t="b">
        <v>1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8</v>
      </c>
      <c r="AC144" s="23">
        <v>939.91409999999996</v>
      </c>
      <c r="AD144" s="23">
        <v>1367.6984</v>
      </c>
      <c r="AE144" s="23">
        <v>595.91719999999998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398.83800000000002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3302.37</v>
      </c>
      <c r="AV144" s="20" t="b">
        <v>0</v>
      </c>
      <c r="AX144" s="22">
        <v>43129</v>
      </c>
      <c r="AY144" s="22">
        <v>43132</v>
      </c>
      <c r="AZ144" s="22">
        <v>43130</v>
      </c>
      <c r="BB144" s="20">
        <v>1</v>
      </c>
      <c r="BC144" s="20" t="s">
        <v>274</v>
      </c>
      <c r="BD144" s="20" t="s">
        <v>409</v>
      </c>
      <c r="BE144" s="20" t="s">
        <v>315</v>
      </c>
      <c r="BF144" s="20" t="s">
        <v>93</v>
      </c>
      <c r="BG144" s="20" t="s">
        <v>363</v>
      </c>
      <c r="BI144" s="20" t="s">
        <v>94</v>
      </c>
      <c r="BJ144" s="20" t="s">
        <v>105</v>
      </c>
      <c r="BK144" s="20" t="s">
        <v>241</v>
      </c>
      <c r="BL144" s="20" t="s">
        <v>241</v>
      </c>
      <c r="BM144" s="23">
        <v>1338.7520999999999</v>
      </c>
      <c r="BN144" s="23">
        <v>1963.6156000000001</v>
      </c>
      <c r="BO144" s="23">
        <v>0</v>
      </c>
      <c r="BP144" s="23">
        <v>0</v>
      </c>
      <c r="BQ144" s="23">
        <v>0</v>
      </c>
      <c r="BR144" s="20">
        <v>0</v>
      </c>
      <c r="BS144" s="23">
        <v>3302.3676999999998</v>
      </c>
      <c r="BT144" s="23">
        <v>2.3E-3</v>
      </c>
      <c r="BU144" s="20">
        <v>20002</v>
      </c>
      <c r="BV144" s="20" t="s">
        <v>97</v>
      </c>
      <c r="BW144" s="23">
        <v>-3302.3676999999998</v>
      </c>
      <c r="BX144" s="23">
        <v>353.01</v>
      </c>
      <c r="BY144" s="20" t="s">
        <v>101</v>
      </c>
      <c r="BZ144" s="23">
        <v>2949.3577</v>
      </c>
      <c r="CA144" s="20" t="b">
        <v>1</v>
      </c>
      <c r="CB144" s="20" t="s">
        <v>98</v>
      </c>
      <c r="CC144" s="20" t="b">
        <v>1</v>
      </c>
      <c r="CD144" s="23" t="s">
        <v>99</v>
      </c>
      <c r="CE144" s="23" t="b">
        <v>0</v>
      </c>
      <c r="CF144" s="23" t="b">
        <v>0</v>
      </c>
    </row>
    <row r="145" spans="1:84">
      <c r="A145" s="23" t="s">
        <v>84</v>
      </c>
      <c r="B145" s="20">
        <v>14923</v>
      </c>
      <c r="C145" s="20" t="s">
        <v>85</v>
      </c>
      <c r="D145" s="20" t="s">
        <v>403</v>
      </c>
      <c r="E145" s="20">
        <v>129034</v>
      </c>
      <c r="F145" s="20" t="s">
        <v>149</v>
      </c>
      <c r="G145" s="20" t="s">
        <v>150</v>
      </c>
      <c r="H145" s="20" t="s">
        <v>104</v>
      </c>
      <c r="I145" s="20" t="s">
        <v>151</v>
      </c>
      <c r="J145" s="20" t="s">
        <v>152</v>
      </c>
      <c r="K145" s="20" t="s">
        <v>90</v>
      </c>
      <c r="L145" s="20" t="s">
        <v>91</v>
      </c>
      <c r="M145" s="20">
        <v>19478</v>
      </c>
      <c r="N145" s="20">
        <v>1</v>
      </c>
      <c r="O145" s="20">
        <v>12</v>
      </c>
      <c r="P145" s="20" t="s">
        <v>92</v>
      </c>
      <c r="Q145" s="20">
        <v>0</v>
      </c>
      <c r="R145" s="20">
        <v>0</v>
      </c>
      <c r="S145" s="20">
        <v>0</v>
      </c>
      <c r="T145" s="20">
        <v>0</v>
      </c>
      <c r="U145" s="20" t="b">
        <v>0</v>
      </c>
      <c r="V145" s="20" t="b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12</v>
      </c>
      <c r="AC145" s="23">
        <v>590.90189999999996</v>
      </c>
      <c r="AD145" s="23">
        <v>577.52760000000001</v>
      </c>
      <c r="AE145" s="23">
        <v>0</v>
      </c>
      <c r="AF145" s="23">
        <v>0</v>
      </c>
      <c r="AG145" s="23">
        <v>0</v>
      </c>
      <c r="AH145" s="23">
        <v>848.46169999999995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61</v>
      </c>
      <c r="AR145" s="23">
        <v>0</v>
      </c>
      <c r="AS145" s="23">
        <v>0</v>
      </c>
      <c r="AT145" s="23">
        <v>0</v>
      </c>
      <c r="AU145" s="23">
        <v>2077.89</v>
      </c>
      <c r="AV145" s="20" t="b">
        <v>0</v>
      </c>
      <c r="AX145" s="22">
        <v>43130</v>
      </c>
      <c r="AY145" s="22">
        <v>43130</v>
      </c>
      <c r="AZ145" s="22">
        <v>43130</v>
      </c>
      <c r="BB145" s="20">
        <v>1</v>
      </c>
      <c r="BE145" s="20" t="s">
        <v>315</v>
      </c>
      <c r="BF145" s="20" t="s">
        <v>93</v>
      </c>
      <c r="BG145" s="20" t="s">
        <v>363</v>
      </c>
      <c r="BI145" s="20" t="s">
        <v>94</v>
      </c>
      <c r="BJ145" s="20" t="s">
        <v>105</v>
      </c>
      <c r="BK145" s="20" t="s">
        <v>153</v>
      </c>
      <c r="BL145" s="20" t="s">
        <v>153</v>
      </c>
      <c r="BM145" s="23">
        <v>590.90189999999996</v>
      </c>
      <c r="BN145" s="23">
        <v>577.52760000000001</v>
      </c>
      <c r="BO145" s="23">
        <v>848.46169999999995</v>
      </c>
      <c r="BP145" s="23">
        <v>0</v>
      </c>
      <c r="BQ145" s="23">
        <v>61</v>
      </c>
      <c r="BR145" s="20">
        <v>0</v>
      </c>
      <c r="BS145" s="23">
        <v>2077.8912</v>
      </c>
      <c r="BT145" s="23">
        <v>-1.1999999999999999E-3</v>
      </c>
      <c r="BU145" s="20">
        <v>20002</v>
      </c>
      <c r="BV145" s="20" t="s">
        <v>97</v>
      </c>
      <c r="BW145" s="23">
        <v>-2077.8912</v>
      </c>
      <c r="BX145" s="23">
        <v>149.06</v>
      </c>
      <c r="BY145" s="20" t="s">
        <v>101</v>
      </c>
      <c r="BZ145" s="23">
        <v>1867.8312000000001</v>
      </c>
      <c r="CA145" s="20" t="b">
        <v>1</v>
      </c>
      <c r="CB145" s="20" t="s">
        <v>98</v>
      </c>
      <c r="CC145" s="20" t="b">
        <v>1</v>
      </c>
      <c r="CD145" s="23" t="s">
        <v>99</v>
      </c>
      <c r="CE145" s="23" t="b">
        <v>0</v>
      </c>
      <c r="CF145" s="23" t="b">
        <v>0</v>
      </c>
    </row>
    <row r="146" spans="1:84">
      <c r="A146" s="23" t="s">
        <v>84</v>
      </c>
      <c r="B146" s="20">
        <v>14924</v>
      </c>
      <c r="C146" s="20" t="s">
        <v>85</v>
      </c>
      <c r="D146" s="20" t="s">
        <v>403</v>
      </c>
      <c r="E146" s="20">
        <v>129042</v>
      </c>
      <c r="F146" s="20" t="s">
        <v>159</v>
      </c>
      <c r="G146" s="20" t="s">
        <v>160</v>
      </c>
      <c r="H146" s="20" t="s">
        <v>104</v>
      </c>
      <c r="I146" s="20" t="s">
        <v>161</v>
      </c>
      <c r="J146" s="20" t="s">
        <v>162</v>
      </c>
      <c r="K146" s="20" t="s">
        <v>90</v>
      </c>
      <c r="L146" s="20" t="s">
        <v>91</v>
      </c>
      <c r="M146" s="20">
        <v>31897</v>
      </c>
      <c r="N146" s="20">
        <v>1</v>
      </c>
      <c r="O146" s="20">
        <v>12</v>
      </c>
      <c r="P146" s="20" t="s">
        <v>92</v>
      </c>
      <c r="Q146" s="20">
        <v>0</v>
      </c>
      <c r="R146" s="20">
        <v>0</v>
      </c>
      <c r="S146" s="20">
        <v>0</v>
      </c>
      <c r="T146" s="20">
        <v>0</v>
      </c>
      <c r="U146" s="20" t="b">
        <v>0</v>
      </c>
      <c r="V146" s="20" t="b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12</v>
      </c>
      <c r="AC146" s="23">
        <v>728.55909999999994</v>
      </c>
      <c r="AD146" s="23">
        <v>912.84059999999999</v>
      </c>
      <c r="AE146" s="23">
        <v>0</v>
      </c>
      <c r="AF146" s="23">
        <v>0</v>
      </c>
      <c r="AG146" s="23">
        <v>0</v>
      </c>
      <c r="AH146" s="23">
        <v>1389.4332999999999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61</v>
      </c>
      <c r="AR146" s="23">
        <v>0</v>
      </c>
      <c r="AS146" s="23">
        <v>0</v>
      </c>
      <c r="AT146" s="23">
        <v>0</v>
      </c>
      <c r="AU146" s="23">
        <v>3091.83</v>
      </c>
      <c r="AV146" s="20" t="b">
        <v>0</v>
      </c>
      <c r="AX146" s="22">
        <v>43130</v>
      </c>
      <c r="AY146" s="22">
        <v>43130</v>
      </c>
      <c r="AZ146" s="22">
        <v>43130</v>
      </c>
      <c r="BB146" s="20">
        <v>1</v>
      </c>
      <c r="BE146" s="20" t="s">
        <v>315</v>
      </c>
      <c r="BF146" s="20" t="s">
        <v>93</v>
      </c>
      <c r="BG146" s="20" t="s">
        <v>363</v>
      </c>
      <c r="BI146" s="20" t="s">
        <v>94</v>
      </c>
      <c r="BJ146" s="20" t="s">
        <v>105</v>
      </c>
      <c r="BK146" s="20" t="s">
        <v>163</v>
      </c>
      <c r="BL146" s="20" t="s">
        <v>163</v>
      </c>
      <c r="BM146" s="23">
        <v>728.55909999999994</v>
      </c>
      <c r="BN146" s="23">
        <v>912.84059999999999</v>
      </c>
      <c r="BO146" s="23">
        <v>1389.4332999999999</v>
      </c>
      <c r="BP146" s="23">
        <v>0</v>
      </c>
      <c r="BQ146" s="23">
        <v>61</v>
      </c>
      <c r="BR146" s="20">
        <v>0</v>
      </c>
      <c r="BS146" s="23">
        <v>3091.8330000000001</v>
      </c>
      <c r="BT146" s="23">
        <v>-3.0000000000000001E-3</v>
      </c>
      <c r="BU146" s="20">
        <v>20002</v>
      </c>
      <c r="BV146" s="20" t="s">
        <v>97</v>
      </c>
      <c r="BW146" s="23">
        <v>-3091.8330000000001</v>
      </c>
      <c r="BX146" s="23">
        <v>235.61</v>
      </c>
      <c r="BY146" s="20" t="s">
        <v>101</v>
      </c>
      <c r="BZ146" s="23">
        <v>2795.223</v>
      </c>
      <c r="CA146" s="20" t="b">
        <v>1</v>
      </c>
      <c r="CB146" s="20" t="s">
        <v>98</v>
      </c>
      <c r="CC146" s="20" t="b">
        <v>1</v>
      </c>
      <c r="CD146" s="23" t="s">
        <v>99</v>
      </c>
      <c r="CE146" s="23" t="b">
        <v>0</v>
      </c>
      <c r="CF146" s="23" t="b">
        <v>0</v>
      </c>
    </row>
    <row r="147" spans="1:84">
      <c r="A147" s="23" t="s">
        <v>84</v>
      </c>
      <c r="B147" s="20">
        <v>14925</v>
      </c>
      <c r="C147" s="20" t="s">
        <v>85</v>
      </c>
      <c r="D147" s="20" t="s">
        <v>403</v>
      </c>
      <c r="E147" s="20">
        <v>129058</v>
      </c>
      <c r="F147" s="20" t="s">
        <v>154</v>
      </c>
      <c r="G147" s="20" t="s">
        <v>155</v>
      </c>
      <c r="H147" s="20" t="s">
        <v>104</v>
      </c>
      <c r="I147" s="20" t="s">
        <v>156</v>
      </c>
      <c r="J147" s="20" t="s">
        <v>157</v>
      </c>
      <c r="K147" s="20" t="s">
        <v>90</v>
      </c>
      <c r="L147" s="20" t="s">
        <v>91</v>
      </c>
      <c r="M147" s="20">
        <v>30066</v>
      </c>
      <c r="N147" s="20">
        <v>1</v>
      </c>
      <c r="O147" s="20">
        <v>16</v>
      </c>
      <c r="P147" s="20" t="s">
        <v>92</v>
      </c>
      <c r="Q147" s="20">
        <v>0</v>
      </c>
      <c r="R147" s="20">
        <v>0</v>
      </c>
      <c r="S147" s="20">
        <v>0</v>
      </c>
      <c r="T147" s="20">
        <v>0</v>
      </c>
      <c r="U147" s="20" t="b">
        <v>0</v>
      </c>
      <c r="V147" s="20" t="b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16</v>
      </c>
      <c r="AC147" s="23">
        <v>819.35140000000001</v>
      </c>
      <c r="AD147" s="23">
        <v>1151.2048</v>
      </c>
      <c r="AE147" s="23">
        <v>0</v>
      </c>
      <c r="AF147" s="23">
        <v>0</v>
      </c>
      <c r="AG147" s="23">
        <v>0</v>
      </c>
      <c r="AH147" s="23">
        <v>1309.675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61</v>
      </c>
      <c r="AR147" s="23">
        <v>0</v>
      </c>
      <c r="AS147" s="23">
        <v>0</v>
      </c>
      <c r="AT147" s="23">
        <v>0</v>
      </c>
      <c r="AU147" s="23">
        <v>3341.23</v>
      </c>
      <c r="AV147" s="20" t="b">
        <v>0</v>
      </c>
      <c r="AX147" s="22">
        <v>43130</v>
      </c>
      <c r="AY147" s="22">
        <v>43130</v>
      </c>
      <c r="AZ147" s="22">
        <v>43130</v>
      </c>
      <c r="BB147" s="20">
        <v>1</v>
      </c>
      <c r="BE147" s="20" t="s">
        <v>315</v>
      </c>
      <c r="BF147" s="20" t="s">
        <v>93</v>
      </c>
      <c r="BG147" s="20" t="s">
        <v>363</v>
      </c>
      <c r="BI147" s="20" t="s">
        <v>94</v>
      </c>
      <c r="BJ147" s="20" t="s">
        <v>105</v>
      </c>
      <c r="BK147" s="20" t="s">
        <v>158</v>
      </c>
      <c r="BL147" s="20" t="s">
        <v>158</v>
      </c>
      <c r="BM147" s="23">
        <v>819.35140000000001</v>
      </c>
      <c r="BN147" s="23">
        <v>1151.2048</v>
      </c>
      <c r="BO147" s="23">
        <v>1309.675</v>
      </c>
      <c r="BP147" s="23">
        <v>0</v>
      </c>
      <c r="BQ147" s="23">
        <v>61</v>
      </c>
      <c r="BR147" s="20">
        <v>0</v>
      </c>
      <c r="BS147" s="23">
        <v>3341.2312000000002</v>
      </c>
      <c r="BT147" s="23">
        <v>-1.1999999999999999E-3</v>
      </c>
      <c r="BU147" s="20">
        <v>20002</v>
      </c>
      <c r="BV147" s="20" t="s">
        <v>97</v>
      </c>
      <c r="BW147" s="23">
        <v>-3341.2312000000002</v>
      </c>
      <c r="BX147" s="23">
        <v>297.13</v>
      </c>
      <c r="BY147" s="20" t="s">
        <v>101</v>
      </c>
      <c r="BZ147" s="23">
        <v>2983.1012000000001</v>
      </c>
      <c r="CA147" s="20" t="b">
        <v>1</v>
      </c>
      <c r="CB147" s="20" t="s">
        <v>98</v>
      </c>
      <c r="CC147" s="20" t="b">
        <v>1</v>
      </c>
      <c r="CD147" s="23" t="s">
        <v>99</v>
      </c>
      <c r="CE147" s="23" t="b">
        <v>0</v>
      </c>
      <c r="CF147" s="23" t="b">
        <v>0</v>
      </c>
    </row>
    <row r="148" spans="1:84">
      <c r="A148" s="23" t="s">
        <v>84</v>
      </c>
      <c r="B148" s="20">
        <v>14926</v>
      </c>
      <c r="C148" s="20" t="s">
        <v>85</v>
      </c>
      <c r="D148" s="20" t="s">
        <v>403</v>
      </c>
      <c r="E148" s="20">
        <v>129050</v>
      </c>
      <c r="F148" s="20" t="s">
        <v>175</v>
      </c>
      <c r="G148" s="20" t="s">
        <v>176</v>
      </c>
      <c r="H148" s="20" t="s">
        <v>104</v>
      </c>
      <c r="I148" s="20" t="s">
        <v>177</v>
      </c>
      <c r="J148" s="20" t="s">
        <v>178</v>
      </c>
      <c r="K148" s="20" t="s">
        <v>90</v>
      </c>
      <c r="L148" s="20" t="s">
        <v>91</v>
      </c>
      <c r="M148" s="20">
        <v>21760</v>
      </c>
      <c r="N148" s="20">
        <v>1</v>
      </c>
      <c r="O148" s="20">
        <v>8</v>
      </c>
      <c r="P148" s="20" t="s">
        <v>92</v>
      </c>
      <c r="Q148" s="20">
        <v>0</v>
      </c>
      <c r="R148" s="20">
        <v>0</v>
      </c>
      <c r="S148" s="20">
        <v>0</v>
      </c>
      <c r="T148" s="20">
        <v>0</v>
      </c>
      <c r="U148" s="20" t="b">
        <v>0</v>
      </c>
      <c r="V148" s="20" t="b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8</v>
      </c>
      <c r="AC148" s="23">
        <v>535.79769999999996</v>
      </c>
      <c r="AD148" s="23">
        <v>426.09440000000001</v>
      </c>
      <c r="AE148" s="23">
        <v>0</v>
      </c>
      <c r="AF148" s="23">
        <v>0</v>
      </c>
      <c r="AG148" s="23">
        <v>0</v>
      </c>
      <c r="AH148" s="23">
        <v>947.86559999999997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61</v>
      </c>
      <c r="AR148" s="23">
        <v>0</v>
      </c>
      <c r="AS148" s="23">
        <v>0</v>
      </c>
      <c r="AT148" s="23">
        <v>0</v>
      </c>
      <c r="AU148" s="23">
        <v>1970.76</v>
      </c>
      <c r="AV148" s="20" t="b">
        <v>0</v>
      </c>
      <c r="AX148" s="22">
        <v>43129</v>
      </c>
      <c r="AY148" s="22">
        <v>43130</v>
      </c>
      <c r="AZ148" s="22">
        <v>43130</v>
      </c>
      <c r="BB148" s="20">
        <v>1</v>
      </c>
      <c r="BE148" s="20" t="s">
        <v>315</v>
      </c>
      <c r="BF148" s="20" t="s">
        <v>93</v>
      </c>
      <c r="BG148" s="20" t="s">
        <v>363</v>
      </c>
      <c r="BI148" s="20" t="s">
        <v>94</v>
      </c>
      <c r="BJ148" s="20" t="s">
        <v>105</v>
      </c>
      <c r="BK148" s="20" t="s">
        <v>179</v>
      </c>
      <c r="BL148" s="20" t="s">
        <v>179</v>
      </c>
      <c r="BM148" s="23">
        <v>535.79769999999996</v>
      </c>
      <c r="BN148" s="23">
        <v>426.09440000000001</v>
      </c>
      <c r="BO148" s="23">
        <v>947.86559999999997</v>
      </c>
      <c r="BP148" s="23">
        <v>0</v>
      </c>
      <c r="BQ148" s="23">
        <v>61</v>
      </c>
      <c r="BR148" s="20">
        <v>0</v>
      </c>
      <c r="BS148" s="23">
        <v>1970.7577000000001</v>
      </c>
      <c r="BT148" s="23">
        <v>2.3E-3</v>
      </c>
      <c r="BU148" s="20">
        <v>20002</v>
      </c>
      <c r="BV148" s="20" t="s">
        <v>97</v>
      </c>
      <c r="BW148" s="23">
        <v>-1970.7577000000001</v>
      </c>
      <c r="BX148" s="23">
        <v>109.98</v>
      </c>
      <c r="BY148" s="20" t="s">
        <v>101</v>
      </c>
      <c r="BZ148" s="23">
        <v>1799.7777000000001</v>
      </c>
      <c r="CA148" s="20" t="b">
        <v>1</v>
      </c>
      <c r="CB148" s="20" t="s">
        <v>98</v>
      </c>
      <c r="CC148" s="20" t="b">
        <v>1</v>
      </c>
      <c r="CD148" s="23" t="s">
        <v>99</v>
      </c>
      <c r="CE148" s="23" t="b">
        <v>0</v>
      </c>
      <c r="CF148" s="23" t="b">
        <v>0</v>
      </c>
    </row>
    <row r="149" spans="1:84">
      <c r="A149" s="23" t="s">
        <v>84</v>
      </c>
      <c r="B149" s="20">
        <v>14927</v>
      </c>
      <c r="C149" s="20" t="s">
        <v>85</v>
      </c>
      <c r="D149" s="20" t="s">
        <v>403</v>
      </c>
      <c r="E149" s="20">
        <v>129066</v>
      </c>
      <c r="F149" s="20" t="s">
        <v>170</v>
      </c>
      <c r="G149" s="20" t="s">
        <v>171</v>
      </c>
      <c r="H149" s="20" t="s">
        <v>104</v>
      </c>
      <c r="I149" s="20" t="s">
        <v>172</v>
      </c>
      <c r="J149" s="20" t="s">
        <v>173</v>
      </c>
      <c r="K149" s="20" t="s">
        <v>90</v>
      </c>
      <c r="L149" s="20" t="s">
        <v>91</v>
      </c>
      <c r="M149" s="20">
        <v>36616</v>
      </c>
      <c r="N149" s="20">
        <v>1</v>
      </c>
      <c r="O149" s="20">
        <v>8</v>
      </c>
      <c r="P149" s="20" t="s">
        <v>92</v>
      </c>
      <c r="Q149" s="20">
        <v>0</v>
      </c>
      <c r="R149" s="20">
        <v>0</v>
      </c>
      <c r="S149" s="20">
        <v>0</v>
      </c>
      <c r="T149" s="20">
        <v>0</v>
      </c>
      <c r="U149" s="20" t="b">
        <v>0</v>
      </c>
      <c r="V149" s="20" t="b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8</v>
      </c>
      <c r="AC149" s="23">
        <v>645.57759999999996</v>
      </c>
      <c r="AD149" s="23">
        <v>693.50239999999997</v>
      </c>
      <c r="AE149" s="23">
        <v>0</v>
      </c>
      <c r="AF149" s="23">
        <v>0</v>
      </c>
      <c r="AG149" s="23">
        <v>0</v>
      </c>
      <c r="AH149" s="23">
        <v>1594.9929999999999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61</v>
      </c>
      <c r="AR149" s="23">
        <v>0</v>
      </c>
      <c r="AS149" s="23">
        <v>0</v>
      </c>
      <c r="AT149" s="23">
        <v>0</v>
      </c>
      <c r="AU149" s="23">
        <v>2995.07</v>
      </c>
      <c r="AV149" s="20" t="b">
        <v>0</v>
      </c>
      <c r="AX149" s="22">
        <v>43129</v>
      </c>
      <c r="AY149" s="22">
        <v>43130</v>
      </c>
      <c r="AZ149" s="22">
        <v>43130</v>
      </c>
      <c r="BB149" s="20">
        <v>1</v>
      </c>
      <c r="BE149" s="20" t="s">
        <v>315</v>
      </c>
      <c r="BF149" s="20" t="s">
        <v>93</v>
      </c>
      <c r="BG149" s="20" t="s">
        <v>363</v>
      </c>
      <c r="BI149" s="20" t="s">
        <v>94</v>
      </c>
      <c r="BJ149" s="20" t="s">
        <v>105</v>
      </c>
      <c r="BK149" s="20" t="s">
        <v>174</v>
      </c>
      <c r="BL149" s="20" t="s">
        <v>174</v>
      </c>
      <c r="BM149" s="23">
        <v>645.57759999999996</v>
      </c>
      <c r="BN149" s="23">
        <v>693.50239999999997</v>
      </c>
      <c r="BO149" s="23">
        <v>1594.9929999999999</v>
      </c>
      <c r="BP149" s="23">
        <v>0</v>
      </c>
      <c r="BQ149" s="23">
        <v>61</v>
      </c>
      <c r="BR149" s="20">
        <v>0</v>
      </c>
      <c r="BS149" s="23">
        <v>2995.0729999999999</v>
      </c>
      <c r="BT149" s="23">
        <v>-3.0000000000000001E-3</v>
      </c>
      <c r="BU149" s="20">
        <v>20002</v>
      </c>
      <c r="BV149" s="20" t="s">
        <v>97</v>
      </c>
      <c r="BW149" s="23">
        <v>-2995.0729999999999</v>
      </c>
      <c r="BX149" s="23">
        <v>178.99</v>
      </c>
      <c r="BY149" s="20" t="s">
        <v>101</v>
      </c>
      <c r="BZ149" s="23">
        <v>2755.0830000000001</v>
      </c>
      <c r="CA149" s="20" t="b">
        <v>1</v>
      </c>
      <c r="CB149" s="20" t="s">
        <v>98</v>
      </c>
      <c r="CC149" s="20" t="b">
        <v>1</v>
      </c>
      <c r="CD149" s="23" t="s">
        <v>99</v>
      </c>
      <c r="CE149" s="23" t="b">
        <v>0</v>
      </c>
      <c r="CF149" s="23" t="b">
        <v>0</v>
      </c>
    </row>
    <row r="150" spans="1:84">
      <c r="A150" s="23" t="s">
        <v>84</v>
      </c>
      <c r="B150" s="20">
        <v>14928</v>
      </c>
      <c r="C150" s="20" t="s">
        <v>85</v>
      </c>
      <c r="D150" s="20" t="s">
        <v>403</v>
      </c>
      <c r="E150" s="20">
        <v>128933</v>
      </c>
      <c r="F150" s="20" t="s">
        <v>107</v>
      </c>
      <c r="G150" s="20" t="s">
        <v>108</v>
      </c>
      <c r="H150" s="20" t="s">
        <v>88</v>
      </c>
      <c r="I150" s="20" t="s">
        <v>109</v>
      </c>
      <c r="J150" s="20" t="s">
        <v>110</v>
      </c>
      <c r="K150" s="20" t="s">
        <v>90</v>
      </c>
      <c r="L150" s="20" t="s">
        <v>91</v>
      </c>
      <c r="M150" s="20">
        <v>27083</v>
      </c>
      <c r="N150" s="20">
        <v>1</v>
      </c>
      <c r="O150" s="20">
        <v>16</v>
      </c>
      <c r="P150" s="20" t="s">
        <v>92</v>
      </c>
      <c r="Q150" s="20">
        <v>0</v>
      </c>
      <c r="R150" s="20">
        <v>0</v>
      </c>
      <c r="S150" s="20">
        <v>0</v>
      </c>
      <c r="T150" s="20">
        <v>0</v>
      </c>
      <c r="U150" s="20" t="b">
        <v>0</v>
      </c>
      <c r="V150" s="20" t="b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16</v>
      </c>
      <c r="AC150" s="23">
        <v>775.26509999999996</v>
      </c>
      <c r="AD150" s="23">
        <v>1043.8168000000001</v>
      </c>
      <c r="AE150" s="23">
        <v>0</v>
      </c>
      <c r="AF150" s="23">
        <v>0</v>
      </c>
      <c r="AG150" s="23">
        <v>0</v>
      </c>
      <c r="AH150" s="23">
        <v>1179.7355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165</v>
      </c>
      <c r="AR150" s="23">
        <v>0</v>
      </c>
      <c r="AS150" s="23">
        <v>0</v>
      </c>
      <c r="AT150" s="23">
        <v>0</v>
      </c>
      <c r="AU150" s="23">
        <v>3163.82</v>
      </c>
      <c r="AV150" s="20" t="b">
        <v>0</v>
      </c>
      <c r="AX150" s="22">
        <v>43129</v>
      </c>
      <c r="AY150" s="22">
        <v>43131</v>
      </c>
      <c r="AZ150" s="22">
        <v>43130</v>
      </c>
      <c r="BB150" s="20">
        <v>1</v>
      </c>
      <c r="BD150" s="20" t="s">
        <v>410</v>
      </c>
      <c r="BE150" s="20" t="s">
        <v>315</v>
      </c>
      <c r="BF150" s="20" t="s">
        <v>93</v>
      </c>
      <c r="BG150" s="20" t="s">
        <v>363</v>
      </c>
      <c r="BI150" s="20" t="s">
        <v>94</v>
      </c>
      <c r="BJ150" s="20" t="s">
        <v>95</v>
      </c>
      <c r="BK150" s="20" t="s">
        <v>111</v>
      </c>
      <c r="BL150" s="20" t="s">
        <v>111</v>
      </c>
      <c r="BM150" s="23">
        <v>775.26509999999996</v>
      </c>
      <c r="BN150" s="23">
        <v>1043.8168000000001</v>
      </c>
      <c r="BO150" s="23">
        <v>1179.7355</v>
      </c>
      <c r="BP150" s="23">
        <v>0</v>
      </c>
      <c r="BQ150" s="23">
        <v>165</v>
      </c>
      <c r="BR150" s="20">
        <v>0</v>
      </c>
      <c r="BS150" s="23">
        <v>3163.8173999999999</v>
      </c>
      <c r="BT150" s="23">
        <v>2.5999999999999999E-3</v>
      </c>
      <c r="BU150" s="20">
        <v>20002</v>
      </c>
      <c r="BV150" s="20" t="s">
        <v>97</v>
      </c>
      <c r="BW150" s="23">
        <v>-3163.8173999999999</v>
      </c>
      <c r="BX150" s="23">
        <v>269.41000000000003</v>
      </c>
      <c r="BY150" s="20" t="s">
        <v>231</v>
      </c>
      <c r="BZ150" s="23">
        <v>2729.4074000000001</v>
      </c>
      <c r="CA150" s="20" t="b">
        <v>1</v>
      </c>
      <c r="CB150" s="20" t="s">
        <v>98</v>
      </c>
      <c r="CC150" s="20" t="b">
        <v>1</v>
      </c>
      <c r="CD150" s="23" t="s">
        <v>99</v>
      </c>
      <c r="CE150" s="23" t="b">
        <v>0</v>
      </c>
      <c r="CF150" s="23" t="b">
        <v>0</v>
      </c>
    </row>
    <row r="151" spans="1:84">
      <c r="A151" s="23" t="s">
        <v>84</v>
      </c>
      <c r="B151" s="20">
        <v>14929</v>
      </c>
      <c r="C151" s="20" t="s">
        <v>85</v>
      </c>
      <c r="D151" s="20" t="s">
        <v>403</v>
      </c>
      <c r="E151" s="20">
        <v>128928</v>
      </c>
      <c r="F151" s="20" t="s">
        <v>190</v>
      </c>
      <c r="G151" s="20" t="s">
        <v>191</v>
      </c>
      <c r="H151" s="20" t="s">
        <v>88</v>
      </c>
      <c r="I151" s="20" t="s">
        <v>192</v>
      </c>
      <c r="J151" s="20" t="s">
        <v>193</v>
      </c>
      <c r="K151" s="20" t="s">
        <v>90</v>
      </c>
      <c r="L151" s="20" t="s">
        <v>91</v>
      </c>
      <c r="M151" s="20">
        <v>31778</v>
      </c>
      <c r="N151" s="20">
        <v>1</v>
      </c>
      <c r="O151" s="20">
        <v>16</v>
      </c>
      <c r="P151" s="20" t="s">
        <v>92</v>
      </c>
      <c r="Q151" s="20">
        <v>0</v>
      </c>
      <c r="R151" s="20">
        <v>0</v>
      </c>
      <c r="S151" s="20">
        <v>0</v>
      </c>
      <c r="T151" s="20">
        <v>0</v>
      </c>
      <c r="U151" s="20" t="b">
        <v>0</v>
      </c>
      <c r="V151" s="20" t="b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16</v>
      </c>
      <c r="AC151" s="23">
        <v>844.65340000000003</v>
      </c>
      <c r="AD151" s="23">
        <v>1212.8368</v>
      </c>
      <c r="AE151" s="23">
        <v>0</v>
      </c>
      <c r="AF151" s="23">
        <v>0</v>
      </c>
      <c r="AG151" s="23">
        <v>0</v>
      </c>
      <c r="AH151" s="23">
        <v>1384.2497000000001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165</v>
      </c>
      <c r="AR151" s="23">
        <v>0</v>
      </c>
      <c r="AS151" s="23">
        <v>0</v>
      </c>
      <c r="AT151" s="23">
        <v>0</v>
      </c>
      <c r="AU151" s="23">
        <v>3606.74</v>
      </c>
      <c r="AV151" s="20" t="b">
        <v>0</v>
      </c>
      <c r="AX151" s="22">
        <v>43129</v>
      </c>
      <c r="AY151" s="22">
        <v>43131</v>
      </c>
      <c r="AZ151" s="22">
        <v>43130</v>
      </c>
      <c r="BB151" s="20">
        <v>1</v>
      </c>
      <c r="BD151" s="20" t="s">
        <v>410</v>
      </c>
      <c r="BE151" s="20" t="s">
        <v>315</v>
      </c>
      <c r="BF151" s="20" t="s">
        <v>93</v>
      </c>
      <c r="BG151" s="20" t="s">
        <v>363</v>
      </c>
      <c r="BI151" s="20" t="s">
        <v>94</v>
      </c>
      <c r="BJ151" s="20" t="s">
        <v>95</v>
      </c>
      <c r="BK151" s="20" t="s">
        <v>194</v>
      </c>
      <c r="BL151" s="20" t="s">
        <v>194</v>
      </c>
      <c r="BM151" s="23">
        <v>844.65340000000003</v>
      </c>
      <c r="BN151" s="23">
        <v>1212.8368</v>
      </c>
      <c r="BO151" s="23">
        <v>1384.2497000000001</v>
      </c>
      <c r="BP151" s="23">
        <v>0</v>
      </c>
      <c r="BQ151" s="23">
        <v>165</v>
      </c>
      <c r="BR151" s="20">
        <v>0</v>
      </c>
      <c r="BS151" s="23">
        <v>3606.7399</v>
      </c>
      <c r="BT151" s="23">
        <v>1E-4</v>
      </c>
      <c r="BU151" s="20">
        <v>20002</v>
      </c>
      <c r="BV151" s="20" t="s">
        <v>97</v>
      </c>
      <c r="BW151" s="23">
        <v>-3606.7399</v>
      </c>
      <c r="BX151" s="23">
        <v>313.04000000000002</v>
      </c>
      <c r="BY151" s="20" t="s">
        <v>231</v>
      </c>
      <c r="BZ151" s="23">
        <v>3128.6999000000001</v>
      </c>
      <c r="CA151" s="20" t="b">
        <v>1</v>
      </c>
      <c r="CB151" s="20" t="s">
        <v>98</v>
      </c>
      <c r="CC151" s="20" t="b">
        <v>1</v>
      </c>
      <c r="CD151" s="23" t="s">
        <v>99</v>
      </c>
      <c r="CE151" s="23" t="b">
        <v>0</v>
      </c>
      <c r="CF151" s="23" t="b">
        <v>0</v>
      </c>
    </row>
    <row r="152" spans="1:84">
      <c r="A152" s="23" t="s">
        <v>84</v>
      </c>
      <c r="B152" s="20">
        <v>14930</v>
      </c>
      <c r="C152" s="20" t="s">
        <v>85</v>
      </c>
      <c r="D152" s="20" t="s">
        <v>403</v>
      </c>
      <c r="E152" s="20">
        <v>128923</v>
      </c>
      <c r="F152" s="20" t="s">
        <v>185</v>
      </c>
      <c r="G152" s="20" t="s">
        <v>186</v>
      </c>
      <c r="H152" s="20" t="s">
        <v>88</v>
      </c>
      <c r="I152" s="20" t="s">
        <v>187</v>
      </c>
      <c r="J152" s="20" t="s">
        <v>188</v>
      </c>
      <c r="K152" s="20" t="s">
        <v>90</v>
      </c>
      <c r="L152" s="20" t="s">
        <v>91</v>
      </c>
      <c r="M152" s="20">
        <v>42520</v>
      </c>
      <c r="N152" s="20">
        <v>1</v>
      </c>
      <c r="O152" s="20">
        <v>16</v>
      </c>
      <c r="P152" s="20" t="s">
        <v>92</v>
      </c>
      <c r="Q152" s="20">
        <v>0</v>
      </c>
      <c r="R152" s="20">
        <v>0</v>
      </c>
      <c r="S152" s="20">
        <v>0</v>
      </c>
      <c r="T152" s="20">
        <v>0</v>
      </c>
      <c r="U152" s="20" t="b">
        <v>0</v>
      </c>
      <c r="V152" s="20" t="b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16</v>
      </c>
      <c r="AC152" s="23">
        <v>1003.4116</v>
      </c>
      <c r="AD152" s="23">
        <v>1599.5488</v>
      </c>
      <c r="AE152" s="23">
        <v>0</v>
      </c>
      <c r="AF152" s="23">
        <v>0</v>
      </c>
      <c r="AG152" s="23">
        <v>0</v>
      </c>
      <c r="AH152" s="23">
        <v>1852.1712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165</v>
      </c>
      <c r="AR152" s="23">
        <v>0</v>
      </c>
      <c r="AS152" s="23">
        <v>0</v>
      </c>
      <c r="AT152" s="23">
        <v>0</v>
      </c>
      <c r="AU152" s="23">
        <v>4620.13</v>
      </c>
      <c r="AV152" s="20" t="b">
        <v>0</v>
      </c>
      <c r="AX152" s="22">
        <v>43129</v>
      </c>
      <c r="AY152" s="22">
        <v>43131</v>
      </c>
      <c r="AZ152" s="22">
        <v>43130</v>
      </c>
      <c r="BB152" s="20">
        <v>1</v>
      </c>
      <c r="BD152" s="20" t="s">
        <v>410</v>
      </c>
      <c r="BE152" s="20" t="s">
        <v>315</v>
      </c>
      <c r="BF152" s="20" t="s">
        <v>93</v>
      </c>
      <c r="BG152" s="20" t="s">
        <v>363</v>
      </c>
      <c r="BI152" s="20" t="s">
        <v>94</v>
      </c>
      <c r="BJ152" s="20" t="s">
        <v>95</v>
      </c>
      <c r="BK152" s="20" t="s">
        <v>189</v>
      </c>
      <c r="BL152" s="20" t="s">
        <v>189</v>
      </c>
      <c r="BM152" s="23">
        <v>1003.4116</v>
      </c>
      <c r="BN152" s="23">
        <v>1599.5488</v>
      </c>
      <c r="BO152" s="23">
        <v>1852.1712</v>
      </c>
      <c r="BP152" s="23">
        <v>0</v>
      </c>
      <c r="BQ152" s="23">
        <v>165</v>
      </c>
      <c r="BR152" s="20">
        <v>0</v>
      </c>
      <c r="BS152" s="23">
        <v>4620.1315999999997</v>
      </c>
      <c r="BT152" s="23">
        <v>-1.6000000000000001E-3</v>
      </c>
      <c r="BU152" s="20">
        <v>20002</v>
      </c>
      <c r="BV152" s="20" t="s">
        <v>97</v>
      </c>
      <c r="BW152" s="23">
        <v>-4620.1315999999997</v>
      </c>
      <c r="BX152" s="23">
        <v>412.85</v>
      </c>
      <c r="BY152" s="20" t="s">
        <v>231</v>
      </c>
      <c r="BZ152" s="23">
        <v>4042.2815999999998</v>
      </c>
      <c r="CA152" s="20" t="b">
        <v>1</v>
      </c>
      <c r="CB152" s="20" t="s">
        <v>98</v>
      </c>
      <c r="CC152" s="20" t="b">
        <v>1</v>
      </c>
      <c r="CD152" s="23" t="s">
        <v>99</v>
      </c>
      <c r="CE152" s="23" t="b">
        <v>0</v>
      </c>
      <c r="CF152" s="23" t="b">
        <v>0</v>
      </c>
    </row>
    <row r="153" spans="1:84">
      <c r="A153" s="23" t="s">
        <v>84</v>
      </c>
      <c r="B153" s="20">
        <v>14931</v>
      </c>
      <c r="C153" s="20" t="s">
        <v>85</v>
      </c>
      <c r="D153" s="20" t="s">
        <v>403</v>
      </c>
      <c r="E153" s="20">
        <v>129381</v>
      </c>
      <c r="F153" s="20" t="s">
        <v>256</v>
      </c>
      <c r="G153" s="20" t="s">
        <v>257</v>
      </c>
      <c r="H153" s="20" t="s">
        <v>104</v>
      </c>
      <c r="I153" s="20" t="s">
        <v>258</v>
      </c>
      <c r="J153" s="20" t="s">
        <v>259</v>
      </c>
      <c r="K153" s="20" t="s">
        <v>90</v>
      </c>
      <c r="L153" s="20" t="s">
        <v>91</v>
      </c>
      <c r="M153" s="20">
        <v>20893</v>
      </c>
      <c r="N153" s="20">
        <v>1</v>
      </c>
      <c r="O153" s="20">
        <v>12</v>
      </c>
      <c r="P153" s="20" t="s">
        <v>92</v>
      </c>
      <c r="Q153" s="20">
        <v>0</v>
      </c>
      <c r="R153" s="20">
        <v>0</v>
      </c>
      <c r="S153" s="20">
        <v>0</v>
      </c>
      <c r="T153" s="20">
        <v>0</v>
      </c>
      <c r="U153" s="20" t="b">
        <v>0</v>
      </c>
      <c r="V153" s="20" t="b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12</v>
      </c>
      <c r="AC153" s="23">
        <v>606.58640000000003</v>
      </c>
      <c r="AD153" s="23">
        <v>615.73260000000005</v>
      </c>
      <c r="AE153" s="23">
        <v>0</v>
      </c>
      <c r="AF153" s="23">
        <v>0</v>
      </c>
      <c r="AG153" s="23">
        <v>0</v>
      </c>
      <c r="AH153" s="23">
        <v>910.09910000000002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80</v>
      </c>
      <c r="AR153" s="23">
        <v>0</v>
      </c>
      <c r="AS153" s="23">
        <v>0</v>
      </c>
      <c r="AT153" s="23">
        <v>0</v>
      </c>
      <c r="AU153" s="23">
        <v>2212.42</v>
      </c>
      <c r="AV153" s="20" t="b">
        <v>0</v>
      </c>
      <c r="AX153" s="22">
        <v>43129</v>
      </c>
      <c r="AY153" s="22">
        <v>43131</v>
      </c>
      <c r="AZ153" s="22">
        <v>43130</v>
      </c>
      <c r="BB153" s="20">
        <v>1</v>
      </c>
      <c r="BE153" s="20" t="s">
        <v>315</v>
      </c>
      <c r="BF153" s="20" t="s">
        <v>93</v>
      </c>
      <c r="BG153" s="20" t="s">
        <v>363</v>
      </c>
      <c r="BI153" s="20" t="s">
        <v>94</v>
      </c>
      <c r="BJ153" s="20" t="s">
        <v>105</v>
      </c>
      <c r="BK153" s="20" t="s">
        <v>260</v>
      </c>
      <c r="BL153" s="20" t="s">
        <v>260</v>
      </c>
      <c r="BM153" s="23">
        <v>606.58640000000003</v>
      </c>
      <c r="BN153" s="23">
        <v>615.73260000000005</v>
      </c>
      <c r="BO153" s="23">
        <v>910.09910000000002</v>
      </c>
      <c r="BP153" s="23">
        <v>0</v>
      </c>
      <c r="BQ153" s="23">
        <v>80</v>
      </c>
      <c r="BR153" s="20">
        <v>0</v>
      </c>
      <c r="BS153" s="23">
        <v>2212.4180999999999</v>
      </c>
      <c r="BT153" s="23">
        <v>1.9E-3</v>
      </c>
      <c r="BU153" s="20">
        <v>20002</v>
      </c>
      <c r="BV153" s="20" t="s">
        <v>97</v>
      </c>
      <c r="BW153" s="23">
        <v>-2212.4180999999999</v>
      </c>
      <c r="BX153" s="23">
        <v>158.91999999999999</v>
      </c>
      <c r="BY153" s="20" t="s">
        <v>101</v>
      </c>
      <c r="BZ153" s="23">
        <v>1973.4981</v>
      </c>
      <c r="CA153" s="20" t="b">
        <v>1</v>
      </c>
      <c r="CB153" s="20" t="s">
        <v>98</v>
      </c>
      <c r="CC153" s="20" t="b">
        <v>1</v>
      </c>
      <c r="CD153" s="23" t="s">
        <v>99</v>
      </c>
      <c r="CE153" s="23" t="b">
        <v>0</v>
      </c>
      <c r="CF153" s="23" t="b">
        <v>0</v>
      </c>
    </row>
    <row r="154" spans="1:84">
      <c r="A154" s="23" t="s">
        <v>84</v>
      </c>
      <c r="B154" s="20">
        <v>14932</v>
      </c>
      <c r="C154" s="20" t="s">
        <v>85</v>
      </c>
      <c r="D154" s="20" t="s">
        <v>403</v>
      </c>
      <c r="E154" s="20">
        <v>129098</v>
      </c>
      <c r="F154" s="20" t="s">
        <v>139</v>
      </c>
      <c r="G154" s="20" t="s">
        <v>140</v>
      </c>
      <c r="H154" s="20" t="s">
        <v>104</v>
      </c>
      <c r="I154" s="20" t="s">
        <v>141</v>
      </c>
      <c r="J154" s="20" t="s">
        <v>142</v>
      </c>
      <c r="K154" s="20" t="s">
        <v>90</v>
      </c>
      <c r="L154" s="20" t="s">
        <v>91</v>
      </c>
      <c r="M154" s="20">
        <v>17271</v>
      </c>
      <c r="N154" s="20">
        <v>1</v>
      </c>
      <c r="O154" s="20">
        <v>8</v>
      </c>
      <c r="P154" s="20" t="s">
        <v>92</v>
      </c>
      <c r="Q154" s="20">
        <v>0</v>
      </c>
      <c r="R154" s="20">
        <v>0</v>
      </c>
      <c r="S154" s="20">
        <v>0</v>
      </c>
      <c r="T154" s="20">
        <v>0</v>
      </c>
      <c r="U154" s="20" t="b">
        <v>0</v>
      </c>
      <c r="V154" s="20" t="b">
        <v>0</v>
      </c>
      <c r="W154" s="20">
        <v>11253</v>
      </c>
      <c r="X154" s="20">
        <v>0</v>
      </c>
      <c r="Y154" s="20">
        <v>0</v>
      </c>
      <c r="Z154" s="20">
        <v>0</v>
      </c>
      <c r="AA154" s="20">
        <v>0</v>
      </c>
      <c r="AB154" s="20">
        <v>8</v>
      </c>
      <c r="AC154" s="23">
        <v>502.62580000000003</v>
      </c>
      <c r="AD154" s="23">
        <v>345.29239999999999</v>
      </c>
      <c r="AE154" s="23">
        <v>0</v>
      </c>
      <c r="AF154" s="23">
        <v>0</v>
      </c>
      <c r="AG154" s="23">
        <v>0</v>
      </c>
      <c r="AH154" s="23">
        <v>752.32479999999998</v>
      </c>
      <c r="AI154" s="23">
        <v>0</v>
      </c>
      <c r="AJ154" s="23">
        <v>196.13980000000001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77</v>
      </c>
      <c r="AR154" s="23">
        <v>0</v>
      </c>
      <c r="AS154" s="23">
        <v>0</v>
      </c>
      <c r="AT154" s="23">
        <v>0</v>
      </c>
      <c r="AU154" s="23">
        <v>1873.38</v>
      </c>
      <c r="AV154" s="20" t="b">
        <v>0</v>
      </c>
      <c r="AX154" s="22">
        <v>43129</v>
      </c>
      <c r="AY154" s="22">
        <v>43131</v>
      </c>
      <c r="AZ154" s="22">
        <v>43130</v>
      </c>
      <c r="BB154" s="20">
        <v>1</v>
      </c>
      <c r="BE154" s="20" t="s">
        <v>315</v>
      </c>
      <c r="BF154" s="20" t="s">
        <v>93</v>
      </c>
      <c r="BG154" s="20" t="s">
        <v>363</v>
      </c>
      <c r="BI154" s="20" t="s">
        <v>94</v>
      </c>
      <c r="BJ154" s="20" t="s">
        <v>105</v>
      </c>
      <c r="BK154" s="20" t="s">
        <v>143</v>
      </c>
      <c r="BL154" s="20" t="s">
        <v>143</v>
      </c>
      <c r="BM154" s="23">
        <v>502.62580000000003</v>
      </c>
      <c r="BN154" s="23">
        <v>345.29239999999999</v>
      </c>
      <c r="BO154" s="23">
        <v>752.32479999999998</v>
      </c>
      <c r="BP154" s="23">
        <v>196.13980000000001</v>
      </c>
      <c r="BQ154" s="23">
        <v>77</v>
      </c>
      <c r="BR154" s="20">
        <v>0</v>
      </c>
      <c r="BS154" s="23">
        <v>1873.3828000000001</v>
      </c>
      <c r="BT154" s="23">
        <v>-2.8E-3</v>
      </c>
      <c r="BU154" s="20">
        <v>20002</v>
      </c>
      <c r="BV154" s="20" t="s">
        <v>97</v>
      </c>
      <c r="BW154" s="23">
        <v>-1873.3828000000001</v>
      </c>
      <c r="BX154" s="23">
        <v>89.12</v>
      </c>
      <c r="BY154" s="20" t="s">
        <v>101</v>
      </c>
      <c r="BZ154" s="23">
        <v>1707.2628</v>
      </c>
      <c r="CA154" s="20" t="b">
        <v>1</v>
      </c>
      <c r="CB154" s="20" t="s">
        <v>98</v>
      </c>
      <c r="CC154" s="20" t="b">
        <v>1</v>
      </c>
      <c r="CD154" s="23" t="s">
        <v>99</v>
      </c>
      <c r="CE154" s="23" t="b">
        <v>0</v>
      </c>
      <c r="CF154" s="23" t="b">
        <v>0</v>
      </c>
    </row>
    <row r="155" spans="1:84">
      <c r="A155" s="23" t="s">
        <v>84</v>
      </c>
      <c r="B155" s="20">
        <v>14933</v>
      </c>
      <c r="C155" s="20" t="s">
        <v>85</v>
      </c>
      <c r="D155" s="20" t="s">
        <v>403</v>
      </c>
      <c r="E155" s="20">
        <v>129026</v>
      </c>
      <c r="F155" s="20" t="s">
        <v>144</v>
      </c>
      <c r="G155" s="20" t="s">
        <v>145</v>
      </c>
      <c r="H155" s="20" t="s">
        <v>104</v>
      </c>
      <c r="I155" s="20" t="s">
        <v>146</v>
      </c>
      <c r="J155" s="20" t="s">
        <v>147</v>
      </c>
      <c r="K155" s="20" t="s">
        <v>90</v>
      </c>
      <c r="L155" s="20" t="s">
        <v>91</v>
      </c>
      <c r="M155" s="20">
        <v>33220</v>
      </c>
      <c r="N155" s="20">
        <v>1</v>
      </c>
      <c r="O155" s="20">
        <v>12</v>
      </c>
      <c r="P155" s="20" t="s">
        <v>92</v>
      </c>
      <c r="Q155" s="20">
        <v>0</v>
      </c>
      <c r="R155" s="20">
        <v>0</v>
      </c>
      <c r="S155" s="20">
        <v>0</v>
      </c>
      <c r="T155" s="20">
        <v>0</v>
      </c>
      <c r="U155" s="20" t="b">
        <v>0</v>
      </c>
      <c r="V155" s="20" t="b">
        <v>0</v>
      </c>
      <c r="W155" s="20">
        <v>13465</v>
      </c>
      <c r="X155" s="20">
        <v>0</v>
      </c>
      <c r="Y155" s="20">
        <v>0</v>
      </c>
      <c r="Z155" s="20">
        <v>0</v>
      </c>
      <c r="AA155" s="20">
        <v>0</v>
      </c>
      <c r="AB155" s="20">
        <v>12</v>
      </c>
      <c r="AC155" s="23">
        <v>743.22379999999998</v>
      </c>
      <c r="AD155" s="23">
        <v>948.5616</v>
      </c>
      <c r="AE155" s="23">
        <v>0</v>
      </c>
      <c r="AF155" s="23">
        <v>0</v>
      </c>
      <c r="AG155" s="23">
        <v>0</v>
      </c>
      <c r="AH155" s="23">
        <v>1447.0632000000001</v>
      </c>
      <c r="AI155" s="23">
        <v>0</v>
      </c>
      <c r="AJ155" s="23">
        <v>234.69499999999999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77</v>
      </c>
      <c r="AR155" s="23">
        <v>0</v>
      </c>
      <c r="AS155" s="23">
        <v>0</v>
      </c>
      <c r="AT155" s="23">
        <v>0</v>
      </c>
      <c r="AU155" s="23">
        <v>3450.54</v>
      </c>
      <c r="AV155" s="20" t="b">
        <v>0</v>
      </c>
      <c r="AX155" s="22">
        <v>43129</v>
      </c>
      <c r="AY155" s="22">
        <v>43131</v>
      </c>
      <c r="AZ155" s="22">
        <v>43130</v>
      </c>
      <c r="BB155" s="20">
        <v>1</v>
      </c>
      <c r="BE155" s="20" t="s">
        <v>315</v>
      </c>
      <c r="BF155" s="20" t="s">
        <v>93</v>
      </c>
      <c r="BG155" s="20" t="s">
        <v>363</v>
      </c>
      <c r="BI155" s="20" t="s">
        <v>94</v>
      </c>
      <c r="BJ155" s="20" t="s">
        <v>105</v>
      </c>
      <c r="BK155" s="20" t="s">
        <v>148</v>
      </c>
      <c r="BL155" s="20" t="s">
        <v>148</v>
      </c>
      <c r="BM155" s="23">
        <v>743.22379999999998</v>
      </c>
      <c r="BN155" s="23">
        <v>948.5616</v>
      </c>
      <c r="BO155" s="23">
        <v>1447.0632000000001</v>
      </c>
      <c r="BP155" s="23">
        <v>234.69499999999999</v>
      </c>
      <c r="BQ155" s="23">
        <v>77</v>
      </c>
      <c r="BR155" s="20">
        <v>0</v>
      </c>
      <c r="BS155" s="23">
        <v>3450.5436</v>
      </c>
      <c r="BT155" s="23">
        <v>-3.5999999999999999E-3</v>
      </c>
      <c r="BU155" s="20">
        <v>20002</v>
      </c>
      <c r="BV155" s="20" t="s">
        <v>97</v>
      </c>
      <c r="BW155" s="23">
        <v>-3450.5436</v>
      </c>
      <c r="BX155" s="23">
        <v>244.83</v>
      </c>
      <c r="BY155" s="20" t="s">
        <v>101</v>
      </c>
      <c r="BZ155" s="23">
        <v>3128.7136</v>
      </c>
      <c r="CA155" s="20" t="b">
        <v>1</v>
      </c>
      <c r="CB155" s="20" t="s">
        <v>98</v>
      </c>
      <c r="CC155" s="20" t="b">
        <v>1</v>
      </c>
      <c r="CD155" s="23" t="s">
        <v>99</v>
      </c>
      <c r="CE155" s="23" t="b">
        <v>0</v>
      </c>
      <c r="CF155" s="23" t="b">
        <v>0</v>
      </c>
    </row>
    <row r="156" spans="1:84">
      <c r="A156" s="23" t="s">
        <v>84</v>
      </c>
      <c r="B156" s="20">
        <v>14934</v>
      </c>
      <c r="C156" s="20" t="s">
        <v>85</v>
      </c>
      <c r="D156" s="20" t="s">
        <v>403</v>
      </c>
      <c r="E156" s="20">
        <v>129669</v>
      </c>
      <c r="F156" s="20" t="s">
        <v>206</v>
      </c>
      <c r="G156" s="20" t="s">
        <v>207</v>
      </c>
      <c r="H156" s="20" t="s">
        <v>104</v>
      </c>
      <c r="I156" s="20" t="s">
        <v>208</v>
      </c>
      <c r="J156" s="20" t="s">
        <v>209</v>
      </c>
      <c r="K156" s="20" t="s">
        <v>90</v>
      </c>
      <c r="L156" s="20" t="s">
        <v>91</v>
      </c>
      <c r="M156" s="20">
        <v>42852</v>
      </c>
      <c r="N156" s="20">
        <v>1</v>
      </c>
      <c r="O156" s="20">
        <v>16</v>
      </c>
      <c r="P156" s="20" t="s">
        <v>92</v>
      </c>
      <c r="Q156" s="20">
        <v>0</v>
      </c>
      <c r="R156" s="20">
        <v>0</v>
      </c>
      <c r="S156" s="20">
        <v>0</v>
      </c>
      <c r="T156" s="20">
        <v>0</v>
      </c>
      <c r="U156" s="20" t="b">
        <v>0</v>
      </c>
      <c r="V156" s="20" t="b">
        <v>0</v>
      </c>
      <c r="W156" s="20">
        <v>30739</v>
      </c>
      <c r="X156" s="20">
        <v>0</v>
      </c>
      <c r="Y156" s="20">
        <v>0</v>
      </c>
      <c r="Z156" s="20">
        <v>0</v>
      </c>
      <c r="AA156" s="20">
        <v>0</v>
      </c>
      <c r="AB156" s="20">
        <v>16</v>
      </c>
      <c r="AC156" s="23">
        <v>1008.3183</v>
      </c>
      <c r="AD156" s="23">
        <v>1611.5008</v>
      </c>
      <c r="AE156" s="23">
        <v>0</v>
      </c>
      <c r="AF156" s="23">
        <v>0</v>
      </c>
      <c r="AG156" s="23">
        <v>0</v>
      </c>
      <c r="AH156" s="23">
        <v>1866.6331</v>
      </c>
      <c r="AI156" s="23">
        <v>0</v>
      </c>
      <c r="AJ156" s="23">
        <v>535.7808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155</v>
      </c>
      <c r="AR156" s="23">
        <v>0</v>
      </c>
      <c r="AS156" s="23">
        <v>0</v>
      </c>
      <c r="AT156" s="23">
        <v>0</v>
      </c>
      <c r="AU156" s="23">
        <v>5177.2299999999996</v>
      </c>
      <c r="AV156" s="20" t="b">
        <v>0</v>
      </c>
      <c r="AX156" s="22">
        <v>43130</v>
      </c>
      <c r="AY156" s="22">
        <v>43131</v>
      </c>
      <c r="AZ156" s="22">
        <v>43130</v>
      </c>
      <c r="BB156" s="20">
        <v>1</v>
      </c>
      <c r="BE156" s="20" t="s">
        <v>315</v>
      </c>
      <c r="BF156" s="20" t="s">
        <v>93</v>
      </c>
      <c r="BG156" s="20" t="s">
        <v>363</v>
      </c>
      <c r="BI156" s="20" t="s">
        <v>94</v>
      </c>
      <c r="BJ156" s="20" t="s">
        <v>105</v>
      </c>
      <c r="BK156" s="20" t="s">
        <v>210</v>
      </c>
      <c r="BL156" s="20" t="s">
        <v>210</v>
      </c>
      <c r="BM156" s="23">
        <v>1008.3183</v>
      </c>
      <c r="BN156" s="23">
        <v>1611.5008</v>
      </c>
      <c r="BO156" s="23">
        <v>1866.6331</v>
      </c>
      <c r="BP156" s="23">
        <v>535.7808</v>
      </c>
      <c r="BQ156" s="23">
        <v>155</v>
      </c>
      <c r="BR156" s="20">
        <v>0</v>
      </c>
      <c r="BS156" s="23">
        <v>5177.2330000000002</v>
      </c>
      <c r="BT156" s="23">
        <v>-3.0000000000000001E-3</v>
      </c>
      <c r="BU156" s="20">
        <v>20002</v>
      </c>
      <c r="BV156" s="20" t="s">
        <v>97</v>
      </c>
      <c r="BW156" s="23">
        <v>-5177.2330000000002</v>
      </c>
      <c r="BX156" s="23">
        <v>415.93</v>
      </c>
      <c r="BY156" s="20" t="s">
        <v>101</v>
      </c>
      <c r="BZ156" s="23">
        <v>4606.3029999999999</v>
      </c>
      <c r="CA156" s="20" t="b">
        <v>1</v>
      </c>
      <c r="CB156" s="20" t="s">
        <v>98</v>
      </c>
      <c r="CC156" s="20" t="b">
        <v>1</v>
      </c>
      <c r="CD156" s="23" t="s">
        <v>99</v>
      </c>
      <c r="CE156" s="23" t="b">
        <v>0</v>
      </c>
      <c r="CF156" s="23" t="b">
        <v>0</v>
      </c>
    </row>
    <row r="157" spans="1:84">
      <c r="A157" s="23" t="s">
        <v>84</v>
      </c>
      <c r="B157" s="20">
        <v>14935</v>
      </c>
      <c r="C157" s="20" t="s">
        <v>85</v>
      </c>
      <c r="D157" s="20" t="s">
        <v>403</v>
      </c>
      <c r="E157" s="20">
        <v>129106</v>
      </c>
      <c r="F157" s="20" t="s">
        <v>164</v>
      </c>
      <c r="G157" s="20" t="s">
        <v>165</v>
      </c>
      <c r="H157" s="20" t="s">
        <v>104</v>
      </c>
      <c r="I157" s="20" t="s">
        <v>166</v>
      </c>
      <c r="J157" s="20" t="s">
        <v>167</v>
      </c>
      <c r="K157" s="20" t="s">
        <v>90</v>
      </c>
      <c r="L157" s="20" t="s">
        <v>91</v>
      </c>
      <c r="M157" s="20">
        <v>30221</v>
      </c>
      <c r="N157" s="20">
        <v>1</v>
      </c>
      <c r="O157" s="20">
        <v>8</v>
      </c>
      <c r="P157" s="20" t="s">
        <v>92</v>
      </c>
      <c r="Q157" s="20">
        <v>0</v>
      </c>
      <c r="R157" s="20">
        <v>0</v>
      </c>
      <c r="S157" s="20">
        <v>0</v>
      </c>
      <c r="T157" s="20">
        <v>0</v>
      </c>
      <c r="U157" s="20" t="b">
        <v>0</v>
      </c>
      <c r="V157" s="20" t="b">
        <v>0</v>
      </c>
      <c r="W157" s="20">
        <v>30096</v>
      </c>
      <c r="X157" s="20">
        <v>0</v>
      </c>
      <c r="Y157" s="20">
        <v>0</v>
      </c>
      <c r="Z157" s="20">
        <v>0</v>
      </c>
      <c r="AA157" s="20">
        <v>0</v>
      </c>
      <c r="AB157" s="20">
        <v>8</v>
      </c>
      <c r="AC157" s="23">
        <v>598.3211</v>
      </c>
      <c r="AD157" s="23">
        <v>578.39239999999995</v>
      </c>
      <c r="AE157" s="23">
        <v>0</v>
      </c>
      <c r="AF157" s="23">
        <v>0</v>
      </c>
      <c r="AG157" s="23">
        <v>0</v>
      </c>
      <c r="AH157" s="23">
        <v>1316.4268</v>
      </c>
      <c r="AI157" s="23">
        <v>0</v>
      </c>
      <c r="AJ157" s="23">
        <v>524.57330000000002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77</v>
      </c>
      <c r="AR157" s="23">
        <v>0</v>
      </c>
      <c r="AS157" s="23">
        <v>0</v>
      </c>
      <c r="AT157" s="23">
        <v>0</v>
      </c>
      <c r="AU157" s="23">
        <v>3094.71</v>
      </c>
      <c r="AV157" s="20" t="b">
        <v>0</v>
      </c>
      <c r="AX157" s="22">
        <v>43130</v>
      </c>
      <c r="AY157" s="22">
        <v>43131</v>
      </c>
      <c r="AZ157" s="22">
        <v>43130</v>
      </c>
      <c r="BB157" s="20">
        <v>1</v>
      </c>
      <c r="BE157" s="20" t="s">
        <v>315</v>
      </c>
      <c r="BF157" s="20" t="s">
        <v>93</v>
      </c>
      <c r="BG157" s="20" t="s">
        <v>363</v>
      </c>
      <c r="BI157" s="20" t="s">
        <v>94</v>
      </c>
      <c r="BJ157" s="20" t="s">
        <v>105</v>
      </c>
      <c r="BK157" s="20" t="s">
        <v>168</v>
      </c>
      <c r="BL157" s="20" t="s">
        <v>168</v>
      </c>
      <c r="BM157" s="23">
        <v>598.3211</v>
      </c>
      <c r="BN157" s="23">
        <v>578.39239999999995</v>
      </c>
      <c r="BO157" s="23">
        <v>1316.4268</v>
      </c>
      <c r="BP157" s="23">
        <v>524.57330000000002</v>
      </c>
      <c r="BQ157" s="23">
        <v>77</v>
      </c>
      <c r="BR157" s="20">
        <v>0</v>
      </c>
      <c r="BS157" s="23">
        <v>3094.7136</v>
      </c>
      <c r="BT157" s="23">
        <v>-3.5999999999999999E-3</v>
      </c>
      <c r="BU157" s="20">
        <v>20002</v>
      </c>
      <c r="BV157" s="20" t="s">
        <v>97</v>
      </c>
      <c r="BW157" s="23">
        <v>-3094.7136</v>
      </c>
      <c r="BX157" s="23">
        <v>149.28</v>
      </c>
      <c r="BY157" s="20" t="s">
        <v>101</v>
      </c>
      <c r="BZ157" s="23">
        <v>2868.4335999999998</v>
      </c>
      <c r="CA157" s="20" t="b">
        <v>1</v>
      </c>
      <c r="CB157" s="20" t="s">
        <v>98</v>
      </c>
      <c r="CC157" s="20" t="b">
        <v>1</v>
      </c>
      <c r="CD157" s="23" t="s">
        <v>99</v>
      </c>
      <c r="CE157" s="23" t="b">
        <v>0</v>
      </c>
      <c r="CF157" s="23" t="b">
        <v>0</v>
      </c>
    </row>
    <row r="158" spans="1:84">
      <c r="A158" s="23" t="s">
        <v>84</v>
      </c>
      <c r="B158" s="20">
        <v>14936</v>
      </c>
      <c r="C158" s="20" t="s">
        <v>85</v>
      </c>
      <c r="D158" s="20" t="s">
        <v>403</v>
      </c>
      <c r="E158" s="20">
        <v>128903</v>
      </c>
      <c r="F158" s="20" t="s">
        <v>86</v>
      </c>
      <c r="G158" s="20" t="s">
        <v>87</v>
      </c>
      <c r="H158" s="20" t="s">
        <v>88</v>
      </c>
      <c r="I158" s="20" t="s">
        <v>89</v>
      </c>
      <c r="J158" s="20" t="s">
        <v>349</v>
      </c>
      <c r="K158" s="20" t="s">
        <v>90</v>
      </c>
      <c r="L158" s="20" t="s">
        <v>91</v>
      </c>
      <c r="M158" s="20">
        <v>8642</v>
      </c>
      <c r="N158" s="20">
        <v>1</v>
      </c>
      <c r="O158" s="20">
        <v>20</v>
      </c>
      <c r="P158" s="20" t="s">
        <v>92</v>
      </c>
      <c r="Q158" s="20">
        <v>0</v>
      </c>
      <c r="R158" s="20">
        <v>4</v>
      </c>
      <c r="S158" s="20">
        <v>0</v>
      </c>
      <c r="T158" s="20">
        <v>0</v>
      </c>
      <c r="U158" s="20" t="b">
        <v>0</v>
      </c>
      <c r="V158" s="20" t="b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20</v>
      </c>
      <c r="AC158" s="23">
        <v>534.65229999999997</v>
      </c>
      <c r="AD158" s="23">
        <v>474.92599999999999</v>
      </c>
      <c r="AE158" s="23">
        <v>0</v>
      </c>
      <c r="AF158" s="23">
        <v>60.494</v>
      </c>
      <c r="AG158" s="23">
        <v>0</v>
      </c>
      <c r="AH158" s="23">
        <v>376.44549999999998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300</v>
      </c>
      <c r="AR158" s="23">
        <v>0</v>
      </c>
      <c r="AS158" s="23">
        <v>0</v>
      </c>
      <c r="AT158" s="23">
        <v>0</v>
      </c>
      <c r="AU158" s="23">
        <v>1746.52</v>
      </c>
      <c r="AV158" s="20" t="b">
        <v>0</v>
      </c>
      <c r="AX158" s="22">
        <v>43129</v>
      </c>
      <c r="AY158" s="22">
        <v>43131</v>
      </c>
      <c r="AZ158" s="22">
        <v>43130</v>
      </c>
      <c r="BB158" s="20">
        <v>1</v>
      </c>
      <c r="BE158" s="20" t="s">
        <v>315</v>
      </c>
      <c r="BF158" s="20" t="s">
        <v>93</v>
      </c>
      <c r="BG158" s="20" t="s">
        <v>363</v>
      </c>
      <c r="BI158" s="20" t="s">
        <v>94</v>
      </c>
      <c r="BJ158" s="20" t="s">
        <v>95</v>
      </c>
      <c r="BK158" s="20" t="s">
        <v>96</v>
      </c>
      <c r="BL158" s="20" t="s">
        <v>96</v>
      </c>
      <c r="BM158" s="23">
        <v>595.1463</v>
      </c>
      <c r="BN158" s="23">
        <v>474.92599999999999</v>
      </c>
      <c r="BO158" s="23">
        <v>376.44549999999998</v>
      </c>
      <c r="BP158" s="23">
        <v>0</v>
      </c>
      <c r="BQ158" s="23">
        <v>300</v>
      </c>
      <c r="BR158" s="20">
        <v>0</v>
      </c>
      <c r="BS158" s="23">
        <v>1746.5178000000001</v>
      </c>
      <c r="BT158" s="23">
        <v>2.2000000000000001E-3</v>
      </c>
      <c r="BU158" s="20">
        <v>20002</v>
      </c>
      <c r="BV158" s="20" t="s">
        <v>97</v>
      </c>
      <c r="BW158" s="23">
        <v>-1746.5178000000001</v>
      </c>
      <c r="BX158" s="23">
        <v>122.58</v>
      </c>
      <c r="BY158" s="20" t="s">
        <v>231</v>
      </c>
      <c r="BZ158" s="23">
        <v>1323.9377999999999</v>
      </c>
      <c r="CA158" s="20" t="b">
        <v>1</v>
      </c>
      <c r="CB158" s="20" t="s">
        <v>98</v>
      </c>
      <c r="CC158" s="20" t="b">
        <v>1</v>
      </c>
      <c r="CD158" s="23" t="s">
        <v>99</v>
      </c>
      <c r="CE158" s="23" t="b">
        <v>0</v>
      </c>
      <c r="CF158" s="23" t="b">
        <v>0</v>
      </c>
    </row>
    <row r="159" spans="1:84">
      <c r="A159" s="23" t="s">
        <v>122</v>
      </c>
      <c r="B159" s="20">
        <v>14937</v>
      </c>
      <c r="C159" s="20" t="s">
        <v>131</v>
      </c>
      <c r="D159" s="20" t="s">
        <v>403</v>
      </c>
      <c r="E159" s="20">
        <v>20229</v>
      </c>
      <c r="F159" s="20" t="s">
        <v>220</v>
      </c>
      <c r="G159" s="20" t="s">
        <v>221</v>
      </c>
      <c r="H159" s="20" t="s">
        <v>88</v>
      </c>
      <c r="I159" s="20" t="s">
        <v>222</v>
      </c>
      <c r="J159" s="20" t="s">
        <v>223</v>
      </c>
      <c r="K159" s="20" t="s">
        <v>90</v>
      </c>
      <c r="L159" s="20" t="s">
        <v>91</v>
      </c>
      <c r="M159" s="20">
        <v>11450</v>
      </c>
      <c r="N159" s="20">
        <v>1</v>
      </c>
      <c r="O159" s="20">
        <v>12</v>
      </c>
      <c r="P159" s="20" t="s">
        <v>92</v>
      </c>
      <c r="Q159" s="20">
        <v>0</v>
      </c>
      <c r="R159" s="20">
        <v>0</v>
      </c>
      <c r="S159" s="20">
        <v>0</v>
      </c>
      <c r="T159" s="20">
        <v>0</v>
      </c>
      <c r="U159" s="20" t="b">
        <v>0</v>
      </c>
      <c r="V159" s="20" t="b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12</v>
      </c>
      <c r="AC159" s="23">
        <v>501.91640000000001</v>
      </c>
      <c r="AD159" s="23">
        <v>360.77159999999998</v>
      </c>
      <c r="AE159" s="23">
        <v>0</v>
      </c>
      <c r="AF159" s="23">
        <v>0</v>
      </c>
      <c r="AG159" s="23">
        <v>0</v>
      </c>
      <c r="AH159" s="23">
        <v>498.762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81</v>
      </c>
      <c r="AR159" s="23">
        <v>0</v>
      </c>
      <c r="AS159" s="23">
        <v>0</v>
      </c>
      <c r="AT159" s="23">
        <v>0</v>
      </c>
      <c r="AU159" s="23">
        <v>1442.45</v>
      </c>
      <c r="AV159" s="20" t="b">
        <v>0</v>
      </c>
      <c r="AX159" s="22">
        <v>43129</v>
      </c>
      <c r="AY159" s="22">
        <v>43131</v>
      </c>
      <c r="AZ159" s="22">
        <v>43130</v>
      </c>
      <c r="BB159" s="20">
        <v>1</v>
      </c>
      <c r="BE159" s="20" t="s">
        <v>315</v>
      </c>
      <c r="BF159" s="20" t="s">
        <v>93</v>
      </c>
      <c r="BG159" s="20" t="s">
        <v>363</v>
      </c>
      <c r="BI159" s="20" t="s">
        <v>94</v>
      </c>
      <c r="BJ159" s="20" t="s">
        <v>95</v>
      </c>
      <c r="BK159" s="20" t="s">
        <v>224</v>
      </c>
      <c r="BL159" s="20" t="s">
        <v>224</v>
      </c>
      <c r="BM159" s="23">
        <v>501.91640000000001</v>
      </c>
      <c r="BN159" s="23">
        <v>360.77159999999998</v>
      </c>
      <c r="BO159" s="23">
        <v>498.762</v>
      </c>
      <c r="BP159" s="23">
        <v>0</v>
      </c>
      <c r="BQ159" s="23">
        <v>81</v>
      </c>
      <c r="BR159" s="20">
        <v>0</v>
      </c>
      <c r="BS159" s="23">
        <v>1442.45</v>
      </c>
      <c r="BT159" s="23">
        <v>0</v>
      </c>
      <c r="BU159" s="20">
        <v>20000</v>
      </c>
      <c r="BV159" s="20" t="s">
        <v>132</v>
      </c>
      <c r="BW159" s="23">
        <v>-1442.45</v>
      </c>
      <c r="BX159" s="23">
        <v>93.12</v>
      </c>
      <c r="BY159" s="20" t="s">
        <v>231</v>
      </c>
      <c r="BZ159" s="23">
        <v>1268.33</v>
      </c>
      <c r="CA159" s="20" t="b">
        <v>1</v>
      </c>
      <c r="CB159" s="20" t="s">
        <v>133</v>
      </c>
      <c r="CC159" s="20" t="b">
        <v>1</v>
      </c>
      <c r="CD159" s="23" t="s">
        <v>99</v>
      </c>
      <c r="CE159" s="23" t="b">
        <v>0</v>
      </c>
      <c r="CF159" s="23" t="b">
        <v>0</v>
      </c>
    </row>
    <row r="160" spans="1:84">
      <c r="A160" s="23" t="s">
        <v>291</v>
      </c>
      <c r="B160" s="20">
        <v>14938</v>
      </c>
      <c r="C160" s="20" t="s">
        <v>250</v>
      </c>
      <c r="D160" s="20" t="s">
        <v>403</v>
      </c>
      <c r="E160" s="20">
        <v>25583</v>
      </c>
      <c r="F160" s="20" t="s">
        <v>266</v>
      </c>
      <c r="G160" s="20" t="s">
        <v>267</v>
      </c>
      <c r="H160" s="20" t="s">
        <v>104</v>
      </c>
      <c r="I160" s="20" t="s">
        <v>268</v>
      </c>
      <c r="J160" s="20" t="s">
        <v>269</v>
      </c>
      <c r="K160" s="20" t="s">
        <v>90</v>
      </c>
      <c r="L160" s="20" t="s">
        <v>270</v>
      </c>
      <c r="M160" s="20">
        <v>3900</v>
      </c>
      <c r="N160" s="20">
        <v>1</v>
      </c>
      <c r="O160" s="20">
        <v>0</v>
      </c>
      <c r="P160" s="20" t="s">
        <v>271</v>
      </c>
      <c r="Q160" s="20">
        <v>12</v>
      </c>
      <c r="R160" s="20">
        <v>0</v>
      </c>
      <c r="S160" s="20">
        <v>0</v>
      </c>
      <c r="T160" s="20">
        <v>0</v>
      </c>
      <c r="U160" s="20" t="b">
        <v>0</v>
      </c>
      <c r="V160" s="20" t="b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12</v>
      </c>
      <c r="AC160" s="23">
        <v>444.27600000000001</v>
      </c>
      <c r="AD160" s="23">
        <v>243.02160000000001</v>
      </c>
      <c r="AE160" s="23">
        <v>76.2</v>
      </c>
      <c r="AF160" s="23">
        <v>0</v>
      </c>
      <c r="AG160" s="23">
        <v>0</v>
      </c>
      <c r="AH160" s="23">
        <v>217.8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111</v>
      </c>
      <c r="AR160" s="23">
        <v>0</v>
      </c>
      <c r="AS160" s="23">
        <v>0</v>
      </c>
      <c r="AT160" s="23">
        <v>0</v>
      </c>
      <c r="AU160" s="23">
        <v>1092.3</v>
      </c>
      <c r="AV160" s="20" t="b">
        <v>0</v>
      </c>
      <c r="AX160" s="22">
        <v>43130</v>
      </c>
      <c r="AY160" s="22">
        <v>43132</v>
      </c>
      <c r="AZ160" s="22">
        <v>43131</v>
      </c>
      <c r="BB160" s="20">
        <v>1</v>
      </c>
      <c r="BE160" s="20" t="s">
        <v>315</v>
      </c>
      <c r="BF160" s="20" t="s">
        <v>93</v>
      </c>
      <c r="BG160" s="20" t="s">
        <v>363</v>
      </c>
      <c r="BI160" s="20" t="s">
        <v>94</v>
      </c>
      <c r="BJ160" s="20" t="s">
        <v>105</v>
      </c>
      <c r="BK160" s="20" t="s">
        <v>272</v>
      </c>
      <c r="BL160" s="20" t="s">
        <v>272</v>
      </c>
      <c r="BM160" s="23">
        <v>444.27600000000001</v>
      </c>
      <c r="BN160" s="23">
        <v>319.22160000000002</v>
      </c>
      <c r="BO160" s="23">
        <v>217.8</v>
      </c>
      <c r="BP160" s="23">
        <v>0</v>
      </c>
      <c r="BQ160" s="23">
        <v>111</v>
      </c>
      <c r="BR160" s="20">
        <v>0</v>
      </c>
      <c r="BS160" s="23">
        <v>1092.2976000000001</v>
      </c>
      <c r="BT160" s="23">
        <v>2.3999999999999998E-3</v>
      </c>
      <c r="BU160" s="20">
        <v>20000</v>
      </c>
      <c r="BV160" s="20" t="s">
        <v>252</v>
      </c>
      <c r="BW160" s="23">
        <v>-1092.2976000000001</v>
      </c>
      <c r="BX160" s="23">
        <v>62.72</v>
      </c>
      <c r="BY160" s="20" t="s">
        <v>101</v>
      </c>
      <c r="BZ160" s="23">
        <v>918.57759999999996</v>
      </c>
      <c r="CA160" s="20" t="b">
        <v>1</v>
      </c>
      <c r="CB160" s="20" t="s">
        <v>253</v>
      </c>
      <c r="CC160" s="20" t="b">
        <v>1</v>
      </c>
      <c r="CD160" s="23" t="s">
        <v>99</v>
      </c>
      <c r="CE160" s="23" t="b">
        <v>0</v>
      </c>
      <c r="CF160" s="23" t="b">
        <v>0</v>
      </c>
    </row>
    <row r="161" spans="1:84">
      <c r="A161" s="23" t="s">
        <v>122</v>
      </c>
      <c r="B161" s="20">
        <v>14939</v>
      </c>
      <c r="C161" s="20" t="s">
        <v>131</v>
      </c>
      <c r="D161" s="20" t="s">
        <v>403</v>
      </c>
      <c r="E161" s="20">
        <v>20225</v>
      </c>
      <c r="F161" s="20" t="s">
        <v>232</v>
      </c>
      <c r="G161" s="20" t="s">
        <v>233</v>
      </c>
      <c r="H161" s="20" t="s">
        <v>88</v>
      </c>
      <c r="I161" s="20" t="s">
        <v>234</v>
      </c>
      <c r="J161" s="20" t="s">
        <v>235</v>
      </c>
      <c r="K161" s="20" t="s">
        <v>90</v>
      </c>
      <c r="L161" s="20" t="s">
        <v>91</v>
      </c>
      <c r="M161" s="20">
        <v>25888</v>
      </c>
      <c r="N161" s="20">
        <v>1</v>
      </c>
      <c r="O161" s="20">
        <v>8</v>
      </c>
      <c r="P161" s="20" t="s">
        <v>92</v>
      </c>
      <c r="Q161" s="20">
        <v>0</v>
      </c>
      <c r="R161" s="20">
        <v>0</v>
      </c>
      <c r="S161" s="20">
        <v>0</v>
      </c>
      <c r="T161" s="20">
        <v>0</v>
      </c>
      <c r="U161" s="20" t="b">
        <v>0</v>
      </c>
      <c r="V161" s="20" t="b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8</v>
      </c>
      <c r="AC161" s="23">
        <v>566.30200000000002</v>
      </c>
      <c r="AD161" s="23">
        <v>500.39839999999998</v>
      </c>
      <c r="AE161" s="23">
        <v>0</v>
      </c>
      <c r="AF161" s="23">
        <v>0</v>
      </c>
      <c r="AG161" s="23">
        <v>0</v>
      </c>
      <c r="AH161" s="23">
        <v>1127.6813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165</v>
      </c>
      <c r="AR161" s="23">
        <v>0</v>
      </c>
      <c r="AS161" s="23">
        <v>0</v>
      </c>
      <c r="AT161" s="23">
        <v>0</v>
      </c>
      <c r="AU161" s="23">
        <v>2359.38</v>
      </c>
      <c r="AV161" s="20" t="b">
        <v>0</v>
      </c>
      <c r="AX161" s="22">
        <v>43128</v>
      </c>
      <c r="AY161" s="22">
        <v>43131</v>
      </c>
      <c r="AZ161" s="22">
        <v>43132</v>
      </c>
      <c r="BB161" s="20">
        <v>1</v>
      </c>
      <c r="BE161" s="20" t="s">
        <v>315</v>
      </c>
      <c r="BF161" s="20" t="s">
        <v>93</v>
      </c>
      <c r="BG161" s="20" t="s">
        <v>363</v>
      </c>
      <c r="BI161" s="20" t="s">
        <v>94</v>
      </c>
      <c r="BJ161" s="20" t="s">
        <v>95</v>
      </c>
      <c r="BK161" s="20" t="s">
        <v>236</v>
      </c>
      <c r="BL161" s="20" t="s">
        <v>236</v>
      </c>
      <c r="BM161" s="23">
        <v>566.30200000000002</v>
      </c>
      <c r="BN161" s="23">
        <v>500.39839999999998</v>
      </c>
      <c r="BO161" s="23">
        <v>1127.6813</v>
      </c>
      <c r="BP161" s="23">
        <v>0</v>
      </c>
      <c r="BQ161" s="23">
        <v>165</v>
      </c>
      <c r="BR161" s="20">
        <v>0</v>
      </c>
      <c r="BS161" s="23">
        <v>2359.3816999999999</v>
      </c>
      <c r="BT161" s="23">
        <v>-1.6999999999999999E-3</v>
      </c>
      <c r="BU161" s="20">
        <v>20000</v>
      </c>
      <c r="BV161" s="20" t="s">
        <v>132</v>
      </c>
      <c r="BW161" s="23">
        <v>-2359.3816999999999</v>
      </c>
      <c r="BX161" s="23">
        <v>129.15</v>
      </c>
      <c r="BY161" s="20" t="s">
        <v>231</v>
      </c>
      <c r="BZ161" s="23">
        <v>2065.2316999999998</v>
      </c>
      <c r="CA161" s="20" t="b">
        <v>1</v>
      </c>
      <c r="CB161" s="20" t="s">
        <v>133</v>
      </c>
      <c r="CC161" s="20" t="b">
        <v>1</v>
      </c>
      <c r="CD161" s="23" t="s">
        <v>99</v>
      </c>
      <c r="CE161" s="23" t="b">
        <v>0</v>
      </c>
      <c r="CF161" s="23" t="b">
        <v>0</v>
      </c>
    </row>
    <row r="162" spans="1:84">
      <c r="A162" s="23" t="s">
        <v>122</v>
      </c>
      <c r="B162" s="20">
        <v>14940</v>
      </c>
      <c r="C162" s="20" t="s">
        <v>131</v>
      </c>
      <c r="D162" s="20" t="s">
        <v>403</v>
      </c>
      <c r="E162" s="20">
        <v>20226</v>
      </c>
      <c r="F162" s="20" t="s">
        <v>126</v>
      </c>
      <c r="G162" s="20" t="s">
        <v>127</v>
      </c>
      <c r="H162" s="20" t="s">
        <v>88</v>
      </c>
      <c r="I162" s="20" t="s">
        <v>128</v>
      </c>
      <c r="J162" s="20" t="s">
        <v>129</v>
      </c>
      <c r="K162" s="20" t="s">
        <v>90</v>
      </c>
      <c r="L162" s="20" t="s">
        <v>91</v>
      </c>
      <c r="M162" s="20">
        <v>43545</v>
      </c>
      <c r="N162" s="20">
        <v>1</v>
      </c>
      <c r="O162" s="20">
        <v>15</v>
      </c>
      <c r="P162" s="20" t="s">
        <v>92</v>
      </c>
      <c r="Q162" s="20">
        <v>0</v>
      </c>
      <c r="R162" s="20">
        <v>0</v>
      </c>
      <c r="S162" s="20">
        <v>0</v>
      </c>
      <c r="T162" s="20">
        <v>0</v>
      </c>
      <c r="U162" s="20" t="b">
        <v>0</v>
      </c>
      <c r="V162" s="20" t="b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15</v>
      </c>
      <c r="AC162" s="23">
        <v>978.33770000000004</v>
      </c>
      <c r="AD162" s="23">
        <v>1534.1708000000001</v>
      </c>
      <c r="AE162" s="23">
        <v>0</v>
      </c>
      <c r="AF162" s="23">
        <v>0</v>
      </c>
      <c r="AG162" s="23">
        <v>0</v>
      </c>
      <c r="AH162" s="23">
        <v>1896.8202000000001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165</v>
      </c>
      <c r="AR162" s="23">
        <v>0</v>
      </c>
      <c r="AS162" s="23">
        <v>0</v>
      </c>
      <c r="AT162" s="23">
        <v>0</v>
      </c>
      <c r="AU162" s="23">
        <v>4574.33</v>
      </c>
      <c r="AV162" s="20" t="b">
        <v>0</v>
      </c>
      <c r="AX162" s="22">
        <v>43128</v>
      </c>
      <c r="AY162" s="22">
        <v>43131</v>
      </c>
      <c r="AZ162" s="22">
        <v>43132</v>
      </c>
      <c r="BB162" s="20">
        <v>1</v>
      </c>
      <c r="BE162" s="20" t="s">
        <v>315</v>
      </c>
      <c r="BF162" s="20" t="s">
        <v>93</v>
      </c>
      <c r="BG162" s="20" t="s">
        <v>363</v>
      </c>
      <c r="BI162" s="20" t="s">
        <v>94</v>
      </c>
      <c r="BJ162" s="20" t="s">
        <v>95</v>
      </c>
      <c r="BK162" s="20" t="s">
        <v>130</v>
      </c>
      <c r="BL162" s="20" t="s">
        <v>130</v>
      </c>
      <c r="BM162" s="23">
        <v>978.33770000000004</v>
      </c>
      <c r="BN162" s="23">
        <v>1534.1708000000001</v>
      </c>
      <c r="BO162" s="23">
        <v>1896.8202000000001</v>
      </c>
      <c r="BP162" s="23">
        <v>0</v>
      </c>
      <c r="BQ162" s="23">
        <v>165</v>
      </c>
      <c r="BR162" s="20">
        <v>0</v>
      </c>
      <c r="BS162" s="23">
        <v>4574.3287</v>
      </c>
      <c r="BT162" s="23">
        <v>1.2999999999999999E-3</v>
      </c>
      <c r="BU162" s="20">
        <v>20000</v>
      </c>
      <c r="BV162" s="20" t="s">
        <v>132</v>
      </c>
      <c r="BW162" s="23">
        <v>-4574.3287</v>
      </c>
      <c r="BX162" s="23">
        <v>395.97</v>
      </c>
      <c r="BY162" s="20" t="s">
        <v>231</v>
      </c>
      <c r="BZ162" s="23">
        <v>4013.3587000000002</v>
      </c>
      <c r="CA162" s="20" t="b">
        <v>1</v>
      </c>
      <c r="CB162" s="20" t="s">
        <v>133</v>
      </c>
      <c r="CC162" s="20" t="b">
        <v>1</v>
      </c>
      <c r="CD162" s="23" t="s">
        <v>99</v>
      </c>
      <c r="CE162" s="23" t="b">
        <v>0</v>
      </c>
      <c r="CF162" s="23" t="b">
        <v>0</v>
      </c>
    </row>
    <row r="163" spans="1:84">
      <c r="A163" s="23" t="s">
        <v>122</v>
      </c>
      <c r="B163" s="20">
        <v>14941</v>
      </c>
      <c r="C163" s="20" t="s">
        <v>131</v>
      </c>
      <c r="D163" s="20" t="s">
        <v>403</v>
      </c>
      <c r="E163" s="20">
        <v>20226</v>
      </c>
      <c r="F163" s="20" t="s">
        <v>126</v>
      </c>
      <c r="G163" s="20" t="s">
        <v>127</v>
      </c>
      <c r="H163" s="20" t="s">
        <v>88</v>
      </c>
      <c r="I163" s="20" t="s">
        <v>128</v>
      </c>
      <c r="J163" s="20" t="s">
        <v>129</v>
      </c>
      <c r="K163" s="20" t="s">
        <v>100</v>
      </c>
      <c r="L163" s="20" t="s">
        <v>91</v>
      </c>
      <c r="M163" s="20">
        <v>43545</v>
      </c>
      <c r="N163" s="20">
        <v>1</v>
      </c>
      <c r="O163" s="20">
        <v>5</v>
      </c>
      <c r="P163" s="20" t="s">
        <v>92</v>
      </c>
      <c r="Q163" s="20">
        <v>0</v>
      </c>
      <c r="R163" s="20">
        <v>0</v>
      </c>
      <c r="S163" s="20">
        <v>0</v>
      </c>
      <c r="T163" s="20">
        <v>0</v>
      </c>
      <c r="U163" s="20" t="b">
        <v>0</v>
      </c>
      <c r="V163" s="20" t="b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5</v>
      </c>
      <c r="AC163" s="23">
        <v>201.11259999999999</v>
      </c>
      <c r="AD163" s="23">
        <v>511.39030000000002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  <c r="AT163" s="23">
        <v>0</v>
      </c>
      <c r="AU163" s="23">
        <v>712.5</v>
      </c>
      <c r="AV163" s="20" t="b">
        <v>0</v>
      </c>
      <c r="AX163" s="22">
        <v>43128</v>
      </c>
      <c r="AY163" s="22">
        <v>43131</v>
      </c>
      <c r="AZ163" s="22">
        <v>43132</v>
      </c>
      <c r="BB163" s="20">
        <v>1</v>
      </c>
      <c r="BD163" s="20" t="s">
        <v>411</v>
      </c>
      <c r="BE163" s="20" t="s">
        <v>315</v>
      </c>
      <c r="BF163" s="20" t="s">
        <v>93</v>
      </c>
      <c r="BG163" s="20" t="s">
        <v>363</v>
      </c>
      <c r="BI163" s="20" t="s">
        <v>94</v>
      </c>
      <c r="BJ163" s="20" t="s">
        <v>95</v>
      </c>
      <c r="BK163" s="20" t="s">
        <v>130</v>
      </c>
      <c r="BL163" s="20" t="s">
        <v>130</v>
      </c>
      <c r="BM163" s="23">
        <v>201.11259999999999</v>
      </c>
      <c r="BN163" s="23">
        <v>511.39030000000002</v>
      </c>
      <c r="BO163" s="23">
        <v>0</v>
      </c>
      <c r="BP163" s="23">
        <v>0</v>
      </c>
      <c r="BQ163" s="23">
        <v>0</v>
      </c>
      <c r="BR163" s="20">
        <v>0</v>
      </c>
      <c r="BS163" s="23">
        <v>712.50289999999995</v>
      </c>
      <c r="BT163" s="23">
        <v>-2.8999999999999998E-3</v>
      </c>
      <c r="BU163" s="20">
        <v>20000</v>
      </c>
      <c r="BV163" s="20" t="s">
        <v>132</v>
      </c>
      <c r="BW163" s="23">
        <v>-712.50289999999995</v>
      </c>
      <c r="BX163" s="23">
        <v>131.99</v>
      </c>
      <c r="BY163" s="20" t="s">
        <v>231</v>
      </c>
      <c r="BZ163" s="23">
        <v>580.51289999999995</v>
      </c>
      <c r="CA163" s="20" t="b">
        <v>1</v>
      </c>
      <c r="CB163" s="20" t="s">
        <v>133</v>
      </c>
      <c r="CC163" s="20" t="b">
        <v>1</v>
      </c>
      <c r="CD163" s="23" t="s">
        <v>99</v>
      </c>
      <c r="CE163" s="23" t="b">
        <v>0</v>
      </c>
      <c r="CF163" s="23" t="b">
        <v>0</v>
      </c>
    </row>
    <row r="164" spans="1:84">
      <c r="A164" s="23" t="s">
        <v>84</v>
      </c>
      <c r="B164" s="20">
        <v>14942</v>
      </c>
      <c r="C164" s="20" t="s">
        <v>85</v>
      </c>
      <c r="D164" s="20" t="s">
        <v>403</v>
      </c>
      <c r="E164" s="20">
        <v>129090</v>
      </c>
      <c r="F164" s="20" t="s">
        <v>134</v>
      </c>
      <c r="G164" s="20" t="s">
        <v>135</v>
      </c>
      <c r="H164" s="20" t="s">
        <v>104</v>
      </c>
      <c r="I164" s="20" t="s">
        <v>247</v>
      </c>
      <c r="J164" s="20" t="s">
        <v>136</v>
      </c>
      <c r="K164" s="20" t="s">
        <v>90</v>
      </c>
      <c r="L164" s="20" t="s">
        <v>91</v>
      </c>
      <c r="M164" s="20">
        <v>24364</v>
      </c>
      <c r="N164" s="20">
        <v>1</v>
      </c>
      <c r="O164" s="20">
        <v>12</v>
      </c>
      <c r="P164" s="20" t="s">
        <v>92</v>
      </c>
      <c r="Q164" s="20">
        <v>0</v>
      </c>
      <c r="R164" s="20">
        <v>0</v>
      </c>
      <c r="S164" s="20">
        <v>0</v>
      </c>
      <c r="T164" s="20">
        <v>0</v>
      </c>
      <c r="U164" s="20" t="b">
        <v>0</v>
      </c>
      <c r="V164" s="20" t="b">
        <v>0</v>
      </c>
      <c r="W164" s="20">
        <v>4962</v>
      </c>
      <c r="X164" s="20">
        <v>0</v>
      </c>
      <c r="Y164" s="20">
        <v>0</v>
      </c>
      <c r="Z164" s="20">
        <v>0</v>
      </c>
      <c r="AA164" s="20">
        <v>0</v>
      </c>
      <c r="AB164" s="20">
        <v>12</v>
      </c>
      <c r="AC164" s="23">
        <v>645.06029999999998</v>
      </c>
      <c r="AD164" s="23">
        <v>709.44960000000003</v>
      </c>
      <c r="AE164" s="23">
        <v>0</v>
      </c>
      <c r="AF164" s="23">
        <v>0</v>
      </c>
      <c r="AG164" s="23">
        <v>0</v>
      </c>
      <c r="AH164" s="23">
        <v>1061.2958000000001</v>
      </c>
      <c r="AI164" s="23">
        <v>0</v>
      </c>
      <c r="AJ164" s="23">
        <v>86.487700000000004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115</v>
      </c>
      <c r="AR164" s="23">
        <v>0</v>
      </c>
      <c r="AS164" s="23">
        <v>0</v>
      </c>
      <c r="AT164" s="23">
        <v>0</v>
      </c>
      <c r="AU164" s="23">
        <v>2617.29</v>
      </c>
      <c r="AV164" s="20" t="b">
        <v>0</v>
      </c>
      <c r="AX164" s="22">
        <v>43132</v>
      </c>
      <c r="AY164" s="22">
        <v>43132</v>
      </c>
      <c r="AZ164" s="22">
        <v>43132</v>
      </c>
      <c r="BB164" s="20">
        <v>1</v>
      </c>
      <c r="BE164" s="20" t="s">
        <v>315</v>
      </c>
      <c r="BF164" s="20" t="s">
        <v>93</v>
      </c>
      <c r="BG164" s="20" t="s">
        <v>363</v>
      </c>
      <c r="BI164" s="20" t="s">
        <v>94</v>
      </c>
      <c r="BJ164" s="20" t="s">
        <v>105</v>
      </c>
      <c r="BK164" s="20" t="s">
        <v>138</v>
      </c>
      <c r="BL164" s="20" t="s">
        <v>138</v>
      </c>
      <c r="BM164" s="23">
        <v>645.06029999999998</v>
      </c>
      <c r="BN164" s="23">
        <v>709.44960000000003</v>
      </c>
      <c r="BO164" s="23">
        <v>1061.2958000000001</v>
      </c>
      <c r="BP164" s="23">
        <v>86.487700000000004</v>
      </c>
      <c r="BQ164" s="23">
        <v>115</v>
      </c>
      <c r="BR164" s="20">
        <v>0</v>
      </c>
      <c r="BS164" s="23">
        <v>2617.2934</v>
      </c>
      <c r="BT164" s="23">
        <v>-3.3999999999999998E-3</v>
      </c>
      <c r="BU164" s="20">
        <v>20002</v>
      </c>
      <c r="BV164" s="20" t="s">
        <v>97</v>
      </c>
      <c r="BW164" s="23">
        <v>-2617.2934</v>
      </c>
      <c r="BX164" s="23">
        <v>183.11</v>
      </c>
      <c r="BY164" s="20" t="s">
        <v>101</v>
      </c>
      <c r="BZ164" s="23">
        <v>2319.1833999999999</v>
      </c>
      <c r="CA164" s="20" t="b">
        <v>1</v>
      </c>
      <c r="CB164" s="20" t="s">
        <v>98</v>
      </c>
      <c r="CC164" s="20" t="b">
        <v>1</v>
      </c>
      <c r="CD164" s="23" t="s">
        <v>99</v>
      </c>
      <c r="CE164" s="23" t="b">
        <v>0</v>
      </c>
      <c r="CF164" s="23" t="b">
        <v>0</v>
      </c>
    </row>
    <row r="165" spans="1:84">
      <c r="A165" s="23" t="s">
        <v>84</v>
      </c>
      <c r="B165" s="20">
        <v>14943</v>
      </c>
      <c r="C165" s="20" t="s">
        <v>85</v>
      </c>
      <c r="D165" s="20" t="s">
        <v>403</v>
      </c>
      <c r="E165" s="20">
        <v>129114</v>
      </c>
      <c r="F165" s="20" t="s">
        <v>237</v>
      </c>
      <c r="G165" s="20" t="s">
        <v>238</v>
      </c>
      <c r="H165" s="20" t="s">
        <v>104</v>
      </c>
      <c r="I165" s="20" t="s">
        <v>239</v>
      </c>
      <c r="J165" s="20" t="s">
        <v>240</v>
      </c>
      <c r="K165" s="20" t="s">
        <v>90</v>
      </c>
      <c r="L165" s="20" t="s">
        <v>91</v>
      </c>
      <c r="M165" s="20">
        <v>27334</v>
      </c>
      <c r="N165" s="20">
        <v>1</v>
      </c>
      <c r="O165" s="20">
        <v>8</v>
      </c>
      <c r="P165" s="20" t="s">
        <v>92</v>
      </c>
      <c r="Q165" s="20">
        <v>0</v>
      </c>
      <c r="R165" s="20">
        <v>0</v>
      </c>
      <c r="S165" s="20">
        <v>0</v>
      </c>
      <c r="T165" s="20">
        <v>0</v>
      </c>
      <c r="U165" s="20" t="b">
        <v>0</v>
      </c>
      <c r="V165" s="20" t="b">
        <v>0</v>
      </c>
      <c r="W165" s="20">
        <v>12708</v>
      </c>
      <c r="X165" s="20">
        <v>0</v>
      </c>
      <c r="Y165" s="20">
        <v>0</v>
      </c>
      <c r="Z165" s="20">
        <v>0</v>
      </c>
      <c r="AA165" s="20">
        <v>0</v>
      </c>
      <c r="AB165" s="20">
        <v>8</v>
      </c>
      <c r="AC165" s="23">
        <v>576.9873</v>
      </c>
      <c r="AD165" s="23">
        <v>526.42639999999994</v>
      </c>
      <c r="AE165" s="23">
        <v>0</v>
      </c>
      <c r="AF165" s="23">
        <v>0</v>
      </c>
      <c r="AG165" s="23">
        <v>0</v>
      </c>
      <c r="AH165" s="23">
        <v>1190.6690000000001</v>
      </c>
      <c r="AI165" s="23">
        <v>0</v>
      </c>
      <c r="AJ165" s="23">
        <v>221.50040000000001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65</v>
      </c>
      <c r="AR165" s="23">
        <v>0</v>
      </c>
      <c r="AS165" s="23">
        <v>0</v>
      </c>
      <c r="AT165" s="23">
        <v>0</v>
      </c>
      <c r="AU165" s="23">
        <v>2580.58</v>
      </c>
      <c r="AV165" s="20" t="b">
        <v>0</v>
      </c>
      <c r="AX165" s="22">
        <v>43131</v>
      </c>
      <c r="AY165" s="22">
        <v>43132</v>
      </c>
      <c r="AZ165" s="22">
        <v>43132</v>
      </c>
      <c r="BB165" s="20">
        <v>1</v>
      </c>
      <c r="BE165" s="20" t="s">
        <v>315</v>
      </c>
      <c r="BF165" s="20" t="s">
        <v>93</v>
      </c>
      <c r="BG165" s="20" t="s">
        <v>363</v>
      </c>
      <c r="BI165" s="20" t="s">
        <v>94</v>
      </c>
      <c r="BJ165" s="20" t="s">
        <v>105</v>
      </c>
      <c r="BK165" s="20" t="s">
        <v>241</v>
      </c>
      <c r="BL165" s="20" t="s">
        <v>241</v>
      </c>
      <c r="BM165" s="23">
        <v>576.9873</v>
      </c>
      <c r="BN165" s="23">
        <v>526.42639999999994</v>
      </c>
      <c r="BO165" s="23">
        <v>1190.6690000000001</v>
      </c>
      <c r="BP165" s="23">
        <v>221.50040000000001</v>
      </c>
      <c r="BQ165" s="23">
        <v>65</v>
      </c>
      <c r="BR165" s="20">
        <v>0</v>
      </c>
      <c r="BS165" s="23">
        <v>2580.5830999999998</v>
      </c>
      <c r="BT165" s="23">
        <v>-3.0999999999999999E-3</v>
      </c>
      <c r="BU165" s="20">
        <v>20002</v>
      </c>
      <c r="BV165" s="20" t="s">
        <v>97</v>
      </c>
      <c r="BW165" s="23">
        <v>-2580.5830999999998</v>
      </c>
      <c r="BX165" s="23">
        <v>135.87</v>
      </c>
      <c r="BY165" s="20" t="s">
        <v>101</v>
      </c>
      <c r="BZ165" s="23">
        <v>2379.7130999999999</v>
      </c>
      <c r="CA165" s="20" t="b">
        <v>1</v>
      </c>
      <c r="CB165" s="20" t="s">
        <v>98</v>
      </c>
      <c r="CC165" s="20" t="b">
        <v>1</v>
      </c>
      <c r="CD165" s="23" t="s">
        <v>99</v>
      </c>
      <c r="CE165" s="23" t="b">
        <v>0</v>
      </c>
      <c r="CF165" s="23" t="b">
        <v>0</v>
      </c>
    </row>
    <row r="166" spans="1:84">
      <c r="A166" s="23" t="s">
        <v>84</v>
      </c>
      <c r="B166" s="20">
        <v>14944</v>
      </c>
      <c r="C166" s="20" t="s">
        <v>85</v>
      </c>
      <c r="D166" s="20" t="s">
        <v>403</v>
      </c>
      <c r="E166" s="20">
        <v>129544</v>
      </c>
      <c r="F166" s="20" t="s">
        <v>195</v>
      </c>
      <c r="G166" s="20" t="s">
        <v>196</v>
      </c>
      <c r="H166" s="20" t="s">
        <v>104</v>
      </c>
      <c r="I166" s="20" t="s">
        <v>197</v>
      </c>
      <c r="J166" s="20" t="s">
        <v>198</v>
      </c>
      <c r="K166" s="20" t="s">
        <v>90</v>
      </c>
      <c r="L166" s="20" t="s">
        <v>91</v>
      </c>
      <c r="M166" s="20">
        <v>33029</v>
      </c>
      <c r="N166" s="20">
        <v>1</v>
      </c>
      <c r="O166" s="20">
        <v>16</v>
      </c>
      <c r="P166" s="20" t="s">
        <v>92</v>
      </c>
      <c r="Q166" s="20">
        <v>0</v>
      </c>
      <c r="R166" s="20">
        <v>0</v>
      </c>
      <c r="S166" s="20">
        <v>0</v>
      </c>
      <c r="T166" s="20">
        <v>0</v>
      </c>
      <c r="U166" s="20" t="b">
        <v>0</v>
      </c>
      <c r="V166" s="20" t="b">
        <v>0</v>
      </c>
      <c r="W166" s="20">
        <v>26369</v>
      </c>
      <c r="X166" s="20">
        <v>0</v>
      </c>
      <c r="Y166" s="20">
        <v>0</v>
      </c>
      <c r="Z166" s="20">
        <v>0</v>
      </c>
      <c r="AA166" s="20">
        <v>0</v>
      </c>
      <c r="AB166" s="20">
        <v>16</v>
      </c>
      <c r="AC166" s="23">
        <v>863.1422</v>
      </c>
      <c r="AD166" s="23">
        <v>1257.8728000000001</v>
      </c>
      <c r="AE166" s="23">
        <v>0</v>
      </c>
      <c r="AF166" s="23">
        <v>0</v>
      </c>
      <c r="AG166" s="23">
        <v>0</v>
      </c>
      <c r="AH166" s="23">
        <v>1438.7431999999999</v>
      </c>
      <c r="AI166" s="23">
        <v>0</v>
      </c>
      <c r="AJ166" s="23">
        <v>459.61169999999998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155</v>
      </c>
      <c r="AR166" s="23">
        <v>0</v>
      </c>
      <c r="AS166" s="23">
        <v>0</v>
      </c>
      <c r="AT166" s="23">
        <v>0</v>
      </c>
      <c r="AU166" s="23">
        <v>4174.37</v>
      </c>
      <c r="AV166" s="20" t="b">
        <v>0</v>
      </c>
      <c r="AX166" s="22">
        <v>43131</v>
      </c>
      <c r="AY166" s="22">
        <v>43132</v>
      </c>
      <c r="AZ166" s="22">
        <v>43132</v>
      </c>
      <c r="BB166" s="20">
        <v>1</v>
      </c>
      <c r="BE166" s="20" t="s">
        <v>315</v>
      </c>
      <c r="BF166" s="20" t="s">
        <v>93</v>
      </c>
      <c r="BG166" s="20" t="s">
        <v>363</v>
      </c>
      <c r="BI166" s="20" t="s">
        <v>94</v>
      </c>
      <c r="BJ166" s="20" t="s">
        <v>105</v>
      </c>
      <c r="BK166" s="20" t="s">
        <v>199</v>
      </c>
      <c r="BL166" s="20" t="s">
        <v>199</v>
      </c>
      <c r="BM166" s="23">
        <v>863.1422</v>
      </c>
      <c r="BN166" s="23">
        <v>1257.8728000000001</v>
      </c>
      <c r="BO166" s="23">
        <v>1438.7431999999999</v>
      </c>
      <c r="BP166" s="23">
        <v>459.61169999999998</v>
      </c>
      <c r="BQ166" s="23">
        <v>155</v>
      </c>
      <c r="BR166" s="20">
        <v>0</v>
      </c>
      <c r="BS166" s="23">
        <v>4174.3698999999997</v>
      </c>
      <c r="BT166" s="23">
        <v>1E-4</v>
      </c>
      <c r="BU166" s="20">
        <v>20002</v>
      </c>
      <c r="BV166" s="20" t="s">
        <v>97</v>
      </c>
      <c r="BW166" s="23">
        <v>-4174.3698999999997</v>
      </c>
      <c r="BX166" s="23">
        <v>324.66000000000003</v>
      </c>
      <c r="BY166" s="20" t="s">
        <v>101</v>
      </c>
      <c r="BZ166" s="23">
        <v>3694.7098999999998</v>
      </c>
      <c r="CA166" s="20" t="b">
        <v>1</v>
      </c>
      <c r="CB166" s="20" t="s">
        <v>98</v>
      </c>
      <c r="CC166" s="20" t="b">
        <v>1</v>
      </c>
      <c r="CD166" s="23" t="s">
        <v>99</v>
      </c>
      <c r="CE166" s="23" t="b">
        <v>0</v>
      </c>
      <c r="CF166" s="23" t="b">
        <v>0</v>
      </c>
    </row>
    <row r="167" spans="1:84">
      <c r="A167" s="23" t="s">
        <v>84</v>
      </c>
      <c r="B167" s="20">
        <v>14945</v>
      </c>
      <c r="C167" s="20" t="s">
        <v>85</v>
      </c>
      <c r="D167" s="20" t="s">
        <v>403</v>
      </c>
      <c r="E167" s="20">
        <v>129082</v>
      </c>
      <c r="F167" s="20" t="s">
        <v>242</v>
      </c>
      <c r="G167" s="20" t="s">
        <v>243</v>
      </c>
      <c r="H167" s="20" t="s">
        <v>104</v>
      </c>
      <c r="I167" s="20" t="s">
        <v>244</v>
      </c>
      <c r="J167" s="20" t="s">
        <v>245</v>
      </c>
      <c r="K167" s="20" t="s">
        <v>90</v>
      </c>
      <c r="L167" s="20" t="s">
        <v>91</v>
      </c>
      <c r="M167" s="20">
        <v>23616</v>
      </c>
      <c r="N167" s="20">
        <v>1</v>
      </c>
      <c r="O167" s="20">
        <v>8</v>
      </c>
      <c r="P167" s="20" t="s">
        <v>92</v>
      </c>
      <c r="Q167" s="20">
        <v>0</v>
      </c>
      <c r="R167" s="20">
        <v>0</v>
      </c>
      <c r="S167" s="20">
        <v>0</v>
      </c>
      <c r="T167" s="20">
        <v>0</v>
      </c>
      <c r="U167" s="20" t="b">
        <v>0</v>
      </c>
      <c r="V167" s="20" t="b">
        <v>0</v>
      </c>
      <c r="W167" s="20">
        <v>19850</v>
      </c>
      <c r="X167" s="20">
        <v>0</v>
      </c>
      <c r="Y167" s="20">
        <v>0</v>
      </c>
      <c r="Z167" s="20">
        <v>0</v>
      </c>
      <c r="AA167" s="20">
        <v>0</v>
      </c>
      <c r="AB167" s="20">
        <v>8</v>
      </c>
      <c r="AC167" s="23">
        <v>549.51279999999997</v>
      </c>
      <c r="AD167" s="23">
        <v>459.50240000000002</v>
      </c>
      <c r="AE167" s="23">
        <v>0</v>
      </c>
      <c r="AF167" s="23">
        <v>0</v>
      </c>
      <c r="AG167" s="23">
        <v>0</v>
      </c>
      <c r="AH167" s="23">
        <v>1028.713</v>
      </c>
      <c r="AI167" s="23">
        <v>0</v>
      </c>
      <c r="AJ167" s="23">
        <v>345.9855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65</v>
      </c>
      <c r="AR167" s="23">
        <v>0</v>
      </c>
      <c r="AS167" s="23">
        <v>0</v>
      </c>
      <c r="AT167" s="23">
        <v>0</v>
      </c>
      <c r="AU167" s="23">
        <v>2448.71</v>
      </c>
      <c r="AV167" s="20" t="b">
        <v>0</v>
      </c>
      <c r="AX167" s="22">
        <v>43132</v>
      </c>
      <c r="AY167" s="22">
        <v>43132</v>
      </c>
      <c r="AZ167" s="22">
        <v>43132</v>
      </c>
      <c r="BB167" s="20">
        <v>1</v>
      </c>
      <c r="BE167" s="20" t="s">
        <v>315</v>
      </c>
      <c r="BF167" s="20" t="s">
        <v>93</v>
      </c>
      <c r="BG167" s="20" t="s">
        <v>363</v>
      </c>
      <c r="BI167" s="20" t="s">
        <v>94</v>
      </c>
      <c r="BJ167" s="20" t="s">
        <v>105</v>
      </c>
      <c r="BK167" s="20" t="s">
        <v>246</v>
      </c>
      <c r="BL167" s="20" t="s">
        <v>246</v>
      </c>
      <c r="BM167" s="23">
        <v>549.51279999999997</v>
      </c>
      <c r="BN167" s="23">
        <v>459.50240000000002</v>
      </c>
      <c r="BO167" s="23">
        <v>1028.713</v>
      </c>
      <c r="BP167" s="23">
        <v>345.9855</v>
      </c>
      <c r="BQ167" s="23">
        <v>65</v>
      </c>
      <c r="BR167" s="20">
        <v>0</v>
      </c>
      <c r="BS167" s="23">
        <v>2448.7136999999998</v>
      </c>
      <c r="BT167" s="23">
        <v>-3.7000000000000002E-3</v>
      </c>
      <c r="BU167" s="20">
        <v>20002</v>
      </c>
      <c r="BV167" s="20" t="s">
        <v>97</v>
      </c>
      <c r="BW167" s="23">
        <v>-2448.7136999999998</v>
      </c>
      <c r="BX167" s="23">
        <v>118.6</v>
      </c>
      <c r="BY167" s="20" t="s">
        <v>101</v>
      </c>
      <c r="BZ167" s="23">
        <v>2265.1136999999999</v>
      </c>
      <c r="CA167" s="20" t="b">
        <v>1</v>
      </c>
      <c r="CB167" s="20" t="s">
        <v>98</v>
      </c>
      <c r="CC167" s="20" t="b">
        <v>1</v>
      </c>
      <c r="CD167" s="23" t="s">
        <v>99</v>
      </c>
      <c r="CE167" s="23" t="b">
        <v>0</v>
      </c>
      <c r="CF167" s="23" t="b">
        <v>0</v>
      </c>
    </row>
    <row r="168" spans="1:84">
      <c r="A168" s="23" t="s">
        <v>84</v>
      </c>
      <c r="B168" s="20">
        <v>14946</v>
      </c>
      <c r="C168" s="20" t="s">
        <v>85</v>
      </c>
      <c r="D168" s="20" t="s">
        <v>403</v>
      </c>
      <c r="E168" s="20">
        <v>129676</v>
      </c>
      <c r="F168" s="20" t="s">
        <v>200</v>
      </c>
      <c r="G168" s="20" t="s">
        <v>201</v>
      </c>
      <c r="H168" s="20" t="s">
        <v>104</v>
      </c>
      <c r="I168" s="20" t="s">
        <v>254</v>
      </c>
      <c r="J168" s="20" t="s">
        <v>203</v>
      </c>
      <c r="K168" s="20" t="s">
        <v>90</v>
      </c>
      <c r="L168" s="20" t="s">
        <v>91</v>
      </c>
      <c r="M168" s="20">
        <v>53349</v>
      </c>
      <c r="N168" s="20">
        <v>1</v>
      </c>
      <c r="O168" s="20">
        <v>12</v>
      </c>
      <c r="P168" s="20" t="s">
        <v>92</v>
      </c>
      <c r="Q168" s="20">
        <v>0</v>
      </c>
      <c r="R168" s="20">
        <v>0</v>
      </c>
      <c r="S168" s="20">
        <v>0</v>
      </c>
      <c r="T168" s="20">
        <v>0</v>
      </c>
      <c r="U168" s="20" t="b">
        <v>0</v>
      </c>
      <c r="V168" s="20" t="b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12</v>
      </c>
      <c r="AC168" s="23">
        <v>966.34169999999995</v>
      </c>
      <c r="AD168" s="23">
        <v>1492.0445999999999</v>
      </c>
      <c r="AE168" s="23">
        <v>0</v>
      </c>
      <c r="AF168" s="23">
        <v>0</v>
      </c>
      <c r="AG168" s="23">
        <v>0</v>
      </c>
      <c r="AH168" s="23">
        <v>2323.8824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80</v>
      </c>
      <c r="AR168" s="23">
        <v>0</v>
      </c>
      <c r="AS168" s="23">
        <v>0</v>
      </c>
      <c r="AT168" s="23">
        <v>0</v>
      </c>
      <c r="AU168" s="23">
        <v>4862.2700000000004</v>
      </c>
      <c r="AV168" s="20" t="b">
        <v>0</v>
      </c>
      <c r="AX168" s="22">
        <v>43131</v>
      </c>
      <c r="AY168" s="22">
        <v>43131</v>
      </c>
      <c r="AZ168" s="22">
        <v>43132</v>
      </c>
      <c r="BB168" s="20">
        <v>1</v>
      </c>
      <c r="BE168" s="20" t="s">
        <v>315</v>
      </c>
      <c r="BF168" s="20" t="s">
        <v>93</v>
      </c>
      <c r="BG168" s="20" t="s">
        <v>363</v>
      </c>
      <c r="BI168" s="20" t="s">
        <v>94</v>
      </c>
      <c r="BJ168" s="20" t="s">
        <v>105</v>
      </c>
      <c r="BK168" s="20" t="s">
        <v>205</v>
      </c>
      <c r="BL168" s="20" t="s">
        <v>205</v>
      </c>
      <c r="BM168" s="23">
        <v>966.34169999999995</v>
      </c>
      <c r="BN168" s="23">
        <v>1492.0445999999999</v>
      </c>
      <c r="BO168" s="23">
        <v>2323.8824</v>
      </c>
      <c r="BP168" s="23">
        <v>0</v>
      </c>
      <c r="BQ168" s="23">
        <v>80</v>
      </c>
      <c r="BR168" s="20">
        <v>0</v>
      </c>
      <c r="BS168" s="23">
        <v>4862.2686999999996</v>
      </c>
      <c r="BT168" s="23">
        <v>1.2999999999999999E-3</v>
      </c>
      <c r="BU168" s="20">
        <v>20002</v>
      </c>
      <c r="BV168" s="20" t="s">
        <v>97</v>
      </c>
      <c r="BW168" s="23">
        <v>-4862.2686999999996</v>
      </c>
      <c r="BX168" s="23">
        <v>385.1</v>
      </c>
      <c r="BY168" s="20" t="s">
        <v>101</v>
      </c>
      <c r="BZ168" s="23">
        <v>4397.1687000000002</v>
      </c>
      <c r="CA168" s="20" t="b">
        <v>1</v>
      </c>
      <c r="CB168" s="20" t="s">
        <v>98</v>
      </c>
      <c r="CC168" s="20" t="b">
        <v>1</v>
      </c>
      <c r="CD168" s="23" t="s">
        <v>99</v>
      </c>
      <c r="CE168" s="23" t="b">
        <v>0</v>
      </c>
      <c r="CF168" s="23" t="b">
        <v>0</v>
      </c>
    </row>
    <row r="169" spans="1:84">
      <c r="A169" s="23" t="s">
        <v>84</v>
      </c>
      <c r="B169" s="20">
        <v>14947</v>
      </c>
      <c r="C169" s="20" t="s">
        <v>85</v>
      </c>
      <c r="D169" s="20" t="s">
        <v>403</v>
      </c>
      <c r="E169" s="20">
        <v>128893</v>
      </c>
      <c r="F169" s="20" t="s">
        <v>117</v>
      </c>
      <c r="G169" s="20" t="s">
        <v>118</v>
      </c>
      <c r="H169" s="20" t="s">
        <v>88</v>
      </c>
      <c r="I169" s="20" t="s">
        <v>119</v>
      </c>
      <c r="J169" s="20" t="s">
        <v>120</v>
      </c>
      <c r="K169" s="20" t="s">
        <v>90</v>
      </c>
      <c r="L169" s="20" t="s">
        <v>91</v>
      </c>
      <c r="M169" s="20">
        <v>37462</v>
      </c>
      <c r="N169" s="20">
        <v>1</v>
      </c>
      <c r="O169" s="20">
        <v>56</v>
      </c>
      <c r="P169" s="20" t="s">
        <v>92</v>
      </c>
      <c r="Q169" s="20">
        <v>0</v>
      </c>
      <c r="R169" s="20">
        <v>0</v>
      </c>
      <c r="S169" s="20">
        <v>0</v>
      </c>
      <c r="T169" s="20">
        <v>0</v>
      </c>
      <c r="U169" s="20" t="b">
        <v>0</v>
      </c>
      <c r="V169" s="20" t="b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56</v>
      </c>
      <c r="AC169" s="23">
        <v>2312.8044</v>
      </c>
      <c r="AD169" s="23">
        <v>4961.1127999999999</v>
      </c>
      <c r="AE169" s="23">
        <v>0</v>
      </c>
      <c r="AF169" s="23">
        <v>0</v>
      </c>
      <c r="AG169" s="23">
        <v>0</v>
      </c>
      <c r="AH169" s="23">
        <v>1631.8447000000001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840</v>
      </c>
      <c r="AR169" s="23">
        <v>0</v>
      </c>
      <c r="AS169" s="23">
        <v>0</v>
      </c>
      <c r="AT169" s="23">
        <v>0</v>
      </c>
      <c r="AU169" s="23">
        <v>9745.76</v>
      </c>
      <c r="AV169" s="20" t="b">
        <v>0</v>
      </c>
      <c r="AX169" s="22">
        <v>43130</v>
      </c>
      <c r="AY169" s="22">
        <v>43131</v>
      </c>
      <c r="AZ169" s="22">
        <v>43132</v>
      </c>
      <c r="BB169" s="20">
        <v>1</v>
      </c>
      <c r="BE169" s="20" t="s">
        <v>315</v>
      </c>
      <c r="BF169" s="20" t="s">
        <v>93</v>
      </c>
      <c r="BG169" s="20" t="s">
        <v>363</v>
      </c>
      <c r="BI169" s="20" t="s">
        <v>94</v>
      </c>
      <c r="BJ169" s="20" t="s">
        <v>95</v>
      </c>
      <c r="BK169" s="20" t="s">
        <v>121</v>
      </c>
      <c r="BL169" s="20" t="s">
        <v>121</v>
      </c>
      <c r="BM169" s="23">
        <v>2312.8044</v>
      </c>
      <c r="BN169" s="23">
        <v>4961.1127999999999</v>
      </c>
      <c r="BO169" s="23">
        <v>1631.8447000000001</v>
      </c>
      <c r="BP169" s="23">
        <v>0</v>
      </c>
      <c r="BQ169" s="23">
        <v>840</v>
      </c>
      <c r="BR169" s="20">
        <v>0</v>
      </c>
      <c r="BS169" s="23">
        <v>9745.7618999999995</v>
      </c>
      <c r="BT169" s="23">
        <v>-1.9E-3</v>
      </c>
      <c r="BU169" s="20">
        <v>20002</v>
      </c>
      <c r="BV169" s="20" t="s">
        <v>97</v>
      </c>
      <c r="BW169" s="23">
        <v>-9745.7618999999995</v>
      </c>
      <c r="BX169" s="23">
        <v>1280.48</v>
      </c>
      <c r="BY169" s="20" t="s">
        <v>231</v>
      </c>
      <c r="BZ169" s="23">
        <v>7625.2819</v>
      </c>
      <c r="CA169" s="20" t="b">
        <v>1</v>
      </c>
      <c r="CB169" s="20" t="s">
        <v>98</v>
      </c>
      <c r="CC169" s="20" t="b">
        <v>1</v>
      </c>
      <c r="CD169" s="23" t="s">
        <v>99</v>
      </c>
      <c r="CE169" s="23" t="b">
        <v>0</v>
      </c>
      <c r="CF169" s="23" t="b">
        <v>0</v>
      </c>
    </row>
    <row r="170" spans="1:84">
      <c r="A170" s="23" t="s">
        <v>84</v>
      </c>
      <c r="B170" s="20">
        <v>14948</v>
      </c>
      <c r="C170" s="20" t="s">
        <v>85</v>
      </c>
      <c r="D170" s="20" t="s">
        <v>403</v>
      </c>
      <c r="E170" s="20">
        <v>129074</v>
      </c>
      <c r="F170" s="20" t="s">
        <v>261</v>
      </c>
      <c r="G170" s="20" t="s">
        <v>262</v>
      </c>
      <c r="H170" s="20" t="s">
        <v>104</v>
      </c>
      <c r="I170" s="20" t="s">
        <v>263</v>
      </c>
      <c r="J170" s="20" t="s">
        <v>264</v>
      </c>
      <c r="K170" s="20" t="s">
        <v>90</v>
      </c>
      <c r="L170" s="20" t="s">
        <v>91</v>
      </c>
      <c r="M170" s="20">
        <v>7279</v>
      </c>
      <c r="N170" s="20">
        <v>1</v>
      </c>
      <c r="O170" s="20">
        <v>8</v>
      </c>
      <c r="P170" s="20" t="s">
        <v>92</v>
      </c>
      <c r="Q170" s="20">
        <v>0</v>
      </c>
      <c r="R170" s="20">
        <v>0</v>
      </c>
      <c r="S170" s="20">
        <v>0</v>
      </c>
      <c r="T170" s="20">
        <v>0</v>
      </c>
      <c r="U170" s="20" t="b">
        <v>0</v>
      </c>
      <c r="V170" s="20" t="b">
        <v>0</v>
      </c>
      <c r="W170" s="20">
        <v>2384</v>
      </c>
      <c r="X170" s="20">
        <v>0</v>
      </c>
      <c r="Y170" s="20">
        <v>0</v>
      </c>
      <c r="Z170" s="20">
        <v>0</v>
      </c>
      <c r="AA170" s="20">
        <v>0</v>
      </c>
      <c r="AB170" s="20">
        <v>8</v>
      </c>
      <c r="AC170" s="23">
        <v>428.78890000000001</v>
      </c>
      <c r="AD170" s="23">
        <v>165.43639999999999</v>
      </c>
      <c r="AE170" s="23">
        <v>0</v>
      </c>
      <c r="AF170" s="23">
        <v>0</v>
      </c>
      <c r="AG170" s="23">
        <v>0</v>
      </c>
      <c r="AH170" s="23">
        <v>317.07319999999999</v>
      </c>
      <c r="AI170" s="23">
        <v>0</v>
      </c>
      <c r="AJ170" s="23">
        <v>75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150</v>
      </c>
      <c r="AR170" s="23">
        <v>0</v>
      </c>
      <c r="AS170" s="23">
        <v>0</v>
      </c>
      <c r="AT170" s="23">
        <v>0</v>
      </c>
      <c r="AU170" s="23">
        <v>1136.3</v>
      </c>
      <c r="AV170" s="20" t="b">
        <v>0</v>
      </c>
      <c r="AX170" s="22">
        <v>43131</v>
      </c>
      <c r="AY170" s="22">
        <v>43131</v>
      </c>
      <c r="AZ170" s="22">
        <v>43132</v>
      </c>
      <c r="BB170" s="20">
        <v>1</v>
      </c>
      <c r="BE170" s="20" t="s">
        <v>315</v>
      </c>
      <c r="BF170" s="20" t="s">
        <v>93</v>
      </c>
      <c r="BG170" s="20" t="s">
        <v>363</v>
      </c>
      <c r="BI170" s="20" t="s">
        <v>94</v>
      </c>
      <c r="BJ170" s="20" t="s">
        <v>105</v>
      </c>
      <c r="BK170" s="20" t="s">
        <v>265</v>
      </c>
      <c r="BL170" s="20" t="s">
        <v>265</v>
      </c>
      <c r="BM170" s="23">
        <v>428.78890000000001</v>
      </c>
      <c r="BN170" s="23">
        <v>165.43639999999999</v>
      </c>
      <c r="BO170" s="23">
        <v>317.07319999999999</v>
      </c>
      <c r="BP170" s="23">
        <v>75</v>
      </c>
      <c r="BQ170" s="23">
        <v>150</v>
      </c>
      <c r="BR170" s="20">
        <v>0</v>
      </c>
      <c r="BS170" s="23">
        <v>1136.2985000000001</v>
      </c>
      <c r="BT170" s="23">
        <v>1.5E-3</v>
      </c>
      <c r="BU170" s="20">
        <v>20002</v>
      </c>
      <c r="BV170" s="20" t="s">
        <v>97</v>
      </c>
      <c r="BW170" s="23">
        <v>-1136.2985000000001</v>
      </c>
      <c r="BX170" s="23">
        <v>42.7</v>
      </c>
      <c r="BY170" s="20" t="s">
        <v>101</v>
      </c>
      <c r="BZ170" s="23">
        <v>943.59849999999994</v>
      </c>
      <c r="CA170" s="20" t="b">
        <v>1</v>
      </c>
      <c r="CB170" s="20" t="s">
        <v>98</v>
      </c>
      <c r="CC170" s="20" t="b">
        <v>1</v>
      </c>
      <c r="CD170" s="23" t="s">
        <v>99</v>
      </c>
      <c r="CE170" s="23" t="b">
        <v>0</v>
      </c>
      <c r="CF170" s="23" t="b">
        <v>0</v>
      </c>
    </row>
    <row r="171" spans="1:84">
      <c r="A171" s="23" t="s">
        <v>84</v>
      </c>
      <c r="B171" s="20">
        <v>14949</v>
      </c>
      <c r="C171" s="20" t="s">
        <v>85</v>
      </c>
      <c r="D171" s="20" t="s">
        <v>403</v>
      </c>
      <c r="E171" s="20">
        <v>128908</v>
      </c>
      <c r="F171" s="20" t="s">
        <v>112</v>
      </c>
      <c r="G171" s="20" t="s">
        <v>113</v>
      </c>
      <c r="H171" s="20" t="s">
        <v>88</v>
      </c>
      <c r="I171" s="20" t="s">
        <v>114</v>
      </c>
      <c r="J171" s="20" t="s">
        <v>115</v>
      </c>
      <c r="K171" s="20" t="s">
        <v>90</v>
      </c>
      <c r="L171" s="20" t="s">
        <v>91</v>
      </c>
      <c r="M171" s="20">
        <v>17319</v>
      </c>
      <c r="N171" s="20">
        <v>1</v>
      </c>
      <c r="O171" s="20">
        <v>24</v>
      </c>
      <c r="P171" s="20" t="s">
        <v>92</v>
      </c>
      <c r="Q171" s="20">
        <v>0</v>
      </c>
      <c r="R171" s="20">
        <v>0</v>
      </c>
      <c r="S171" s="20">
        <v>0</v>
      </c>
      <c r="T171" s="20">
        <v>0</v>
      </c>
      <c r="U171" s="20" t="b">
        <v>0</v>
      </c>
      <c r="V171" s="20" t="b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24</v>
      </c>
      <c r="AC171" s="23">
        <v>758.94140000000004</v>
      </c>
      <c r="AD171" s="23">
        <v>1038.4692</v>
      </c>
      <c r="AE171" s="23">
        <v>0</v>
      </c>
      <c r="AF171" s="23">
        <v>0</v>
      </c>
      <c r="AG171" s="23">
        <v>0</v>
      </c>
      <c r="AH171" s="23">
        <v>754.41560000000004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840</v>
      </c>
      <c r="AR171" s="23">
        <v>0</v>
      </c>
      <c r="AS171" s="23">
        <v>0</v>
      </c>
      <c r="AT171" s="23">
        <v>0</v>
      </c>
      <c r="AU171" s="23">
        <v>3391.83</v>
      </c>
      <c r="AV171" s="20" t="b">
        <v>0</v>
      </c>
      <c r="AX171" s="22">
        <v>43130</v>
      </c>
      <c r="AY171" s="22">
        <v>43131</v>
      </c>
      <c r="AZ171" s="22">
        <v>43132</v>
      </c>
      <c r="BB171" s="20">
        <v>1</v>
      </c>
      <c r="BE171" s="20" t="s">
        <v>315</v>
      </c>
      <c r="BF171" s="20" t="s">
        <v>93</v>
      </c>
      <c r="BG171" s="20" t="s">
        <v>363</v>
      </c>
      <c r="BI171" s="20" t="s">
        <v>94</v>
      </c>
      <c r="BJ171" s="20" t="s">
        <v>95</v>
      </c>
      <c r="BK171" s="20" t="s">
        <v>116</v>
      </c>
      <c r="BL171" s="20" t="s">
        <v>116</v>
      </c>
      <c r="BM171" s="23">
        <v>758.94140000000004</v>
      </c>
      <c r="BN171" s="23">
        <v>1038.4692</v>
      </c>
      <c r="BO171" s="23">
        <v>754.41560000000004</v>
      </c>
      <c r="BP171" s="23">
        <v>0</v>
      </c>
      <c r="BQ171" s="23">
        <v>840</v>
      </c>
      <c r="BR171" s="20">
        <v>0</v>
      </c>
      <c r="BS171" s="23">
        <v>3391.8262</v>
      </c>
      <c r="BT171" s="23">
        <v>3.8E-3</v>
      </c>
      <c r="BU171" s="20">
        <v>20002</v>
      </c>
      <c r="BV171" s="20" t="s">
        <v>97</v>
      </c>
      <c r="BW171" s="23">
        <v>-3391.8262</v>
      </c>
      <c r="BX171" s="23">
        <v>268.02999999999997</v>
      </c>
      <c r="BY171" s="20" t="s">
        <v>231</v>
      </c>
      <c r="BZ171" s="23">
        <v>2283.7962000000002</v>
      </c>
      <c r="CA171" s="20" t="b">
        <v>1</v>
      </c>
      <c r="CB171" s="20" t="s">
        <v>98</v>
      </c>
      <c r="CC171" s="20" t="b">
        <v>1</v>
      </c>
      <c r="CD171" s="23" t="s">
        <v>99</v>
      </c>
      <c r="CE171" s="23" t="b">
        <v>0</v>
      </c>
      <c r="CF171" s="23" t="b">
        <v>0</v>
      </c>
    </row>
    <row r="172" spans="1:84">
      <c r="A172" s="23" t="s">
        <v>84</v>
      </c>
      <c r="B172" s="20">
        <v>14950</v>
      </c>
      <c r="C172" s="20" t="s">
        <v>85</v>
      </c>
      <c r="D172" s="20" t="s">
        <v>403</v>
      </c>
      <c r="E172" s="20">
        <v>129122</v>
      </c>
      <c r="F172" s="20" t="s">
        <v>212</v>
      </c>
      <c r="G172" s="20" t="s">
        <v>213</v>
      </c>
      <c r="H172" s="20" t="s">
        <v>104</v>
      </c>
      <c r="I172" s="20" t="s">
        <v>248</v>
      </c>
      <c r="J172" s="20" t="s">
        <v>215</v>
      </c>
      <c r="K172" s="20" t="s">
        <v>90</v>
      </c>
      <c r="L172" s="20" t="s">
        <v>91</v>
      </c>
      <c r="M172" s="20">
        <v>20153</v>
      </c>
      <c r="N172" s="20">
        <v>2</v>
      </c>
      <c r="O172" s="20">
        <v>12</v>
      </c>
      <c r="P172" s="20" t="s">
        <v>92</v>
      </c>
      <c r="Q172" s="20">
        <v>0</v>
      </c>
      <c r="R172" s="20">
        <v>0</v>
      </c>
      <c r="S172" s="20">
        <v>0</v>
      </c>
      <c r="T172" s="20">
        <v>0</v>
      </c>
      <c r="U172" s="20" t="b">
        <v>0</v>
      </c>
      <c r="V172" s="20" t="b">
        <v>0</v>
      </c>
      <c r="W172" s="20">
        <v>19953</v>
      </c>
      <c r="X172" s="20">
        <v>0</v>
      </c>
      <c r="Y172" s="20">
        <v>0</v>
      </c>
      <c r="Z172" s="20">
        <v>0</v>
      </c>
      <c r="AA172" s="20">
        <v>0</v>
      </c>
      <c r="AB172" s="20">
        <v>12</v>
      </c>
      <c r="AC172" s="23">
        <v>598.38390000000004</v>
      </c>
      <c r="AD172" s="23">
        <v>595.75260000000003</v>
      </c>
      <c r="AE172" s="23">
        <v>0</v>
      </c>
      <c r="AF172" s="23">
        <v>0</v>
      </c>
      <c r="AG172" s="23">
        <v>0</v>
      </c>
      <c r="AH172" s="23">
        <v>877.86469999999997</v>
      </c>
      <c r="AI172" s="23">
        <v>0</v>
      </c>
      <c r="AJ172" s="23">
        <v>347.7808</v>
      </c>
      <c r="AK172" s="23">
        <v>0</v>
      </c>
      <c r="AL172" s="23">
        <v>0</v>
      </c>
      <c r="AM172" s="23">
        <v>0</v>
      </c>
      <c r="AN172" s="23">
        <v>0</v>
      </c>
      <c r="AO172" s="23">
        <v>375</v>
      </c>
      <c r="AP172" s="23">
        <v>0</v>
      </c>
      <c r="AQ172" s="23">
        <v>61</v>
      </c>
      <c r="AR172" s="23">
        <v>0</v>
      </c>
      <c r="AS172" s="23">
        <v>0</v>
      </c>
      <c r="AT172" s="23">
        <v>0</v>
      </c>
      <c r="AU172" s="23">
        <v>2855.78</v>
      </c>
      <c r="AV172" s="20" t="b">
        <v>0</v>
      </c>
      <c r="AX172" s="22">
        <v>43132</v>
      </c>
      <c r="AY172" s="22">
        <v>43132</v>
      </c>
      <c r="AZ172" s="22">
        <v>43133</v>
      </c>
      <c r="BB172" s="20">
        <v>1</v>
      </c>
      <c r="BE172" s="20" t="s">
        <v>315</v>
      </c>
      <c r="BF172" s="20" t="s">
        <v>93</v>
      </c>
      <c r="BG172" s="20" t="s">
        <v>363</v>
      </c>
      <c r="BI172" s="20" t="s">
        <v>94</v>
      </c>
      <c r="BJ172" s="20" t="s">
        <v>105</v>
      </c>
      <c r="BK172" s="20" t="s">
        <v>217</v>
      </c>
      <c r="BL172" s="20" t="s">
        <v>217</v>
      </c>
      <c r="BM172" s="23">
        <v>973.38390000000004</v>
      </c>
      <c r="BN172" s="23">
        <v>595.75260000000003</v>
      </c>
      <c r="BO172" s="23">
        <v>877.86469999999997</v>
      </c>
      <c r="BP172" s="23">
        <v>347.7808</v>
      </c>
      <c r="BQ172" s="23">
        <v>61</v>
      </c>
      <c r="BR172" s="20">
        <v>0</v>
      </c>
      <c r="BS172" s="23">
        <v>2855.7820000000002</v>
      </c>
      <c r="BT172" s="23">
        <v>-2E-3</v>
      </c>
      <c r="BU172" s="20">
        <v>20002</v>
      </c>
      <c r="BV172" s="20" t="s">
        <v>97</v>
      </c>
      <c r="BW172" s="23">
        <v>-2855.7820000000002</v>
      </c>
      <c r="BX172" s="23">
        <v>153.77000000000001</v>
      </c>
      <c r="BY172" s="20" t="s">
        <v>101</v>
      </c>
      <c r="BZ172" s="23">
        <v>2641.0120000000002</v>
      </c>
      <c r="CA172" s="20" t="b">
        <v>1</v>
      </c>
      <c r="CB172" s="20" t="s">
        <v>98</v>
      </c>
      <c r="CC172" s="20" t="b">
        <v>1</v>
      </c>
      <c r="CD172" s="23" t="s">
        <v>99</v>
      </c>
      <c r="CE172" s="23" t="b">
        <v>0</v>
      </c>
      <c r="CF172" s="23" t="b">
        <v>0</v>
      </c>
    </row>
    <row r="173" spans="1:84">
      <c r="A173" s="23" t="s">
        <v>122</v>
      </c>
      <c r="B173" s="20">
        <v>14951</v>
      </c>
      <c r="C173" s="20" t="s">
        <v>250</v>
      </c>
      <c r="D173" s="20" t="s">
        <v>403</v>
      </c>
      <c r="E173" s="20">
        <v>25592</v>
      </c>
      <c r="F173" s="20" t="s">
        <v>226</v>
      </c>
      <c r="G173" s="20" t="s">
        <v>227</v>
      </c>
      <c r="H173" s="20" t="s">
        <v>102</v>
      </c>
      <c r="I173" s="20" t="s">
        <v>228</v>
      </c>
      <c r="J173" s="20" t="s">
        <v>229</v>
      </c>
      <c r="K173" s="20" t="s">
        <v>90</v>
      </c>
      <c r="L173" s="20" t="s">
        <v>251</v>
      </c>
      <c r="M173" s="20">
        <v>37000</v>
      </c>
      <c r="N173" s="20">
        <v>1</v>
      </c>
      <c r="O173" s="20">
        <v>19</v>
      </c>
      <c r="P173" s="20" t="s">
        <v>92</v>
      </c>
      <c r="Q173" s="20">
        <v>0</v>
      </c>
      <c r="R173" s="20">
        <v>0</v>
      </c>
      <c r="S173" s="20">
        <v>0</v>
      </c>
      <c r="T173" s="20">
        <v>0</v>
      </c>
      <c r="U173" s="20" t="b">
        <v>0</v>
      </c>
      <c r="V173" s="20" t="b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19</v>
      </c>
      <c r="AC173" s="23">
        <v>1024.3611000000001</v>
      </c>
      <c r="AD173" s="23">
        <v>1720.2619</v>
      </c>
      <c r="AE173" s="23">
        <v>0</v>
      </c>
      <c r="AF173" s="23">
        <v>0</v>
      </c>
      <c r="AG173" s="23">
        <v>0</v>
      </c>
      <c r="AH173" s="23">
        <v>1611.72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315</v>
      </c>
      <c r="AR173" s="23">
        <v>0</v>
      </c>
      <c r="AS173" s="23">
        <v>0</v>
      </c>
      <c r="AT173" s="23">
        <v>0</v>
      </c>
      <c r="AU173" s="23">
        <v>4671.34</v>
      </c>
      <c r="AV173" s="20" t="b">
        <v>0</v>
      </c>
      <c r="AX173" s="22">
        <v>43131</v>
      </c>
      <c r="AY173" s="22">
        <v>43131</v>
      </c>
      <c r="AZ173" s="22">
        <v>43136</v>
      </c>
      <c r="BB173" s="20">
        <v>1</v>
      </c>
      <c r="BE173" s="20" t="s">
        <v>315</v>
      </c>
      <c r="BF173" s="20" t="s">
        <v>93</v>
      </c>
      <c r="BG173" s="20" t="s">
        <v>412</v>
      </c>
      <c r="BI173" s="20" t="s">
        <v>94</v>
      </c>
      <c r="BJ173" s="20" t="s">
        <v>103</v>
      </c>
      <c r="BK173" s="20" t="s">
        <v>230</v>
      </c>
      <c r="BL173" s="20" t="s">
        <v>230</v>
      </c>
      <c r="BM173" s="23">
        <v>1024.3611000000001</v>
      </c>
      <c r="BN173" s="23">
        <v>1720.2619</v>
      </c>
      <c r="BO173" s="23">
        <v>1611.72</v>
      </c>
      <c r="BP173" s="23">
        <v>0</v>
      </c>
      <c r="BQ173" s="23">
        <v>315</v>
      </c>
      <c r="BR173" s="20">
        <v>0</v>
      </c>
      <c r="BS173" s="23">
        <v>4671.3429999999998</v>
      </c>
      <c r="BT173" s="23">
        <v>-3.0000000000000001E-3</v>
      </c>
      <c r="BU173" s="20">
        <v>20000</v>
      </c>
      <c r="BV173" s="20" t="s">
        <v>252</v>
      </c>
      <c r="BW173" s="23">
        <v>-4671.3429999999998</v>
      </c>
      <c r="BX173" s="23">
        <v>444</v>
      </c>
      <c r="BY173" s="20" t="s">
        <v>231</v>
      </c>
      <c r="BZ173" s="23">
        <v>3912.3429999999998</v>
      </c>
      <c r="CA173" s="20" t="b">
        <v>1</v>
      </c>
      <c r="CB173" s="20" t="s">
        <v>253</v>
      </c>
      <c r="CC173" s="20" t="b">
        <v>1</v>
      </c>
      <c r="CD173" s="23" t="s">
        <v>99</v>
      </c>
      <c r="CE173" s="23" t="b">
        <v>0</v>
      </c>
      <c r="CF173" s="23" t="b">
        <v>0</v>
      </c>
    </row>
    <row r="174" spans="1:84">
      <c r="A174" s="23" t="s">
        <v>122</v>
      </c>
      <c r="B174" s="20">
        <v>14952</v>
      </c>
      <c r="C174" s="20" t="s">
        <v>250</v>
      </c>
      <c r="D174" s="20" t="s">
        <v>403</v>
      </c>
      <c r="E174" s="20">
        <v>25592</v>
      </c>
      <c r="F174" s="20" t="s">
        <v>226</v>
      </c>
      <c r="G174" s="20" t="s">
        <v>227</v>
      </c>
      <c r="H174" s="20" t="s">
        <v>102</v>
      </c>
      <c r="I174" s="20" t="s">
        <v>228</v>
      </c>
      <c r="J174" s="20" t="s">
        <v>229</v>
      </c>
      <c r="K174" s="20" t="s">
        <v>100</v>
      </c>
      <c r="L174" s="20" t="s">
        <v>251</v>
      </c>
      <c r="M174" s="20">
        <v>37000</v>
      </c>
      <c r="N174" s="20">
        <v>1</v>
      </c>
      <c r="O174" s="20">
        <v>5</v>
      </c>
      <c r="P174" s="20" t="s">
        <v>92</v>
      </c>
      <c r="Q174" s="20">
        <v>0</v>
      </c>
      <c r="R174" s="20">
        <v>0</v>
      </c>
      <c r="S174" s="20">
        <v>0</v>
      </c>
      <c r="T174" s="20">
        <v>0</v>
      </c>
      <c r="U174" s="20" t="b">
        <v>0</v>
      </c>
      <c r="V174" s="20" t="b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5</v>
      </c>
      <c r="AC174" s="23">
        <v>170.8845</v>
      </c>
      <c r="AD174" s="23">
        <v>452.70049999999998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623.58000000000004</v>
      </c>
      <c r="AV174" s="20" t="b">
        <v>0</v>
      </c>
      <c r="AX174" s="22">
        <v>43131</v>
      </c>
      <c r="AY174" s="22">
        <v>43131</v>
      </c>
      <c r="AZ174" s="22">
        <v>43136</v>
      </c>
      <c r="BB174" s="20">
        <v>1</v>
      </c>
      <c r="BD174" s="20" t="s">
        <v>413</v>
      </c>
      <c r="BE174" s="20" t="s">
        <v>315</v>
      </c>
      <c r="BF174" s="20" t="s">
        <v>93</v>
      </c>
      <c r="BG174" s="20" t="s">
        <v>412</v>
      </c>
      <c r="BI174" s="20" t="s">
        <v>94</v>
      </c>
      <c r="BJ174" s="20" t="s">
        <v>103</v>
      </c>
      <c r="BK174" s="20" t="s">
        <v>230</v>
      </c>
      <c r="BL174" s="20" t="s">
        <v>230</v>
      </c>
      <c r="BM174" s="23">
        <v>170.8845</v>
      </c>
      <c r="BN174" s="23">
        <v>452.70049999999998</v>
      </c>
      <c r="BO174" s="23">
        <v>0</v>
      </c>
      <c r="BP174" s="23">
        <v>0</v>
      </c>
      <c r="BQ174" s="23">
        <v>0</v>
      </c>
      <c r="BR174" s="20">
        <v>0</v>
      </c>
      <c r="BS174" s="23">
        <v>623.58500000000004</v>
      </c>
      <c r="BT174" s="23">
        <v>-5.0000000000000001E-3</v>
      </c>
      <c r="BU174" s="20">
        <v>20000</v>
      </c>
      <c r="BV174" s="20" t="s">
        <v>252</v>
      </c>
      <c r="BW174" s="23">
        <v>-623.58500000000004</v>
      </c>
      <c r="BX174" s="23">
        <v>116.84</v>
      </c>
      <c r="BY174" s="20" t="s">
        <v>231</v>
      </c>
      <c r="BZ174" s="23">
        <v>506.745</v>
      </c>
      <c r="CA174" s="20" t="b">
        <v>1</v>
      </c>
      <c r="CB174" s="20" t="s">
        <v>253</v>
      </c>
      <c r="CC174" s="20" t="b">
        <v>1</v>
      </c>
      <c r="CD174" s="23" t="s">
        <v>99</v>
      </c>
      <c r="CE174" s="23" t="b">
        <v>0</v>
      </c>
      <c r="CF174" s="23" t="b">
        <v>0</v>
      </c>
    </row>
    <row r="175" spans="1:84">
      <c r="A175" s="23" t="s">
        <v>84</v>
      </c>
      <c r="B175" s="20">
        <v>14954</v>
      </c>
      <c r="C175" s="20" t="s">
        <v>85</v>
      </c>
      <c r="D175" s="20" t="s">
        <v>403</v>
      </c>
      <c r="E175" s="20">
        <v>129825</v>
      </c>
      <c r="F175" s="20" t="s">
        <v>107</v>
      </c>
      <c r="G175" s="20" t="s">
        <v>108</v>
      </c>
      <c r="H175" s="20" t="s">
        <v>88</v>
      </c>
      <c r="I175" s="20" t="s">
        <v>109</v>
      </c>
      <c r="J175" s="20" t="s">
        <v>110</v>
      </c>
      <c r="K175" s="20" t="s">
        <v>90</v>
      </c>
      <c r="L175" s="20" t="s">
        <v>91</v>
      </c>
      <c r="M175" s="20">
        <v>27083</v>
      </c>
      <c r="N175" s="20">
        <v>1</v>
      </c>
      <c r="O175" s="20">
        <v>12</v>
      </c>
      <c r="P175" s="20" t="s">
        <v>92</v>
      </c>
      <c r="Q175" s="20">
        <v>0</v>
      </c>
      <c r="R175" s="20">
        <v>0</v>
      </c>
      <c r="S175" s="20">
        <v>0</v>
      </c>
      <c r="T175" s="20">
        <v>0</v>
      </c>
      <c r="U175" s="20" t="b">
        <v>0</v>
      </c>
      <c r="V175" s="20" t="b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12</v>
      </c>
      <c r="AC175" s="23">
        <v>675.19880000000001</v>
      </c>
      <c r="AD175" s="23">
        <v>782.86260000000004</v>
      </c>
      <c r="AE175" s="23">
        <v>0</v>
      </c>
      <c r="AF175" s="23">
        <v>0</v>
      </c>
      <c r="AG175" s="23">
        <v>0</v>
      </c>
      <c r="AH175" s="23">
        <v>1179.7355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165</v>
      </c>
      <c r="AR175" s="23">
        <v>0</v>
      </c>
      <c r="AS175" s="23">
        <v>0</v>
      </c>
      <c r="AT175" s="23">
        <v>0</v>
      </c>
      <c r="AU175" s="23">
        <v>2802.8</v>
      </c>
      <c r="AV175" s="20" t="b">
        <v>0</v>
      </c>
      <c r="AX175" s="22">
        <v>43136</v>
      </c>
      <c r="AY175" s="22">
        <v>43138</v>
      </c>
      <c r="AZ175" s="22">
        <v>43137</v>
      </c>
      <c r="BB175" s="20">
        <v>1</v>
      </c>
      <c r="BE175" s="20" t="s">
        <v>318</v>
      </c>
      <c r="BF175" s="20" t="s">
        <v>93</v>
      </c>
      <c r="BG175" s="20" t="s">
        <v>363</v>
      </c>
      <c r="BI175" s="20" t="s">
        <v>94</v>
      </c>
      <c r="BJ175" s="20" t="s">
        <v>95</v>
      </c>
      <c r="BK175" s="20" t="s">
        <v>111</v>
      </c>
      <c r="BL175" s="20" t="s">
        <v>111</v>
      </c>
      <c r="BM175" s="23">
        <v>675.19880000000001</v>
      </c>
      <c r="BN175" s="23">
        <v>782.86260000000004</v>
      </c>
      <c r="BO175" s="23">
        <v>1179.7355</v>
      </c>
      <c r="BP175" s="23">
        <v>0</v>
      </c>
      <c r="BQ175" s="23">
        <v>165</v>
      </c>
      <c r="BR175" s="20">
        <v>0</v>
      </c>
      <c r="BS175" s="23">
        <v>2802.7968999999998</v>
      </c>
      <c r="BT175" s="23">
        <v>3.0999999999999999E-3</v>
      </c>
      <c r="BU175" s="20">
        <v>20002</v>
      </c>
      <c r="BV175" s="20" t="s">
        <v>97</v>
      </c>
      <c r="BW175" s="23">
        <v>-2802.7968999999998</v>
      </c>
      <c r="BX175" s="23">
        <v>202.06</v>
      </c>
      <c r="BY175" s="20" t="s">
        <v>231</v>
      </c>
      <c r="BZ175" s="23">
        <v>2435.7368999999999</v>
      </c>
      <c r="CA175" s="20" t="b">
        <v>1</v>
      </c>
      <c r="CB175" s="20" t="s">
        <v>98</v>
      </c>
      <c r="CC175" s="20" t="b">
        <v>1</v>
      </c>
      <c r="CD175" s="23" t="s">
        <v>99</v>
      </c>
      <c r="CE175" s="23" t="b">
        <v>0</v>
      </c>
      <c r="CF175" s="23" t="b">
        <v>0</v>
      </c>
    </row>
    <row r="176" spans="1:84">
      <c r="A176" s="23" t="s">
        <v>84</v>
      </c>
      <c r="B176" s="20">
        <v>14955</v>
      </c>
      <c r="C176" s="20" t="s">
        <v>85</v>
      </c>
      <c r="D176" s="20" t="s">
        <v>403</v>
      </c>
      <c r="E176" s="20">
        <v>129817</v>
      </c>
      <c r="F176" s="20" t="s">
        <v>190</v>
      </c>
      <c r="G176" s="20" t="s">
        <v>191</v>
      </c>
      <c r="H176" s="20" t="s">
        <v>88</v>
      </c>
      <c r="I176" s="20" t="s">
        <v>192</v>
      </c>
      <c r="J176" s="20" t="s">
        <v>193</v>
      </c>
      <c r="K176" s="20" t="s">
        <v>90</v>
      </c>
      <c r="L176" s="20" t="s">
        <v>91</v>
      </c>
      <c r="M176" s="20">
        <v>31778</v>
      </c>
      <c r="N176" s="20">
        <v>1</v>
      </c>
      <c r="O176" s="20">
        <v>12</v>
      </c>
      <c r="P176" s="20" t="s">
        <v>92</v>
      </c>
      <c r="Q176" s="20">
        <v>0</v>
      </c>
      <c r="R176" s="20">
        <v>0</v>
      </c>
      <c r="S176" s="20">
        <v>0</v>
      </c>
      <c r="T176" s="20">
        <v>0</v>
      </c>
      <c r="U176" s="20" t="b">
        <v>0</v>
      </c>
      <c r="V176" s="20" t="b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12</v>
      </c>
      <c r="AC176" s="23">
        <v>727.24009999999998</v>
      </c>
      <c r="AD176" s="23">
        <v>909.62760000000003</v>
      </c>
      <c r="AE176" s="23">
        <v>0</v>
      </c>
      <c r="AF176" s="23">
        <v>0</v>
      </c>
      <c r="AG176" s="23">
        <v>0</v>
      </c>
      <c r="AH176" s="23">
        <v>1384.2497000000001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165</v>
      </c>
      <c r="AR176" s="23">
        <v>0</v>
      </c>
      <c r="AS176" s="23">
        <v>0</v>
      </c>
      <c r="AT176" s="23">
        <v>0</v>
      </c>
      <c r="AU176" s="23">
        <v>3186.12</v>
      </c>
      <c r="AV176" s="20" t="b">
        <v>0</v>
      </c>
      <c r="AX176" s="22">
        <v>43136</v>
      </c>
      <c r="AY176" s="22">
        <v>43138</v>
      </c>
      <c r="AZ176" s="22">
        <v>43137</v>
      </c>
      <c r="BB176" s="20">
        <v>1</v>
      </c>
      <c r="BE176" s="20" t="s">
        <v>318</v>
      </c>
      <c r="BF176" s="20" t="s">
        <v>93</v>
      </c>
      <c r="BG176" s="20" t="s">
        <v>363</v>
      </c>
      <c r="BI176" s="20" t="s">
        <v>94</v>
      </c>
      <c r="BJ176" s="20" t="s">
        <v>95</v>
      </c>
      <c r="BK176" s="20" t="s">
        <v>194</v>
      </c>
      <c r="BL176" s="20" t="s">
        <v>194</v>
      </c>
      <c r="BM176" s="23">
        <v>727.24009999999998</v>
      </c>
      <c r="BN176" s="23">
        <v>909.62760000000003</v>
      </c>
      <c r="BO176" s="23">
        <v>1384.2497000000001</v>
      </c>
      <c r="BP176" s="23">
        <v>0</v>
      </c>
      <c r="BQ176" s="23">
        <v>165</v>
      </c>
      <c r="BR176" s="20">
        <v>0</v>
      </c>
      <c r="BS176" s="23">
        <v>3186.1174000000001</v>
      </c>
      <c r="BT176" s="23">
        <v>2.5999999999999999E-3</v>
      </c>
      <c r="BU176" s="20">
        <v>20002</v>
      </c>
      <c r="BV176" s="20" t="s">
        <v>97</v>
      </c>
      <c r="BW176" s="23">
        <v>-3186.1174000000001</v>
      </c>
      <c r="BX176" s="23">
        <v>234.78</v>
      </c>
      <c r="BY176" s="20" t="s">
        <v>231</v>
      </c>
      <c r="BZ176" s="23">
        <v>2786.3373999999999</v>
      </c>
      <c r="CA176" s="20" t="b">
        <v>1</v>
      </c>
      <c r="CB176" s="20" t="s">
        <v>98</v>
      </c>
      <c r="CC176" s="20" t="b">
        <v>1</v>
      </c>
      <c r="CD176" s="23" t="s">
        <v>99</v>
      </c>
      <c r="CE176" s="23" t="b">
        <v>0</v>
      </c>
      <c r="CF176" s="23" t="b">
        <v>0</v>
      </c>
    </row>
    <row r="177" spans="1:84">
      <c r="A177" s="23" t="s">
        <v>84</v>
      </c>
      <c r="B177" s="20">
        <v>14956</v>
      </c>
      <c r="C177" s="20" t="s">
        <v>85</v>
      </c>
      <c r="D177" s="20" t="s">
        <v>403</v>
      </c>
      <c r="E177" s="20">
        <v>128427</v>
      </c>
      <c r="F177" s="20" t="s">
        <v>180</v>
      </c>
      <c r="G177" s="20" t="s">
        <v>181</v>
      </c>
      <c r="H177" s="20" t="s">
        <v>88</v>
      </c>
      <c r="I177" s="20" t="s">
        <v>182</v>
      </c>
      <c r="J177" s="20" t="s">
        <v>183</v>
      </c>
      <c r="K177" s="20" t="s">
        <v>90</v>
      </c>
      <c r="L177" s="20" t="s">
        <v>91</v>
      </c>
      <c r="M177" s="20">
        <v>9950</v>
      </c>
      <c r="N177" s="20">
        <v>1</v>
      </c>
      <c r="O177" s="20">
        <v>12</v>
      </c>
      <c r="P177" s="20" t="s">
        <v>92</v>
      </c>
      <c r="Q177" s="20">
        <v>0</v>
      </c>
      <c r="R177" s="20">
        <v>0</v>
      </c>
      <c r="S177" s="20">
        <v>0</v>
      </c>
      <c r="T177" s="20">
        <v>0</v>
      </c>
      <c r="U177" s="20" t="b">
        <v>0</v>
      </c>
      <c r="V177" s="20" t="b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12</v>
      </c>
      <c r="AC177" s="23">
        <v>485.28980000000001</v>
      </c>
      <c r="AD177" s="23">
        <v>320.27159999999998</v>
      </c>
      <c r="AE177" s="23">
        <v>0</v>
      </c>
      <c r="AF177" s="23">
        <v>0</v>
      </c>
      <c r="AG177" s="23">
        <v>0</v>
      </c>
      <c r="AH177" s="23">
        <v>433.42200000000003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81</v>
      </c>
      <c r="AR177" s="23">
        <v>0</v>
      </c>
      <c r="AS177" s="23">
        <v>0</v>
      </c>
      <c r="AT177" s="23">
        <v>0</v>
      </c>
      <c r="AU177" s="23">
        <v>1319.98</v>
      </c>
      <c r="AV177" s="20" t="b">
        <v>0</v>
      </c>
      <c r="AX177" s="22">
        <v>43136</v>
      </c>
      <c r="AY177" s="22">
        <v>43138</v>
      </c>
      <c r="AZ177" s="22">
        <v>43137</v>
      </c>
      <c r="BB177" s="20">
        <v>1</v>
      </c>
      <c r="BE177" s="20" t="s">
        <v>318</v>
      </c>
      <c r="BF177" s="20" t="s">
        <v>93</v>
      </c>
      <c r="BG177" s="20" t="s">
        <v>363</v>
      </c>
      <c r="BI177" s="20" t="s">
        <v>94</v>
      </c>
      <c r="BJ177" s="20" t="s">
        <v>95</v>
      </c>
      <c r="BK177" s="20" t="s">
        <v>184</v>
      </c>
      <c r="BL177" s="20" t="s">
        <v>184</v>
      </c>
      <c r="BM177" s="23">
        <v>485.28980000000001</v>
      </c>
      <c r="BN177" s="23">
        <v>320.27159999999998</v>
      </c>
      <c r="BO177" s="23">
        <v>433.42200000000003</v>
      </c>
      <c r="BP177" s="23">
        <v>0</v>
      </c>
      <c r="BQ177" s="23">
        <v>81</v>
      </c>
      <c r="BR177" s="20">
        <v>0</v>
      </c>
      <c r="BS177" s="23">
        <v>1319.9834000000001</v>
      </c>
      <c r="BT177" s="23">
        <v>-3.3999999999999998E-3</v>
      </c>
      <c r="BU177" s="20">
        <v>20002</v>
      </c>
      <c r="BV177" s="20" t="s">
        <v>97</v>
      </c>
      <c r="BW177" s="23">
        <v>-1319.9834000000001</v>
      </c>
      <c r="BX177" s="23">
        <v>82.66</v>
      </c>
      <c r="BY177" s="20" t="s">
        <v>231</v>
      </c>
      <c r="BZ177" s="23">
        <v>1156.3234</v>
      </c>
      <c r="CA177" s="20" t="b">
        <v>1</v>
      </c>
      <c r="CB177" s="20" t="s">
        <v>98</v>
      </c>
      <c r="CC177" s="20" t="b">
        <v>1</v>
      </c>
      <c r="CD177" s="23" t="s">
        <v>99</v>
      </c>
      <c r="CE177" s="23" t="b">
        <v>0</v>
      </c>
      <c r="CF177" s="23" t="b">
        <v>0</v>
      </c>
    </row>
    <row r="178" spans="1:84">
      <c r="A178" s="23" t="s">
        <v>84</v>
      </c>
      <c r="B178" s="20">
        <v>14957</v>
      </c>
      <c r="C178" s="20" t="s">
        <v>85</v>
      </c>
      <c r="D178" s="20" t="s">
        <v>403</v>
      </c>
      <c r="E178" s="20">
        <v>129051</v>
      </c>
      <c r="F178" s="20" t="s">
        <v>175</v>
      </c>
      <c r="G178" s="20" t="s">
        <v>176</v>
      </c>
      <c r="H178" s="20" t="s">
        <v>104</v>
      </c>
      <c r="I178" s="20" t="s">
        <v>177</v>
      </c>
      <c r="J178" s="20" t="s">
        <v>178</v>
      </c>
      <c r="K178" s="20" t="s">
        <v>90</v>
      </c>
      <c r="L178" s="20" t="s">
        <v>91</v>
      </c>
      <c r="M178" s="20">
        <v>21760</v>
      </c>
      <c r="N178" s="20">
        <v>1</v>
      </c>
      <c r="O178" s="20">
        <v>8</v>
      </c>
      <c r="P178" s="20" t="s">
        <v>92</v>
      </c>
      <c r="Q178" s="20">
        <v>0</v>
      </c>
      <c r="R178" s="20">
        <v>0</v>
      </c>
      <c r="S178" s="20">
        <v>0</v>
      </c>
      <c r="T178" s="20">
        <v>0</v>
      </c>
      <c r="U178" s="20" t="b">
        <v>0</v>
      </c>
      <c r="V178" s="20" t="b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8</v>
      </c>
      <c r="AC178" s="23">
        <v>535.79769999999996</v>
      </c>
      <c r="AD178" s="23">
        <v>426.09440000000001</v>
      </c>
      <c r="AE178" s="23">
        <v>0</v>
      </c>
      <c r="AF178" s="23">
        <v>0</v>
      </c>
      <c r="AG178" s="23">
        <v>0</v>
      </c>
      <c r="AH178" s="23">
        <v>947.86559999999997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61</v>
      </c>
      <c r="AR178" s="23">
        <v>0</v>
      </c>
      <c r="AS178" s="23">
        <v>0</v>
      </c>
      <c r="AT178" s="23">
        <v>0</v>
      </c>
      <c r="AU178" s="23">
        <v>1970.76</v>
      </c>
      <c r="AV178" s="20" t="b">
        <v>0</v>
      </c>
      <c r="AX178" s="22">
        <v>43136</v>
      </c>
      <c r="AY178" s="22">
        <v>43137</v>
      </c>
      <c r="AZ178" s="22">
        <v>43137</v>
      </c>
      <c r="BB178" s="20">
        <v>1</v>
      </c>
      <c r="BE178" s="20" t="s">
        <v>318</v>
      </c>
      <c r="BF178" s="20" t="s">
        <v>93</v>
      </c>
      <c r="BG178" s="20" t="s">
        <v>363</v>
      </c>
      <c r="BI178" s="20" t="s">
        <v>94</v>
      </c>
      <c r="BJ178" s="20" t="s">
        <v>105</v>
      </c>
      <c r="BK178" s="20" t="s">
        <v>179</v>
      </c>
      <c r="BL178" s="20" t="s">
        <v>179</v>
      </c>
      <c r="BM178" s="23">
        <v>535.79769999999996</v>
      </c>
      <c r="BN178" s="23">
        <v>426.09440000000001</v>
      </c>
      <c r="BO178" s="23">
        <v>947.86559999999997</v>
      </c>
      <c r="BP178" s="23">
        <v>0</v>
      </c>
      <c r="BQ178" s="23">
        <v>61</v>
      </c>
      <c r="BR178" s="20">
        <v>0</v>
      </c>
      <c r="BS178" s="23">
        <v>1970.7577000000001</v>
      </c>
      <c r="BT178" s="23">
        <v>2.3E-3</v>
      </c>
      <c r="BU178" s="20">
        <v>20002</v>
      </c>
      <c r="BV178" s="20" t="s">
        <v>97</v>
      </c>
      <c r="BW178" s="23">
        <v>-1970.7577000000001</v>
      </c>
      <c r="BX178" s="23">
        <v>109.98</v>
      </c>
      <c r="BY178" s="20" t="s">
        <v>101</v>
      </c>
      <c r="BZ178" s="23">
        <v>1799.7777000000001</v>
      </c>
      <c r="CA178" s="20" t="b">
        <v>1</v>
      </c>
      <c r="CB178" s="20" t="s">
        <v>98</v>
      </c>
      <c r="CC178" s="20" t="b">
        <v>1</v>
      </c>
      <c r="CD178" s="23" t="s">
        <v>99</v>
      </c>
      <c r="CE178" s="23" t="b">
        <v>0</v>
      </c>
      <c r="CF178" s="23" t="b">
        <v>0</v>
      </c>
    </row>
    <row r="179" spans="1:84">
      <c r="A179" s="23" t="s">
        <v>84</v>
      </c>
      <c r="B179" s="20">
        <v>14958</v>
      </c>
      <c r="C179" s="20" t="s">
        <v>85</v>
      </c>
      <c r="D179" s="20" t="s">
        <v>403</v>
      </c>
      <c r="E179" s="20">
        <v>129067</v>
      </c>
      <c r="F179" s="20" t="s">
        <v>170</v>
      </c>
      <c r="G179" s="20" t="s">
        <v>171</v>
      </c>
      <c r="H179" s="20" t="s">
        <v>104</v>
      </c>
      <c r="I179" s="20" t="s">
        <v>172</v>
      </c>
      <c r="J179" s="20" t="s">
        <v>173</v>
      </c>
      <c r="K179" s="20" t="s">
        <v>90</v>
      </c>
      <c r="L179" s="20" t="s">
        <v>91</v>
      </c>
      <c r="M179" s="20">
        <v>36616</v>
      </c>
      <c r="N179" s="20">
        <v>1</v>
      </c>
      <c r="O179" s="20">
        <v>8</v>
      </c>
      <c r="P179" s="20" t="s">
        <v>92</v>
      </c>
      <c r="Q179" s="20">
        <v>0</v>
      </c>
      <c r="R179" s="20">
        <v>0</v>
      </c>
      <c r="S179" s="20">
        <v>0</v>
      </c>
      <c r="T179" s="20">
        <v>0</v>
      </c>
      <c r="U179" s="20" t="b">
        <v>0</v>
      </c>
      <c r="V179" s="20" t="b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8</v>
      </c>
      <c r="AC179" s="23">
        <v>645.57759999999996</v>
      </c>
      <c r="AD179" s="23">
        <v>693.50239999999997</v>
      </c>
      <c r="AE179" s="23">
        <v>0</v>
      </c>
      <c r="AF179" s="23">
        <v>0</v>
      </c>
      <c r="AG179" s="23">
        <v>0</v>
      </c>
      <c r="AH179" s="23">
        <v>1594.9929999999999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61</v>
      </c>
      <c r="AR179" s="23">
        <v>0</v>
      </c>
      <c r="AS179" s="23">
        <v>0</v>
      </c>
      <c r="AT179" s="23">
        <v>0</v>
      </c>
      <c r="AU179" s="23">
        <v>2995.07</v>
      </c>
      <c r="AV179" s="20" t="b">
        <v>0</v>
      </c>
      <c r="AX179" s="22">
        <v>43136</v>
      </c>
      <c r="AY179" s="22">
        <v>43137</v>
      </c>
      <c r="AZ179" s="22">
        <v>43137</v>
      </c>
      <c r="BB179" s="20">
        <v>1</v>
      </c>
      <c r="BE179" s="20" t="s">
        <v>318</v>
      </c>
      <c r="BF179" s="20" t="s">
        <v>93</v>
      </c>
      <c r="BG179" s="20" t="s">
        <v>363</v>
      </c>
      <c r="BI179" s="20" t="s">
        <v>94</v>
      </c>
      <c r="BJ179" s="20" t="s">
        <v>105</v>
      </c>
      <c r="BK179" s="20" t="s">
        <v>174</v>
      </c>
      <c r="BL179" s="20" t="s">
        <v>174</v>
      </c>
      <c r="BM179" s="23">
        <v>645.57759999999996</v>
      </c>
      <c r="BN179" s="23">
        <v>693.50239999999997</v>
      </c>
      <c r="BO179" s="23">
        <v>1594.9929999999999</v>
      </c>
      <c r="BP179" s="23">
        <v>0</v>
      </c>
      <c r="BQ179" s="23">
        <v>61</v>
      </c>
      <c r="BR179" s="20">
        <v>0</v>
      </c>
      <c r="BS179" s="23">
        <v>2995.0729999999999</v>
      </c>
      <c r="BT179" s="23">
        <v>-3.0000000000000001E-3</v>
      </c>
      <c r="BU179" s="20">
        <v>20002</v>
      </c>
      <c r="BV179" s="20" t="s">
        <v>97</v>
      </c>
      <c r="BW179" s="23">
        <v>-2995.0729999999999</v>
      </c>
      <c r="BX179" s="23">
        <v>178.99</v>
      </c>
      <c r="BY179" s="20" t="s">
        <v>101</v>
      </c>
      <c r="BZ179" s="23">
        <v>2755.0830000000001</v>
      </c>
      <c r="CA179" s="20" t="b">
        <v>1</v>
      </c>
      <c r="CB179" s="20" t="s">
        <v>98</v>
      </c>
      <c r="CC179" s="20" t="b">
        <v>1</v>
      </c>
      <c r="CD179" s="23" t="s">
        <v>99</v>
      </c>
      <c r="CE179" s="23" t="b">
        <v>0</v>
      </c>
      <c r="CF179" s="23" t="b">
        <v>0</v>
      </c>
    </row>
    <row r="180" spans="1:84">
      <c r="A180" s="23" t="s">
        <v>84</v>
      </c>
      <c r="B180" s="20">
        <v>14959</v>
      </c>
      <c r="C180" s="20" t="s">
        <v>85</v>
      </c>
      <c r="D180" s="20" t="s">
        <v>403</v>
      </c>
      <c r="E180" s="20">
        <v>129099</v>
      </c>
      <c r="F180" s="20" t="s">
        <v>139</v>
      </c>
      <c r="G180" s="20" t="s">
        <v>140</v>
      </c>
      <c r="H180" s="20" t="s">
        <v>104</v>
      </c>
      <c r="I180" s="20" t="s">
        <v>141</v>
      </c>
      <c r="J180" s="20" t="s">
        <v>142</v>
      </c>
      <c r="K180" s="20" t="s">
        <v>90</v>
      </c>
      <c r="L180" s="20" t="s">
        <v>91</v>
      </c>
      <c r="M180" s="20">
        <v>17271</v>
      </c>
      <c r="N180" s="20">
        <v>1</v>
      </c>
      <c r="O180" s="20">
        <v>8</v>
      </c>
      <c r="P180" s="20" t="s">
        <v>92</v>
      </c>
      <c r="Q180" s="20">
        <v>0</v>
      </c>
      <c r="R180" s="20">
        <v>0</v>
      </c>
      <c r="S180" s="20">
        <v>0</v>
      </c>
      <c r="T180" s="20">
        <v>0</v>
      </c>
      <c r="U180" s="20" t="b">
        <v>0</v>
      </c>
      <c r="V180" s="20" t="b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8</v>
      </c>
      <c r="AC180" s="23">
        <v>502.62580000000003</v>
      </c>
      <c r="AD180" s="23">
        <v>345.29239999999999</v>
      </c>
      <c r="AE180" s="23">
        <v>0</v>
      </c>
      <c r="AF180" s="23">
        <v>0</v>
      </c>
      <c r="AG180" s="23">
        <v>0</v>
      </c>
      <c r="AH180" s="23">
        <v>752.32479999999998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77</v>
      </c>
      <c r="AR180" s="23">
        <v>0</v>
      </c>
      <c r="AS180" s="23">
        <v>0</v>
      </c>
      <c r="AT180" s="23">
        <v>0</v>
      </c>
      <c r="AU180" s="23">
        <v>1677.24</v>
      </c>
      <c r="AV180" s="20" t="b">
        <v>0</v>
      </c>
      <c r="AX180" s="22">
        <v>43136</v>
      </c>
      <c r="AY180" s="22">
        <v>43138</v>
      </c>
      <c r="AZ180" s="22">
        <v>43137</v>
      </c>
      <c r="BB180" s="20">
        <v>1</v>
      </c>
      <c r="BE180" s="20" t="s">
        <v>318</v>
      </c>
      <c r="BF180" s="20" t="s">
        <v>93</v>
      </c>
      <c r="BG180" s="20" t="s">
        <v>363</v>
      </c>
      <c r="BI180" s="20" t="s">
        <v>94</v>
      </c>
      <c r="BJ180" s="20" t="s">
        <v>105</v>
      </c>
      <c r="BK180" s="20" t="s">
        <v>143</v>
      </c>
      <c r="BL180" s="20" t="s">
        <v>143</v>
      </c>
      <c r="BM180" s="23">
        <v>502.62580000000003</v>
      </c>
      <c r="BN180" s="23">
        <v>345.29239999999999</v>
      </c>
      <c r="BO180" s="23">
        <v>752.32479999999998</v>
      </c>
      <c r="BP180" s="23">
        <v>0</v>
      </c>
      <c r="BQ180" s="23">
        <v>77</v>
      </c>
      <c r="BR180" s="20">
        <v>0</v>
      </c>
      <c r="BS180" s="23">
        <v>1677.2429999999999</v>
      </c>
      <c r="BT180" s="23">
        <v>-3.0000000000000001E-3</v>
      </c>
      <c r="BU180" s="20">
        <v>20002</v>
      </c>
      <c r="BV180" s="20" t="s">
        <v>97</v>
      </c>
      <c r="BW180" s="23">
        <v>-1677.2429999999999</v>
      </c>
      <c r="BX180" s="23">
        <v>89.12</v>
      </c>
      <c r="BY180" s="20" t="s">
        <v>101</v>
      </c>
      <c r="BZ180" s="23">
        <v>1511.123</v>
      </c>
      <c r="CA180" s="20" t="b">
        <v>1</v>
      </c>
      <c r="CB180" s="20" t="s">
        <v>98</v>
      </c>
      <c r="CC180" s="20" t="b">
        <v>1</v>
      </c>
      <c r="CD180" s="23" t="s">
        <v>99</v>
      </c>
      <c r="CE180" s="23" t="b">
        <v>0</v>
      </c>
      <c r="CF180" s="23" t="b">
        <v>0</v>
      </c>
    </row>
    <row r="181" spans="1:84">
      <c r="A181" s="23" t="s">
        <v>84</v>
      </c>
      <c r="B181" s="20">
        <v>14960</v>
      </c>
      <c r="C181" s="20" t="s">
        <v>85</v>
      </c>
      <c r="D181" s="20" t="s">
        <v>403</v>
      </c>
      <c r="E181" s="20">
        <v>129027</v>
      </c>
      <c r="F181" s="20" t="s">
        <v>144</v>
      </c>
      <c r="G181" s="20" t="s">
        <v>145</v>
      </c>
      <c r="H181" s="20" t="s">
        <v>104</v>
      </c>
      <c r="I181" s="20" t="s">
        <v>146</v>
      </c>
      <c r="J181" s="20" t="s">
        <v>147</v>
      </c>
      <c r="K181" s="20" t="s">
        <v>90</v>
      </c>
      <c r="L181" s="20" t="s">
        <v>91</v>
      </c>
      <c r="M181" s="20">
        <v>33220</v>
      </c>
      <c r="N181" s="20">
        <v>1</v>
      </c>
      <c r="O181" s="20">
        <v>16</v>
      </c>
      <c r="P181" s="20" t="s">
        <v>92</v>
      </c>
      <c r="Q181" s="20">
        <v>0</v>
      </c>
      <c r="R181" s="20">
        <v>0</v>
      </c>
      <c r="S181" s="20">
        <v>0</v>
      </c>
      <c r="T181" s="20">
        <v>0</v>
      </c>
      <c r="U181" s="20" t="b">
        <v>0</v>
      </c>
      <c r="V181" s="20" t="b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16</v>
      </c>
      <c r="AC181" s="23">
        <v>865.96500000000003</v>
      </c>
      <c r="AD181" s="23">
        <v>1264.7488000000001</v>
      </c>
      <c r="AE181" s="23">
        <v>0</v>
      </c>
      <c r="AF181" s="23">
        <v>0</v>
      </c>
      <c r="AG181" s="23">
        <v>0</v>
      </c>
      <c r="AH181" s="23">
        <v>1447.0632000000001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77</v>
      </c>
      <c r="AR181" s="23">
        <v>0</v>
      </c>
      <c r="AS181" s="23">
        <v>0</v>
      </c>
      <c r="AT181" s="23">
        <v>0</v>
      </c>
      <c r="AU181" s="23">
        <v>3654.78</v>
      </c>
      <c r="AV181" s="20" t="b">
        <v>0</v>
      </c>
      <c r="AX181" s="22">
        <v>43136</v>
      </c>
      <c r="AY181" s="22">
        <v>43138</v>
      </c>
      <c r="AZ181" s="22">
        <v>43137</v>
      </c>
      <c r="BB181" s="20">
        <v>1</v>
      </c>
      <c r="BE181" s="20" t="s">
        <v>318</v>
      </c>
      <c r="BF181" s="20" t="s">
        <v>93</v>
      </c>
      <c r="BG181" s="20" t="s">
        <v>363</v>
      </c>
      <c r="BI181" s="20" t="s">
        <v>94</v>
      </c>
      <c r="BJ181" s="20" t="s">
        <v>105</v>
      </c>
      <c r="BK181" s="20" t="s">
        <v>148</v>
      </c>
      <c r="BL181" s="20" t="s">
        <v>148</v>
      </c>
      <c r="BM181" s="23">
        <v>865.96500000000003</v>
      </c>
      <c r="BN181" s="23">
        <v>1264.7488000000001</v>
      </c>
      <c r="BO181" s="23">
        <v>1447.0632000000001</v>
      </c>
      <c r="BP181" s="23">
        <v>0</v>
      </c>
      <c r="BQ181" s="23">
        <v>77</v>
      </c>
      <c r="BR181" s="20">
        <v>0</v>
      </c>
      <c r="BS181" s="23">
        <v>3654.777</v>
      </c>
      <c r="BT181" s="23">
        <v>3.0000000000000001E-3</v>
      </c>
      <c r="BU181" s="20">
        <v>20002</v>
      </c>
      <c r="BV181" s="20" t="s">
        <v>97</v>
      </c>
      <c r="BW181" s="23">
        <v>-3654.777</v>
      </c>
      <c r="BX181" s="23">
        <v>326.43</v>
      </c>
      <c r="BY181" s="20" t="s">
        <v>101</v>
      </c>
      <c r="BZ181" s="23">
        <v>3251.3470000000002</v>
      </c>
      <c r="CA181" s="20" t="b">
        <v>1</v>
      </c>
      <c r="CB181" s="20" t="s">
        <v>98</v>
      </c>
      <c r="CC181" s="20" t="b">
        <v>1</v>
      </c>
      <c r="CD181" s="23" t="s">
        <v>99</v>
      </c>
      <c r="CE181" s="23" t="b">
        <v>0</v>
      </c>
      <c r="CF181" s="23" t="b">
        <v>0</v>
      </c>
    </row>
    <row r="182" spans="1:84">
      <c r="A182" s="23" t="s">
        <v>84</v>
      </c>
      <c r="B182" s="20">
        <v>14961</v>
      </c>
      <c r="C182" s="20" t="s">
        <v>85</v>
      </c>
      <c r="D182" s="20" t="s">
        <v>403</v>
      </c>
      <c r="E182" s="20">
        <v>129809</v>
      </c>
      <c r="F182" s="20" t="s">
        <v>185</v>
      </c>
      <c r="G182" s="20" t="s">
        <v>186</v>
      </c>
      <c r="H182" s="20" t="s">
        <v>88</v>
      </c>
      <c r="I182" s="20" t="s">
        <v>187</v>
      </c>
      <c r="J182" s="20" t="s">
        <v>188</v>
      </c>
      <c r="K182" s="20" t="s">
        <v>90</v>
      </c>
      <c r="L182" s="20" t="s">
        <v>91</v>
      </c>
      <c r="M182" s="20">
        <v>42520</v>
      </c>
      <c r="N182" s="20">
        <v>1</v>
      </c>
      <c r="O182" s="20">
        <v>12</v>
      </c>
      <c r="P182" s="20" t="s">
        <v>92</v>
      </c>
      <c r="Q182" s="20">
        <v>0</v>
      </c>
      <c r="R182" s="20">
        <v>0</v>
      </c>
      <c r="S182" s="20">
        <v>0</v>
      </c>
      <c r="T182" s="20">
        <v>0</v>
      </c>
      <c r="U182" s="20" t="b">
        <v>0</v>
      </c>
      <c r="V182" s="20" t="b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12</v>
      </c>
      <c r="AC182" s="23">
        <v>846.30870000000004</v>
      </c>
      <c r="AD182" s="23">
        <v>1199.6615999999999</v>
      </c>
      <c r="AE182" s="23">
        <v>0</v>
      </c>
      <c r="AF182" s="23">
        <v>0</v>
      </c>
      <c r="AG182" s="23">
        <v>0</v>
      </c>
      <c r="AH182" s="23">
        <v>1852.1712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165</v>
      </c>
      <c r="AR182" s="23">
        <v>0</v>
      </c>
      <c r="AS182" s="23">
        <v>0</v>
      </c>
      <c r="AT182" s="23">
        <v>0</v>
      </c>
      <c r="AU182" s="23">
        <v>4063.14</v>
      </c>
      <c r="AV182" s="20" t="b">
        <v>0</v>
      </c>
      <c r="AX182" s="22">
        <v>43136</v>
      </c>
      <c r="AY182" s="22">
        <v>43138</v>
      </c>
      <c r="AZ182" s="22">
        <v>43137</v>
      </c>
      <c r="BB182" s="20">
        <v>1</v>
      </c>
      <c r="BE182" s="20" t="s">
        <v>318</v>
      </c>
      <c r="BF182" s="20" t="s">
        <v>93</v>
      </c>
      <c r="BG182" s="20" t="s">
        <v>363</v>
      </c>
      <c r="BI182" s="20" t="s">
        <v>94</v>
      </c>
      <c r="BJ182" s="20" t="s">
        <v>95</v>
      </c>
      <c r="BK182" s="20" t="s">
        <v>189</v>
      </c>
      <c r="BL182" s="20" t="s">
        <v>189</v>
      </c>
      <c r="BM182" s="23">
        <v>846.30870000000004</v>
      </c>
      <c r="BN182" s="23">
        <v>1199.6615999999999</v>
      </c>
      <c r="BO182" s="23">
        <v>1852.1712</v>
      </c>
      <c r="BP182" s="23">
        <v>0</v>
      </c>
      <c r="BQ182" s="23">
        <v>165</v>
      </c>
      <c r="BR182" s="20">
        <v>0</v>
      </c>
      <c r="BS182" s="23">
        <v>4063.1415000000002</v>
      </c>
      <c r="BT182" s="23">
        <v>-1.5E-3</v>
      </c>
      <c r="BU182" s="20">
        <v>20002</v>
      </c>
      <c r="BV182" s="20" t="s">
        <v>97</v>
      </c>
      <c r="BW182" s="23">
        <v>-4063.1415000000002</v>
      </c>
      <c r="BX182" s="23">
        <v>309.64</v>
      </c>
      <c r="BY182" s="20" t="s">
        <v>231</v>
      </c>
      <c r="BZ182" s="23">
        <v>3588.5014999999999</v>
      </c>
      <c r="CA182" s="20" t="b">
        <v>1</v>
      </c>
      <c r="CB182" s="20" t="s">
        <v>98</v>
      </c>
      <c r="CC182" s="20" t="b">
        <v>1</v>
      </c>
      <c r="CD182" s="23" t="s">
        <v>99</v>
      </c>
      <c r="CE182" s="23" t="b">
        <v>0</v>
      </c>
      <c r="CF182" s="23" t="b">
        <v>0</v>
      </c>
    </row>
    <row r="183" spans="1:84">
      <c r="A183" s="23" t="s">
        <v>84</v>
      </c>
      <c r="B183" s="20">
        <v>14962</v>
      </c>
      <c r="C183" s="20" t="s">
        <v>85</v>
      </c>
      <c r="D183" s="20" t="s">
        <v>403</v>
      </c>
      <c r="E183" s="20">
        <v>129035</v>
      </c>
      <c r="F183" s="20" t="s">
        <v>149</v>
      </c>
      <c r="G183" s="20" t="s">
        <v>150</v>
      </c>
      <c r="H183" s="20" t="s">
        <v>104</v>
      </c>
      <c r="I183" s="20" t="s">
        <v>151</v>
      </c>
      <c r="J183" s="20" t="s">
        <v>152</v>
      </c>
      <c r="K183" s="20" t="s">
        <v>90</v>
      </c>
      <c r="L183" s="20" t="s">
        <v>91</v>
      </c>
      <c r="M183" s="20">
        <v>19478</v>
      </c>
      <c r="N183" s="20">
        <v>1</v>
      </c>
      <c r="O183" s="20">
        <v>12</v>
      </c>
      <c r="P183" s="20" t="s">
        <v>92</v>
      </c>
      <c r="Q183" s="20">
        <v>0</v>
      </c>
      <c r="R183" s="20">
        <v>0</v>
      </c>
      <c r="S183" s="20">
        <v>0</v>
      </c>
      <c r="T183" s="20">
        <v>0</v>
      </c>
      <c r="U183" s="20" t="b">
        <v>0</v>
      </c>
      <c r="V183" s="20" t="b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12</v>
      </c>
      <c r="AC183" s="23">
        <v>590.90189999999996</v>
      </c>
      <c r="AD183" s="23">
        <v>577.52760000000001</v>
      </c>
      <c r="AE183" s="23">
        <v>0</v>
      </c>
      <c r="AF183" s="23">
        <v>0</v>
      </c>
      <c r="AG183" s="23">
        <v>0</v>
      </c>
      <c r="AH183" s="23">
        <v>848.46169999999995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61</v>
      </c>
      <c r="AR183" s="23">
        <v>0</v>
      </c>
      <c r="AS183" s="23">
        <v>0</v>
      </c>
      <c r="AT183" s="23">
        <v>0</v>
      </c>
      <c r="AU183" s="23">
        <v>2077.89</v>
      </c>
      <c r="AV183" s="20" t="b">
        <v>0</v>
      </c>
      <c r="AX183" s="22">
        <v>43137</v>
      </c>
      <c r="AY183" s="22">
        <v>43137</v>
      </c>
      <c r="AZ183" s="22">
        <v>43137</v>
      </c>
      <c r="BB183" s="20">
        <v>1</v>
      </c>
      <c r="BE183" s="20" t="s">
        <v>318</v>
      </c>
      <c r="BF183" s="20" t="s">
        <v>93</v>
      </c>
      <c r="BG183" s="20" t="s">
        <v>363</v>
      </c>
      <c r="BI183" s="20" t="s">
        <v>94</v>
      </c>
      <c r="BJ183" s="20" t="s">
        <v>105</v>
      </c>
      <c r="BK183" s="20" t="s">
        <v>153</v>
      </c>
      <c r="BL183" s="20" t="s">
        <v>153</v>
      </c>
      <c r="BM183" s="23">
        <v>590.90189999999996</v>
      </c>
      <c r="BN183" s="23">
        <v>577.52760000000001</v>
      </c>
      <c r="BO183" s="23">
        <v>848.46169999999995</v>
      </c>
      <c r="BP183" s="23">
        <v>0</v>
      </c>
      <c r="BQ183" s="23">
        <v>61</v>
      </c>
      <c r="BR183" s="20">
        <v>0</v>
      </c>
      <c r="BS183" s="23">
        <v>2077.8912</v>
      </c>
      <c r="BT183" s="23">
        <v>-1.1999999999999999E-3</v>
      </c>
      <c r="BU183" s="20">
        <v>20002</v>
      </c>
      <c r="BV183" s="20" t="s">
        <v>97</v>
      </c>
      <c r="BW183" s="23">
        <v>-2077.8912</v>
      </c>
      <c r="BX183" s="23">
        <v>149.06</v>
      </c>
      <c r="BY183" s="20" t="s">
        <v>101</v>
      </c>
      <c r="BZ183" s="23">
        <v>1867.8312000000001</v>
      </c>
      <c r="CA183" s="20" t="b">
        <v>1</v>
      </c>
      <c r="CB183" s="20" t="s">
        <v>98</v>
      </c>
      <c r="CC183" s="20" t="b">
        <v>1</v>
      </c>
      <c r="CD183" s="23" t="s">
        <v>99</v>
      </c>
      <c r="CE183" s="23" t="b">
        <v>0</v>
      </c>
      <c r="CF183" s="23" t="b">
        <v>0</v>
      </c>
    </row>
    <row r="184" spans="1:84">
      <c r="A184" s="23" t="s">
        <v>84</v>
      </c>
      <c r="B184" s="20">
        <v>14963</v>
      </c>
      <c r="C184" s="20" t="s">
        <v>85</v>
      </c>
      <c r="D184" s="20" t="s">
        <v>403</v>
      </c>
      <c r="E184" s="20">
        <v>129043</v>
      </c>
      <c r="F184" s="20" t="s">
        <v>159</v>
      </c>
      <c r="G184" s="20" t="s">
        <v>160</v>
      </c>
      <c r="H184" s="20" t="s">
        <v>104</v>
      </c>
      <c r="I184" s="20" t="s">
        <v>161</v>
      </c>
      <c r="J184" s="20" t="s">
        <v>162</v>
      </c>
      <c r="K184" s="20" t="s">
        <v>90</v>
      </c>
      <c r="L184" s="20" t="s">
        <v>91</v>
      </c>
      <c r="M184" s="20">
        <v>31897</v>
      </c>
      <c r="N184" s="20">
        <v>1</v>
      </c>
      <c r="O184" s="20">
        <v>12</v>
      </c>
      <c r="P184" s="20" t="s">
        <v>92</v>
      </c>
      <c r="Q184" s="20">
        <v>0</v>
      </c>
      <c r="R184" s="20">
        <v>0</v>
      </c>
      <c r="S184" s="20">
        <v>0</v>
      </c>
      <c r="T184" s="20">
        <v>0</v>
      </c>
      <c r="U184" s="20" t="b">
        <v>0</v>
      </c>
      <c r="V184" s="20" t="b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12</v>
      </c>
      <c r="AC184" s="23">
        <v>728.55909999999994</v>
      </c>
      <c r="AD184" s="23">
        <v>912.84059999999999</v>
      </c>
      <c r="AE184" s="23">
        <v>0</v>
      </c>
      <c r="AF184" s="23">
        <v>0</v>
      </c>
      <c r="AG184" s="23">
        <v>0</v>
      </c>
      <c r="AH184" s="23">
        <v>1389.4332999999999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61</v>
      </c>
      <c r="AR184" s="23">
        <v>0</v>
      </c>
      <c r="AS184" s="23">
        <v>0</v>
      </c>
      <c r="AT184" s="23">
        <v>0</v>
      </c>
      <c r="AU184" s="23">
        <v>3091.83</v>
      </c>
      <c r="AV184" s="20" t="b">
        <v>0</v>
      </c>
      <c r="AX184" s="22">
        <v>43137</v>
      </c>
      <c r="AY184" s="22">
        <v>43137</v>
      </c>
      <c r="AZ184" s="22">
        <v>43137</v>
      </c>
      <c r="BB184" s="20">
        <v>1</v>
      </c>
      <c r="BE184" s="20" t="s">
        <v>318</v>
      </c>
      <c r="BF184" s="20" t="s">
        <v>93</v>
      </c>
      <c r="BG184" s="20" t="s">
        <v>363</v>
      </c>
      <c r="BI184" s="20" t="s">
        <v>94</v>
      </c>
      <c r="BJ184" s="20" t="s">
        <v>105</v>
      </c>
      <c r="BK184" s="20" t="s">
        <v>163</v>
      </c>
      <c r="BL184" s="20" t="s">
        <v>163</v>
      </c>
      <c r="BM184" s="23">
        <v>728.55909999999994</v>
      </c>
      <c r="BN184" s="23">
        <v>912.84059999999999</v>
      </c>
      <c r="BO184" s="23">
        <v>1389.4332999999999</v>
      </c>
      <c r="BP184" s="23">
        <v>0</v>
      </c>
      <c r="BQ184" s="23">
        <v>61</v>
      </c>
      <c r="BR184" s="20">
        <v>0</v>
      </c>
      <c r="BS184" s="23">
        <v>3091.8330000000001</v>
      </c>
      <c r="BT184" s="23">
        <v>-3.0000000000000001E-3</v>
      </c>
      <c r="BU184" s="20">
        <v>20002</v>
      </c>
      <c r="BV184" s="20" t="s">
        <v>97</v>
      </c>
      <c r="BW184" s="23">
        <v>-3091.8330000000001</v>
      </c>
      <c r="BX184" s="23">
        <v>235.61</v>
      </c>
      <c r="BY184" s="20" t="s">
        <v>101</v>
      </c>
      <c r="BZ184" s="23">
        <v>2795.223</v>
      </c>
      <c r="CA184" s="20" t="b">
        <v>1</v>
      </c>
      <c r="CB184" s="20" t="s">
        <v>98</v>
      </c>
      <c r="CC184" s="20" t="b">
        <v>1</v>
      </c>
      <c r="CD184" s="23" t="s">
        <v>99</v>
      </c>
      <c r="CE184" s="23" t="b">
        <v>0</v>
      </c>
      <c r="CF184" s="23" t="b">
        <v>0</v>
      </c>
    </row>
    <row r="185" spans="1:84">
      <c r="A185" s="23" t="s">
        <v>84</v>
      </c>
      <c r="B185" s="20">
        <v>14964</v>
      </c>
      <c r="C185" s="20" t="s">
        <v>85</v>
      </c>
      <c r="D185" s="20" t="s">
        <v>403</v>
      </c>
      <c r="E185" s="20">
        <v>129059</v>
      </c>
      <c r="F185" s="20" t="s">
        <v>154</v>
      </c>
      <c r="G185" s="20" t="s">
        <v>155</v>
      </c>
      <c r="H185" s="20" t="s">
        <v>104</v>
      </c>
      <c r="I185" s="20" t="s">
        <v>156</v>
      </c>
      <c r="J185" s="20" t="s">
        <v>157</v>
      </c>
      <c r="K185" s="20" t="s">
        <v>90</v>
      </c>
      <c r="L185" s="20" t="s">
        <v>91</v>
      </c>
      <c r="M185" s="20">
        <v>30066</v>
      </c>
      <c r="N185" s="20">
        <v>1</v>
      </c>
      <c r="O185" s="20">
        <v>16</v>
      </c>
      <c r="P185" s="20" t="s">
        <v>92</v>
      </c>
      <c r="Q185" s="20">
        <v>0</v>
      </c>
      <c r="R185" s="20">
        <v>0</v>
      </c>
      <c r="S185" s="20">
        <v>0</v>
      </c>
      <c r="T185" s="20">
        <v>0</v>
      </c>
      <c r="U185" s="20" t="b">
        <v>0</v>
      </c>
      <c r="V185" s="20" t="b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16</v>
      </c>
      <c r="AC185" s="23">
        <v>819.35140000000001</v>
      </c>
      <c r="AD185" s="23">
        <v>1151.2048</v>
      </c>
      <c r="AE185" s="23">
        <v>0</v>
      </c>
      <c r="AF185" s="23">
        <v>0</v>
      </c>
      <c r="AG185" s="23">
        <v>0</v>
      </c>
      <c r="AH185" s="23">
        <v>1309.675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61</v>
      </c>
      <c r="AR185" s="23">
        <v>0</v>
      </c>
      <c r="AS185" s="23">
        <v>0</v>
      </c>
      <c r="AT185" s="23">
        <v>0</v>
      </c>
      <c r="AU185" s="23">
        <v>3341.23</v>
      </c>
      <c r="AV185" s="20" t="b">
        <v>0</v>
      </c>
      <c r="AX185" s="22">
        <v>43137</v>
      </c>
      <c r="AY185" s="22">
        <v>43137</v>
      </c>
      <c r="AZ185" s="22">
        <v>43137</v>
      </c>
      <c r="BB185" s="20">
        <v>1</v>
      </c>
      <c r="BE185" s="20" t="s">
        <v>318</v>
      </c>
      <c r="BF185" s="20" t="s">
        <v>93</v>
      </c>
      <c r="BG185" s="20" t="s">
        <v>363</v>
      </c>
      <c r="BI185" s="20" t="s">
        <v>94</v>
      </c>
      <c r="BJ185" s="20" t="s">
        <v>105</v>
      </c>
      <c r="BK185" s="20" t="s">
        <v>158</v>
      </c>
      <c r="BL185" s="20" t="s">
        <v>158</v>
      </c>
      <c r="BM185" s="23">
        <v>819.35140000000001</v>
      </c>
      <c r="BN185" s="23">
        <v>1151.2048</v>
      </c>
      <c r="BO185" s="23">
        <v>1309.675</v>
      </c>
      <c r="BP185" s="23">
        <v>0</v>
      </c>
      <c r="BQ185" s="23">
        <v>61</v>
      </c>
      <c r="BR185" s="20">
        <v>0</v>
      </c>
      <c r="BS185" s="23">
        <v>3341.2312000000002</v>
      </c>
      <c r="BT185" s="23">
        <v>-1.1999999999999999E-3</v>
      </c>
      <c r="BU185" s="20">
        <v>20002</v>
      </c>
      <c r="BV185" s="20" t="s">
        <v>97</v>
      </c>
      <c r="BW185" s="23">
        <v>-3341.2312000000002</v>
      </c>
      <c r="BX185" s="23">
        <v>297.13</v>
      </c>
      <c r="BY185" s="20" t="s">
        <v>101</v>
      </c>
      <c r="BZ185" s="23">
        <v>2983.1012000000001</v>
      </c>
      <c r="CA185" s="20" t="b">
        <v>1</v>
      </c>
      <c r="CB185" s="20" t="s">
        <v>98</v>
      </c>
      <c r="CC185" s="20" t="b">
        <v>1</v>
      </c>
      <c r="CD185" s="23" t="s">
        <v>99</v>
      </c>
      <c r="CE185" s="23" t="b">
        <v>0</v>
      </c>
      <c r="CF185" s="23" t="b">
        <v>0</v>
      </c>
    </row>
    <row r="186" spans="1:84">
      <c r="A186" s="23" t="s">
        <v>84</v>
      </c>
      <c r="B186" s="20">
        <v>14965</v>
      </c>
      <c r="C186" s="20" t="s">
        <v>85</v>
      </c>
      <c r="D186" s="20" t="s">
        <v>403</v>
      </c>
      <c r="E186" s="20">
        <v>129880</v>
      </c>
      <c r="F186" s="20" t="s">
        <v>256</v>
      </c>
      <c r="G186" s="20" t="s">
        <v>257</v>
      </c>
      <c r="H186" s="20" t="s">
        <v>104</v>
      </c>
      <c r="I186" s="20" t="s">
        <v>258</v>
      </c>
      <c r="J186" s="20" t="s">
        <v>259</v>
      </c>
      <c r="K186" s="20" t="s">
        <v>90</v>
      </c>
      <c r="L186" s="20" t="s">
        <v>91</v>
      </c>
      <c r="M186" s="20">
        <v>20893</v>
      </c>
      <c r="N186" s="20">
        <v>1</v>
      </c>
      <c r="O186" s="20">
        <v>16</v>
      </c>
      <c r="P186" s="20" t="s">
        <v>92</v>
      </c>
      <c r="Q186" s="20">
        <v>0</v>
      </c>
      <c r="R186" s="20">
        <v>0</v>
      </c>
      <c r="S186" s="20">
        <v>0</v>
      </c>
      <c r="T186" s="20">
        <v>0</v>
      </c>
      <c r="U186" s="20" t="b">
        <v>0</v>
      </c>
      <c r="V186" s="20" t="b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16</v>
      </c>
      <c r="AC186" s="23">
        <v>683.78179999999998</v>
      </c>
      <c r="AD186" s="23">
        <v>820.97680000000003</v>
      </c>
      <c r="AE186" s="23">
        <v>0</v>
      </c>
      <c r="AF186" s="23">
        <v>0</v>
      </c>
      <c r="AG186" s="23">
        <v>0</v>
      </c>
      <c r="AH186" s="23">
        <v>910.09910000000002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80</v>
      </c>
      <c r="AR186" s="23">
        <v>0</v>
      </c>
      <c r="AS186" s="23">
        <v>0</v>
      </c>
      <c r="AT186" s="23">
        <v>0</v>
      </c>
      <c r="AU186" s="23">
        <v>2494.86</v>
      </c>
      <c r="AV186" s="20" t="b">
        <v>0</v>
      </c>
      <c r="AX186" s="22">
        <v>43134</v>
      </c>
      <c r="AY186" s="22">
        <v>43138</v>
      </c>
      <c r="AZ186" s="22">
        <v>43137</v>
      </c>
      <c r="BB186" s="20">
        <v>1</v>
      </c>
      <c r="BE186" s="20" t="s">
        <v>318</v>
      </c>
      <c r="BF186" s="20" t="s">
        <v>93</v>
      </c>
      <c r="BG186" s="20" t="s">
        <v>363</v>
      </c>
      <c r="BI186" s="20" t="s">
        <v>94</v>
      </c>
      <c r="BJ186" s="20" t="s">
        <v>105</v>
      </c>
      <c r="BK186" s="20" t="s">
        <v>260</v>
      </c>
      <c r="BL186" s="20" t="s">
        <v>260</v>
      </c>
      <c r="BM186" s="23">
        <v>683.78179999999998</v>
      </c>
      <c r="BN186" s="23">
        <v>820.97680000000003</v>
      </c>
      <c r="BO186" s="23">
        <v>910.09910000000002</v>
      </c>
      <c r="BP186" s="23">
        <v>0</v>
      </c>
      <c r="BQ186" s="23">
        <v>80</v>
      </c>
      <c r="BR186" s="20">
        <v>0</v>
      </c>
      <c r="BS186" s="23">
        <v>2494.8577</v>
      </c>
      <c r="BT186" s="23">
        <v>2.3E-3</v>
      </c>
      <c r="BU186" s="20">
        <v>20002</v>
      </c>
      <c r="BV186" s="20" t="s">
        <v>97</v>
      </c>
      <c r="BW186" s="23">
        <v>-2494.8577</v>
      </c>
      <c r="BX186" s="23">
        <v>211.9</v>
      </c>
      <c r="BY186" s="20" t="s">
        <v>101</v>
      </c>
      <c r="BZ186" s="23">
        <v>2202.9576999999999</v>
      </c>
      <c r="CA186" s="20" t="b">
        <v>1</v>
      </c>
      <c r="CB186" s="20" t="s">
        <v>98</v>
      </c>
      <c r="CC186" s="20" t="b">
        <v>1</v>
      </c>
      <c r="CD186" s="23" t="s">
        <v>99</v>
      </c>
      <c r="CE186" s="23" t="b">
        <v>0</v>
      </c>
      <c r="CF186" s="23" t="b">
        <v>0</v>
      </c>
    </row>
    <row r="187" spans="1:84">
      <c r="A187" s="23" t="s">
        <v>84</v>
      </c>
      <c r="B187" s="20">
        <v>14966</v>
      </c>
      <c r="C187" s="20" t="s">
        <v>85</v>
      </c>
      <c r="D187" s="20" t="s">
        <v>403</v>
      </c>
      <c r="E187" s="20">
        <v>129107</v>
      </c>
      <c r="F187" s="20" t="s">
        <v>164</v>
      </c>
      <c r="G187" s="20" t="s">
        <v>165</v>
      </c>
      <c r="H187" s="20" t="s">
        <v>104</v>
      </c>
      <c r="I187" s="20" t="s">
        <v>166</v>
      </c>
      <c r="J187" s="20" t="s">
        <v>167</v>
      </c>
      <c r="K187" s="20" t="s">
        <v>90</v>
      </c>
      <c r="L187" s="20" t="s">
        <v>91</v>
      </c>
      <c r="M187" s="20">
        <v>30221</v>
      </c>
      <c r="N187" s="20">
        <v>1</v>
      </c>
      <c r="O187" s="20">
        <v>8</v>
      </c>
      <c r="P187" s="20" t="s">
        <v>92</v>
      </c>
      <c r="Q187" s="20">
        <v>0</v>
      </c>
      <c r="R187" s="20">
        <v>0</v>
      </c>
      <c r="S187" s="20">
        <v>0</v>
      </c>
      <c r="T187" s="20">
        <v>0</v>
      </c>
      <c r="U187" s="20" t="b">
        <v>0</v>
      </c>
      <c r="V187" s="20" t="b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8</v>
      </c>
      <c r="AC187" s="23">
        <v>598.3211</v>
      </c>
      <c r="AD187" s="23">
        <v>578.39239999999995</v>
      </c>
      <c r="AE187" s="23">
        <v>0</v>
      </c>
      <c r="AF187" s="23">
        <v>0</v>
      </c>
      <c r="AG187" s="23">
        <v>0</v>
      </c>
      <c r="AH187" s="23">
        <v>1316.4268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77</v>
      </c>
      <c r="AR187" s="23">
        <v>0</v>
      </c>
      <c r="AS187" s="23">
        <v>0</v>
      </c>
      <c r="AT187" s="23">
        <v>0</v>
      </c>
      <c r="AU187" s="23">
        <v>2570.14</v>
      </c>
      <c r="AV187" s="20" t="b">
        <v>0</v>
      </c>
      <c r="AX187" s="22">
        <v>43137</v>
      </c>
      <c r="AY187" s="22">
        <v>43138</v>
      </c>
      <c r="AZ187" s="22">
        <v>43137</v>
      </c>
      <c r="BB187" s="20">
        <v>1</v>
      </c>
      <c r="BE187" s="20" t="s">
        <v>318</v>
      </c>
      <c r="BF187" s="20" t="s">
        <v>93</v>
      </c>
      <c r="BG187" s="20" t="s">
        <v>363</v>
      </c>
      <c r="BI187" s="20" t="s">
        <v>94</v>
      </c>
      <c r="BJ187" s="20" t="s">
        <v>105</v>
      </c>
      <c r="BK187" s="20" t="s">
        <v>168</v>
      </c>
      <c r="BL187" s="20" t="s">
        <v>168</v>
      </c>
      <c r="BM187" s="23">
        <v>598.3211</v>
      </c>
      <c r="BN187" s="23">
        <v>578.39239999999995</v>
      </c>
      <c r="BO187" s="23">
        <v>1316.4268</v>
      </c>
      <c r="BP187" s="23">
        <v>0</v>
      </c>
      <c r="BQ187" s="23">
        <v>77</v>
      </c>
      <c r="BR187" s="20">
        <v>0</v>
      </c>
      <c r="BS187" s="23">
        <v>2570.1403</v>
      </c>
      <c r="BT187" s="23">
        <v>-2.9999999999999997E-4</v>
      </c>
      <c r="BU187" s="20">
        <v>20002</v>
      </c>
      <c r="BV187" s="20" t="s">
        <v>97</v>
      </c>
      <c r="BW187" s="23">
        <v>-2570.1403</v>
      </c>
      <c r="BX187" s="23">
        <v>149.28</v>
      </c>
      <c r="BY187" s="20" t="s">
        <v>101</v>
      </c>
      <c r="BZ187" s="23">
        <v>2343.8602999999998</v>
      </c>
      <c r="CA187" s="20" t="b">
        <v>1</v>
      </c>
      <c r="CB187" s="20" t="s">
        <v>98</v>
      </c>
      <c r="CC187" s="20" t="b">
        <v>1</v>
      </c>
      <c r="CD187" s="23" t="s">
        <v>99</v>
      </c>
      <c r="CE187" s="23" t="b">
        <v>0</v>
      </c>
      <c r="CF187" s="23" t="b">
        <v>0</v>
      </c>
    </row>
    <row r="188" spans="1:84">
      <c r="A188" s="23" t="s">
        <v>122</v>
      </c>
      <c r="B188" s="20">
        <v>14967</v>
      </c>
      <c r="C188" s="20" t="s">
        <v>131</v>
      </c>
      <c r="D188" s="20" t="s">
        <v>403</v>
      </c>
      <c r="E188" s="20">
        <v>20252</v>
      </c>
      <c r="F188" s="20" t="s">
        <v>232</v>
      </c>
      <c r="G188" s="20" t="s">
        <v>233</v>
      </c>
      <c r="H188" s="20" t="s">
        <v>88</v>
      </c>
      <c r="I188" s="20" t="s">
        <v>234</v>
      </c>
      <c r="J188" s="20" t="s">
        <v>235</v>
      </c>
      <c r="K188" s="20" t="s">
        <v>90</v>
      </c>
      <c r="L188" s="20" t="s">
        <v>91</v>
      </c>
      <c r="M188" s="20">
        <v>25888</v>
      </c>
      <c r="N188" s="20">
        <v>1</v>
      </c>
      <c r="O188" s="20">
        <v>8</v>
      </c>
      <c r="P188" s="20" t="s">
        <v>92</v>
      </c>
      <c r="Q188" s="20">
        <v>0</v>
      </c>
      <c r="R188" s="20">
        <v>0</v>
      </c>
      <c r="S188" s="20">
        <v>0</v>
      </c>
      <c r="T188" s="20">
        <v>0</v>
      </c>
      <c r="U188" s="20" t="b">
        <v>0</v>
      </c>
      <c r="V188" s="20" t="b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8</v>
      </c>
      <c r="AC188" s="23">
        <v>566.30200000000002</v>
      </c>
      <c r="AD188" s="23">
        <v>500.39839999999998</v>
      </c>
      <c r="AE188" s="23">
        <v>0</v>
      </c>
      <c r="AF188" s="23">
        <v>0</v>
      </c>
      <c r="AG188" s="23">
        <v>0</v>
      </c>
      <c r="AH188" s="23">
        <v>1127.6813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165</v>
      </c>
      <c r="AR188" s="23">
        <v>0</v>
      </c>
      <c r="AS188" s="23">
        <v>0</v>
      </c>
      <c r="AT188" s="23">
        <v>0</v>
      </c>
      <c r="AU188" s="23">
        <v>2359.38</v>
      </c>
      <c r="AV188" s="20" t="b">
        <v>0</v>
      </c>
      <c r="AX188" s="22">
        <v>43135</v>
      </c>
      <c r="AY188" s="22">
        <v>43138</v>
      </c>
      <c r="AZ188" s="22">
        <v>43138</v>
      </c>
      <c r="BB188" s="20">
        <v>1</v>
      </c>
      <c r="BE188" s="20" t="s">
        <v>318</v>
      </c>
      <c r="BF188" s="20" t="s">
        <v>93</v>
      </c>
      <c r="BG188" s="20" t="s">
        <v>363</v>
      </c>
      <c r="BI188" s="20" t="s">
        <v>94</v>
      </c>
      <c r="BJ188" s="20" t="s">
        <v>95</v>
      </c>
      <c r="BK188" s="20" t="s">
        <v>236</v>
      </c>
      <c r="BL188" s="20" t="s">
        <v>236</v>
      </c>
      <c r="BM188" s="23">
        <v>566.30200000000002</v>
      </c>
      <c r="BN188" s="23">
        <v>500.39839999999998</v>
      </c>
      <c r="BO188" s="23">
        <v>1127.6813</v>
      </c>
      <c r="BP188" s="23">
        <v>0</v>
      </c>
      <c r="BQ188" s="23">
        <v>165</v>
      </c>
      <c r="BR188" s="20">
        <v>0</v>
      </c>
      <c r="BS188" s="23">
        <v>2359.3816999999999</v>
      </c>
      <c r="BT188" s="23">
        <v>-1.6999999999999999E-3</v>
      </c>
      <c r="BU188" s="20">
        <v>20000</v>
      </c>
      <c r="BV188" s="20" t="s">
        <v>132</v>
      </c>
      <c r="BW188" s="23">
        <v>-2359.3816999999999</v>
      </c>
      <c r="BX188" s="23">
        <v>129.15</v>
      </c>
      <c r="BY188" s="20" t="s">
        <v>231</v>
      </c>
      <c r="BZ188" s="23">
        <v>2065.2316999999998</v>
      </c>
      <c r="CA188" s="20" t="b">
        <v>1</v>
      </c>
      <c r="CB188" s="20" t="s">
        <v>133</v>
      </c>
      <c r="CC188" s="20" t="b">
        <v>1</v>
      </c>
      <c r="CD188" s="23" t="s">
        <v>99</v>
      </c>
      <c r="CE188" s="23" t="b">
        <v>0</v>
      </c>
      <c r="CF188" s="23" t="b">
        <v>0</v>
      </c>
    </row>
    <row r="189" spans="1:84">
      <c r="A189" s="23" t="s">
        <v>122</v>
      </c>
      <c r="B189" s="20">
        <v>14968</v>
      </c>
      <c r="C189" s="20" t="s">
        <v>131</v>
      </c>
      <c r="D189" s="20" t="s">
        <v>403</v>
      </c>
      <c r="E189" s="20">
        <v>20253</v>
      </c>
      <c r="F189" s="20" t="s">
        <v>126</v>
      </c>
      <c r="G189" s="20" t="s">
        <v>127</v>
      </c>
      <c r="H189" s="20" t="s">
        <v>88</v>
      </c>
      <c r="I189" s="20" t="s">
        <v>128</v>
      </c>
      <c r="J189" s="20" t="s">
        <v>129</v>
      </c>
      <c r="K189" s="20" t="s">
        <v>90</v>
      </c>
      <c r="L189" s="20" t="s">
        <v>91</v>
      </c>
      <c r="M189" s="20">
        <v>43545</v>
      </c>
      <c r="N189" s="20">
        <v>1</v>
      </c>
      <c r="O189" s="20">
        <v>16</v>
      </c>
      <c r="P189" s="20" t="s">
        <v>92</v>
      </c>
      <c r="Q189" s="20">
        <v>0</v>
      </c>
      <c r="R189" s="20">
        <v>0</v>
      </c>
      <c r="S189" s="20">
        <v>0</v>
      </c>
      <c r="T189" s="20">
        <v>0</v>
      </c>
      <c r="U189" s="20" t="b">
        <v>0</v>
      </c>
      <c r="V189" s="20" t="b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16</v>
      </c>
      <c r="AC189" s="23">
        <v>1018.5603</v>
      </c>
      <c r="AD189" s="23">
        <v>1636.4487999999999</v>
      </c>
      <c r="AE189" s="23">
        <v>0</v>
      </c>
      <c r="AF189" s="23">
        <v>0</v>
      </c>
      <c r="AG189" s="23">
        <v>0</v>
      </c>
      <c r="AH189" s="23">
        <v>1896.8202000000001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165</v>
      </c>
      <c r="AR189" s="23">
        <v>0</v>
      </c>
      <c r="AS189" s="23">
        <v>0</v>
      </c>
      <c r="AT189" s="23">
        <v>0</v>
      </c>
      <c r="AU189" s="23">
        <v>4716.83</v>
      </c>
      <c r="AV189" s="20" t="b">
        <v>0</v>
      </c>
      <c r="AX189" s="22">
        <v>43135</v>
      </c>
      <c r="AY189" s="22">
        <v>43138</v>
      </c>
      <c r="AZ189" s="22">
        <v>43138</v>
      </c>
      <c r="BB189" s="20">
        <v>1</v>
      </c>
      <c r="BE189" s="20" t="s">
        <v>318</v>
      </c>
      <c r="BF189" s="20" t="s">
        <v>93</v>
      </c>
      <c r="BG189" s="20" t="s">
        <v>363</v>
      </c>
      <c r="BI189" s="20" t="s">
        <v>94</v>
      </c>
      <c r="BJ189" s="20" t="s">
        <v>95</v>
      </c>
      <c r="BK189" s="20" t="s">
        <v>130</v>
      </c>
      <c r="BL189" s="20" t="s">
        <v>130</v>
      </c>
      <c r="BM189" s="23">
        <v>1018.5603</v>
      </c>
      <c r="BN189" s="23">
        <v>1636.4487999999999</v>
      </c>
      <c r="BO189" s="23">
        <v>1896.8202000000001</v>
      </c>
      <c r="BP189" s="23">
        <v>0</v>
      </c>
      <c r="BQ189" s="23">
        <v>165</v>
      </c>
      <c r="BR189" s="20">
        <v>0</v>
      </c>
      <c r="BS189" s="23">
        <v>4716.8293000000003</v>
      </c>
      <c r="BT189" s="23">
        <v>6.9999999999999999E-4</v>
      </c>
      <c r="BU189" s="20">
        <v>20000</v>
      </c>
      <c r="BV189" s="20" t="s">
        <v>132</v>
      </c>
      <c r="BW189" s="23">
        <v>-4716.8293000000003</v>
      </c>
      <c r="BX189" s="23">
        <v>422.37</v>
      </c>
      <c r="BY189" s="20" t="s">
        <v>231</v>
      </c>
      <c r="BZ189" s="23">
        <v>4129.4593000000004</v>
      </c>
      <c r="CA189" s="20" t="b">
        <v>1</v>
      </c>
      <c r="CB189" s="20" t="s">
        <v>133</v>
      </c>
      <c r="CC189" s="20" t="b">
        <v>1</v>
      </c>
      <c r="CD189" s="23" t="s">
        <v>99</v>
      </c>
      <c r="CE189" s="23" t="b">
        <v>0</v>
      </c>
      <c r="CF189" s="23" t="b">
        <v>0</v>
      </c>
    </row>
    <row r="190" spans="1:84">
      <c r="A190" s="23" t="s">
        <v>122</v>
      </c>
      <c r="B190" s="20">
        <v>14969</v>
      </c>
      <c r="C190" s="20" t="s">
        <v>131</v>
      </c>
      <c r="D190" s="20" t="s">
        <v>403</v>
      </c>
      <c r="E190" s="20">
        <v>20256</v>
      </c>
      <c r="F190" s="20" t="s">
        <v>220</v>
      </c>
      <c r="G190" s="20" t="s">
        <v>221</v>
      </c>
      <c r="H190" s="20" t="s">
        <v>88</v>
      </c>
      <c r="I190" s="20" t="s">
        <v>222</v>
      </c>
      <c r="J190" s="20" t="s">
        <v>223</v>
      </c>
      <c r="K190" s="20" t="s">
        <v>90</v>
      </c>
      <c r="L190" s="20" t="s">
        <v>91</v>
      </c>
      <c r="M190" s="20">
        <v>11450</v>
      </c>
      <c r="N190" s="20">
        <v>1</v>
      </c>
      <c r="O190" s="20">
        <v>8</v>
      </c>
      <c r="P190" s="20" t="s">
        <v>92</v>
      </c>
      <c r="Q190" s="20">
        <v>0</v>
      </c>
      <c r="R190" s="20">
        <v>0</v>
      </c>
      <c r="S190" s="20">
        <v>0</v>
      </c>
      <c r="T190" s="20">
        <v>0</v>
      </c>
      <c r="U190" s="20" t="b">
        <v>0</v>
      </c>
      <c r="V190" s="20" t="b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8</v>
      </c>
      <c r="AC190" s="23">
        <v>459.61090000000002</v>
      </c>
      <c r="AD190" s="23">
        <v>240.51439999999999</v>
      </c>
      <c r="AE190" s="23">
        <v>0</v>
      </c>
      <c r="AF190" s="23">
        <v>0</v>
      </c>
      <c r="AG190" s="23">
        <v>0</v>
      </c>
      <c r="AH190" s="23">
        <v>498.762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81</v>
      </c>
      <c r="AR190" s="23">
        <v>0</v>
      </c>
      <c r="AS190" s="23">
        <v>0</v>
      </c>
      <c r="AT190" s="23">
        <v>0</v>
      </c>
      <c r="AU190" s="23">
        <v>1279.8900000000001</v>
      </c>
      <c r="AV190" s="20" t="b">
        <v>0</v>
      </c>
      <c r="AX190" s="22">
        <v>43136</v>
      </c>
      <c r="AY190" s="22">
        <v>43138</v>
      </c>
      <c r="AZ190" s="22">
        <v>43138</v>
      </c>
      <c r="BB190" s="20">
        <v>1</v>
      </c>
      <c r="BE190" s="20" t="s">
        <v>318</v>
      </c>
      <c r="BF190" s="20" t="s">
        <v>93</v>
      </c>
      <c r="BG190" s="20" t="s">
        <v>363</v>
      </c>
      <c r="BI190" s="20" t="s">
        <v>94</v>
      </c>
      <c r="BJ190" s="20" t="s">
        <v>95</v>
      </c>
      <c r="BK190" s="20" t="s">
        <v>224</v>
      </c>
      <c r="BL190" s="20" t="s">
        <v>224</v>
      </c>
      <c r="BM190" s="23">
        <v>459.61090000000002</v>
      </c>
      <c r="BN190" s="23">
        <v>240.51439999999999</v>
      </c>
      <c r="BO190" s="23">
        <v>498.762</v>
      </c>
      <c r="BP190" s="23">
        <v>0</v>
      </c>
      <c r="BQ190" s="23">
        <v>81</v>
      </c>
      <c r="BR190" s="20">
        <v>0</v>
      </c>
      <c r="BS190" s="23">
        <v>1279.8873000000001</v>
      </c>
      <c r="BT190" s="23">
        <v>2.7000000000000001E-3</v>
      </c>
      <c r="BU190" s="20">
        <v>20000</v>
      </c>
      <c r="BV190" s="20" t="s">
        <v>132</v>
      </c>
      <c r="BW190" s="23">
        <v>-1279.8873000000001</v>
      </c>
      <c r="BX190" s="23">
        <v>62.08</v>
      </c>
      <c r="BY190" s="20" t="s">
        <v>231</v>
      </c>
      <c r="BZ190" s="23">
        <v>1136.8072999999999</v>
      </c>
      <c r="CA190" s="20" t="b">
        <v>1</v>
      </c>
      <c r="CB190" s="20" t="s">
        <v>133</v>
      </c>
      <c r="CC190" s="20" t="b">
        <v>1</v>
      </c>
      <c r="CD190" s="23" t="s">
        <v>99</v>
      </c>
      <c r="CE190" s="23" t="b">
        <v>0</v>
      </c>
      <c r="CF190" s="23" t="b">
        <v>0</v>
      </c>
    </row>
    <row r="191" spans="1:84">
      <c r="A191" s="23" t="s">
        <v>84</v>
      </c>
      <c r="B191" s="20">
        <v>14970</v>
      </c>
      <c r="C191" s="20" t="s">
        <v>131</v>
      </c>
      <c r="D191" s="20" t="s">
        <v>403</v>
      </c>
      <c r="E191" s="20">
        <v>20251</v>
      </c>
      <c r="F191" s="20" t="s">
        <v>86</v>
      </c>
      <c r="G191" s="20" t="s">
        <v>87</v>
      </c>
      <c r="H191" s="20" t="s">
        <v>88</v>
      </c>
      <c r="I191" s="20" t="s">
        <v>89</v>
      </c>
      <c r="J191" s="20" t="s">
        <v>349</v>
      </c>
      <c r="K191" s="20" t="s">
        <v>90</v>
      </c>
      <c r="L191" s="20" t="s">
        <v>91</v>
      </c>
      <c r="M191" s="20">
        <v>8642</v>
      </c>
      <c r="N191" s="20">
        <v>1</v>
      </c>
      <c r="O191" s="20">
        <v>16</v>
      </c>
      <c r="P191" s="20" t="s">
        <v>92</v>
      </c>
      <c r="Q191" s="20">
        <v>0</v>
      </c>
      <c r="R191" s="20">
        <v>0</v>
      </c>
      <c r="S191" s="20">
        <v>0</v>
      </c>
      <c r="T191" s="20">
        <v>0</v>
      </c>
      <c r="U191" s="20" t="b">
        <v>0</v>
      </c>
      <c r="V191" s="20" t="b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16</v>
      </c>
      <c r="AC191" s="23">
        <v>502.72179999999997</v>
      </c>
      <c r="AD191" s="23">
        <v>379.94080000000002</v>
      </c>
      <c r="AE191" s="23">
        <v>0</v>
      </c>
      <c r="AF191" s="23">
        <v>0</v>
      </c>
      <c r="AG191" s="23">
        <v>0</v>
      </c>
      <c r="AH191" s="23">
        <v>376.44549999999998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300</v>
      </c>
      <c r="AR191" s="23">
        <v>0</v>
      </c>
      <c r="AS191" s="23">
        <v>0</v>
      </c>
      <c r="AT191" s="23">
        <v>0</v>
      </c>
      <c r="AU191" s="23">
        <v>1559.11</v>
      </c>
      <c r="AV191" s="20" t="b">
        <v>0</v>
      </c>
      <c r="AX191" s="22">
        <v>43137</v>
      </c>
      <c r="AY191" s="22">
        <v>43138</v>
      </c>
      <c r="AZ191" s="22">
        <v>43139</v>
      </c>
      <c r="BB191" s="20">
        <v>1</v>
      </c>
      <c r="BE191" s="20" t="s">
        <v>318</v>
      </c>
      <c r="BF191" s="20" t="s">
        <v>93</v>
      </c>
      <c r="BG191" s="20" t="s">
        <v>363</v>
      </c>
      <c r="BI191" s="20" t="s">
        <v>94</v>
      </c>
      <c r="BJ191" s="20" t="s">
        <v>95</v>
      </c>
      <c r="BK191" s="20" t="s">
        <v>96</v>
      </c>
      <c r="BL191" s="20" t="s">
        <v>96</v>
      </c>
      <c r="BM191" s="23">
        <v>502.72179999999997</v>
      </c>
      <c r="BN191" s="23">
        <v>379.94080000000002</v>
      </c>
      <c r="BO191" s="23">
        <v>376.44549999999998</v>
      </c>
      <c r="BP191" s="23">
        <v>0</v>
      </c>
      <c r="BQ191" s="23">
        <v>300</v>
      </c>
      <c r="BR191" s="20">
        <v>0</v>
      </c>
      <c r="BS191" s="23">
        <v>1559.1080999999999</v>
      </c>
      <c r="BT191" s="23">
        <v>1.9E-3</v>
      </c>
      <c r="BU191" s="20">
        <v>20000</v>
      </c>
      <c r="BV191" s="20" t="s">
        <v>132</v>
      </c>
      <c r="BW191" s="23">
        <v>-1559.1080999999999</v>
      </c>
      <c r="BX191" s="23">
        <v>98.06</v>
      </c>
      <c r="BY191" s="20" t="s">
        <v>231</v>
      </c>
      <c r="BZ191" s="23">
        <v>1161.0481</v>
      </c>
      <c r="CA191" s="20" t="b">
        <v>1</v>
      </c>
      <c r="CB191" s="20" t="s">
        <v>133</v>
      </c>
      <c r="CC191" s="20" t="b">
        <v>1</v>
      </c>
      <c r="CD191" s="23" t="s">
        <v>99</v>
      </c>
      <c r="CE191" s="23" t="b">
        <v>0</v>
      </c>
      <c r="CF191" s="23" t="b">
        <v>0</v>
      </c>
    </row>
    <row r="192" spans="1:84">
      <c r="A192" s="23" t="s">
        <v>84</v>
      </c>
      <c r="B192" s="20">
        <v>14971</v>
      </c>
      <c r="C192" s="20" t="s">
        <v>85</v>
      </c>
      <c r="D192" s="20" t="s">
        <v>403</v>
      </c>
      <c r="E192" s="20">
        <v>129083</v>
      </c>
      <c r="F192" s="20" t="s">
        <v>242</v>
      </c>
      <c r="G192" s="20" t="s">
        <v>243</v>
      </c>
      <c r="H192" s="20" t="s">
        <v>104</v>
      </c>
      <c r="I192" s="20" t="s">
        <v>244</v>
      </c>
      <c r="J192" s="20" t="s">
        <v>245</v>
      </c>
      <c r="K192" s="20" t="s">
        <v>90</v>
      </c>
      <c r="L192" s="20" t="s">
        <v>91</v>
      </c>
      <c r="M192" s="20">
        <v>23616</v>
      </c>
      <c r="N192" s="20">
        <v>1</v>
      </c>
      <c r="O192" s="20">
        <v>12</v>
      </c>
      <c r="P192" s="20" t="s">
        <v>92</v>
      </c>
      <c r="Q192" s="20">
        <v>0</v>
      </c>
      <c r="R192" s="20">
        <v>0</v>
      </c>
      <c r="S192" s="20">
        <v>0</v>
      </c>
      <c r="T192" s="20">
        <v>0</v>
      </c>
      <c r="U192" s="20" t="b">
        <v>0</v>
      </c>
      <c r="V192" s="20" t="b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12</v>
      </c>
      <c r="AC192" s="23">
        <v>636.76919999999996</v>
      </c>
      <c r="AD192" s="23">
        <v>689.25360000000001</v>
      </c>
      <c r="AE192" s="23">
        <v>0</v>
      </c>
      <c r="AF192" s="23">
        <v>0</v>
      </c>
      <c r="AG192" s="23">
        <v>0</v>
      </c>
      <c r="AH192" s="23">
        <v>1028.713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65</v>
      </c>
      <c r="AR192" s="23">
        <v>0</v>
      </c>
      <c r="AS192" s="23">
        <v>0</v>
      </c>
      <c r="AT192" s="23">
        <v>0</v>
      </c>
      <c r="AU192" s="23">
        <v>2419.7399999999998</v>
      </c>
      <c r="AV192" s="20" t="b">
        <v>0</v>
      </c>
      <c r="AX192" s="22">
        <v>43139</v>
      </c>
      <c r="AY192" s="22">
        <v>43139</v>
      </c>
      <c r="AZ192" s="22">
        <v>43139</v>
      </c>
      <c r="BB192" s="20">
        <v>1</v>
      </c>
      <c r="BE192" s="20" t="s">
        <v>318</v>
      </c>
      <c r="BF192" s="20" t="s">
        <v>93</v>
      </c>
      <c r="BG192" s="20" t="s">
        <v>363</v>
      </c>
      <c r="BI192" s="20" t="s">
        <v>94</v>
      </c>
      <c r="BJ192" s="20" t="s">
        <v>105</v>
      </c>
      <c r="BK192" s="20" t="s">
        <v>246</v>
      </c>
      <c r="BL192" s="20" t="s">
        <v>246</v>
      </c>
      <c r="BM192" s="23">
        <v>636.76919999999996</v>
      </c>
      <c r="BN192" s="23">
        <v>689.25360000000001</v>
      </c>
      <c r="BO192" s="23">
        <v>1028.713</v>
      </c>
      <c r="BP192" s="23">
        <v>0</v>
      </c>
      <c r="BQ192" s="23">
        <v>65</v>
      </c>
      <c r="BR192" s="20">
        <v>0</v>
      </c>
      <c r="BS192" s="23">
        <v>2419.7357999999999</v>
      </c>
      <c r="BT192" s="23">
        <v>4.1999999999999997E-3</v>
      </c>
      <c r="BU192" s="20">
        <v>20002</v>
      </c>
      <c r="BV192" s="20" t="s">
        <v>97</v>
      </c>
      <c r="BW192" s="23">
        <v>-2419.7357999999999</v>
      </c>
      <c r="BX192" s="23">
        <v>177.9</v>
      </c>
      <c r="BY192" s="20" t="s">
        <v>101</v>
      </c>
      <c r="BZ192" s="23">
        <v>2176.8357999999998</v>
      </c>
      <c r="CA192" s="20" t="b">
        <v>1</v>
      </c>
      <c r="CB192" s="20" t="s">
        <v>98</v>
      </c>
      <c r="CC192" s="20" t="b">
        <v>1</v>
      </c>
      <c r="CD192" s="23" t="s">
        <v>99</v>
      </c>
      <c r="CE192" s="23" t="b">
        <v>0</v>
      </c>
      <c r="CF192" s="23" t="b">
        <v>0</v>
      </c>
    </row>
    <row r="193" spans="1:84">
      <c r="A193" s="23" t="s">
        <v>84</v>
      </c>
      <c r="B193" s="20">
        <v>14972</v>
      </c>
      <c r="C193" s="20" t="s">
        <v>85</v>
      </c>
      <c r="D193" s="20" t="s">
        <v>403</v>
      </c>
      <c r="E193" s="20">
        <v>129091</v>
      </c>
      <c r="F193" s="20" t="s">
        <v>134</v>
      </c>
      <c r="G193" s="20" t="s">
        <v>135</v>
      </c>
      <c r="H193" s="20" t="s">
        <v>104</v>
      </c>
      <c r="I193" s="20" t="s">
        <v>247</v>
      </c>
      <c r="J193" s="20" t="s">
        <v>136</v>
      </c>
      <c r="K193" s="20" t="s">
        <v>90</v>
      </c>
      <c r="L193" s="20" t="s">
        <v>91</v>
      </c>
      <c r="M193" s="20">
        <v>24364</v>
      </c>
      <c r="N193" s="20">
        <v>1</v>
      </c>
      <c r="O193" s="20">
        <v>16</v>
      </c>
      <c r="P193" s="20" t="s">
        <v>92</v>
      </c>
      <c r="Q193" s="20">
        <v>0</v>
      </c>
      <c r="R193" s="20">
        <v>0</v>
      </c>
      <c r="S193" s="20">
        <v>0</v>
      </c>
      <c r="T193" s="20">
        <v>0</v>
      </c>
      <c r="U193" s="20" t="b">
        <v>0</v>
      </c>
      <c r="V193" s="20" t="b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16</v>
      </c>
      <c r="AC193" s="23">
        <v>735.08040000000005</v>
      </c>
      <c r="AD193" s="23">
        <v>945.93280000000004</v>
      </c>
      <c r="AE193" s="23">
        <v>0</v>
      </c>
      <c r="AF193" s="23">
        <v>0</v>
      </c>
      <c r="AG193" s="23">
        <v>0</v>
      </c>
      <c r="AH193" s="23">
        <v>1061.2958000000001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115</v>
      </c>
      <c r="AR193" s="23">
        <v>0</v>
      </c>
      <c r="AS193" s="23">
        <v>0</v>
      </c>
      <c r="AT193" s="23">
        <v>0</v>
      </c>
      <c r="AU193" s="23">
        <v>2857.31</v>
      </c>
      <c r="AV193" s="20" t="b">
        <v>0</v>
      </c>
      <c r="AX193" s="22">
        <v>43139</v>
      </c>
      <c r="AY193" s="22">
        <v>43139</v>
      </c>
      <c r="AZ193" s="22">
        <v>43139</v>
      </c>
      <c r="BB193" s="20">
        <v>1</v>
      </c>
      <c r="BE193" s="20" t="s">
        <v>318</v>
      </c>
      <c r="BF193" s="20" t="s">
        <v>93</v>
      </c>
      <c r="BG193" s="20" t="s">
        <v>363</v>
      </c>
      <c r="BI193" s="20" t="s">
        <v>94</v>
      </c>
      <c r="BJ193" s="20" t="s">
        <v>105</v>
      </c>
      <c r="BK193" s="20" t="s">
        <v>138</v>
      </c>
      <c r="BL193" s="20" t="s">
        <v>138</v>
      </c>
      <c r="BM193" s="23">
        <v>735.08040000000005</v>
      </c>
      <c r="BN193" s="23">
        <v>945.93280000000004</v>
      </c>
      <c r="BO193" s="23">
        <v>1061.2958000000001</v>
      </c>
      <c r="BP193" s="23">
        <v>0</v>
      </c>
      <c r="BQ193" s="23">
        <v>115</v>
      </c>
      <c r="BR193" s="20">
        <v>0</v>
      </c>
      <c r="BS193" s="23">
        <v>2857.3090000000002</v>
      </c>
      <c r="BT193" s="23">
        <v>1E-3</v>
      </c>
      <c r="BU193" s="20">
        <v>20002</v>
      </c>
      <c r="BV193" s="20" t="s">
        <v>97</v>
      </c>
      <c r="BW193" s="23">
        <v>-2857.3090000000002</v>
      </c>
      <c r="BX193" s="23">
        <v>244.15</v>
      </c>
      <c r="BY193" s="20" t="s">
        <v>101</v>
      </c>
      <c r="BZ193" s="23">
        <v>2498.1590000000001</v>
      </c>
      <c r="CA193" s="20" t="b">
        <v>1</v>
      </c>
      <c r="CB193" s="20" t="s">
        <v>98</v>
      </c>
      <c r="CC193" s="20" t="b">
        <v>1</v>
      </c>
      <c r="CD193" s="23" t="s">
        <v>99</v>
      </c>
      <c r="CE193" s="23" t="b">
        <v>0</v>
      </c>
      <c r="CF193" s="23" t="b">
        <v>0</v>
      </c>
    </row>
    <row r="194" spans="1:84">
      <c r="A194" s="23" t="s">
        <v>84</v>
      </c>
      <c r="B194" s="20">
        <v>14973</v>
      </c>
      <c r="C194" s="20" t="s">
        <v>85</v>
      </c>
      <c r="D194" s="20" t="s">
        <v>403</v>
      </c>
      <c r="E194" s="20">
        <v>129545</v>
      </c>
      <c r="F194" s="20" t="s">
        <v>195</v>
      </c>
      <c r="G194" s="20" t="s">
        <v>196</v>
      </c>
      <c r="H194" s="20" t="s">
        <v>104</v>
      </c>
      <c r="I194" s="20" t="s">
        <v>197</v>
      </c>
      <c r="J194" s="20" t="s">
        <v>198</v>
      </c>
      <c r="K194" s="20" t="s">
        <v>90</v>
      </c>
      <c r="L194" s="20" t="s">
        <v>91</v>
      </c>
      <c r="M194" s="20">
        <v>33029</v>
      </c>
      <c r="N194" s="20">
        <v>1</v>
      </c>
      <c r="O194" s="20">
        <v>16</v>
      </c>
      <c r="P194" s="20" t="s">
        <v>92</v>
      </c>
      <c r="Q194" s="20">
        <v>0</v>
      </c>
      <c r="R194" s="20">
        <v>0</v>
      </c>
      <c r="S194" s="20">
        <v>0</v>
      </c>
      <c r="T194" s="20">
        <v>0</v>
      </c>
      <c r="U194" s="20" t="b">
        <v>0</v>
      </c>
      <c r="V194" s="20" t="b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16</v>
      </c>
      <c r="AC194" s="23">
        <v>863.1422</v>
      </c>
      <c r="AD194" s="23">
        <v>1257.8728000000001</v>
      </c>
      <c r="AE194" s="23">
        <v>0</v>
      </c>
      <c r="AF194" s="23">
        <v>0</v>
      </c>
      <c r="AG194" s="23">
        <v>0</v>
      </c>
      <c r="AH194" s="23">
        <v>1438.7431999999999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155</v>
      </c>
      <c r="AR194" s="23">
        <v>0</v>
      </c>
      <c r="AS194" s="23">
        <v>0</v>
      </c>
      <c r="AT194" s="23">
        <v>0</v>
      </c>
      <c r="AU194" s="23">
        <v>3714.76</v>
      </c>
      <c r="AV194" s="20" t="b">
        <v>0</v>
      </c>
      <c r="AX194" s="22">
        <v>43139</v>
      </c>
      <c r="AY194" s="22">
        <v>43139</v>
      </c>
      <c r="AZ194" s="22">
        <v>43139</v>
      </c>
      <c r="BB194" s="20">
        <v>1</v>
      </c>
      <c r="BE194" s="20" t="s">
        <v>318</v>
      </c>
      <c r="BF194" s="20" t="s">
        <v>93</v>
      </c>
      <c r="BG194" s="20" t="s">
        <v>363</v>
      </c>
      <c r="BI194" s="20" t="s">
        <v>94</v>
      </c>
      <c r="BJ194" s="20" t="s">
        <v>105</v>
      </c>
      <c r="BK194" s="20" t="s">
        <v>199</v>
      </c>
      <c r="BL194" s="20" t="s">
        <v>199</v>
      </c>
      <c r="BM194" s="23">
        <v>863.1422</v>
      </c>
      <c r="BN194" s="23">
        <v>1257.8728000000001</v>
      </c>
      <c r="BO194" s="23">
        <v>1438.7431999999999</v>
      </c>
      <c r="BP194" s="23">
        <v>0</v>
      </c>
      <c r="BQ194" s="23">
        <v>155</v>
      </c>
      <c r="BR194" s="20">
        <v>0</v>
      </c>
      <c r="BS194" s="23">
        <v>3714.7582000000002</v>
      </c>
      <c r="BT194" s="23">
        <v>1.8E-3</v>
      </c>
      <c r="BU194" s="20">
        <v>20002</v>
      </c>
      <c r="BV194" s="20" t="s">
        <v>97</v>
      </c>
      <c r="BW194" s="23">
        <v>-3714.7582000000002</v>
      </c>
      <c r="BX194" s="23">
        <v>324.66000000000003</v>
      </c>
      <c r="BY194" s="20" t="s">
        <v>101</v>
      </c>
      <c r="BZ194" s="23">
        <v>3235.0981999999999</v>
      </c>
      <c r="CA194" s="20" t="b">
        <v>1</v>
      </c>
      <c r="CB194" s="20" t="s">
        <v>98</v>
      </c>
      <c r="CC194" s="20" t="b">
        <v>1</v>
      </c>
      <c r="CD194" s="23" t="s">
        <v>99</v>
      </c>
      <c r="CE194" s="23" t="b">
        <v>0</v>
      </c>
      <c r="CF194" s="23" t="b">
        <v>0</v>
      </c>
    </row>
    <row r="195" spans="1:84">
      <c r="A195" s="23" t="s">
        <v>84</v>
      </c>
      <c r="B195" s="20">
        <v>14974</v>
      </c>
      <c r="C195" s="20" t="s">
        <v>85</v>
      </c>
      <c r="D195" s="20" t="s">
        <v>403</v>
      </c>
      <c r="E195" s="20">
        <v>129123</v>
      </c>
      <c r="F195" s="20" t="s">
        <v>212</v>
      </c>
      <c r="G195" s="20" t="s">
        <v>213</v>
      </c>
      <c r="H195" s="20" t="s">
        <v>104</v>
      </c>
      <c r="I195" s="20" t="s">
        <v>248</v>
      </c>
      <c r="J195" s="20" t="s">
        <v>215</v>
      </c>
      <c r="K195" s="20" t="s">
        <v>90</v>
      </c>
      <c r="L195" s="20" t="s">
        <v>91</v>
      </c>
      <c r="M195" s="20">
        <v>19179</v>
      </c>
      <c r="N195" s="20">
        <v>2</v>
      </c>
      <c r="O195" s="20">
        <v>8</v>
      </c>
      <c r="P195" s="20" t="s">
        <v>92</v>
      </c>
      <c r="Q195" s="20">
        <v>0</v>
      </c>
      <c r="R195" s="20">
        <v>0</v>
      </c>
      <c r="S195" s="20">
        <v>0</v>
      </c>
      <c r="T195" s="20">
        <v>0</v>
      </c>
      <c r="U195" s="20" t="b">
        <v>0</v>
      </c>
      <c r="V195" s="20" t="b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8</v>
      </c>
      <c r="AC195" s="23">
        <v>516.7251</v>
      </c>
      <c r="AD195" s="23">
        <v>379.63639999999998</v>
      </c>
      <c r="AE195" s="23">
        <v>0</v>
      </c>
      <c r="AF195" s="23">
        <v>0</v>
      </c>
      <c r="AG195" s="23">
        <v>0</v>
      </c>
      <c r="AH195" s="23">
        <v>835.43719999999996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375</v>
      </c>
      <c r="AP195" s="23">
        <v>0</v>
      </c>
      <c r="AQ195" s="23">
        <v>61</v>
      </c>
      <c r="AR195" s="23">
        <v>0</v>
      </c>
      <c r="AS195" s="23">
        <v>0</v>
      </c>
      <c r="AT195" s="23">
        <v>0</v>
      </c>
      <c r="AU195" s="23">
        <v>2167.8000000000002</v>
      </c>
      <c r="AV195" s="20" t="b">
        <v>0</v>
      </c>
      <c r="AX195" s="22">
        <v>43139</v>
      </c>
      <c r="AY195" s="22">
        <v>43139</v>
      </c>
      <c r="AZ195" s="22">
        <v>43139</v>
      </c>
      <c r="BB195" s="20">
        <v>1</v>
      </c>
      <c r="BE195" s="20" t="s">
        <v>318</v>
      </c>
      <c r="BF195" s="20" t="s">
        <v>93</v>
      </c>
      <c r="BG195" s="20" t="s">
        <v>363</v>
      </c>
      <c r="BI195" s="20" t="s">
        <v>94</v>
      </c>
      <c r="BJ195" s="20" t="s">
        <v>105</v>
      </c>
      <c r="BK195" s="20" t="s">
        <v>217</v>
      </c>
      <c r="BL195" s="20" t="s">
        <v>217</v>
      </c>
      <c r="BM195" s="23">
        <v>891.7251</v>
      </c>
      <c r="BN195" s="23">
        <v>379.63639999999998</v>
      </c>
      <c r="BO195" s="23">
        <v>835.43719999999996</v>
      </c>
      <c r="BP195" s="23">
        <v>0</v>
      </c>
      <c r="BQ195" s="23">
        <v>61</v>
      </c>
      <c r="BR195" s="20">
        <v>0</v>
      </c>
      <c r="BS195" s="23">
        <v>2167.7986999999998</v>
      </c>
      <c r="BT195" s="23">
        <v>1.2999999999999999E-3</v>
      </c>
      <c r="BU195" s="20">
        <v>20002</v>
      </c>
      <c r="BV195" s="20" t="s">
        <v>97</v>
      </c>
      <c r="BW195" s="23">
        <v>-2167.7986999999998</v>
      </c>
      <c r="BX195" s="23">
        <v>97.99</v>
      </c>
      <c r="BY195" s="20" t="s">
        <v>101</v>
      </c>
      <c r="BZ195" s="23">
        <v>2008.8087</v>
      </c>
      <c r="CA195" s="20" t="b">
        <v>1</v>
      </c>
      <c r="CB195" s="20" t="s">
        <v>98</v>
      </c>
      <c r="CC195" s="20" t="b">
        <v>1</v>
      </c>
      <c r="CD195" s="23" t="s">
        <v>99</v>
      </c>
      <c r="CE195" s="23" t="b">
        <v>0</v>
      </c>
      <c r="CF195" s="23" t="b">
        <v>0</v>
      </c>
    </row>
    <row r="196" spans="1:84">
      <c r="A196" s="23" t="s">
        <v>84</v>
      </c>
      <c r="B196" s="20">
        <v>14975</v>
      </c>
      <c r="C196" s="20" t="s">
        <v>85</v>
      </c>
      <c r="D196" s="20" t="s">
        <v>403</v>
      </c>
      <c r="E196" s="20">
        <v>129115</v>
      </c>
      <c r="F196" s="20" t="s">
        <v>237</v>
      </c>
      <c r="G196" s="20" t="s">
        <v>238</v>
      </c>
      <c r="H196" s="20" t="s">
        <v>104</v>
      </c>
      <c r="I196" s="20" t="s">
        <v>239</v>
      </c>
      <c r="J196" s="20" t="s">
        <v>240</v>
      </c>
      <c r="K196" s="20" t="s">
        <v>90</v>
      </c>
      <c r="L196" s="20" t="s">
        <v>91</v>
      </c>
      <c r="M196" s="20">
        <v>27334</v>
      </c>
      <c r="N196" s="20">
        <v>1</v>
      </c>
      <c r="O196" s="20">
        <v>8</v>
      </c>
      <c r="P196" s="20" t="s">
        <v>92</v>
      </c>
      <c r="Q196" s="20">
        <v>0</v>
      </c>
      <c r="R196" s="20">
        <v>0</v>
      </c>
      <c r="S196" s="20">
        <v>0</v>
      </c>
      <c r="T196" s="20">
        <v>0</v>
      </c>
      <c r="U196" s="20" t="b">
        <v>0</v>
      </c>
      <c r="V196" s="20" t="b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8</v>
      </c>
      <c r="AC196" s="23">
        <v>576.9873</v>
      </c>
      <c r="AD196" s="23">
        <v>526.42639999999994</v>
      </c>
      <c r="AE196" s="23">
        <v>0</v>
      </c>
      <c r="AF196" s="23">
        <v>0</v>
      </c>
      <c r="AG196" s="23">
        <v>0</v>
      </c>
      <c r="AH196" s="23">
        <v>1190.6690000000001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65</v>
      </c>
      <c r="AR196" s="23">
        <v>0</v>
      </c>
      <c r="AS196" s="23">
        <v>0</v>
      </c>
      <c r="AT196" s="23">
        <v>0</v>
      </c>
      <c r="AU196" s="23">
        <v>2359.08</v>
      </c>
      <c r="AV196" s="20" t="b">
        <v>0</v>
      </c>
      <c r="AX196" s="22">
        <v>43139</v>
      </c>
      <c r="AY196" s="22">
        <v>43139</v>
      </c>
      <c r="AZ196" s="22">
        <v>43139</v>
      </c>
      <c r="BB196" s="20">
        <v>1</v>
      </c>
      <c r="BE196" s="20" t="s">
        <v>318</v>
      </c>
      <c r="BF196" s="20" t="s">
        <v>93</v>
      </c>
      <c r="BG196" s="20" t="s">
        <v>363</v>
      </c>
      <c r="BI196" s="20" t="s">
        <v>94</v>
      </c>
      <c r="BJ196" s="20" t="s">
        <v>105</v>
      </c>
      <c r="BK196" s="20" t="s">
        <v>241</v>
      </c>
      <c r="BL196" s="20" t="s">
        <v>241</v>
      </c>
      <c r="BM196" s="23">
        <v>576.9873</v>
      </c>
      <c r="BN196" s="23">
        <v>526.42639999999994</v>
      </c>
      <c r="BO196" s="23">
        <v>1190.6690000000001</v>
      </c>
      <c r="BP196" s="23">
        <v>0</v>
      </c>
      <c r="BQ196" s="23">
        <v>65</v>
      </c>
      <c r="BR196" s="20">
        <v>0</v>
      </c>
      <c r="BS196" s="23">
        <v>2359.0826999999999</v>
      </c>
      <c r="BT196" s="23">
        <v>-2.7000000000000001E-3</v>
      </c>
      <c r="BU196" s="20">
        <v>20002</v>
      </c>
      <c r="BV196" s="20" t="s">
        <v>97</v>
      </c>
      <c r="BW196" s="23">
        <v>-2359.0826999999999</v>
      </c>
      <c r="BX196" s="23">
        <v>135.87</v>
      </c>
      <c r="BY196" s="20" t="s">
        <v>101</v>
      </c>
      <c r="BZ196" s="23">
        <v>2158.2127</v>
      </c>
      <c r="CA196" s="20" t="b">
        <v>1</v>
      </c>
      <c r="CB196" s="20" t="s">
        <v>98</v>
      </c>
      <c r="CC196" s="20" t="b">
        <v>1</v>
      </c>
      <c r="CD196" s="23" t="s">
        <v>99</v>
      </c>
      <c r="CE196" s="23" t="b">
        <v>0</v>
      </c>
      <c r="CF196" s="23" t="b">
        <v>0</v>
      </c>
    </row>
    <row r="197" spans="1:84">
      <c r="A197" s="23" t="s">
        <v>84</v>
      </c>
      <c r="B197" s="20">
        <v>14976</v>
      </c>
      <c r="C197" s="20" t="s">
        <v>85</v>
      </c>
      <c r="D197" s="20" t="s">
        <v>403</v>
      </c>
      <c r="E197" s="20">
        <v>129678</v>
      </c>
      <c r="F197" s="20" t="s">
        <v>200</v>
      </c>
      <c r="G197" s="20" t="s">
        <v>201</v>
      </c>
      <c r="H197" s="20" t="s">
        <v>104</v>
      </c>
      <c r="I197" s="20" t="s">
        <v>254</v>
      </c>
      <c r="J197" s="20" t="s">
        <v>203</v>
      </c>
      <c r="K197" s="20" t="s">
        <v>90</v>
      </c>
      <c r="L197" s="20" t="s">
        <v>91</v>
      </c>
      <c r="M197" s="20">
        <v>53349</v>
      </c>
      <c r="N197" s="20">
        <v>1</v>
      </c>
      <c r="O197" s="20">
        <v>16</v>
      </c>
      <c r="P197" s="20" t="s">
        <v>92</v>
      </c>
      <c r="Q197" s="20">
        <v>0</v>
      </c>
      <c r="R197" s="20">
        <v>0</v>
      </c>
      <c r="S197" s="20">
        <v>0</v>
      </c>
      <c r="T197" s="20">
        <v>0</v>
      </c>
      <c r="U197" s="20" t="b">
        <v>0</v>
      </c>
      <c r="V197" s="20" t="b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16</v>
      </c>
      <c r="AC197" s="23">
        <v>1163.4555</v>
      </c>
      <c r="AD197" s="23">
        <v>1989.3928000000001</v>
      </c>
      <c r="AE197" s="23">
        <v>0</v>
      </c>
      <c r="AF197" s="23">
        <v>0</v>
      </c>
      <c r="AG197" s="23">
        <v>0</v>
      </c>
      <c r="AH197" s="23">
        <v>2323.8824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80</v>
      </c>
      <c r="AR197" s="23">
        <v>0</v>
      </c>
      <c r="AS197" s="23">
        <v>0</v>
      </c>
      <c r="AT197" s="23">
        <v>0</v>
      </c>
      <c r="AU197" s="23">
        <v>5556.73</v>
      </c>
      <c r="AV197" s="20" t="b">
        <v>0</v>
      </c>
      <c r="AX197" s="22">
        <v>43138</v>
      </c>
      <c r="AY197" s="22">
        <v>43138</v>
      </c>
      <c r="AZ197" s="22">
        <v>43139</v>
      </c>
      <c r="BB197" s="20">
        <v>1</v>
      </c>
      <c r="BE197" s="20" t="s">
        <v>318</v>
      </c>
      <c r="BF197" s="20" t="s">
        <v>93</v>
      </c>
      <c r="BG197" s="20" t="s">
        <v>363</v>
      </c>
      <c r="BI197" s="20" t="s">
        <v>94</v>
      </c>
      <c r="BJ197" s="20" t="s">
        <v>105</v>
      </c>
      <c r="BK197" s="20" t="s">
        <v>205</v>
      </c>
      <c r="BL197" s="20" t="s">
        <v>205</v>
      </c>
      <c r="BM197" s="23">
        <v>1163.4555</v>
      </c>
      <c r="BN197" s="23">
        <v>1989.3928000000001</v>
      </c>
      <c r="BO197" s="23">
        <v>2323.8824</v>
      </c>
      <c r="BP197" s="23">
        <v>0</v>
      </c>
      <c r="BQ197" s="23">
        <v>80</v>
      </c>
      <c r="BR197" s="20">
        <v>0</v>
      </c>
      <c r="BS197" s="23">
        <v>5556.7307000000001</v>
      </c>
      <c r="BT197" s="23">
        <v>-6.9999999999999999E-4</v>
      </c>
      <c r="BU197" s="20">
        <v>20002</v>
      </c>
      <c r="BV197" s="20" t="s">
        <v>97</v>
      </c>
      <c r="BW197" s="23">
        <v>-5556.7307000000001</v>
      </c>
      <c r="BX197" s="23">
        <v>513.47</v>
      </c>
      <c r="BY197" s="20" t="s">
        <v>101</v>
      </c>
      <c r="BZ197" s="23">
        <v>4963.2606999999998</v>
      </c>
      <c r="CA197" s="20" t="b">
        <v>1</v>
      </c>
      <c r="CB197" s="20" t="s">
        <v>98</v>
      </c>
      <c r="CC197" s="20" t="b">
        <v>1</v>
      </c>
      <c r="CD197" s="23" t="s">
        <v>99</v>
      </c>
      <c r="CE197" s="23" t="b">
        <v>0</v>
      </c>
      <c r="CF197" s="23" t="b">
        <v>0</v>
      </c>
    </row>
    <row r="198" spans="1:84">
      <c r="A198" s="23" t="s">
        <v>84</v>
      </c>
      <c r="B198" s="20">
        <v>14977</v>
      </c>
      <c r="C198" s="20" t="s">
        <v>85</v>
      </c>
      <c r="D198" s="20" t="s">
        <v>403</v>
      </c>
      <c r="E198" s="20">
        <v>129075</v>
      </c>
      <c r="F198" s="20" t="s">
        <v>261</v>
      </c>
      <c r="G198" s="20" t="s">
        <v>262</v>
      </c>
      <c r="H198" s="20" t="s">
        <v>104</v>
      </c>
      <c r="I198" s="20" t="s">
        <v>263</v>
      </c>
      <c r="J198" s="20" t="s">
        <v>264</v>
      </c>
      <c r="K198" s="20" t="s">
        <v>90</v>
      </c>
      <c r="L198" s="20" t="s">
        <v>91</v>
      </c>
      <c r="M198" s="20">
        <v>7279</v>
      </c>
      <c r="N198" s="20">
        <v>1</v>
      </c>
      <c r="O198" s="20">
        <v>12</v>
      </c>
      <c r="P198" s="20" t="s">
        <v>92</v>
      </c>
      <c r="Q198" s="20">
        <v>0</v>
      </c>
      <c r="R198" s="20">
        <v>0</v>
      </c>
      <c r="S198" s="20">
        <v>0</v>
      </c>
      <c r="T198" s="20">
        <v>0</v>
      </c>
      <c r="U198" s="20" t="b">
        <v>0</v>
      </c>
      <c r="V198" s="20" t="b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12</v>
      </c>
      <c r="AC198" s="23">
        <v>455.68329999999997</v>
      </c>
      <c r="AD198" s="23">
        <v>248.15459999999999</v>
      </c>
      <c r="AE198" s="23">
        <v>0</v>
      </c>
      <c r="AF198" s="23">
        <v>0</v>
      </c>
      <c r="AG198" s="23">
        <v>0</v>
      </c>
      <c r="AH198" s="23">
        <v>317.07319999999999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150</v>
      </c>
      <c r="AR198" s="23">
        <v>0</v>
      </c>
      <c r="AS198" s="23">
        <v>0</v>
      </c>
      <c r="AT198" s="23">
        <v>0</v>
      </c>
      <c r="AU198" s="23">
        <v>1170.9100000000001</v>
      </c>
      <c r="AV198" s="20" t="b">
        <v>0</v>
      </c>
      <c r="AX198" s="22">
        <v>43138</v>
      </c>
      <c r="AY198" s="22">
        <v>43138</v>
      </c>
      <c r="AZ198" s="22">
        <v>43139</v>
      </c>
      <c r="BB198" s="20">
        <v>1</v>
      </c>
      <c r="BE198" s="20" t="s">
        <v>318</v>
      </c>
      <c r="BF198" s="20" t="s">
        <v>93</v>
      </c>
      <c r="BG198" s="20" t="s">
        <v>363</v>
      </c>
      <c r="BI198" s="20" t="s">
        <v>94</v>
      </c>
      <c r="BJ198" s="20" t="s">
        <v>105</v>
      </c>
      <c r="BK198" s="20" t="s">
        <v>265</v>
      </c>
      <c r="BL198" s="20" t="s">
        <v>265</v>
      </c>
      <c r="BM198" s="23">
        <v>455.68329999999997</v>
      </c>
      <c r="BN198" s="23">
        <v>248.15459999999999</v>
      </c>
      <c r="BO198" s="23">
        <v>317.07319999999999</v>
      </c>
      <c r="BP198" s="23">
        <v>0</v>
      </c>
      <c r="BQ198" s="23">
        <v>150</v>
      </c>
      <c r="BR198" s="20">
        <v>0</v>
      </c>
      <c r="BS198" s="23">
        <v>1170.9111</v>
      </c>
      <c r="BT198" s="23">
        <v>-1.1000000000000001E-3</v>
      </c>
      <c r="BU198" s="20">
        <v>20002</v>
      </c>
      <c r="BV198" s="20" t="s">
        <v>97</v>
      </c>
      <c r="BW198" s="23">
        <v>-1170.9111</v>
      </c>
      <c r="BX198" s="23">
        <v>64.05</v>
      </c>
      <c r="BY198" s="20" t="s">
        <v>101</v>
      </c>
      <c r="BZ198" s="23">
        <v>956.86109999999996</v>
      </c>
      <c r="CA198" s="20" t="b">
        <v>1</v>
      </c>
      <c r="CB198" s="20" t="s">
        <v>98</v>
      </c>
      <c r="CC198" s="20" t="b">
        <v>1</v>
      </c>
      <c r="CD198" s="23" t="s">
        <v>99</v>
      </c>
      <c r="CE198" s="23" t="b">
        <v>0</v>
      </c>
      <c r="CF198" s="23" t="b">
        <v>0</v>
      </c>
    </row>
    <row r="199" spans="1:84">
      <c r="A199" s="23" t="s">
        <v>84</v>
      </c>
      <c r="B199" s="20">
        <v>14978</v>
      </c>
      <c r="C199" s="20" t="s">
        <v>85</v>
      </c>
      <c r="D199" s="20" t="s">
        <v>403</v>
      </c>
      <c r="E199" s="20">
        <v>129670</v>
      </c>
      <c r="F199" s="20" t="s">
        <v>206</v>
      </c>
      <c r="G199" s="20" t="s">
        <v>207</v>
      </c>
      <c r="H199" s="20" t="s">
        <v>104</v>
      </c>
      <c r="I199" s="20" t="s">
        <v>208</v>
      </c>
      <c r="J199" s="20" t="s">
        <v>209</v>
      </c>
      <c r="K199" s="20" t="s">
        <v>90</v>
      </c>
      <c r="L199" s="20" t="s">
        <v>91</v>
      </c>
      <c r="M199" s="20">
        <v>42852</v>
      </c>
      <c r="N199" s="20">
        <v>1</v>
      </c>
      <c r="O199" s="20">
        <v>16</v>
      </c>
      <c r="P199" s="20" t="s">
        <v>92</v>
      </c>
      <c r="Q199" s="20">
        <v>0</v>
      </c>
      <c r="R199" s="20">
        <v>0</v>
      </c>
      <c r="S199" s="20">
        <v>0</v>
      </c>
      <c r="T199" s="20">
        <v>0</v>
      </c>
      <c r="U199" s="20" t="b">
        <v>0</v>
      </c>
      <c r="V199" s="20" t="b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16</v>
      </c>
      <c r="AC199" s="23">
        <v>1008.3183</v>
      </c>
      <c r="AD199" s="23">
        <v>1611.5008</v>
      </c>
      <c r="AE199" s="23">
        <v>0</v>
      </c>
      <c r="AF199" s="23">
        <v>0</v>
      </c>
      <c r="AG199" s="23">
        <v>0</v>
      </c>
      <c r="AH199" s="23">
        <v>1866.6331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155</v>
      </c>
      <c r="AR199" s="23">
        <v>0</v>
      </c>
      <c r="AS199" s="23">
        <v>0</v>
      </c>
      <c r="AT199" s="23">
        <v>0</v>
      </c>
      <c r="AU199" s="23">
        <v>4641.45</v>
      </c>
      <c r="AV199" s="20" t="b">
        <v>0</v>
      </c>
      <c r="AX199" s="22">
        <v>43137</v>
      </c>
      <c r="AY199" s="22">
        <v>43138</v>
      </c>
      <c r="AZ199" s="22">
        <v>43139</v>
      </c>
      <c r="BB199" s="20">
        <v>1</v>
      </c>
      <c r="BE199" s="20" t="s">
        <v>318</v>
      </c>
      <c r="BF199" s="20" t="s">
        <v>93</v>
      </c>
      <c r="BG199" s="20" t="s">
        <v>363</v>
      </c>
      <c r="BI199" s="20" t="s">
        <v>94</v>
      </c>
      <c r="BJ199" s="20" t="s">
        <v>105</v>
      </c>
      <c r="BK199" s="20" t="s">
        <v>210</v>
      </c>
      <c r="BL199" s="20" t="s">
        <v>210</v>
      </c>
      <c r="BM199" s="23">
        <v>1008.3183</v>
      </c>
      <c r="BN199" s="23">
        <v>1611.5008</v>
      </c>
      <c r="BO199" s="23">
        <v>1866.6331</v>
      </c>
      <c r="BP199" s="23">
        <v>0</v>
      </c>
      <c r="BQ199" s="23">
        <v>155</v>
      </c>
      <c r="BR199" s="20">
        <v>0</v>
      </c>
      <c r="BS199" s="23">
        <v>4641.4521999999997</v>
      </c>
      <c r="BT199" s="23">
        <v>-2.2000000000000001E-3</v>
      </c>
      <c r="BU199" s="20">
        <v>20002</v>
      </c>
      <c r="BV199" s="20" t="s">
        <v>97</v>
      </c>
      <c r="BW199" s="23">
        <v>-4641.4521999999997</v>
      </c>
      <c r="BX199" s="23">
        <v>415.93</v>
      </c>
      <c r="BY199" s="20" t="s">
        <v>101</v>
      </c>
      <c r="BZ199" s="23">
        <v>4070.5221999999999</v>
      </c>
      <c r="CA199" s="20" t="b">
        <v>1</v>
      </c>
      <c r="CB199" s="20" t="s">
        <v>98</v>
      </c>
      <c r="CC199" s="20" t="b">
        <v>1</v>
      </c>
      <c r="CD199" s="23" t="s">
        <v>99</v>
      </c>
      <c r="CE199" s="23" t="b">
        <v>0</v>
      </c>
      <c r="CF199" s="23" t="b">
        <v>0</v>
      </c>
    </row>
    <row r="200" spans="1:84">
      <c r="A200" s="23" t="s">
        <v>84</v>
      </c>
      <c r="B200" s="20">
        <v>14979</v>
      </c>
      <c r="C200" s="20" t="s">
        <v>85</v>
      </c>
      <c r="D200" s="20" t="s">
        <v>403</v>
      </c>
      <c r="E200" s="20">
        <v>129777</v>
      </c>
      <c r="F200" s="20" t="s">
        <v>117</v>
      </c>
      <c r="G200" s="20" t="s">
        <v>118</v>
      </c>
      <c r="H200" s="20" t="s">
        <v>88</v>
      </c>
      <c r="I200" s="20" t="s">
        <v>119</v>
      </c>
      <c r="J200" s="20" t="s">
        <v>120</v>
      </c>
      <c r="K200" s="20" t="s">
        <v>90</v>
      </c>
      <c r="L200" s="20" t="s">
        <v>91</v>
      </c>
      <c r="M200" s="20">
        <v>37462</v>
      </c>
      <c r="N200" s="20">
        <v>1</v>
      </c>
      <c r="O200" s="20">
        <v>48</v>
      </c>
      <c r="P200" s="20" t="s">
        <v>92</v>
      </c>
      <c r="Q200" s="20">
        <v>0</v>
      </c>
      <c r="R200" s="20">
        <v>0</v>
      </c>
      <c r="S200" s="20">
        <v>0</v>
      </c>
      <c r="T200" s="20">
        <v>0</v>
      </c>
      <c r="U200" s="20" t="b">
        <v>0</v>
      </c>
      <c r="V200" s="20" t="b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48</v>
      </c>
      <c r="AC200" s="23">
        <v>2035.9752000000001</v>
      </c>
      <c r="AD200" s="23">
        <v>4252.3824000000004</v>
      </c>
      <c r="AE200" s="23">
        <v>0</v>
      </c>
      <c r="AF200" s="23">
        <v>0</v>
      </c>
      <c r="AG200" s="23">
        <v>0</v>
      </c>
      <c r="AH200" s="23">
        <v>1631.8447000000001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840</v>
      </c>
      <c r="AR200" s="23">
        <v>0</v>
      </c>
      <c r="AS200" s="23">
        <v>0</v>
      </c>
      <c r="AT200" s="23">
        <v>0</v>
      </c>
      <c r="AU200" s="23">
        <v>8760.2000000000007</v>
      </c>
      <c r="AV200" s="20" t="b">
        <v>0</v>
      </c>
      <c r="AX200" s="22">
        <v>43137</v>
      </c>
      <c r="AY200" s="22">
        <v>43138</v>
      </c>
      <c r="AZ200" s="22">
        <v>43139</v>
      </c>
      <c r="BB200" s="20">
        <v>1</v>
      </c>
      <c r="BE200" s="20" t="s">
        <v>318</v>
      </c>
      <c r="BF200" s="20" t="s">
        <v>93</v>
      </c>
      <c r="BG200" s="20" t="s">
        <v>363</v>
      </c>
      <c r="BI200" s="20" t="s">
        <v>94</v>
      </c>
      <c r="BJ200" s="20" t="s">
        <v>95</v>
      </c>
      <c r="BK200" s="20" t="s">
        <v>121</v>
      </c>
      <c r="BL200" s="20" t="s">
        <v>121</v>
      </c>
      <c r="BM200" s="23">
        <v>2035.9752000000001</v>
      </c>
      <c r="BN200" s="23">
        <v>4252.3824000000004</v>
      </c>
      <c r="BO200" s="23">
        <v>1631.8447000000001</v>
      </c>
      <c r="BP200" s="23">
        <v>0</v>
      </c>
      <c r="BQ200" s="23">
        <v>840</v>
      </c>
      <c r="BR200" s="20">
        <v>0</v>
      </c>
      <c r="BS200" s="23">
        <v>8760.2023000000008</v>
      </c>
      <c r="BT200" s="23">
        <v>-2.3E-3</v>
      </c>
      <c r="BU200" s="20">
        <v>20002</v>
      </c>
      <c r="BV200" s="20" t="s">
        <v>97</v>
      </c>
      <c r="BW200" s="23">
        <v>-8760.2023000000008</v>
      </c>
      <c r="BX200" s="23">
        <v>1097.55</v>
      </c>
      <c r="BY200" s="20" t="s">
        <v>231</v>
      </c>
      <c r="BZ200" s="23">
        <v>6822.6522999999997</v>
      </c>
      <c r="CA200" s="20" t="b">
        <v>1</v>
      </c>
      <c r="CB200" s="20" t="s">
        <v>98</v>
      </c>
      <c r="CC200" s="20" t="b">
        <v>1</v>
      </c>
      <c r="CD200" s="23" t="s">
        <v>99</v>
      </c>
      <c r="CE200" s="23" t="b">
        <v>0</v>
      </c>
      <c r="CF200" s="23" t="b">
        <v>0</v>
      </c>
    </row>
    <row r="201" spans="1:84">
      <c r="A201" s="23" t="s">
        <v>84</v>
      </c>
      <c r="B201" s="20">
        <v>14980</v>
      </c>
      <c r="C201" s="20" t="s">
        <v>85</v>
      </c>
      <c r="D201" s="20" t="s">
        <v>403</v>
      </c>
      <c r="E201" s="20">
        <v>129793</v>
      </c>
      <c r="F201" s="20" t="s">
        <v>112</v>
      </c>
      <c r="G201" s="20" t="s">
        <v>113</v>
      </c>
      <c r="H201" s="20" t="s">
        <v>88</v>
      </c>
      <c r="I201" s="20" t="s">
        <v>114</v>
      </c>
      <c r="J201" s="20" t="s">
        <v>115</v>
      </c>
      <c r="K201" s="20" t="s">
        <v>90</v>
      </c>
      <c r="L201" s="20" t="s">
        <v>91</v>
      </c>
      <c r="M201" s="20">
        <v>17319</v>
      </c>
      <c r="N201" s="20">
        <v>1</v>
      </c>
      <c r="O201" s="20">
        <v>24</v>
      </c>
      <c r="P201" s="20" t="s">
        <v>92</v>
      </c>
      <c r="Q201" s="20">
        <v>0</v>
      </c>
      <c r="R201" s="20">
        <v>0</v>
      </c>
      <c r="S201" s="20">
        <v>0</v>
      </c>
      <c r="T201" s="20">
        <v>0</v>
      </c>
      <c r="U201" s="20" t="b">
        <v>0</v>
      </c>
      <c r="V201" s="20" t="b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24</v>
      </c>
      <c r="AC201" s="23">
        <v>758.94140000000004</v>
      </c>
      <c r="AD201" s="23">
        <v>1038.4692</v>
      </c>
      <c r="AE201" s="23">
        <v>0</v>
      </c>
      <c r="AF201" s="23">
        <v>0</v>
      </c>
      <c r="AG201" s="23">
        <v>0</v>
      </c>
      <c r="AH201" s="23">
        <v>754.41560000000004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840</v>
      </c>
      <c r="AR201" s="23">
        <v>0</v>
      </c>
      <c r="AS201" s="23">
        <v>0</v>
      </c>
      <c r="AT201" s="23">
        <v>0</v>
      </c>
      <c r="AU201" s="23">
        <v>3391.83</v>
      </c>
      <c r="AV201" s="20" t="b">
        <v>0</v>
      </c>
      <c r="AX201" s="22">
        <v>43137</v>
      </c>
      <c r="AY201" s="22">
        <v>43138</v>
      </c>
      <c r="AZ201" s="22">
        <v>43139</v>
      </c>
      <c r="BB201" s="20">
        <v>1</v>
      </c>
      <c r="BE201" s="20" t="s">
        <v>318</v>
      </c>
      <c r="BF201" s="20" t="s">
        <v>93</v>
      </c>
      <c r="BG201" s="20" t="s">
        <v>363</v>
      </c>
      <c r="BI201" s="20" t="s">
        <v>94</v>
      </c>
      <c r="BJ201" s="20" t="s">
        <v>95</v>
      </c>
      <c r="BK201" s="20" t="s">
        <v>116</v>
      </c>
      <c r="BL201" s="20" t="s">
        <v>116</v>
      </c>
      <c r="BM201" s="23">
        <v>758.94140000000004</v>
      </c>
      <c r="BN201" s="23">
        <v>1038.4692</v>
      </c>
      <c r="BO201" s="23">
        <v>754.41560000000004</v>
      </c>
      <c r="BP201" s="23">
        <v>0</v>
      </c>
      <c r="BQ201" s="23">
        <v>840</v>
      </c>
      <c r="BR201" s="20">
        <v>0</v>
      </c>
      <c r="BS201" s="23">
        <v>3391.8262</v>
      </c>
      <c r="BT201" s="23">
        <v>3.8E-3</v>
      </c>
      <c r="BU201" s="20">
        <v>20002</v>
      </c>
      <c r="BV201" s="20" t="s">
        <v>97</v>
      </c>
      <c r="BW201" s="23">
        <v>-3391.8262</v>
      </c>
      <c r="BX201" s="23">
        <v>268.02999999999997</v>
      </c>
      <c r="BY201" s="20" t="s">
        <v>231</v>
      </c>
      <c r="BZ201" s="23">
        <v>2283.7962000000002</v>
      </c>
      <c r="CA201" s="20" t="b">
        <v>1</v>
      </c>
      <c r="CB201" s="20" t="s">
        <v>98</v>
      </c>
      <c r="CC201" s="20" t="b">
        <v>1</v>
      </c>
      <c r="CD201" s="23" t="s">
        <v>99</v>
      </c>
      <c r="CE201" s="23" t="b">
        <v>0</v>
      </c>
      <c r="CF201" s="23" t="b">
        <v>0</v>
      </c>
    </row>
    <row r="202" spans="1:84">
      <c r="A202" s="23" t="s">
        <v>84</v>
      </c>
      <c r="B202" s="20">
        <v>14987</v>
      </c>
      <c r="C202" s="20" t="s">
        <v>85</v>
      </c>
      <c r="D202" s="20" t="s">
        <v>403</v>
      </c>
      <c r="E202" s="20">
        <v>129818</v>
      </c>
      <c r="F202" s="20" t="s">
        <v>190</v>
      </c>
      <c r="G202" s="20" t="s">
        <v>191</v>
      </c>
      <c r="H202" s="20" t="s">
        <v>88</v>
      </c>
      <c r="I202" s="20" t="s">
        <v>192</v>
      </c>
      <c r="J202" s="20" t="s">
        <v>193</v>
      </c>
      <c r="K202" s="20" t="s">
        <v>100</v>
      </c>
      <c r="L202" s="20" t="s">
        <v>91</v>
      </c>
      <c r="M202" s="20">
        <v>31778</v>
      </c>
      <c r="N202" s="20">
        <v>1</v>
      </c>
      <c r="O202" s="20">
        <v>18</v>
      </c>
      <c r="P202" s="20" t="s">
        <v>92</v>
      </c>
      <c r="Q202" s="20">
        <v>0</v>
      </c>
      <c r="R202" s="20">
        <v>0</v>
      </c>
      <c r="S202" s="20">
        <v>0</v>
      </c>
      <c r="T202" s="20">
        <v>0</v>
      </c>
      <c r="U202" s="20" t="b">
        <v>0</v>
      </c>
      <c r="V202" s="20" t="b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18</v>
      </c>
      <c r="AC202" s="23">
        <v>528.36009999999999</v>
      </c>
      <c r="AD202" s="23">
        <v>1364.4413999999999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1892.8</v>
      </c>
      <c r="AV202" s="20" t="b">
        <v>0</v>
      </c>
      <c r="AX202" s="22">
        <v>43143</v>
      </c>
      <c r="AY202" s="22">
        <v>43145</v>
      </c>
      <c r="AZ202" s="22">
        <v>43143</v>
      </c>
      <c r="BB202" s="20">
        <v>1</v>
      </c>
      <c r="BC202" s="20" t="s">
        <v>414</v>
      </c>
      <c r="BD202" s="20" t="s">
        <v>411</v>
      </c>
      <c r="BE202" s="20" t="s">
        <v>319</v>
      </c>
      <c r="BF202" s="20" t="s">
        <v>93</v>
      </c>
      <c r="BG202" s="20" t="s">
        <v>363</v>
      </c>
      <c r="BI202" s="20" t="s">
        <v>94</v>
      </c>
      <c r="BJ202" s="20" t="s">
        <v>95</v>
      </c>
      <c r="BK202" s="20" t="s">
        <v>194</v>
      </c>
      <c r="BL202" s="20" t="s">
        <v>194</v>
      </c>
      <c r="BM202" s="23">
        <v>528.36009999999999</v>
      </c>
      <c r="BN202" s="23">
        <v>1364.4413999999999</v>
      </c>
      <c r="BO202" s="23">
        <v>0</v>
      </c>
      <c r="BP202" s="23">
        <v>0</v>
      </c>
      <c r="BQ202" s="23">
        <v>0</v>
      </c>
      <c r="BR202" s="20">
        <v>0</v>
      </c>
      <c r="BS202" s="23">
        <v>1892.8015</v>
      </c>
      <c r="BT202" s="23">
        <v>-1.5E-3</v>
      </c>
      <c r="BU202" s="20">
        <v>20002</v>
      </c>
      <c r="BV202" s="20" t="s">
        <v>97</v>
      </c>
      <c r="BW202" s="23">
        <v>-1892.8015</v>
      </c>
      <c r="BX202" s="23">
        <v>352.17</v>
      </c>
      <c r="BY202" s="20" t="s">
        <v>231</v>
      </c>
      <c r="BZ202" s="23">
        <v>1540.6315</v>
      </c>
      <c r="CA202" s="20" t="b">
        <v>1</v>
      </c>
      <c r="CB202" s="20" t="s">
        <v>98</v>
      </c>
      <c r="CC202" s="20" t="b">
        <v>1</v>
      </c>
      <c r="CD202" s="23" t="s">
        <v>99</v>
      </c>
      <c r="CE202" s="23" t="b">
        <v>0</v>
      </c>
      <c r="CF202" s="23" t="b">
        <v>0</v>
      </c>
    </row>
    <row r="203" spans="1:84">
      <c r="A203" s="23" t="s">
        <v>84</v>
      </c>
      <c r="B203" s="20">
        <v>14988</v>
      </c>
      <c r="C203" s="20" t="s">
        <v>85</v>
      </c>
      <c r="D203" s="20" t="s">
        <v>403</v>
      </c>
      <c r="E203" s="20">
        <v>129810</v>
      </c>
      <c r="F203" s="20" t="s">
        <v>185</v>
      </c>
      <c r="G203" s="20" t="s">
        <v>186</v>
      </c>
      <c r="H203" s="20" t="s">
        <v>88</v>
      </c>
      <c r="I203" s="20" t="s">
        <v>187</v>
      </c>
      <c r="J203" s="20" t="s">
        <v>188</v>
      </c>
      <c r="K203" s="20" t="s">
        <v>90</v>
      </c>
      <c r="L203" s="20" t="s">
        <v>91</v>
      </c>
      <c r="M203" s="20">
        <v>42520</v>
      </c>
      <c r="N203" s="20">
        <v>1</v>
      </c>
      <c r="O203" s="20">
        <v>14</v>
      </c>
      <c r="P203" s="20" t="s">
        <v>92</v>
      </c>
      <c r="Q203" s="20">
        <v>0</v>
      </c>
      <c r="R203" s="20">
        <v>0</v>
      </c>
      <c r="S203" s="20">
        <v>0</v>
      </c>
      <c r="T203" s="20">
        <v>0</v>
      </c>
      <c r="U203" s="20" t="b">
        <v>0</v>
      </c>
      <c r="V203" s="20" t="b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14</v>
      </c>
      <c r="AC203" s="23">
        <v>924.86009999999999</v>
      </c>
      <c r="AD203" s="23">
        <v>1399.6052</v>
      </c>
      <c r="AE203" s="23">
        <v>0</v>
      </c>
      <c r="AF203" s="23">
        <v>0</v>
      </c>
      <c r="AG203" s="23">
        <v>0</v>
      </c>
      <c r="AH203" s="23">
        <v>1852.1712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165</v>
      </c>
      <c r="AR203" s="23">
        <v>0</v>
      </c>
      <c r="AS203" s="23">
        <v>0</v>
      </c>
      <c r="AT203" s="23">
        <v>0</v>
      </c>
      <c r="AU203" s="23">
        <v>4341.6400000000003</v>
      </c>
      <c r="AV203" s="20" t="b">
        <v>0</v>
      </c>
      <c r="AX203" s="22">
        <v>43143</v>
      </c>
      <c r="AY203" s="22">
        <v>43145</v>
      </c>
      <c r="AZ203" s="22">
        <v>43143</v>
      </c>
      <c r="BB203" s="20">
        <v>1</v>
      </c>
      <c r="BE203" s="20" t="s">
        <v>319</v>
      </c>
      <c r="BF203" s="20" t="s">
        <v>93</v>
      </c>
      <c r="BG203" s="20" t="s">
        <v>363</v>
      </c>
      <c r="BI203" s="20" t="s">
        <v>94</v>
      </c>
      <c r="BJ203" s="20" t="s">
        <v>95</v>
      </c>
      <c r="BK203" s="20" t="s">
        <v>189</v>
      </c>
      <c r="BL203" s="20" t="s">
        <v>189</v>
      </c>
      <c r="BM203" s="23">
        <v>924.86009999999999</v>
      </c>
      <c r="BN203" s="23">
        <v>1399.6052</v>
      </c>
      <c r="BO203" s="23">
        <v>1852.1712</v>
      </c>
      <c r="BP203" s="23">
        <v>0</v>
      </c>
      <c r="BQ203" s="23">
        <v>165</v>
      </c>
      <c r="BR203" s="20">
        <v>0</v>
      </c>
      <c r="BS203" s="23">
        <v>4341.6364999999996</v>
      </c>
      <c r="BT203" s="23">
        <v>3.5000000000000001E-3</v>
      </c>
      <c r="BU203" s="20">
        <v>20002</v>
      </c>
      <c r="BV203" s="20" t="s">
        <v>97</v>
      </c>
      <c r="BW203" s="23">
        <v>-4341.6364999999996</v>
      </c>
      <c r="BX203" s="23">
        <v>361.24</v>
      </c>
      <c r="BY203" s="20" t="s">
        <v>231</v>
      </c>
      <c r="BZ203" s="23">
        <v>3815.3964999999998</v>
      </c>
      <c r="CA203" s="20" t="b">
        <v>1</v>
      </c>
      <c r="CB203" s="20" t="s">
        <v>98</v>
      </c>
      <c r="CC203" s="20" t="b">
        <v>1</v>
      </c>
      <c r="CD203" s="23" t="s">
        <v>99</v>
      </c>
      <c r="CE203" s="23" t="b">
        <v>0</v>
      </c>
      <c r="CF203" s="23" t="b">
        <v>0</v>
      </c>
    </row>
    <row r="204" spans="1:84">
      <c r="A204" s="21" t="s">
        <v>84</v>
      </c>
      <c r="B204" s="20">
        <v>14989</v>
      </c>
      <c r="C204" s="20" t="s">
        <v>85</v>
      </c>
      <c r="D204" s="20" t="s">
        <v>403</v>
      </c>
      <c r="E204" s="20">
        <v>129810</v>
      </c>
      <c r="F204" s="20" t="s">
        <v>185</v>
      </c>
      <c r="G204" s="20" t="s">
        <v>186</v>
      </c>
      <c r="H204" s="20" t="s">
        <v>88</v>
      </c>
      <c r="I204" s="20" t="s">
        <v>187</v>
      </c>
      <c r="J204" s="20" t="s">
        <v>188</v>
      </c>
      <c r="K204" s="20" t="s">
        <v>100</v>
      </c>
      <c r="L204" s="20" t="s">
        <v>91</v>
      </c>
      <c r="M204" s="20">
        <v>42520</v>
      </c>
      <c r="N204" s="20">
        <v>1</v>
      </c>
      <c r="O204" s="20">
        <v>18</v>
      </c>
      <c r="P204" s="20" t="s">
        <v>92</v>
      </c>
      <c r="Q204" s="20">
        <v>0</v>
      </c>
      <c r="R204" s="20">
        <v>0</v>
      </c>
      <c r="S204" s="20">
        <v>0</v>
      </c>
      <c r="T204" s="20">
        <v>0</v>
      </c>
      <c r="U204" s="20" t="b">
        <v>0</v>
      </c>
      <c r="V204" s="20" t="b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18</v>
      </c>
      <c r="AC204" s="21">
        <v>706.96299999999997</v>
      </c>
      <c r="AD204" s="21">
        <v>1799.4924000000001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1">
        <v>2506.46</v>
      </c>
      <c r="AV204" s="20" t="b">
        <v>0</v>
      </c>
      <c r="AX204" s="22">
        <v>43143</v>
      </c>
      <c r="AY204" s="22">
        <v>43145</v>
      </c>
      <c r="AZ204" s="22">
        <v>43143</v>
      </c>
      <c r="BB204" s="20">
        <v>1</v>
      </c>
      <c r="BC204" s="20" t="s">
        <v>415</v>
      </c>
      <c r="BD204" s="20" t="s">
        <v>411</v>
      </c>
      <c r="BE204" s="20" t="s">
        <v>319</v>
      </c>
      <c r="BF204" s="20" t="s">
        <v>93</v>
      </c>
      <c r="BG204" s="20" t="s">
        <v>363</v>
      </c>
      <c r="BI204" s="20" t="s">
        <v>94</v>
      </c>
      <c r="BJ204" s="20" t="s">
        <v>95</v>
      </c>
      <c r="BK204" s="20" t="s">
        <v>189</v>
      </c>
      <c r="BL204" s="20" t="s">
        <v>189</v>
      </c>
      <c r="BM204" s="21">
        <v>706.96299999999997</v>
      </c>
      <c r="BN204" s="21">
        <v>1799.4924000000001</v>
      </c>
      <c r="BO204" s="21">
        <v>0</v>
      </c>
      <c r="BP204" s="21">
        <v>0</v>
      </c>
      <c r="BQ204" s="21">
        <v>0</v>
      </c>
      <c r="BR204" s="20">
        <v>0</v>
      </c>
      <c r="BS204" s="21">
        <v>2506.4553999999998</v>
      </c>
      <c r="BT204" s="21">
        <v>4.5999999999999999E-3</v>
      </c>
      <c r="BU204" s="20">
        <v>20002</v>
      </c>
      <c r="BV204" s="20" t="s">
        <v>97</v>
      </c>
      <c r="BW204" s="21">
        <v>-2506.4553999999998</v>
      </c>
      <c r="BX204" s="21">
        <v>464.45</v>
      </c>
      <c r="BY204" s="20" t="s">
        <v>231</v>
      </c>
      <c r="BZ204" s="21">
        <v>2042.0054</v>
      </c>
      <c r="CA204" s="20" t="b">
        <v>1</v>
      </c>
      <c r="CB204" s="20" t="s">
        <v>98</v>
      </c>
      <c r="CC204" s="20" t="b">
        <v>1</v>
      </c>
      <c r="CD204" s="21" t="s">
        <v>99</v>
      </c>
      <c r="CE204" s="21" t="b">
        <v>0</v>
      </c>
      <c r="CF204" s="21" t="b">
        <v>0</v>
      </c>
    </row>
    <row r="205" spans="1:84">
      <c r="A205" s="21" t="s">
        <v>84</v>
      </c>
      <c r="B205" s="20">
        <v>14990</v>
      </c>
      <c r="C205" s="20" t="s">
        <v>85</v>
      </c>
      <c r="D205" s="20" t="s">
        <v>403</v>
      </c>
      <c r="E205" s="20">
        <v>129052</v>
      </c>
      <c r="F205" s="20" t="s">
        <v>175</v>
      </c>
      <c r="G205" s="20" t="s">
        <v>176</v>
      </c>
      <c r="H205" s="20" t="s">
        <v>104</v>
      </c>
      <c r="I205" s="20" t="s">
        <v>177</v>
      </c>
      <c r="J205" s="20" t="s">
        <v>178</v>
      </c>
      <c r="K205" s="20" t="s">
        <v>90</v>
      </c>
      <c r="L205" s="20" t="s">
        <v>91</v>
      </c>
      <c r="M205" s="20">
        <v>21760</v>
      </c>
      <c r="N205" s="20">
        <v>1</v>
      </c>
      <c r="O205" s="20">
        <v>8</v>
      </c>
      <c r="P205" s="20" t="s">
        <v>92</v>
      </c>
      <c r="Q205" s="20">
        <v>0</v>
      </c>
      <c r="R205" s="20">
        <v>0</v>
      </c>
      <c r="S205" s="20">
        <v>0</v>
      </c>
      <c r="T205" s="20">
        <v>0</v>
      </c>
      <c r="U205" s="20" t="b">
        <v>0</v>
      </c>
      <c r="V205" s="20" t="b">
        <v>0</v>
      </c>
      <c r="W205" s="20">
        <v>15676</v>
      </c>
      <c r="X205" s="20">
        <v>0</v>
      </c>
      <c r="Y205" s="20">
        <v>0</v>
      </c>
      <c r="Z205" s="20">
        <v>0</v>
      </c>
      <c r="AA205" s="20">
        <v>0</v>
      </c>
      <c r="AB205" s="20">
        <v>8</v>
      </c>
      <c r="AC205" s="21">
        <v>535.79769999999996</v>
      </c>
      <c r="AD205" s="21">
        <v>426.09440000000001</v>
      </c>
      <c r="AE205" s="21">
        <v>0</v>
      </c>
      <c r="AF205" s="21">
        <v>0</v>
      </c>
      <c r="AG205" s="21">
        <v>0</v>
      </c>
      <c r="AH205" s="21">
        <v>947.86559999999997</v>
      </c>
      <c r="AI205" s="21">
        <v>0</v>
      </c>
      <c r="AJ205" s="21">
        <v>273.23270000000002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61</v>
      </c>
      <c r="AR205" s="21">
        <v>0</v>
      </c>
      <c r="AS205" s="21">
        <v>0</v>
      </c>
      <c r="AT205" s="21">
        <v>0</v>
      </c>
      <c r="AU205" s="21">
        <v>2243.9899999999998</v>
      </c>
      <c r="AV205" s="20" t="b">
        <v>0</v>
      </c>
      <c r="AX205" s="22">
        <v>43143</v>
      </c>
      <c r="AY205" s="22">
        <v>43144</v>
      </c>
      <c r="AZ205" s="22">
        <v>43143</v>
      </c>
      <c r="BB205" s="20">
        <v>1</v>
      </c>
      <c r="BE205" s="20" t="s">
        <v>319</v>
      </c>
      <c r="BF205" s="20" t="s">
        <v>93</v>
      </c>
      <c r="BG205" s="20" t="s">
        <v>363</v>
      </c>
      <c r="BI205" s="20" t="s">
        <v>94</v>
      </c>
      <c r="BJ205" s="20" t="s">
        <v>105</v>
      </c>
      <c r="BK205" s="20" t="s">
        <v>179</v>
      </c>
      <c r="BL205" s="20" t="s">
        <v>179</v>
      </c>
      <c r="BM205" s="21">
        <v>535.79769999999996</v>
      </c>
      <c r="BN205" s="21">
        <v>426.09440000000001</v>
      </c>
      <c r="BO205" s="21">
        <v>947.86559999999997</v>
      </c>
      <c r="BP205" s="21">
        <v>273.23270000000002</v>
      </c>
      <c r="BQ205" s="21">
        <v>61</v>
      </c>
      <c r="BR205" s="20">
        <v>0</v>
      </c>
      <c r="BS205" s="21">
        <v>2243.9904000000001</v>
      </c>
      <c r="BT205" s="21">
        <v>-4.0000000000000002E-4</v>
      </c>
      <c r="BU205" s="20">
        <v>20002</v>
      </c>
      <c r="BV205" s="20" t="s">
        <v>97</v>
      </c>
      <c r="BW205" s="21">
        <v>-2243.9904000000001</v>
      </c>
      <c r="BX205" s="21">
        <v>109.98</v>
      </c>
      <c r="BY205" s="20" t="s">
        <v>101</v>
      </c>
      <c r="BZ205" s="21">
        <v>2073.0104000000001</v>
      </c>
      <c r="CA205" s="20" t="b">
        <v>1</v>
      </c>
      <c r="CB205" s="20" t="s">
        <v>98</v>
      </c>
      <c r="CC205" s="20" t="b">
        <v>1</v>
      </c>
      <c r="CD205" s="21" t="s">
        <v>99</v>
      </c>
      <c r="CE205" s="21" t="b">
        <v>0</v>
      </c>
      <c r="CF205" s="21" t="b">
        <v>0</v>
      </c>
    </row>
    <row r="206" spans="1:84">
      <c r="A206" s="21" t="s">
        <v>84</v>
      </c>
      <c r="B206" s="20">
        <v>14991</v>
      </c>
      <c r="C206" s="20" t="s">
        <v>85</v>
      </c>
      <c r="D206" s="20" t="s">
        <v>403</v>
      </c>
      <c r="E206" s="20">
        <v>129068</v>
      </c>
      <c r="F206" s="20" t="s">
        <v>170</v>
      </c>
      <c r="G206" s="20" t="s">
        <v>171</v>
      </c>
      <c r="H206" s="20" t="s">
        <v>104</v>
      </c>
      <c r="I206" s="20" t="s">
        <v>172</v>
      </c>
      <c r="J206" s="20" t="s">
        <v>173</v>
      </c>
      <c r="K206" s="20" t="s">
        <v>90</v>
      </c>
      <c r="L206" s="20" t="s">
        <v>91</v>
      </c>
      <c r="M206" s="20">
        <v>36616</v>
      </c>
      <c r="N206" s="20">
        <v>1</v>
      </c>
      <c r="O206" s="20">
        <v>12</v>
      </c>
      <c r="P206" s="20" t="s">
        <v>92</v>
      </c>
      <c r="Q206" s="20">
        <v>0</v>
      </c>
      <c r="R206" s="20">
        <v>0</v>
      </c>
      <c r="S206" s="20">
        <v>0</v>
      </c>
      <c r="T206" s="20">
        <v>0</v>
      </c>
      <c r="U206" s="20" t="b">
        <v>0</v>
      </c>
      <c r="V206" s="20" t="b">
        <v>0</v>
      </c>
      <c r="W206" s="20">
        <v>21992</v>
      </c>
      <c r="X206" s="20">
        <v>0</v>
      </c>
      <c r="Y206" s="20">
        <v>0</v>
      </c>
      <c r="Z206" s="20">
        <v>0</v>
      </c>
      <c r="AA206" s="20">
        <v>0</v>
      </c>
      <c r="AB206" s="20">
        <v>12</v>
      </c>
      <c r="AC206" s="21">
        <v>780.8664</v>
      </c>
      <c r="AD206" s="21">
        <v>1040.2536</v>
      </c>
      <c r="AE206" s="21">
        <v>0</v>
      </c>
      <c r="AF206" s="21">
        <v>0</v>
      </c>
      <c r="AG206" s="21">
        <v>0</v>
      </c>
      <c r="AH206" s="21">
        <v>1594.9929999999999</v>
      </c>
      <c r="AI206" s="21">
        <v>0</v>
      </c>
      <c r="AJ206" s="21">
        <v>383.32060000000001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61</v>
      </c>
      <c r="AR206" s="21">
        <v>0</v>
      </c>
      <c r="AS206" s="21">
        <v>0</v>
      </c>
      <c r="AT206" s="21">
        <v>0</v>
      </c>
      <c r="AU206" s="21">
        <v>3860.43</v>
      </c>
      <c r="AV206" s="20" t="b">
        <v>0</v>
      </c>
      <c r="AX206" s="22">
        <v>43143</v>
      </c>
      <c r="AY206" s="22">
        <v>43144</v>
      </c>
      <c r="AZ206" s="22">
        <v>43143</v>
      </c>
      <c r="BB206" s="20">
        <v>1</v>
      </c>
      <c r="BE206" s="20" t="s">
        <v>319</v>
      </c>
      <c r="BF206" s="20" t="s">
        <v>93</v>
      </c>
      <c r="BG206" s="20" t="s">
        <v>363</v>
      </c>
      <c r="BI206" s="20" t="s">
        <v>94</v>
      </c>
      <c r="BJ206" s="20" t="s">
        <v>105</v>
      </c>
      <c r="BK206" s="20" t="s">
        <v>174</v>
      </c>
      <c r="BL206" s="20" t="s">
        <v>174</v>
      </c>
      <c r="BM206" s="21">
        <v>780.8664</v>
      </c>
      <c r="BN206" s="21">
        <v>1040.2536</v>
      </c>
      <c r="BO206" s="21">
        <v>1594.9929999999999</v>
      </c>
      <c r="BP206" s="21">
        <v>383.32060000000001</v>
      </c>
      <c r="BQ206" s="21">
        <v>61</v>
      </c>
      <c r="BR206" s="20">
        <v>0</v>
      </c>
      <c r="BS206" s="21">
        <v>3860.4335999999998</v>
      </c>
      <c r="BT206" s="21">
        <v>-3.5999999999999999E-3</v>
      </c>
      <c r="BU206" s="20">
        <v>20002</v>
      </c>
      <c r="BV206" s="20" t="s">
        <v>97</v>
      </c>
      <c r="BW206" s="21">
        <v>-3860.4335999999998</v>
      </c>
      <c r="BX206" s="21">
        <v>268.49</v>
      </c>
      <c r="BY206" s="20" t="s">
        <v>101</v>
      </c>
      <c r="BZ206" s="21">
        <v>3530.9436000000001</v>
      </c>
      <c r="CA206" s="20" t="b">
        <v>1</v>
      </c>
      <c r="CB206" s="20" t="s">
        <v>98</v>
      </c>
      <c r="CC206" s="20" t="b">
        <v>1</v>
      </c>
      <c r="CD206" s="21" t="s">
        <v>99</v>
      </c>
      <c r="CE206" s="21" t="b">
        <v>0</v>
      </c>
      <c r="CF206" s="21" t="b">
        <v>0</v>
      </c>
    </row>
    <row r="207" spans="1:84">
      <c r="A207" s="21" t="s">
        <v>84</v>
      </c>
      <c r="B207" s="20">
        <v>14992</v>
      </c>
      <c r="C207" s="20" t="s">
        <v>85</v>
      </c>
      <c r="D207" s="20" t="s">
        <v>403</v>
      </c>
      <c r="E207" s="20">
        <v>129881</v>
      </c>
      <c r="F207" s="20" t="s">
        <v>256</v>
      </c>
      <c r="G207" s="20" t="s">
        <v>257</v>
      </c>
      <c r="H207" s="20" t="s">
        <v>104</v>
      </c>
      <c r="I207" s="20" t="s">
        <v>258</v>
      </c>
      <c r="J207" s="20" t="s">
        <v>259</v>
      </c>
      <c r="K207" s="20" t="s">
        <v>90</v>
      </c>
      <c r="L207" s="20" t="s">
        <v>91</v>
      </c>
      <c r="M207" s="20">
        <v>20893</v>
      </c>
      <c r="N207" s="20">
        <v>1</v>
      </c>
      <c r="O207" s="20">
        <v>12</v>
      </c>
      <c r="P207" s="20" t="s">
        <v>92</v>
      </c>
      <c r="Q207" s="20">
        <v>0</v>
      </c>
      <c r="R207" s="20">
        <v>0</v>
      </c>
      <c r="S207" s="20">
        <v>0</v>
      </c>
      <c r="T207" s="20">
        <v>0</v>
      </c>
      <c r="U207" s="20" t="b">
        <v>0</v>
      </c>
      <c r="V207" s="20" t="b">
        <v>0</v>
      </c>
      <c r="W207" s="20">
        <v>18926</v>
      </c>
      <c r="X207" s="20">
        <v>0</v>
      </c>
      <c r="Y207" s="20">
        <v>0</v>
      </c>
      <c r="Z207" s="20">
        <v>0</v>
      </c>
      <c r="AA207" s="20">
        <v>0</v>
      </c>
      <c r="AB207" s="20">
        <v>12</v>
      </c>
      <c r="AC207" s="21">
        <v>606.58640000000003</v>
      </c>
      <c r="AD207" s="21">
        <v>615.73260000000005</v>
      </c>
      <c r="AE207" s="21">
        <v>0</v>
      </c>
      <c r="AF207" s="21">
        <v>0</v>
      </c>
      <c r="AG207" s="21">
        <v>0</v>
      </c>
      <c r="AH207" s="21">
        <v>910.09910000000002</v>
      </c>
      <c r="AI207" s="21">
        <v>0</v>
      </c>
      <c r="AJ207" s="21">
        <v>329.8802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80</v>
      </c>
      <c r="AR207" s="21">
        <v>0</v>
      </c>
      <c r="AS207" s="21">
        <v>0</v>
      </c>
      <c r="AT207" s="21">
        <v>0</v>
      </c>
      <c r="AU207" s="21">
        <v>2542.3000000000002</v>
      </c>
      <c r="AV207" s="20" t="b">
        <v>0</v>
      </c>
      <c r="AX207" s="22">
        <v>43143</v>
      </c>
      <c r="AY207" s="22">
        <v>43145</v>
      </c>
      <c r="AZ207" s="22">
        <v>43143</v>
      </c>
      <c r="BB207" s="20">
        <v>1</v>
      </c>
      <c r="BE207" s="20" t="s">
        <v>319</v>
      </c>
      <c r="BF207" s="20" t="s">
        <v>93</v>
      </c>
      <c r="BG207" s="20" t="s">
        <v>363</v>
      </c>
      <c r="BI207" s="20" t="s">
        <v>94</v>
      </c>
      <c r="BJ207" s="20" t="s">
        <v>105</v>
      </c>
      <c r="BK207" s="20" t="s">
        <v>260</v>
      </c>
      <c r="BL207" s="20" t="s">
        <v>260</v>
      </c>
      <c r="BM207" s="21">
        <v>606.58640000000003</v>
      </c>
      <c r="BN207" s="21">
        <v>615.73260000000005</v>
      </c>
      <c r="BO207" s="21">
        <v>910.09910000000002</v>
      </c>
      <c r="BP207" s="21">
        <v>329.8802</v>
      </c>
      <c r="BQ207" s="21">
        <v>80</v>
      </c>
      <c r="BR207" s="20">
        <v>0</v>
      </c>
      <c r="BS207" s="21">
        <v>2542.2982999999999</v>
      </c>
      <c r="BT207" s="21">
        <v>1.6999999999999999E-3</v>
      </c>
      <c r="BU207" s="20">
        <v>20002</v>
      </c>
      <c r="BV207" s="20" t="s">
        <v>97</v>
      </c>
      <c r="BW207" s="21">
        <v>-2542.2982999999999</v>
      </c>
      <c r="BX207" s="21">
        <v>158.91999999999999</v>
      </c>
      <c r="BY207" s="20" t="s">
        <v>101</v>
      </c>
      <c r="BZ207" s="21">
        <v>2303.3782999999999</v>
      </c>
      <c r="CA207" s="20" t="b">
        <v>1</v>
      </c>
      <c r="CB207" s="20" t="s">
        <v>98</v>
      </c>
      <c r="CC207" s="20" t="b">
        <v>1</v>
      </c>
      <c r="CD207" s="21" t="s">
        <v>99</v>
      </c>
      <c r="CE207" s="21" t="b">
        <v>0</v>
      </c>
      <c r="CF207" s="21" t="b">
        <v>0</v>
      </c>
    </row>
    <row r="208" spans="1:84">
      <c r="A208" s="21" t="s">
        <v>84</v>
      </c>
      <c r="B208" s="20">
        <v>14993</v>
      </c>
      <c r="C208" s="20" t="s">
        <v>85</v>
      </c>
      <c r="D208" s="20" t="s">
        <v>403</v>
      </c>
      <c r="E208" s="20">
        <v>129108</v>
      </c>
      <c r="F208" s="20" t="s">
        <v>164</v>
      </c>
      <c r="G208" s="20" t="s">
        <v>165</v>
      </c>
      <c r="H208" s="20" t="s">
        <v>104</v>
      </c>
      <c r="I208" s="20" t="s">
        <v>166</v>
      </c>
      <c r="J208" s="20" t="s">
        <v>167</v>
      </c>
      <c r="K208" s="20" t="s">
        <v>90</v>
      </c>
      <c r="L208" s="20" t="s">
        <v>91</v>
      </c>
      <c r="M208" s="20">
        <v>30221</v>
      </c>
      <c r="N208" s="20">
        <v>1</v>
      </c>
      <c r="O208" s="20">
        <v>12</v>
      </c>
      <c r="P208" s="20" t="s">
        <v>92</v>
      </c>
      <c r="Q208" s="20">
        <v>0</v>
      </c>
      <c r="R208" s="20">
        <v>0</v>
      </c>
      <c r="S208" s="20">
        <v>0</v>
      </c>
      <c r="T208" s="20">
        <v>0</v>
      </c>
      <c r="U208" s="20" t="b">
        <v>0</v>
      </c>
      <c r="V208" s="20" t="b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12</v>
      </c>
      <c r="AC208" s="21">
        <v>709.98170000000005</v>
      </c>
      <c r="AD208" s="21">
        <v>867.58860000000004</v>
      </c>
      <c r="AE208" s="21">
        <v>0</v>
      </c>
      <c r="AF208" s="21">
        <v>0</v>
      </c>
      <c r="AG208" s="21">
        <v>0</v>
      </c>
      <c r="AH208" s="21">
        <v>1316.4268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77</v>
      </c>
      <c r="AR208" s="21">
        <v>0</v>
      </c>
      <c r="AS208" s="21">
        <v>0</v>
      </c>
      <c r="AT208" s="21">
        <v>0</v>
      </c>
      <c r="AU208" s="21">
        <v>2971</v>
      </c>
      <c r="AV208" s="20" t="b">
        <v>0</v>
      </c>
      <c r="AX208" s="22">
        <v>43144</v>
      </c>
      <c r="AY208" s="22">
        <v>43145</v>
      </c>
      <c r="AZ208" s="22">
        <v>43144</v>
      </c>
      <c r="BB208" s="20">
        <v>1</v>
      </c>
      <c r="BE208" s="20" t="s">
        <v>319</v>
      </c>
      <c r="BF208" s="20" t="s">
        <v>93</v>
      </c>
      <c r="BG208" s="20" t="s">
        <v>363</v>
      </c>
      <c r="BI208" s="20" t="s">
        <v>94</v>
      </c>
      <c r="BJ208" s="20" t="s">
        <v>105</v>
      </c>
      <c r="BK208" s="20" t="s">
        <v>168</v>
      </c>
      <c r="BL208" s="20" t="s">
        <v>168</v>
      </c>
      <c r="BM208" s="21">
        <v>709.98170000000005</v>
      </c>
      <c r="BN208" s="21">
        <v>867.58860000000004</v>
      </c>
      <c r="BO208" s="21">
        <v>1316.4268</v>
      </c>
      <c r="BP208" s="21">
        <v>0</v>
      </c>
      <c r="BQ208" s="21">
        <v>77</v>
      </c>
      <c r="BR208" s="20">
        <v>0</v>
      </c>
      <c r="BS208" s="21">
        <v>2970.9971</v>
      </c>
      <c r="BT208" s="21">
        <v>2.8999999999999998E-3</v>
      </c>
      <c r="BU208" s="20">
        <v>20002</v>
      </c>
      <c r="BV208" s="20" t="s">
        <v>97</v>
      </c>
      <c r="BW208" s="21">
        <v>-2970.9971</v>
      </c>
      <c r="BX208" s="21">
        <v>223.93</v>
      </c>
      <c r="BY208" s="20" t="s">
        <v>101</v>
      </c>
      <c r="BZ208" s="21">
        <v>2670.0671000000002</v>
      </c>
      <c r="CA208" s="20" t="b">
        <v>1</v>
      </c>
      <c r="CB208" s="20" t="s">
        <v>98</v>
      </c>
      <c r="CC208" s="20" t="b">
        <v>1</v>
      </c>
      <c r="CD208" s="21" t="s">
        <v>99</v>
      </c>
      <c r="CE208" s="21" t="b">
        <v>0</v>
      </c>
      <c r="CF208" s="21" t="b">
        <v>0</v>
      </c>
    </row>
    <row r="209" spans="1:84">
      <c r="A209" s="21" t="s">
        <v>84</v>
      </c>
      <c r="B209" s="20">
        <v>14994</v>
      </c>
      <c r="C209" s="20" t="s">
        <v>85</v>
      </c>
      <c r="D209" s="20" t="s">
        <v>403</v>
      </c>
      <c r="E209" s="20">
        <v>129671</v>
      </c>
      <c r="F209" s="20" t="s">
        <v>206</v>
      </c>
      <c r="G209" s="20" t="s">
        <v>207</v>
      </c>
      <c r="H209" s="20" t="s">
        <v>104</v>
      </c>
      <c r="I209" s="20" t="s">
        <v>208</v>
      </c>
      <c r="J209" s="20" t="s">
        <v>209</v>
      </c>
      <c r="K209" s="20" t="s">
        <v>90</v>
      </c>
      <c r="L209" s="20" t="s">
        <v>91</v>
      </c>
      <c r="M209" s="20">
        <v>42852</v>
      </c>
      <c r="N209" s="20">
        <v>1</v>
      </c>
      <c r="O209" s="20">
        <v>16</v>
      </c>
      <c r="P209" s="20" t="s">
        <v>92</v>
      </c>
      <c r="Q209" s="20">
        <v>0</v>
      </c>
      <c r="R209" s="20">
        <v>0</v>
      </c>
      <c r="S209" s="20">
        <v>0</v>
      </c>
      <c r="T209" s="20">
        <v>0</v>
      </c>
      <c r="U209" s="20" t="b">
        <v>0</v>
      </c>
      <c r="V209" s="20" t="b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16</v>
      </c>
      <c r="AC209" s="21">
        <v>1008.3183</v>
      </c>
      <c r="AD209" s="21">
        <v>1611.5008</v>
      </c>
      <c r="AE209" s="21">
        <v>0</v>
      </c>
      <c r="AF209" s="21">
        <v>0</v>
      </c>
      <c r="AG209" s="21">
        <v>0</v>
      </c>
      <c r="AH209" s="21">
        <v>1866.6331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155</v>
      </c>
      <c r="AR209" s="21">
        <v>0</v>
      </c>
      <c r="AS209" s="21">
        <v>0</v>
      </c>
      <c r="AT209" s="21">
        <v>0</v>
      </c>
      <c r="AU209" s="21">
        <v>4641.45</v>
      </c>
      <c r="AV209" s="20" t="b">
        <v>0</v>
      </c>
      <c r="AX209" s="22">
        <v>43144</v>
      </c>
      <c r="AY209" s="22">
        <v>43145</v>
      </c>
      <c r="AZ209" s="22">
        <v>43144</v>
      </c>
      <c r="BB209" s="20">
        <v>1</v>
      </c>
      <c r="BE209" s="20" t="s">
        <v>319</v>
      </c>
      <c r="BF209" s="20" t="s">
        <v>93</v>
      </c>
      <c r="BG209" s="20" t="s">
        <v>363</v>
      </c>
      <c r="BI209" s="20" t="s">
        <v>94</v>
      </c>
      <c r="BJ209" s="20" t="s">
        <v>105</v>
      </c>
      <c r="BK209" s="20" t="s">
        <v>210</v>
      </c>
      <c r="BL209" s="20" t="s">
        <v>210</v>
      </c>
      <c r="BM209" s="21">
        <v>1008.3183</v>
      </c>
      <c r="BN209" s="21">
        <v>1611.5008</v>
      </c>
      <c r="BO209" s="21">
        <v>1866.6331</v>
      </c>
      <c r="BP209" s="21">
        <v>0</v>
      </c>
      <c r="BQ209" s="21">
        <v>155</v>
      </c>
      <c r="BR209" s="20">
        <v>0</v>
      </c>
      <c r="BS209" s="21">
        <v>4641.4521999999997</v>
      </c>
      <c r="BT209" s="21">
        <v>-2.2000000000000001E-3</v>
      </c>
      <c r="BU209" s="20">
        <v>20002</v>
      </c>
      <c r="BV209" s="20" t="s">
        <v>97</v>
      </c>
      <c r="BW209" s="21">
        <v>-4641.4521999999997</v>
      </c>
      <c r="BX209" s="21">
        <v>415.93</v>
      </c>
      <c r="BY209" s="20" t="s">
        <v>101</v>
      </c>
      <c r="BZ209" s="21">
        <v>4070.5221999999999</v>
      </c>
      <c r="CA209" s="20" t="b">
        <v>1</v>
      </c>
      <c r="CB209" s="20" t="s">
        <v>98</v>
      </c>
      <c r="CC209" s="20" t="b">
        <v>1</v>
      </c>
      <c r="CD209" s="21" t="s">
        <v>99</v>
      </c>
      <c r="CE209" s="21" t="b">
        <v>0</v>
      </c>
      <c r="CF209" s="21" t="b">
        <v>0</v>
      </c>
    </row>
    <row r="210" spans="1:84">
      <c r="A210" s="21" t="s">
        <v>84</v>
      </c>
      <c r="B210" s="20">
        <v>14995</v>
      </c>
      <c r="C210" s="20" t="s">
        <v>85</v>
      </c>
      <c r="D210" s="20" t="s">
        <v>403</v>
      </c>
      <c r="E210" s="20">
        <v>129028</v>
      </c>
      <c r="F210" s="20" t="s">
        <v>144</v>
      </c>
      <c r="G210" s="20" t="s">
        <v>145</v>
      </c>
      <c r="H210" s="20" t="s">
        <v>104</v>
      </c>
      <c r="I210" s="20" t="s">
        <v>146</v>
      </c>
      <c r="J210" s="20" t="s">
        <v>147</v>
      </c>
      <c r="K210" s="20" t="s">
        <v>90</v>
      </c>
      <c r="L210" s="20" t="s">
        <v>91</v>
      </c>
      <c r="M210" s="20">
        <v>33220</v>
      </c>
      <c r="N210" s="20">
        <v>1</v>
      </c>
      <c r="O210" s="20">
        <v>12</v>
      </c>
      <c r="P210" s="20" t="s">
        <v>92</v>
      </c>
      <c r="Q210" s="20">
        <v>0</v>
      </c>
      <c r="R210" s="20">
        <v>0</v>
      </c>
      <c r="S210" s="20">
        <v>0</v>
      </c>
      <c r="T210" s="20">
        <v>0</v>
      </c>
      <c r="U210" s="20" t="b">
        <v>0</v>
      </c>
      <c r="V210" s="20" t="b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12</v>
      </c>
      <c r="AC210" s="21">
        <v>743.22379999999998</v>
      </c>
      <c r="AD210" s="21">
        <v>948.5616</v>
      </c>
      <c r="AE210" s="21">
        <v>0</v>
      </c>
      <c r="AF210" s="21">
        <v>0</v>
      </c>
      <c r="AG210" s="21">
        <v>0</v>
      </c>
      <c r="AH210" s="21">
        <v>1447.0632000000001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77</v>
      </c>
      <c r="AR210" s="21">
        <v>0</v>
      </c>
      <c r="AS210" s="21">
        <v>0</v>
      </c>
      <c r="AT210" s="21">
        <v>0</v>
      </c>
      <c r="AU210" s="21">
        <v>3215.85</v>
      </c>
      <c r="AV210" s="20" t="b">
        <v>0</v>
      </c>
      <c r="AX210" s="22">
        <v>43143</v>
      </c>
      <c r="AY210" s="22">
        <v>43145</v>
      </c>
      <c r="AZ210" s="22">
        <v>43144</v>
      </c>
      <c r="BB210" s="20">
        <v>1</v>
      </c>
      <c r="BE210" s="20" t="s">
        <v>319</v>
      </c>
      <c r="BF210" s="20" t="s">
        <v>93</v>
      </c>
      <c r="BG210" s="20" t="s">
        <v>363</v>
      </c>
      <c r="BI210" s="20" t="s">
        <v>94</v>
      </c>
      <c r="BJ210" s="20" t="s">
        <v>105</v>
      </c>
      <c r="BK210" s="20" t="s">
        <v>148</v>
      </c>
      <c r="BL210" s="20" t="s">
        <v>148</v>
      </c>
      <c r="BM210" s="21">
        <v>743.22379999999998</v>
      </c>
      <c r="BN210" s="21">
        <v>948.5616</v>
      </c>
      <c r="BO210" s="21">
        <v>1447.0632000000001</v>
      </c>
      <c r="BP210" s="21">
        <v>0</v>
      </c>
      <c r="BQ210" s="21">
        <v>77</v>
      </c>
      <c r="BR210" s="20">
        <v>0</v>
      </c>
      <c r="BS210" s="21">
        <v>3215.8485999999998</v>
      </c>
      <c r="BT210" s="21">
        <v>1.4E-3</v>
      </c>
      <c r="BU210" s="20">
        <v>20002</v>
      </c>
      <c r="BV210" s="20" t="s">
        <v>97</v>
      </c>
      <c r="BW210" s="21">
        <v>-3215.8485999999998</v>
      </c>
      <c r="BX210" s="21">
        <v>244.83</v>
      </c>
      <c r="BY210" s="20" t="s">
        <v>101</v>
      </c>
      <c r="BZ210" s="21">
        <v>2894.0185999999999</v>
      </c>
      <c r="CA210" s="20" t="b">
        <v>1</v>
      </c>
      <c r="CB210" s="20" t="s">
        <v>98</v>
      </c>
      <c r="CC210" s="20" t="b">
        <v>1</v>
      </c>
      <c r="CD210" s="21" t="s">
        <v>99</v>
      </c>
      <c r="CE210" s="21" t="b">
        <v>0</v>
      </c>
      <c r="CF210" s="21" t="b">
        <v>0</v>
      </c>
    </row>
    <row r="211" spans="1:84">
      <c r="A211" s="21" t="s">
        <v>84</v>
      </c>
      <c r="B211" s="20">
        <v>14996</v>
      </c>
      <c r="C211" s="20" t="s">
        <v>85</v>
      </c>
      <c r="D211" s="20" t="s">
        <v>403</v>
      </c>
      <c r="E211" s="20">
        <v>129826</v>
      </c>
      <c r="F211" s="20" t="s">
        <v>107</v>
      </c>
      <c r="G211" s="20" t="s">
        <v>108</v>
      </c>
      <c r="H211" s="20" t="s">
        <v>88</v>
      </c>
      <c r="I211" s="20" t="s">
        <v>109</v>
      </c>
      <c r="J211" s="20" t="s">
        <v>110</v>
      </c>
      <c r="K211" s="20" t="s">
        <v>90</v>
      </c>
      <c r="L211" s="20" t="s">
        <v>91</v>
      </c>
      <c r="M211" s="20">
        <v>27083</v>
      </c>
      <c r="N211" s="20">
        <v>1</v>
      </c>
      <c r="O211" s="20">
        <v>10</v>
      </c>
      <c r="P211" s="20" t="s">
        <v>92</v>
      </c>
      <c r="Q211" s="20">
        <v>0</v>
      </c>
      <c r="R211" s="20">
        <v>0</v>
      </c>
      <c r="S211" s="20">
        <v>0</v>
      </c>
      <c r="T211" s="20">
        <v>0</v>
      </c>
      <c r="U211" s="20" t="b">
        <v>0</v>
      </c>
      <c r="V211" s="20" t="b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10</v>
      </c>
      <c r="AC211" s="21">
        <v>625.16570000000002</v>
      </c>
      <c r="AD211" s="21">
        <v>652.38549999999998</v>
      </c>
      <c r="AE211" s="21">
        <v>0</v>
      </c>
      <c r="AF211" s="21">
        <v>0</v>
      </c>
      <c r="AG211" s="21">
        <v>0</v>
      </c>
      <c r="AH211" s="21">
        <v>1179.7355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165</v>
      </c>
      <c r="AR211" s="21">
        <v>0</v>
      </c>
      <c r="AS211" s="21">
        <v>0</v>
      </c>
      <c r="AT211" s="21">
        <v>0</v>
      </c>
      <c r="AU211" s="21">
        <v>2622.29</v>
      </c>
      <c r="AV211" s="20" t="b">
        <v>0</v>
      </c>
      <c r="AX211" s="22">
        <v>43143</v>
      </c>
      <c r="AY211" s="22">
        <v>43145</v>
      </c>
      <c r="AZ211" s="22">
        <v>43144</v>
      </c>
      <c r="BB211" s="20">
        <v>1</v>
      </c>
      <c r="BE211" s="20" t="s">
        <v>319</v>
      </c>
      <c r="BF211" s="20" t="s">
        <v>93</v>
      </c>
      <c r="BG211" s="20" t="s">
        <v>363</v>
      </c>
      <c r="BI211" s="20" t="s">
        <v>94</v>
      </c>
      <c r="BJ211" s="20" t="s">
        <v>95</v>
      </c>
      <c r="BK211" s="20" t="s">
        <v>111</v>
      </c>
      <c r="BL211" s="20" t="s">
        <v>111</v>
      </c>
      <c r="BM211" s="21">
        <v>625.16570000000002</v>
      </c>
      <c r="BN211" s="21">
        <v>652.38549999999998</v>
      </c>
      <c r="BO211" s="21">
        <v>1179.7355</v>
      </c>
      <c r="BP211" s="21">
        <v>0</v>
      </c>
      <c r="BQ211" s="21">
        <v>165</v>
      </c>
      <c r="BR211" s="20">
        <v>0</v>
      </c>
      <c r="BS211" s="21">
        <v>2622.2867000000001</v>
      </c>
      <c r="BT211" s="21">
        <v>3.3E-3</v>
      </c>
      <c r="BU211" s="20">
        <v>20002</v>
      </c>
      <c r="BV211" s="20" t="s">
        <v>97</v>
      </c>
      <c r="BW211" s="21">
        <v>-2622.2867000000001</v>
      </c>
      <c r="BX211" s="21">
        <v>168.38</v>
      </c>
      <c r="BY211" s="20" t="s">
        <v>231</v>
      </c>
      <c r="BZ211" s="21">
        <v>2288.9067</v>
      </c>
      <c r="CA211" s="20" t="b">
        <v>1</v>
      </c>
      <c r="CB211" s="20" t="s">
        <v>98</v>
      </c>
      <c r="CC211" s="20" t="b">
        <v>1</v>
      </c>
      <c r="CD211" s="21" t="s">
        <v>99</v>
      </c>
      <c r="CE211" s="21" t="b">
        <v>0</v>
      </c>
      <c r="CF211" s="21" t="b">
        <v>0</v>
      </c>
    </row>
    <row r="212" spans="1:84">
      <c r="A212" s="21" t="s">
        <v>84</v>
      </c>
      <c r="B212" s="20">
        <v>14997</v>
      </c>
      <c r="C212" s="20" t="s">
        <v>85</v>
      </c>
      <c r="D212" s="20" t="s">
        <v>403</v>
      </c>
      <c r="E212" s="20">
        <v>129826</v>
      </c>
      <c r="F212" s="20" t="s">
        <v>107</v>
      </c>
      <c r="G212" s="20" t="s">
        <v>108</v>
      </c>
      <c r="H212" s="20" t="s">
        <v>88</v>
      </c>
      <c r="I212" s="20" t="s">
        <v>109</v>
      </c>
      <c r="J212" s="20" t="s">
        <v>110</v>
      </c>
      <c r="K212" s="20" t="s">
        <v>100</v>
      </c>
      <c r="L212" s="20" t="s">
        <v>91</v>
      </c>
      <c r="M212" s="20">
        <v>27083</v>
      </c>
      <c r="N212" s="20">
        <v>1</v>
      </c>
      <c r="O212" s="20">
        <v>18</v>
      </c>
      <c r="P212" s="20" t="s">
        <v>92</v>
      </c>
      <c r="Q212" s="20">
        <v>0</v>
      </c>
      <c r="R212" s="20">
        <v>0</v>
      </c>
      <c r="S212" s="20">
        <v>0</v>
      </c>
      <c r="T212" s="20">
        <v>0</v>
      </c>
      <c r="U212" s="20" t="b">
        <v>0</v>
      </c>
      <c r="V212" s="20" t="b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18</v>
      </c>
      <c r="AC212" s="21">
        <v>450.29820000000001</v>
      </c>
      <c r="AD212" s="21">
        <v>1174.2938999999999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  <c r="AT212" s="21">
        <v>0</v>
      </c>
      <c r="AU212" s="21">
        <v>1624.59</v>
      </c>
      <c r="AV212" s="20" t="b">
        <v>0</v>
      </c>
      <c r="AX212" s="22">
        <v>43143</v>
      </c>
      <c r="AY212" s="22">
        <v>43145</v>
      </c>
      <c r="AZ212" s="22">
        <v>43144</v>
      </c>
      <c r="BB212" s="20">
        <v>1</v>
      </c>
      <c r="BC212" s="20" t="s">
        <v>416</v>
      </c>
      <c r="BD212" s="20" t="s">
        <v>411</v>
      </c>
      <c r="BE212" s="20" t="s">
        <v>319</v>
      </c>
      <c r="BF212" s="20" t="s">
        <v>93</v>
      </c>
      <c r="BG212" s="20" t="s">
        <v>363</v>
      </c>
      <c r="BI212" s="20" t="s">
        <v>94</v>
      </c>
      <c r="BJ212" s="20" t="s">
        <v>95</v>
      </c>
      <c r="BK212" s="20" t="s">
        <v>111</v>
      </c>
      <c r="BL212" s="20" t="s">
        <v>111</v>
      </c>
      <c r="BM212" s="21">
        <v>450.29820000000001</v>
      </c>
      <c r="BN212" s="21">
        <v>1174.2938999999999</v>
      </c>
      <c r="BO212" s="21">
        <v>0</v>
      </c>
      <c r="BP212" s="21">
        <v>0</v>
      </c>
      <c r="BQ212" s="21">
        <v>0</v>
      </c>
      <c r="BR212" s="20">
        <v>0</v>
      </c>
      <c r="BS212" s="21">
        <v>1624.5921000000001</v>
      </c>
      <c r="BT212" s="21">
        <v>-2.0999999999999999E-3</v>
      </c>
      <c r="BU212" s="20">
        <v>20002</v>
      </c>
      <c r="BV212" s="20" t="s">
        <v>97</v>
      </c>
      <c r="BW212" s="21">
        <v>-1624.5921000000001</v>
      </c>
      <c r="BX212" s="21">
        <v>303.08999999999997</v>
      </c>
      <c r="BY212" s="20" t="s">
        <v>231</v>
      </c>
      <c r="BZ212" s="21">
        <v>1321.5020999999999</v>
      </c>
      <c r="CA212" s="20" t="b">
        <v>1</v>
      </c>
      <c r="CB212" s="20" t="s">
        <v>98</v>
      </c>
      <c r="CC212" s="20" t="b">
        <v>1</v>
      </c>
      <c r="CD212" s="21" t="s">
        <v>99</v>
      </c>
      <c r="CE212" s="21" t="b">
        <v>0</v>
      </c>
      <c r="CF212" s="21" t="b">
        <v>0</v>
      </c>
    </row>
    <row r="213" spans="1:84">
      <c r="A213" s="21" t="s">
        <v>84</v>
      </c>
      <c r="B213" s="20">
        <v>14998</v>
      </c>
      <c r="C213" s="20" t="s">
        <v>85</v>
      </c>
      <c r="D213" s="20" t="s">
        <v>403</v>
      </c>
      <c r="E213" s="20">
        <v>129100</v>
      </c>
      <c r="F213" s="20" t="s">
        <v>139</v>
      </c>
      <c r="G213" s="20" t="s">
        <v>140</v>
      </c>
      <c r="H213" s="20" t="s">
        <v>104</v>
      </c>
      <c r="I213" s="20" t="s">
        <v>141</v>
      </c>
      <c r="J213" s="20" t="s">
        <v>142</v>
      </c>
      <c r="K213" s="20" t="s">
        <v>90</v>
      </c>
      <c r="L213" s="20" t="s">
        <v>91</v>
      </c>
      <c r="M213" s="20">
        <v>17271</v>
      </c>
      <c r="N213" s="20">
        <v>1</v>
      </c>
      <c r="O213" s="20">
        <v>8</v>
      </c>
      <c r="P213" s="20" t="s">
        <v>92</v>
      </c>
      <c r="Q213" s="20">
        <v>0</v>
      </c>
      <c r="R213" s="20">
        <v>0</v>
      </c>
      <c r="S213" s="20">
        <v>0</v>
      </c>
      <c r="T213" s="20">
        <v>0</v>
      </c>
      <c r="U213" s="20" t="b">
        <v>0</v>
      </c>
      <c r="V213" s="20" t="b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8</v>
      </c>
      <c r="AC213" s="21">
        <v>502.62580000000003</v>
      </c>
      <c r="AD213" s="21">
        <v>345.29239999999999</v>
      </c>
      <c r="AE213" s="21">
        <v>0</v>
      </c>
      <c r="AF213" s="21">
        <v>0</v>
      </c>
      <c r="AG213" s="21">
        <v>0</v>
      </c>
      <c r="AH213" s="21">
        <v>752.32479999999998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77</v>
      </c>
      <c r="AR213" s="21">
        <v>0</v>
      </c>
      <c r="AS213" s="21">
        <v>0</v>
      </c>
      <c r="AT213" s="21">
        <v>0</v>
      </c>
      <c r="AU213" s="21">
        <v>1677.24</v>
      </c>
      <c r="AV213" s="20" t="b">
        <v>0</v>
      </c>
      <c r="AX213" s="22">
        <v>43143</v>
      </c>
      <c r="AY213" s="22">
        <v>43145</v>
      </c>
      <c r="AZ213" s="22">
        <v>43144</v>
      </c>
      <c r="BB213" s="20">
        <v>1</v>
      </c>
      <c r="BE213" s="20" t="s">
        <v>319</v>
      </c>
      <c r="BF213" s="20" t="s">
        <v>93</v>
      </c>
      <c r="BG213" s="20" t="s">
        <v>363</v>
      </c>
      <c r="BI213" s="20" t="s">
        <v>94</v>
      </c>
      <c r="BJ213" s="20" t="s">
        <v>105</v>
      </c>
      <c r="BK213" s="20" t="s">
        <v>143</v>
      </c>
      <c r="BL213" s="20" t="s">
        <v>143</v>
      </c>
      <c r="BM213" s="21">
        <v>502.62580000000003</v>
      </c>
      <c r="BN213" s="21">
        <v>345.29239999999999</v>
      </c>
      <c r="BO213" s="21">
        <v>752.32479999999998</v>
      </c>
      <c r="BP213" s="21">
        <v>0</v>
      </c>
      <c r="BQ213" s="21">
        <v>77</v>
      </c>
      <c r="BR213" s="20">
        <v>0</v>
      </c>
      <c r="BS213" s="21">
        <v>1677.2429999999999</v>
      </c>
      <c r="BT213" s="21">
        <v>-3.0000000000000001E-3</v>
      </c>
      <c r="BU213" s="20">
        <v>20002</v>
      </c>
      <c r="BV213" s="20" t="s">
        <v>97</v>
      </c>
      <c r="BW213" s="21">
        <v>-1677.2429999999999</v>
      </c>
      <c r="BX213" s="21">
        <v>89.12</v>
      </c>
      <c r="BY213" s="20" t="s">
        <v>101</v>
      </c>
      <c r="BZ213" s="21">
        <v>1511.123</v>
      </c>
      <c r="CA213" s="20" t="b">
        <v>1</v>
      </c>
      <c r="CB213" s="20" t="s">
        <v>98</v>
      </c>
      <c r="CC213" s="20" t="b">
        <v>1</v>
      </c>
      <c r="CD213" s="21" t="s">
        <v>99</v>
      </c>
      <c r="CE213" s="21" t="b">
        <v>0</v>
      </c>
      <c r="CF213" s="21" t="b">
        <v>0</v>
      </c>
    </row>
    <row r="214" spans="1:84">
      <c r="A214" s="21" t="s">
        <v>84</v>
      </c>
      <c r="B214" s="20">
        <v>14999</v>
      </c>
      <c r="C214" s="20" t="s">
        <v>85</v>
      </c>
      <c r="D214" s="20" t="s">
        <v>403</v>
      </c>
      <c r="E214" s="20">
        <v>129044</v>
      </c>
      <c r="F214" s="20" t="s">
        <v>159</v>
      </c>
      <c r="G214" s="20" t="s">
        <v>160</v>
      </c>
      <c r="H214" s="20" t="s">
        <v>104</v>
      </c>
      <c r="I214" s="20" t="s">
        <v>161</v>
      </c>
      <c r="J214" s="20" t="s">
        <v>162</v>
      </c>
      <c r="K214" s="20" t="s">
        <v>90</v>
      </c>
      <c r="L214" s="20" t="s">
        <v>91</v>
      </c>
      <c r="M214" s="20">
        <v>31897</v>
      </c>
      <c r="N214" s="20">
        <v>1</v>
      </c>
      <c r="O214" s="20">
        <v>12</v>
      </c>
      <c r="P214" s="20" t="s">
        <v>92</v>
      </c>
      <c r="Q214" s="20">
        <v>0</v>
      </c>
      <c r="R214" s="20">
        <v>0</v>
      </c>
      <c r="S214" s="20">
        <v>0</v>
      </c>
      <c r="T214" s="20">
        <v>0</v>
      </c>
      <c r="U214" s="20" t="b">
        <v>0</v>
      </c>
      <c r="V214" s="20" t="b">
        <v>0</v>
      </c>
      <c r="W214" s="20">
        <v>24419</v>
      </c>
      <c r="X214" s="20">
        <v>0</v>
      </c>
      <c r="Y214" s="20">
        <v>0</v>
      </c>
      <c r="Z214" s="20">
        <v>0</v>
      </c>
      <c r="AA214" s="20">
        <v>0</v>
      </c>
      <c r="AB214" s="20">
        <v>12</v>
      </c>
      <c r="AC214" s="21">
        <v>728.55909999999994</v>
      </c>
      <c r="AD214" s="21">
        <v>912.84059999999999</v>
      </c>
      <c r="AE214" s="21">
        <v>0</v>
      </c>
      <c r="AF214" s="21">
        <v>0</v>
      </c>
      <c r="AG214" s="21">
        <v>0</v>
      </c>
      <c r="AH214" s="21">
        <v>1389.4332999999999</v>
      </c>
      <c r="AI214" s="21">
        <v>0</v>
      </c>
      <c r="AJ214" s="21">
        <v>425.6232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61</v>
      </c>
      <c r="AR214" s="21">
        <v>0</v>
      </c>
      <c r="AS214" s="21">
        <v>0</v>
      </c>
      <c r="AT214" s="21">
        <v>0</v>
      </c>
      <c r="AU214" s="21">
        <v>3517.46</v>
      </c>
      <c r="AV214" s="20" t="b">
        <v>0</v>
      </c>
      <c r="AX214" s="22">
        <v>43144</v>
      </c>
      <c r="AY214" s="22">
        <v>43144</v>
      </c>
      <c r="AZ214" s="22">
        <v>43144</v>
      </c>
      <c r="BB214" s="20">
        <v>1</v>
      </c>
      <c r="BE214" s="20" t="s">
        <v>319</v>
      </c>
      <c r="BF214" s="20" t="s">
        <v>93</v>
      </c>
      <c r="BG214" s="20" t="s">
        <v>363</v>
      </c>
      <c r="BI214" s="20" t="s">
        <v>94</v>
      </c>
      <c r="BJ214" s="20" t="s">
        <v>105</v>
      </c>
      <c r="BK214" s="20" t="s">
        <v>163</v>
      </c>
      <c r="BL214" s="20" t="s">
        <v>163</v>
      </c>
      <c r="BM214" s="21">
        <v>728.55909999999994</v>
      </c>
      <c r="BN214" s="21">
        <v>912.84059999999999</v>
      </c>
      <c r="BO214" s="21">
        <v>1389.4332999999999</v>
      </c>
      <c r="BP214" s="21">
        <v>425.6232</v>
      </c>
      <c r="BQ214" s="21">
        <v>61</v>
      </c>
      <c r="BR214" s="20">
        <v>0</v>
      </c>
      <c r="BS214" s="21">
        <v>3517.4562000000001</v>
      </c>
      <c r="BT214" s="21">
        <v>3.8E-3</v>
      </c>
      <c r="BU214" s="20">
        <v>20002</v>
      </c>
      <c r="BV214" s="20" t="s">
        <v>97</v>
      </c>
      <c r="BW214" s="21">
        <v>-3517.4562000000001</v>
      </c>
      <c r="BX214" s="21">
        <v>235.61</v>
      </c>
      <c r="BY214" s="20" t="s">
        <v>101</v>
      </c>
      <c r="BZ214" s="21">
        <v>3220.8462</v>
      </c>
      <c r="CA214" s="20" t="b">
        <v>1</v>
      </c>
      <c r="CB214" s="20" t="s">
        <v>98</v>
      </c>
      <c r="CC214" s="20" t="b">
        <v>1</v>
      </c>
      <c r="CD214" s="21" t="s">
        <v>99</v>
      </c>
      <c r="CE214" s="21" t="b">
        <v>0</v>
      </c>
      <c r="CF214" s="21" t="b">
        <v>0</v>
      </c>
    </row>
    <row r="215" spans="1:84">
      <c r="A215" s="21" t="s">
        <v>84</v>
      </c>
      <c r="B215" s="20">
        <v>15000</v>
      </c>
      <c r="C215" s="20" t="s">
        <v>85</v>
      </c>
      <c r="D215" s="20" t="s">
        <v>403</v>
      </c>
      <c r="E215" s="20">
        <v>129060</v>
      </c>
      <c r="F215" s="20" t="s">
        <v>154</v>
      </c>
      <c r="G215" s="20" t="s">
        <v>155</v>
      </c>
      <c r="H215" s="20" t="s">
        <v>104</v>
      </c>
      <c r="I215" s="20" t="s">
        <v>156</v>
      </c>
      <c r="J215" s="20" t="s">
        <v>157</v>
      </c>
      <c r="K215" s="20" t="s">
        <v>90</v>
      </c>
      <c r="L215" s="20" t="s">
        <v>91</v>
      </c>
      <c r="M215" s="20">
        <v>30066</v>
      </c>
      <c r="N215" s="20">
        <v>1</v>
      </c>
      <c r="O215" s="20">
        <v>16</v>
      </c>
      <c r="P215" s="20" t="s">
        <v>92</v>
      </c>
      <c r="Q215" s="20">
        <v>0</v>
      </c>
      <c r="R215" s="20">
        <v>0</v>
      </c>
      <c r="S215" s="20">
        <v>0</v>
      </c>
      <c r="T215" s="20">
        <v>0</v>
      </c>
      <c r="U215" s="20" t="b">
        <v>0</v>
      </c>
      <c r="V215" s="20" t="b">
        <v>0</v>
      </c>
      <c r="W215" s="20">
        <v>16200</v>
      </c>
      <c r="X215" s="20">
        <v>0</v>
      </c>
      <c r="Y215" s="20">
        <v>0</v>
      </c>
      <c r="Z215" s="20">
        <v>0</v>
      </c>
      <c r="AA215" s="20">
        <v>0</v>
      </c>
      <c r="AB215" s="20">
        <v>16</v>
      </c>
      <c r="AC215" s="21">
        <v>819.35140000000001</v>
      </c>
      <c r="AD215" s="21">
        <v>1151.2048</v>
      </c>
      <c r="AE215" s="21">
        <v>0</v>
      </c>
      <c r="AF215" s="21">
        <v>0</v>
      </c>
      <c r="AG215" s="21">
        <v>0</v>
      </c>
      <c r="AH215" s="21">
        <v>1309.675</v>
      </c>
      <c r="AI215" s="21">
        <v>0</v>
      </c>
      <c r="AJ215" s="21">
        <v>282.36599999999999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61</v>
      </c>
      <c r="AR215" s="21">
        <v>0</v>
      </c>
      <c r="AS215" s="21">
        <v>0</v>
      </c>
      <c r="AT215" s="21">
        <v>0</v>
      </c>
      <c r="AU215" s="21">
        <v>3623.6</v>
      </c>
      <c r="AV215" s="20" t="b">
        <v>0</v>
      </c>
      <c r="AX215" s="22">
        <v>43144</v>
      </c>
      <c r="AY215" s="22">
        <v>43144</v>
      </c>
      <c r="AZ215" s="22">
        <v>43144</v>
      </c>
      <c r="BB215" s="20">
        <v>1</v>
      </c>
      <c r="BE215" s="20" t="s">
        <v>319</v>
      </c>
      <c r="BF215" s="20" t="s">
        <v>93</v>
      </c>
      <c r="BG215" s="20" t="s">
        <v>363</v>
      </c>
      <c r="BI215" s="20" t="s">
        <v>94</v>
      </c>
      <c r="BJ215" s="20" t="s">
        <v>105</v>
      </c>
      <c r="BK215" s="20" t="s">
        <v>158</v>
      </c>
      <c r="BL215" s="20" t="s">
        <v>158</v>
      </c>
      <c r="BM215" s="21">
        <v>819.35140000000001</v>
      </c>
      <c r="BN215" s="21">
        <v>1151.2048</v>
      </c>
      <c r="BO215" s="21">
        <v>1309.675</v>
      </c>
      <c r="BP215" s="21">
        <v>282.36599999999999</v>
      </c>
      <c r="BQ215" s="21">
        <v>61</v>
      </c>
      <c r="BR215" s="20">
        <v>0</v>
      </c>
      <c r="BS215" s="21">
        <v>3623.5972000000002</v>
      </c>
      <c r="BT215" s="21">
        <v>2.8E-3</v>
      </c>
      <c r="BU215" s="20">
        <v>20002</v>
      </c>
      <c r="BV215" s="20" t="s">
        <v>97</v>
      </c>
      <c r="BW215" s="21">
        <v>-3623.5972000000002</v>
      </c>
      <c r="BX215" s="21">
        <v>297.13</v>
      </c>
      <c r="BY215" s="20" t="s">
        <v>101</v>
      </c>
      <c r="BZ215" s="21">
        <v>3265.4672</v>
      </c>
      <c r="CA215" s="20" t="b">
        <v>1</v>
      </c>
      <c r="CB215" s="20" t="s">
        <v>98</v>
      </c>
      <c r="CC215" s="20" t="b">
        <v>1</v>
      </c>
      <c r="CD215" s="21" t="s">
        <v>99</v>
      </c>
      <c r="CE215" s="21" t="b">
        <v>0</v>
      </c>
      <c r="CF215" s="21" t="b">
        <v>0</v>
      </c>
    </row>
    <row r="216" spans="1:84">
      <c r="A216" s="21" t="s">
        <v>84</v>
      </c>
      <c r="B216" s="20">
        <v>15001</v>
      </c>
      <c r="C216" s="20" t="s">
        <v>85</v>
      </c>
      <c r="D216" s="20" t="s">
        <v>403</v>
      </c>
      <c r="E216" s="20">
        <v>129036</v>
      </c>
      <c r="F216" s="20" t="s">
        <v>149</v>
      </c>
      <c r="G216" s="20" t="s">
        <v>150</v>
      </c>
      <c r="H216" s="20" t="s">
        <v>104</v>
      </c>
      <c r="I216" s="20" t="s">
        <v>151</v>
      </c>
      <c r="J216" s="20" t="s">
        <v>152</v>
      </c>
      <c r="K216" s="20" t="s">
        <v>90</v>
      </c>
      <c r="L216" s="20" t="s">
        <v>91</v>
      </c>
      <c r="M216" s="20">
        <v>19478</v>
      </c>
      <c r="N216" s="20">
        <v>1</v>
      </c>
      <c r="O216" s="20">
        <v>12</v>
      </c>
      <c r="P216" s="20" t="s">
        <v>92</v>
      </c>
      <c r="Q216" s="20">
        <v>0</v>
      </c>
      <c r="R216" s="20">
        <v>0</v>
      </c>
      <c r="S216" s="20">
        <v>0</v>
      </c>
      <c r="T216" s="20">
        <v>0</v>
      </c>
      <c r="U216" s="20" t="b">
        <v>0</v>
      </c>
      <c r="V216" s="20" t="b">
        <v>0</v>
      </c>
      <c r="W216" s="20">
        <v>13893</v>
      </c>
      <c r="X216" s="20">
        <v>0</v>
      </c>
      <c r="Y216" s="20">
        <v>0</v>
      </c>
      <c r="Z216" s="20">
        <v>0</v>
      </c>
      <c r="AA216" s="20">
        <v>0</v>
      </c>
      <c r="AB216" s="20">
        <v>12</v>
      </c>
      <c r="AC216" s="21">
        <v>590.90189999999996</v>
      </c>
      <c r="AD216" s="21">
        <v>577.52760000000001</v>
      </c>
      <c r="AE216" s="21">
        <v>0</v>
      </c>
      <c r="AF216" s="21">
        <v>0</v>
      </c>
      <c r="AG216" s="21">
        <v>0</v>
      </c>
      <c r="AH216" s="21">
        <v>848.46169999999995</v>
      </c>
      <c r="AI216" s="21">
        <v>0</v>
      </c>
      <c r="AJ216" s="21">
        <v>242.155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61</v>
      </c>
      <c r="AR216" s="21">
        <v>0</v>
      </c>
      <c r="AS216" s="21">
        <v>0</v>
      </c>
      <c r="AT216" s="21">
        <v>0</v>
      </c>
      <c r="AU216" s="21">
        <v>2320.0500000000002</v>
      </c>
      <c r="AV216" s="20" t="b">
        <v>0</v>
      </c>
      <c r="AX216" s="22">
        <v>43144</v>
      </c>
      <c r="AY216" s="22">
        <v>43144</v>
      </c>
      <c r="AZ216" s="22">
        <v>43144</v>
      </c>
      <c r="BB216" s="20">
        <v>1</v>
      </c>
      <c r="BE216" s="20" t="s">
        <v>319</v>
      </c>
      <c r="BF216" s="20" t="s">
        <v>93</v>
      </c>
      <c r="BG216" s="20" t="s">
        <v>363</v>
      </c>
      <c r="BI216" s="20" t="s">
        <v>94</v>
      </c>
      <c r="BJ216" s="20" t="s">
        <v>105</v>
      </c>
      <c r="BK216" s="20" t="s">
        <v>153</v>
      </c>
      <c r="BL216" s="20" t="s">
        <v>153</v>
      </c>
      <c r="BM216" s="21">
        <v>590.90189999999996</v>
      </c>
      <c r="BN216" s="21">
        <v>577.52760000000001</v>
      </c>
      <c r="BO216" s="21">
        <v>848.46169999999995</v>
      </c>
      <c r="BP216" s="21">
        <v>242.155</v>
      </c>
      <c r="BQ216" s="21">
        <v>61</v>
      </c>
      <c r="BR216" s="20">
        <v>0</v>
      </c>
      <c r="BS216" s="21">
        <v>2320.0462000000002</v>
      </c>
      <c r="BT216" s="21">
        <v>3.8E-3</v>
      </c>
      <c r="BU216" s="20">
        <v>20002</v>
      </c>
      <c r="BV216" s="20" t="s">
        <v>97</v>
      </c>
      <c r="BW216" s="21">
        <v>-2320.0462000000002</v>
      </c>
      <c r="BX216" s="21">
        <v>149.06</v>
      </c>
      <c r="BY216" s="20" t="s">
        <v>101</v>
      </c>
      <c r="BZ216" s="21">
        <v>2109.9861999999998</v>
      </c>
      <c r="CA216" s="20" t="b">
        <v>1</v>
      </c>
      <c r="CB216" s="20" t="s">
        <v>98</v>
      </c>
      <c r="CC216" s="20" t="b">
        <v>1</v>
      </c>
      <c r="CD216" s="21" t="s">
        <v>99</v>
      </c>
      <c r="CE216" s="21" t="b">
        <v>0</v>
      </c>
      <c r="CF216" s="21" t="b">
        <v>0</v>
      </c>
    </row>
    <row r="217" spans="1:84">
      <c r="A217" s="21" t="s">
        <v>122</v>
      </c>
      <c r="B217" s="20">
        <v>15002</v>
      </c>
      <c r="C217" s="20" t="s">
        <v>131</v>
      </c>
      <c r="D217" s="20" t="s">
        <v>403</v>
      </c>
      <c r="E217" s="20">
        <v>20280</v>
      </c>
      <c r="F217" s="20" t="s">
        <v>220</v>
      </c>
      <c r="G217" s="20" t="s">
        <v>221</v>
      </c>
      <c r="H217" s="20" t="s">
        <v>88</v>
      </c>
      <c r="I217" s="20" t="s">
        <v>222</v>
      </c>
      <c r="J217" s="20" t="s">
        <v>223</v>
      </c>
      <c r="K217" s="20" t="s">
        <v>90</v>
      </c>
      <c r="L217" s="20" t="s">
        <v>91</v>
      </c>
      <c r="M217" s="20">
        <v>11470</v>
      </c>
      <c r="N217" s="20">
        <v>1</v>
      </c>
      <c r="O217" s="20">
        <v>16</v>
      </c>
      <c r="P217" s="20" t="s">
        <v>92</v>
      </c>
      <c r="Q217" s="20">
        <v>0</v>
      </c>
      <c r="R217" s="20">
        <v>0</v>
      </c>
      <c r="S217" s="20">
        <v>0</v>
      </c>
      <c r="T217" s="20">
        <v>0</v>
      </c>
      <c r="U217" s="20" t="b">
        <v>0</v>
      </c>
      <c r="V217" s="20" t="b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16</v>
      </c>
      <c r="AC217" s="21">
        <v>544.51739999999995</v>
      </c>
      <c r="AD217" s="21">
        <v>481.74880000000002</v>
      </c>
      <c r="AE217" s="21">
        <v>0</v>
      </c>
      <c r="AF217" s="21">
        <v>0</v>
      </c>
      <c r="AG217" s="21">
        <v>0</v>
      </c>
      <c r="AH217" s="21">
        <v>499.63319999999999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81</v>
      </c>
      <c r="AR217" s="21">
        <v>0</v>
      </c>
      <c r="AS217" s="21">
        <v>0</v>
      </c>
      <c r="AT217" s="21">
        <v>0</v>
      </c>
      <c r="AU217" s="21">
        <v>1606.9</v>
      </c>
      <c r="AV217" s="20" t="b">
        <v>0</v>
      </c>
      <c r="AX217" s="22">
        <v>43143</v>
      </c>
      <c r="AY217" s="22">
        <v>43145</v>
      </c>
      <c r="AZ217" s="22">
        <v>43145</v>
      </c>
      <c r="BB217" s="20">
        <v>1</v>
      </c>
      <c r="BE217" s="20" t="s">
        <v>319</v>
      </c>
      <c r="BF217" s="20" t="s">
        <v>93</v>
      </c>
      <c r="BG217" s="20" t="s">
        <v>363</v>
      </c>
      <c r="BI217" s="20" t="s">
        <v>94</v>
      </c>
      <c r="BJ217" s="20" t="s">
        <v>95</v>
      </c>
      <c r="BK217" s="20" t="s">
        <v>224</v>
      </c>
      <c r="BL217" s="20" t="s">
        <v>224</v>
      </c>
      <c r="BM217" s="21">
        <v>544.51739999999995</v>
      </c>
      <c r="BN217" s="21">
        <v>481.74880000000002</v>
      </c>
      <c r="BO217" s="21">
        <v>499.63319999999999</v>
      </c>
      <c r="BP217" s="21">
        <v>0</v>
      </c>
      <c r="BQ217" s="21">
        <v>81</v>
      </c>
      <c r="BR217" s="20">
        <v>0</v>
      </c>
      <c r="BS217" s="21">
        <v>1606.8994</v>
      </c>
      <c r="BT217" s="21">
        <v>5.9999999999999995E-4</v>
      </c>
      <c r="BU217" s="20">
        <v>20000</v>
      </c>
      <c r="BV217" s="20" t="s">
        <v>132</v>
      </c>
      <c r="BW217" s="21">
        <v>-1606.8994</v>
      </c>
      <c r="BX217" s="21">
        <v>124.34</v>
      </c>
      <c r="BY217" s="20" t="s">
        <v>231</v>
      </c>
      <c r="BZ217" s="21">
        <v>1401.5594000000001</v>
      </c>
      <c r="CA217" s="20" t="b">
        <v>1</v>
      </c>
      <c r="CB217" s="20" t="s">
        <v>133</v>
      </c>
      <c r="CC217" s="20" t="b">
        <v>1</v>
      </c>
      <c r="CD217" s="21" t="s">
        <v>99</v>
      </c>
      <c r="CE217" s="21" t="b">
        <v>0</v>
      </c>
      <c r="CF217" s="21" t="b">
        <v>0</v>
      </c>
    </row>
    <row r="218" spans="1:84">
      <c r="A218" s="21" t="s">
        <v>122</v>
      </c>
      <c r="B218" s="20">
        <v>15003</v>
      </c>
      <c r="C218" s="20" t="s">
        <v>131</v>
      </c>
      <c r="D218" s="20" t="s">
        <v>403</v>
      </c>
      <c r="E218" s="20">
        <v>20276</v>
      </c>
      <c r="F218" s="20" t="s">
        <v>232</v>
      </c>
      <c r="G218" s="20" t="s">
        <v>233</v>
      </c>
      <c r="H218" s="20" t="s">
        <v>88</v>
      </c>
      <c r="I218" s="20" t="s">
        <v>234</v>
      </c>
      <c r="J218" s="20" t="s">
        <v>235</v>
      </c>
      <c r="K218" s="20" t="s">
        <v>90</v>
      </c>
      <c r="L218" s="20" t="s">
        <v>91</v>
      </c>
      <c r="M218" s="20">
        <v>25888</v>
      </c>
      <c r="N218" s="20">
        <v>1</v>
      </c>
      <c r="O218" s="20">
        <v>8</v>
      </c>
      <c r="P218" s="20" t="s">
        <v>92</v>
      </c>
      <c r="Q218" s="20">
        <v>0</v>
      </c>
      <c r="R218" s="20">
        <v>0</v>
      </c>
      <c r="S218" s="20">
        <v>0</v>
      </c>
      <c r="T218" s="20">
        <v>0</v>
      </c>
      <c r="U218" s="20" t="b">
        <v>0</v>
      </c>
      <c r="V218" s="20" t="b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8</v>
      </c>
      <c r="AC218" s="21">
        <v>566.30200000000002</v>
      </c>
      <c r="AD218" s="21">
        <v>500.39839999999998</v>
      </c>
      <c r="AE218" s="21">
        <v>0</v>
      </c>
      <c r="AF218" s="21">
        <v>0</v>
      </c>
      <c r="AG218" s="21">
        <v>0</v>
      </c>
      <c r="AH218" s="21">
        <v>1127.6813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165</v>
      </c>
      <c r="AR218" s="21">
        <v>0</v>
      </c>
      <c r="AS218" s="21">
        <v>0</v>
      </c>
      <c r="AT218" s="21">
        <v>0</v>
      </c>
      <c r="AU218" s="21">
        <v>2359.38</v>
      </c>
      <c r="AV218" s="20" t="b">
        <v>0</v>
      </c>
      <c r="AX218" s="22">
        <v>43142</v>
      </c>
      <c r="AY218" s="22">
        <v>43145</v>
      </c>
      <c r="AZ218" s="22">
        <v>43145</v>
      </c>
      <c r="BB218" s="20">
        <v>1</v>
      </c>
      <c r="BE218" s="20" t="s">
        <v>319</v>
      </c>
      <c r="BF218" s="20" t="s">
        <v>93</v>
      </c>
      <c r="BG218" s="20" t="s">
        <v>363</v>
      </c>
      <c r="BI218" s="20" t="s">
        <v>94</v>
      </c>
      <c r="BJ218" s="20" t="s">
        <v>95</v>
      </c>
      <c r="BK218" s="20" t="s">
        <v>236</v>
      </c>
      <c r="BL218" s="20" t="s">
        <v>236</v>
      </c>
      <c r="BM218" s="21">
        <v>566.30200000000002</v>
      </c>
      <c r="BN218" s="21">
        <v>500.39839999999998</v>
      </c>
      <c r="BO218" s="21">
        <v>1127.6813</v>
      </c>
      <c r="BP218" s="21">
        <v>0</v>
      </c>
      <c r="BQ218" s="21">
        <v>165</v>
      </c>
      <c r="BR218" s="20">
        <v>0</v>
      </c>
      <c r="BS218" s="21">
        <v>2359.3816999999999</v>
      </c>
      <c r="BT218" s="21">
        <v>-1.6999999999999999E-3</v>
      </c>
      <c r="BU218" s="20">
        <v>20000</v>
      </c>
      <c r="BV218" s="20" t="s">
        <v>132</v>
      </c>
      <c r="BW218" s="21">
        <v>-2359.3816999999999</v>
      </c>
      <c r="BX218" s="21">
        <v>129.15</v>
      </c>
      <c r="BY218" s="20" t="s">
        <v>231</v>
      </c>
      <c r="BZ218" s="21">
        <v>2065.2316999999998</v>
      </c>
      <c r="CA218" s="20" t="b">
        <v>1</v>
      </c>
      <c r="CB218" s="20" t="s">
        <v>133</v>
      </c>
      <c r="CC218" s="20" t="b">
        <v>1</v>
      </c>
      <c r="CD218" s="21" t="s">
        <v>99</v>
      </c>
      <c r="CE218" s="21" t="b">
        <v>0</v>
      </c>
      <c r="CF218" s="21" t="b">
        <v>0</v>
      </c>
    </row>
    <row r="219" spans="1:84">
      <c r="A219" s="21" t="s">
        <v>84</v>
      </c>
      <c r="B219" s="20">
        <v>15004</v>
      </c>
      <c r="C219" s="20" t="s">
        <v>85</v>
      </c>
      <c r="D219" s="20" t="s">
        <v>403</v>
      </c>
      <c r="E219" s="20">
        <v>129680</v>
      </c>
      <c r="F219" s="20" t="s">
        <v>200</v>
      </c>
      <c r="G219" s="20" t="s">
        <v>201</v>
      </c>
      <c r="H219" s="20" t="s">
        <v>104</v>
      </c>
      <c r="I219" s="20" t="s">
        <v>254</v>
      </c>
      <c r="J219" s="20" t="s">
        <v>203</v>
      </c>
      <c r="K219" s="20" t="s">
        <v>90</v>
      </c>
      <c r="L219" s="20" t="s">
        <v>91</v>
      </c>
      <c r="M219" s="20">
        <v>53349</v>
      </c>
      <c r="N219" s="20">
        <v>1</v>
      </c>
      <c r="O219" s="20">
        <v>20</v>
      </c>
      <c r="P219" s="20" t="s">
        <v>92</v>
      </c>
      <c r="Q219" s="20">
        <v>0</v>
      </c>
      <c r="R219" s="20">
        <v>0</v>
      </c>
      <c r="S219" s="20">
        <v>0</v>
      </c>
      <c r="T219" s="20">
        <v>0</v>
      </c>
      <c r="U219" s="20" t="b">
        <v>0</v>
      </c>
      <c r="V219" s="20" t="b">
        <v>0</v>
      </c>
      <c r="W219" s="20">
        <v>40648</v>
      </c>
      <c r="X219" s="20">
        <v>0</v>
      </c>
      <c r="Y219" s="20">
        <v>0</v>
      </c>
      <c r="Z219" s="20">
        <v>0</v>
      </c>
      <c r="AA219" s="20">
        <v>0</v>
      </c>
      <c r="AB219" s="20">
        <v>20</v>
      </c>
      <c r="AC219" s="21">
        <v>1360.5694000000001</v>
      </c>
      <c r="AD219" s="21">
        <v>2486.741</v>
      </c>
      <c r="AE219" s="21">
        <v>0</v>
      </c>
      <c r="AF219" s="21">
        <v>0</v>
      </c>
      <c r="AG219" s="21">
        <v>0</v>
      </c>
      <c r="AH219" s="21">
        <v>2323.8824</v>
      </c>
      <c r="AI219" s="21">
        <v>0</v>
      </c>
      <c r="AJ219" s="21">
        <v>708.49459999999999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80</v>
      </c>
      <c r="AR219" s="21">
        <v>0</v>
      </c>
      <c r="AS219" s="21">
        <v>0</v>
      </c>
      <c r="AT219" s="21">
        <v>0</v>
      </c>
      <c r="AU219" s="21">
        <v>6959.69</v>
      </c>
      <c r="AV219" s="20" t="b">
        <v>0</v>
      </c>
      <c r="AX219" s="22">
        <v>43145</v>
      </c>
      <c r="AY219" s="22">
        <v>43145</v>
      </c>
      <c r="AZ219" s="22">
        <v>43146</v>
      </c>
      <c r="BB219" s="20">
        <v>1</v>
      </c>
      <c r="BE219" s="20" t="s">
        <v>319</v>
      </c>
      <c r="BF219" s="20" t="s">
        <v>93</v>
      </c>
      <c r="BG219" s="20" t="s">
        <v>363</v>
      </c>
      <c r="BI219" s="20" t="s">
        <v>94</v>
      </c>
      <c r="BJ219" s="20" t="s">
        <v>105</v>
      </c>
      <c r="BK219" s="20" t="s">
        <v>205</v>
      </c>
      <c r="BL219" s="20" t="s">
        <v>205</v>
      </c>
      <c r="BM219" s="21">
        <v>1360.5694000000001</v>
      </c>
      <c r="BN219" s="21">
        <v>2486.741</v>
      </c>
      <c r="BO219" s="21">
        <v>2323.8824</v>
      </c>
      <c r="BP219" s="21">
        <v>708.49459999999999</v>
      </c>
      <c r="BQ219" s="21">
        <v>80</v>
      </c>
      <c r="BR219" s="20">
        <v>0</v>
      </c>
      <c r="BS219" s="21">
        <v>6959.6873999999998</v>
      </c>
      <c r="BT219" s="21">
        <v>2.5999999999999999E-3</v>
      </c>
      <c r="BU219" s="20">
        <v>20002</v>
      </c>
      <c r="BV219" s="20" t="s">
        <v>97</v>
      </c>
      <c r="BW219" s="21">
        <v>-6959.6873999999998</v>
      </c>
      <c r="BX219" s="21">
        <v>641.83000000000004</v>
      </c>
      <c r="BY219" s="20" t="s">
        <v>101</v>
      </c>
      <c r="BZ219" s="21">
        <v>6237.8573999999999</v>
      </c>
      <c r="CA219" s="20" t="b">
        <v>1</v>
      </c>
      <c r="CB219" s="20" t="s">
        <v>98</v>
      </c>
      <c r="CC219" s="20" t="b">
        <v>1</v>
      </c>
      <c r="CD219" s="21" t="s">
        <v>99</v>
      </c>
      <c r="CE219" s="21" t="b">
        <v>0</v>
      </c>
      <c r="CF219" s="21" t="b">
        <v>0</v>
      </c>
    </row>
    <row r="220" spans="1:84">
      <c r="A220" s="21" t="s">
        <v>84</v>
      </c>
      <c r="B220" s="20">
        <v>15005</v>
      </c>
      <c r="C220" s="20" t="s">
        <v>85</v>
      </c>
      <c r="D220" s="20" t="s">
        <v>403</v>
      </c>
      <c r="E220" s="20">
        <v>129124</v>
      </c>
      <c r="F220" s="20" t="s">
        <v>212</v>
      </c>
      <c r="G220" s="20" t="s">
        <v>213</v>
      </c>
      <c r="H220" s="20" t="s">
        <v>104</v>
      </c>
      <c r="I220" s="20" t="s">
        <v>248</v>
      </c>
      <c r="J220" s="20" t="s">
        <v>215</v>
      </c>
      <c r="K220" s="20" t="s">
        <v>90</v>
      </c>
      <c r="L220" s="20" t="s">
        <v>91</v>
      </c>
      <c r="M220" s="20">
        <v>19179</v>
      </c>
      <c r="N220" s="20">
        <v>2</v>
      </c>
      <c r="O220" s="20">
        <v>12</v>
      </c>
      <c r="P220" s="20" t="s">
        <v>92</v>
      </c>
      <c r="Q220" s="20">
        <v>0</v>
      </c>
      <c r="R220" s="20">
        <v>0</v>
      </c>
      <c r="S220" s="20">
        <v>0</v>
      </c>
      <c r="T220" s="20">
        <v>0</v>
      </c>
      <c r="U220" s="20" t="b">
        <v>0</v>
      </c>
      <c r="V220" s="20" t="b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12</v>
      </c>
      <c r="AC220" s="21">
        <v>587.58770000000004</v>
      </c>
      <c r="AD220" s="21">
        <v>569.45460000000003</v>
      </c>
      <c r="AE220" s="21">
        <v>0</v>
      </c>
      <c r="AF220" s="21">
        <v>0</v>
      </c>
      <c r="AG220" s="21">
        <v>0</v>
      </c>
      <c r="AH220" s="21">
        <v>835.43719999999996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375</v>
      </c>
      <c r="AP220" s="21">
        <v>0</v>
      </c>
      <c r="AQ220" s="21">
        <v>61</v>
      </c>
      <c r="AR220" s="21">
        <v>0</v>
      </c>
      <c r="AS220" s="21">
        <v>0</v>
      </c>
      <c r="AT220" s="21">
        <v>0</v>
      </c>
      <c r="AU220" s="21">
        <v>2428.48</v>
      </c>
      <c r="AV220" s="20" t="b">
        <v>0</v>
      </c>
      <c r="AX220" s="22">
        <v>43146</v>
      </c>
      <c r="AY220" s="22">
        <v>43146</v>
      </c>
      <c r="AZ220" s="22">
        <v>43146</v>
      </c>
      <c r="BB220" s="20">
        <v>1</v>
      </c>
      <c r="BE220" s="20" t="s">
        <v>319</v>
      </c>
      <c r="BF220" s="20" t="s">
        <v>93</v>
      </c>
      <c r="BG220" s="20" t="s">
        <v>363</v>
      </c>
      <c r="BI220" s="20" t="s">
        <v>94</v>
      </c>
      <c r="BJ220" s="20" t="s">
        <v>105</v>
      </c>
      <c r="BK220" s="20" t="s">
        <v>217</v>
      </c>
      <c r="BL220" s="20" t="s">
        <v>217</v>
      </c>
      <c r="BM220" s="21">
        <v>962.58770000000004</v>
      </c>
      <c r="BN220" s="21">
        <v>569.45460000000003</v>
      </c>
      <c r="BO220" s="21">
        <v>835.43719999999996</v>
      </c>
      <c r="BP220" s="21">
        <v>0</v>
      </c>
      <c r="BQ220" s="21">
        <v>61</v>
      </c>
      <c r="BR220" s="20">
        <v>0</v>
      </c>
      <c r="BS220" s="21">
        <v>2428.4794999999999</v>
      </c>
      <c r="BT220" s="21">
        <v>5.0000000000000001E-4</v>
      </c>
      <c r="BU220" s="20">
        <v>20002</v>
      </c>
      <c r="BV220" s="20" t="s">
        <v>97</v>
      </c>
      <c r="BW220" s="21">
        <v>-2428.4794999999999</v>
      </c>
      <c r="BX220" s="21">
        <v>146.97999999999999</v>
      </c>
      <c r="BY220" s="20" t="s">
        <v>101</v>
      </c>
      <c r="BZ220" s="21">
        <v>2220.4994999999999</v>
      </c>
      <c r="CA220" s="20" t="b">
        <v>1</v>
      </c>
      <c r="CB220" s="20" t="s">
        <v>98</v>
      </c>
      <c r="CC220" s="20" t="b">
        <v>1</v>
      </c>
      <c r="CD220" s="21" t="s">
        <v>99</v>
      </c>
      <c r="CE220" s="21" t="b">
        <v>0</v>
      </c>
      <c r="CF220" s="21" t="b">
        <v>0</v>
      </c>
    </row>
    <row r="221" spans="1:84">
      <c r="A221" s="21" t="s">
        <v>84</v>
      </c>
      <c r="B221" s="20">
        <v>15006</v>
      </c>
      <c r="C221" s="20" t="s">
        <v>85</v>
      </c>
      <c r="D221" s="20" t="s">
        <v>403</v>
      </c>
      <c r="E221" s="20">
        <v>129076</v>
      </c>
      <c r="F221" s="20" t="s">
        <v>261</v>
      </c>
      <c r="G221" s="20" t="s">
        <v>262</v>
      </c>
      <c r="H221" s="20" t="s">
        <v>104</v>
      </c>
      <c r="I221" s="20" t="s">
        <v>263</v>
      </c>
      <c r="J221" s="20" t="s">
        <v>264</v>
      </c>
      <c r="K221" s="20" t="s">
        <v>90</v>
      </c>
      <c r="L221" s="20" t="s">
        <v>91</v>
      </c>
      <c r="M221" s="20">
        <v>7279</v>
      </c>
      <c r="N221" s="20">
        <v>1</v>
      </c>
      <c r="O221" s="20">
        <v>16</v>
      </c>
      <c r="P221" s="20" t="s">
        <v>92</v>
      </c>
      <c r="Q221" s="20">
        <v>0</v>
      </c>
      <c r="R221" s="20">
        <v>0</v>
      </c>
      <c r="S221" s="20">
        <v>0</v>
      </c>
      <c r="T221" s="20">
        <v>0</v>
      </c>
      <c r="U221" s="20" t="b">
        <v>0</v>
      </c>
      <c r="V221" s="20" t="b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16</v>
      </c>
      <c r="AC221" s="21">
        <v>482.57780000000002</v>
      </c>
      <c r="AD221" s="21">
        <v>330.87279999999998</v>
      </c>
      <c r="AE221" s="21">
        <v>0</v>
      </c>
      <c r="AF221" s="21">
        <v>0</v>
      </c>
      <c r="AG221" s="21">
        <v>0</v>
      </c>
      <c r="AH221" s="21">
        <v>317.07319999999999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150</v>
      </c>
      <c r="AR221" s="21">
        <v>0</v>
      </c>
      <c r="AS221" s="21">
        <v>0</v>
      </c>
      <c r="AT221" s="21">
        <v>0</v>
      </c>
      <c r="AU221" s="21">
        <v>1280.52</v>
      </c>
      <c r="AV221" s="20" t="b">
        <v>0</v>
      </c>
      <c r="AX221" s="22">
        <v>43145</v>
      </c>
      <c r="AY221" s="22">
        <v>43145</v>
      </c>
      <c r="AZ221" s="22">
        <v>43146</v>
      </c>
      <c r="BB221" s="20">
        <v>1</v>
      </c>
      <c r="BE221" s="20" t="s">
        <v>319</v>
      </c>
      <c r="BF221" s="20" t="s">
        <v>93</v>
      </c>
      <c r="BG221" s="20" t="s">
        <v>363</v>
      </c>
      <c r="BI221" s="20" t="s">
        <v>94</v>
      </c>
      <c r="BJ221" s="20" t="s">
        <v>105</v>
      </c>
      <c r="BK221" s="20" t="s">
        <v>265</v>
      </c>
      <c r="BL221" s="20" t="s">
        <v>265</v>
      </c>
      <c r="BM221" s="21">
        <v>482.57780000000002</v>
      </c>
      <c r="BN221" s="21">
        <v>330.87279999999998</v>
      </c>
      <c r="BO221" s="21">
        <v>317.07319999999999</v>
      </c>
      <c r="BP221" s="21">
        <v>0</v>
      </c>
      <c r="BQ221" s="21">
        <v>150</v>
      </c>
      <c r="BR221" s="20">
        <v>0</v>
      </c>
      <c r="BS221" s="21">
        <v>1280.5237999999999</v>
      </c>
      <c r="BT221" s="21">
        <v>-3.8E-3</v>
      </c>
      <c r="BU221" s="20">
        <v>20002</v>
      </c>
      <c r="BV221" s="20" t="s">
        <v>97</v>
      </c>
      <c r="BW221" s="21">
        <v>-1280.5237999999999</v>
      </c>
      <c r="BX221" s="21">
        <v>85.4</v>
      </c>
      <c r="BY221" s="20" t="s">
        <v>101</v>
      </c>
      <c r="BZ221" s="21">
        <v>1045.1238000000001</v>
      </c>
      <c r="CA221" s="20" t="b">
        <v>1</v>
      </c>
      <c r="CB221" s="20" t="s">
        <v>98</v>
      </c>
      <c r="CC221" s="20" t="b">
        <v>1</v>
      </c>
      <c r="CD221" s="21" t="s">
        <v>99</v>
      </c>
      <c r="CE221" s="21" t="b">
        <v>0</v>
      </c>
      <c r="CF221" s="21" t="b">
        <v>0</v>
      </c>
    </row>
    <row r="222" spans="1:84">
      <c r="A222" s="21" t="s">
        <v>84</v>
      </c>
      <c r="B222" s="20">
        <v>15007</v>
      </c>
      <c r="C222" s="20" t="s">
        <v>85</v>
      </c>
      <c r="D222" s="20" t="s">
        <v>403</v>
      </c>
      <c r="E222" s="20">
        <v>130671</v>
      </c>
      <c r="F222" s="20" t="s">
        <v>86</v>
      </c>
      <c r="G222" s="20" t="s">
        <v>87</v>
      </c>
      <c r="H222" s="20" t="s">
        <v>88</v>
      </c>
      <c r="I222" s="20" t="s">
        <v>89</v>
      </c>
      <c r="J222" s="20" t="s">
        <v>349</v>
      </c>
      <c r="K222" s="20" t="s">
        <v>90</v>
      </c>
      <c r="L222" s="20" t="s">
        <v>91</v>
      </c>
      <c r="M222" s="20">
        <v>8642</v>
      </c>
      <c r="N222" s="20">
        <v>1</v>
      </c>
      <c r="O222" s="20">
        <v>24</v>
      </c>
      <c r="P222" s="20" t="s">
        <v>92</v>
      </c>
      <c r="Q222" s="20">
        <v>0</v>
      </c>
      <c r="R222" s="20">
        <v>0</v>
      </c>
      <c r="S222" s="20">
        <v>0</v>
      </c>
      <c r="T222" s="20">
        <v>0</v>
      </c>
      <c r="U222" s="20" t="b">
        <v>0</v>
      </c>
      <c r="V222" s="20" t="b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24</v>
      </c>
      <c r="AC222" s="21">
        <v>566.58280000000002</v>
      </c>
      <c r="AD222" s="21">
        <v>569.91120000000001</v>
      </c>
      <c r="AE222" s="21">
        <v>0</v>
      </c>
      <c r="AF222" s="21">
        <v>0</v>
      </c>
      <c r="AG222" s="21">
        <v>0</v>
      </c>
      <c r="AH222" s="21">
        <v>376.44549999999998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300</v>
      </c>
      <c r="AR222" s="21">
        <v>0</v>
      </c>
      <c r="AS222" s="21">
        <v>0</v>
      </c>
      <c r="AT222" s="21">
        <v>0</v>
      </c>
      <c r="AU222" s="21">
        <v>1812.94</v>
      </c>
      <c r="AV222" s="20" t="b">
        <v>0</v>
      </c>
      <c r="AX222" s="22">
        <v>43143</v>
      </c>
      <c r="AY222" s="22">
        <v>43145</v>
      </c>
      <c r="AZ222" s="22">
        <v>43146</v>
      </c>
      <c r="BB222" s="20">
        <v>1</v>
      </c>
      <c r="BE222" s="20" t="s">
        <v>319</v>
      </c>
      <c r="BF222" s="20" t="s">
        <v>93</v>
      </c>
      <c r="BG222" s="20" t="s">
        <v>363</v>
      </c>
      <c r="BI222" s="20" t="s">
        <v>94</v>
      </c>
      <c r="BJ222" s="20" t="s">
        <v>95</v>
      </c>
      <c r="BK222" s="20" t="s">
        <v>96</v>
      </c>
      <c r="BL222" s="20" t="s">
        <v>96</v>
      </c>
      <c r="BM222" s="21">
        <v>566.58280000000002</v>
      </c>
      <c r="BN222" s="21">
        <v>569.91120000000001</v>
      </c>
      <c r="BO222" s="21">
        <v>376.44549999999998</v>
      </c>
      <c r="BP222" s="21">
        <v>0</v>
      </c>
      <c r="BQ222" s="21">
        <v>300</v>
      </c>
      <c r="BR222" s="20">
        <v>0</v>
      </c>
      <c r="BS222" s="21">
        <v>1812.9395</v>
      </c>
      <c r="BT222" s="21">
        <v>5.0000000000000001E-4</v>
      </c>
      <c r="BU222" s="20">
        <v>20002</v>
      </c>
      <c r="BV222" s="20" t="s">
        <v>97</v>
      </c>
      <c r="BW222" s="21">
        <v>-1812.9395</v>
      </c>
      <c r="BX222" s="21">
        <v>147.1</v>
      </c>
      <c r="BY222" s="20" t="s">
        <v>231</v>
      </c>
      <c r="BZ222" s="21">
        <v>1365.8395</v>
      </c>
      <c r="CA222" s="20" t="b">
        <v>1</v>
      </c>
      <c r="CB222" s="20" t="s">
        <v>98</v>
      </c>
      <c r="CC222" s="20" t="b">
        <v>1</v>
      </c>
      <c r="CD222" s="21" t="s">
        <v>99</v>
      </c>
      <c r="CE222" s="21" t="b">
        <v>0</v>
      </c>
      <c r="CF222" s="21" t="b">
        <v>0</v>
      </c>
    </row>
    <row r="223" spans="1:84">
      <c r="A223" s="21" t="s">
        <v>84</v>
      </c>
      <c r="B223" s="20">
        <v>15008</v>
      </c>
      <c r="C223" s="20" t="s">
        <v>85</v>
      </c>
      <c r="D223" s="20" t="s">
        <v>403</v>
      </c>
      <c r="E223" s="20">
        <v>129778</v>
      </c>
      <c r="F223" s="20" t="s">
        <v>117</v>
      </c>
      <c r="G223" s="20" t="s">
        <v>118</v>
      </c>
      <c r="H223" s="20" t="s">
        <v>88</v>
      </c>
      <c r="I223" s="20" t="s">
        <v>119</v>
      </c>
      <c r="J223" s="20" t="s">
        <v>120</v>
      </c>
      <c r="K223" s="20" t="s">
        <v>90</v>
      </c>
      <c r="L223" s="20" t="s">
        <v>91</v>
      </c>
      <c r="M223" s="20">
        <v>37462</v>
      </c>
      <c r="N223" s="20">
        <v>1</v>
      </c>
      <c r="O223" s="20">
        <v>52</v>
      </c>
      <c r="P223" s="20" t="s">
        <v>92</v>
      </c>
      <c r="Q223" s="20">
        <v>0</v>
      </c>
      <c r="R223" s="20">
        <v>4</v>
      </c>
      <c r="S223" s="20">
        <v>0</v>
      </c>
      <c r="T223" s="20">
        <v>0</v>
      </c>
      <c r="U223" s="20" t="b">
        <v>0</v>
      </c>
      <c r="V223" s="20" t="b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52</v>
      </c>
      <c r="AC223" s="21">
        <v>2174.3897999999999</v>
      </c>
      <c r="AD223" s="21">
        <v>4606.7475999999997</v>
      </c>
      <c r="AE223" s="21">
        <v>0</v>
      </c>
      <c r="AF223" s="21">
        <v>262.23399999999998</v>
      </c>
      <c r="AG223" s="21">
        <v>0</v>
      </c>
      <c r="AH223" s="21">
        <v>1631.8447000000001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840</v>
      </c>
      <c r="AR223" s="21">
        <v>0</v>
      </c>
      <c r="AS223" s="21">
        <v>0</v>
      </c>
      <c r="AT223" s="21">
        <v>0</v>
      </c>
      <c r="AU223" s="21">
        <v>9515.2199999999993</v>
      </c>
      <c r="AV223" s="20" t="b">
        <v>0</v>
      </c>
      <c r="AX223" s="22">
        <v>43144</v>
      </c>
      <c r="AY223" s="22">
        <v>43145</v>
      </c>
      <c r="AZ223" s="22">
        <v>43146</v>
      </c>
      <c r="BB223" s="20">
        <v>1</v>
      </c>
      <c r="BE223" s="20" t="s">
        <v>319</v>
      </c>
      <c r="BF223" s="20" t="s">
        <v>93</v>
      </c>
      <c r="BG223" s="20" t="s">
        <v>363</v>
      </c>
      <c r="BI223" s="20" t="s">
        <v>94</v>
      </c>
      <c r="BJ223" s="20" t="s">
        <v>95</v>
      </c>
      <c r="BK223" s="20" t="s">
        <v>121</v>
      </c>
      <c r="BL223" s="20" t="s">
        <v>121</v>
      </c>
      <c r="BM223" s="21">
        <v>2436.6237999999998</v>
      </c>
      <c r="BN223" s="21">
        <v>4606.7475999999997</v>
      </c>
      <c r="BO223" s="21">
        <v>1631.8447000000001</v>
      </c>
      <c r="BP223" s="21">
        <v>0</v>
      </c>
      <c r="BQ223" s="21">
        <v>840</v>
      </c>
      <c r="BR223" s="20">
        <v>0</v>
      </c>
      <c r="BS223" s="21">
        <v>9515.2160999999996</v>
      </c>
      <c r="BT223" s="21">
        <v>3.8999999999999998E-3</v>
      </c>
      <c r="BU223" s="20">
        <v>20002</v>
      </c>
      <c r="BV223" s="20" t="s">
        <v>97</v>
      </c>
      <c r="BW223" s="21">
        <v>-9515.2160999999996</v>
      </c>
      <c r="BX223" s="21">
        <v>1189.01</v>
      </c>
      <c r="BY223" s="20" t="s">
        <v>231</v>
      </c>
      <c r="BZ223" s="21">
        <v>7486.2061000000003</v>
      </c>
      <c r="CA223" s="20" t="b">
        <v>1</v>
      </c>
      <c r="CB223" s="20" t="s">
        <v>98</v>
      </c>
      <c r="CC223" s="20" t="b">
        <v>1</v>
      </c>
      <c r="CD223" s="21" t="s">
        <v>99</v>
      </c>
      <c r="CE223" s="21" t="b">
        <v>0</v>
      </c>
      <c r="CF223" s="21" t="b">
        <v>0</v>
      </c>
    </row>
    <row r="224" spans="1:84">
      <c r="A224" s="21" t="s">
        <v>84</v>
      </c>
      <c r="B224" s="20">
        <v>15009</v>
      </c>
      <c r="C224" s="20" t="s">
        <v>85</v>
      </c>
      <c r="D224" s="20" t="s">
        <v>403</v>
      </c>
      <c r="E224" s="20">
        <v>129084</v>
      </c>
      <c r="F224" s="20" t="s">
        <v>242</v>
      </c>
      <c r="G224" s="20" t="s">
        <v>243</v>
      </c>
      <c r="H224" s="20" t="s">
        <v>104</v>
      </c>
      <c r="I224" s="20" t="s">
        <v>244</v>
      </c>
      <c r="J224" s="20" t="s">
        <v>245</v>
      </c>
      <c r="K224" s="20" t="s">
        <v>90</v>
      </c>
      <c r="L224" s="20" t="s">
        <v>91</v>
      </c>
      <c r="M224" s="20">
        <v>23616</v>
      </c>
      <c r="N224" s="20">
        <v>1</v>
      </c>
      <c r="O224" s="20">
        <v>12</v>
      </c>
      <c r="P224" s="20" t="s">
        <v>92</v>
      </c>
      <c r="Q224" s="20">
        <v>0</v>
      </c>
      <c r="R224" s="20">
        <v>0</v>
      </c>
      <c r="S224" s="20">
        <v>0</v>
      </c>
      <c r="T224" s="20">
        <v>0</v>
      </c>
      <c r="U224" s="20" t="b">
        <v>0</v>
      </c>
      <c r="V224" s="20" t="b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12</v>
      </c>
      <c r="AC224" s="21">
        <v>636.76919999999996</v>
      </c>
      <c r="AD224" s="21">
        <v>689.25360000000001</v>
      </c>
      <c r="AE224" s="21">
        <v>0</v>
      </c>
      <c r="AF224" s="21">
        <v>0</v>
      </c>
      <c r="AG224" s="21">
        <v>0</v>
      </c>
      <c r="AH224" s="21">
        <v>1028.713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65</v>
      </c>
      <c r="AR224" s="21">
        <v>0</v>
      </c>
      <c r="AS224" s="21">
        <v>0</v>
      </c>
      <c r="AT224" s="21">
        <v>0</v>
      </c>
      <c r="AU224" s="21">
        <v>2419.7399999999998</v>
      </c>
      <c r="AV224" s="20" t="b">
        <v>0</v>
      </c>
      <c r="AX224" s="22">
        <v>43146</v>
      </c>
      <c r="AY224" s="22">
        <v>43146</v>
      </c>
      <c r="AZ224" s="22">
        <v>43146</v>
      </c>
      <c r="BB224" s="20">
        <v>1</v>
      </c>
      <c r="BE224" s="20" t="s">
        <v>319</v>
      </c>
      <c r="BF224" s="20" t="s">
        <v>93</v>
      </c>
      <c r="BG224" s="20" t="s">
        <v>363</v>
      </c>
      <c r="BI224" s="20" t="s">
        <v>94</v>
      </c>
      <c r="BJ224" s="20" t="s">
        <v>105</v>
      </c>
      <c r="BK224" s="20" t="s">
        <v>246</v>
      </c>
      <c r="BL224" s="20" t="s">
        <v>246</v>
      </c>
      <c r="BM224" s="21">
        <v>636.76919999999996</v>
      </c>
      <c r="BN224" s="21">
        <v>689.25360000000001</v>
      </c>
      <c r="BO224" s="21">
        <v>1028.713</v>
      </c>
      <c r="BP224" s="21">
        <v>0</v>
      </c>
      <c r="BQ224" s="21">
        <v>65</v>
      </c>
      <c r="BR224" s="20">
        <v>0</v>
      </c>
      <c r="BS224" s="21">
        <v>2419.7357999999999</v>
      </c>
      <c r="BT224" s="21">
        <v>4.1999999999999997E-3</v>
      </c>
      <c r="BU224" s="20">
        <v>20002</v>
      </c>
      <c r="BV224" s="20" t="s">
        <v>97</v>
      </c>
      <c r="BW224" s="21">
        <v>-2419.7357999999999</v>
      </c>
      <c r="BX224" s="21">
        <v>177.9</v>
      </c>
      <c r="BY224" s="20" t="s">
        <v>101</v>
      </c>
      <c r="BZ224" s="21">
        <v>2176.8357999999998</v>
      </c>
      <c r="CA224" s="20" t="b">
        <v>1</v>
      </c>
      <c r="CB224" s="20" t="s">
        <v>98</v>
      </c>
      <c r="CC224" s="20" t="b">
        <v>1</v>
      </c>
      <c r="CD224" s="21" t="s">
        <v>99</v>
      </c>
      <c r="CE224" s="21" t="b">
        <v>0</v>
      </c>
      <c r="CF224" s="21" t="b">
        <v>0</v>
      </c>
    </row>
    <row r="225" spans="1:84">
      <c r="A225" s="21" t="s">
        <v>84</v>
      </c>
      <c r="B225" s="20">
        <v>15010</v>
      </c>
      <c r="C225" s="20" t="s">
        <v>85</v>
      </c>
      <c r="D225" s="20" t="s">
        <v>403</v>
      </c>
      <c r="E225" s="20">
        <v>129794</v>
      </c>
      <c r="F225" s="20" t="s">
        <v>112</v>
      </c>
      <c r="G225" s="20" t="s">
        <v>113</v>
      </c>
      <c r="H225" s="20" t="s">
        <v>88</v>
      </c>
      <c r="I225" s="20" t="s">
        <v>114</v>
      </c>
      <c r="J225" s="20" t="s">
        <v>115</v>
      </c>
      <c r="K225" s="20" t="s">
        <v>90</v>
      </c>
      <c r="L225" s="20" t="s">
        <v>91</v>
      </c>
      <c r="M225" s="20">
        <v>17319</v>
      </c>
      <c r="N225" s="20">
        <v>1</v>
      </c>
      <c r="O225" s="20">
        <v>24</v>
      </c>
      <c r="P225" s="20" t="s">
        <v>92</v>
      </c>
      <c r="Q225" s="20">
        <v>0</v>
      </c>
      <c r="R225" s="20">
        <v>0</v>
      </c>
      <c r="S225" s="20">
        <v>0</v>
      </c>
      <c r="T225" s="20">
        <v>0</v>
      </c>
      <c r="U225" s="20" t="b">
        <v>0</v>
      </c>
      <c r="V225" s="20" t="b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24</v>
      </c>
      <c r="AC225" s="21">
        <v>758.94140000000004</v>
      </c>
      <c r="AD225" s="21">
        <v>1038.4692</v>
      </c>
      <c r="AE225" s="21">
        <v>0</v>
      </c>
      <c r="AF225" s="21">
        <v>0</v>
      </c>
      <c r="AG225" s="21">
        <v>0</v>
      </c>
      <c r="AH225" s="21">
        <v>754.41560000000004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840</v>
      </c>
      <c r="AR225" s="21">
        <v>0</v>
      </c>
      <c r="AS225" s="21">
        <v>0</v>
      </c>
      <c r="AT225" s="21">
        <v>0</v>
      </c>
      <c r="AU225" s="21">
        <v>3391.83</v>
      </c>
      <c r="AV225" s="20" t="b">
        <v>0</v>
      </c>
      <c r="AX225" s="22">
        <v>43144</v>
      </c>
      <c r="AY225" s="22">
        <v>43145</v>
      </c>
      <c r="AZ225" s="22">
        <v>43146</v>
      </c>
      <c r="BB225" s="20">
        <v>1</v>
      </c>
      <c r="BE225" s="20" t="s">
        <v>319</v>
      </c>
      <c r="BF225" s="20" t="s">
        <v>93</v>
      </c>
      <c r="BG225" s="20" t="s">
        <v>363</v>
      </c>
      <c r="BI225" s="20" t="s">
        <v>94</v>
      </c>
      <c r="BJ225" s="20" t="s">
        <v>95</v>
      </c>
      <c r="BK225" s="20" t="s">
        <v>116</v>
      </c>
      <c r="BL225" s="20" t="s">
        <v>116</v>
      </c>
      <c r="BM225" s="21">
        <v>758.94140000000004</v>
      </c>
      <c r="BN225" s="21">
        <v>1038.4692</v>
      </c>
      <c r="BO225" s="21">
        <v>754.41560000000004</v>
      </c>
      <c r="BP225" s="21">
        <v>0</v>
      </c>
      <c r="BQ225" s="21">
        <v>840</v>
      </c>
      <c r="BR225" s="20">
        <v>0</v>
      </c>
      <c r="BS225" s="21">
        <v>3391.8262</v>
      </c>
      <c r="BT225" s="21">
        <v>3.8E-3</v>
      </c>
      <c r="BU225" s="20">
        <v>20002</v>
      </c>
      <c r="BV225" s="20" t="s">
        <v>97</v>
      </c>
      <c r="BW225" s="21">
        <v>-3391.8262</v>
      </c>
      <c r="BX225" s="21">
        <v>268.02999999999997</v>
      </c>
      <c r="BY225" s="20" t="s">
        <v>231</v>
      </c>
      <c r="BZ225" s="21">
        <v>2283.7962000000002</v>
      </c>
      <c r="CA225" s="20" t="b">
        <v>1</v>
      </c>
      <c r="CB225" s="20" t="s">
        <v>98</v>
      </c>
      <c r="CC225" s="20" t="b">
        <v>1</v>
      </c>
      <c r="CD225" s="21" t="s">
        <v>99</v>
      </c>
      <c r="CE225" s="21" t="b">
        <v>0</v>
      </c>
      <c r="CF225" s="21" t="b">
        <v>0</v>
      </c>
    </row>
    <row r="226" spans="1:84">
      <c r="A226" s="21" t="s">
        <v>84</v>
      </c>
      <c r="B226" s="20">
        <v>15011</v>
      </c>
      <c r="C226" s="20" t="s">
        <v>85</v>
      </c>
      <c r="D226" s="20" t="s">
        <v>403</v>
      </c>
      <c r="E226" s="20">
        <v>129546</v>
      </c>
      <c r="F226" s="20" t="s">
        <v>195</v>
      </c>
      <c r="G226" s="20" t="s">
        <v>196</v>
      </c>
      <c r="H226" s="20" t="s">
        <v>104</v>
      </c>
      <c r="I226" s="20" t="s">
        <v>197</v>
      </c>
      <c r="J226" s="20" t="s">
        <v>198</v>
      </c>
      <c r="K226" s="20" t="s">
        <v>90</v>
      </c>
      <c r="L226" s="20" t="s">
        <v>91</v>
      </c>
      <c r="M226" s="20">
        <v>33029</v>
      </c>
      <c r="N226" s="20">
        <v>1</v>
      </c>
      <c r="O226" s="20">
        <v>20</v>
      </c>
      <c r="P226" s="20" t="s">
        <v>92</v>
      </c>
      <c r="Q226" s="20">
        <v>0</v>
      </c>
      <c r="R226" s="20">
        <v>0</v>
      </c>
      <c r="S226" s="20">
        <v>0</v>
      </c>
      <c r="T226" s="20">
        <v>0</v>
      </c>
      <c r="U226" s="20" t="b">
        <v>0</v>
      </c>
      <c r="V226" s="20" t="b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20</v>
      </c>
      <c r="AC226" s="21">
        <v>985.17769999999996</v>
      </c>
      <c r="AD226" s="21">
        <v>1572.3409999999999</v>
      </c>
      <c r="AE226" s="21">
        <v>0</v>
      </c>
      <c r="AF226" s="21">
        <v>0</v>
      </c>
      <c r="AG226" s="21">
        <v>0</v>
      </c>
      <c r="AH226" s="21">
        <v>1438.7431999999999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155</v>
      </c>
      <c r="AR226" s="21">
        <v>0</v>
      </c>
      <c r="AS226" s="21">
        <v>0</v>
      </c>
      <c r="AT226" s="21">
        <v>0</v>
      </c>
      <c r="AU226" s="21">
        <v>4151.26</v>
      </c>
      <c r="AV226" s="20" t="b">
        <v>0</v>
      </c>
      <c r="AX226" s="22">
        <v>43146</v>
      </c>
      <c r="AY226" s="22">
        <v>43146</v>
      </c>
      <c r="AZ226" s="22">
        <v>43146</v>
      </c>
      <c r="BB226" s="20">
        <v>1</v>
      </c>
      <c r="BE226" s="20" t="s">
        <v>319</v>
      </c>
      <c r="BF226" s="20" t="s">
        <v>93</v>
      </c>
      <c r="BG226" s="20" t="s">
        <v>363</v>
      </c>
      <c r="BI226" s="20" t="s">
        <v>94</v>
      </c>
      <c r="BJ226" s="20" t="s">
        <v>105</v>
      </c>
      <c r="BK226" s="20" t="s">
        <v>199</v>
      </c>
      <c r="BL226" s="20" t="s">
        <v>199</v>
      </c>
      <c r="BM226" s="21">
        <v>985.17769999999996</v>
      </c>
      <c r="BN226" s="21">
        <v>1572.3409999999999</v>
      </c>
      <c r="BO226" s="21">
        <v>1438.7431999999999</v>
      </c>
      <c r="BP226" s="21">
        <v>0</v>
      </c>
      <c r="BQ226" s="21">
        <v>155</v>
      </c>
      <c r="BR226" s="20">
        <v>0</v>
      </c>
      <c r="BS226" s="21">
        <v>4151.2619000000004</v>
      </c>
      <c r="BT226" s="21">
        <v>-1.9E-3</v>
      </c>
      <c r="BU226" s="20">
        <v>20002</v>
      </c>
      <c r="BV226" s="20" t="s">
        <v>97</v>
      </c>
      <c r="BW226" s="21">
        <v>-4151.2619000000004</v>
      </c>
      <c r="BX226" s="21">
        <v>405.83</v>
      </c>
      <c r="BY226" s="20" t="s">
        <v>101</v>
      </c>
      <c r="BZ226" s="21">
        <v>3590.4319</v>
      </c>
      <c r="CA226" s="20" t="b">
        <v>1</v>
      </c>
      <c r="CB226" s="20" t="s">
        <v>98</v>
      </c>
      <c r="CC226" s="20" t="b">
        <v>1</v>
      </c>
      <c r="CD226" s="21" t="s">
        <v>99</v>
      </c>
      <c r="CE226" s="21" t="b">
        <v>0</v>
      </c>
      <c r="CF226" s="21" t="b">
        <v>0</v>
      </c>
    </row>
    <row r="227" spans="1:84">
      <c r="A227" s="21" t="s">
        <v>84</v>
      </c>
      <c r="B227" s="20">
        <v>15012</v>
      </c>
      <c r="C227" s="20" t="s">
        <v>85</v>
      </c>
      <c r="D227" s="20" t="s">
        <v>403</v>
      </c>
      <c r="E227" s="20">
        <v>129092</v>
      </c>
      <c r="F227" s="20" t="s">
        <v>134</v>
      </c>
      <c r="G227" s="20" t="s">
        <v>135</v>
      </c>
      <c r="H227" s="20" t="s">
        <v>104</v>
      </c>
      <c r="I227" s="20" t="s">
        <v>247</v>
      </c>
      <c r="J227" s="20" t="s">
        <v>136</v>
      </c>
      <c r="K227" s="20" t="s">
        <v>90</v>
      </c>
      <c r="L227" s="20" t="s">
        <v>91</v>
      </c>
      <c r="M227" s="20">
        <v>24364</v>
      </c>
      <c r="N227" s="20">
        <v>1</v>
      </c>
      <c r="O227" s="20">
        <v>20</v>
      </c>
      <c r="P227" s="20" t="s">
        <v>92</v>
      </c>
      <c r="Q227" s="20">
        <v>0</v>
      </c>
      <c r="R227" s="20">
        <v>0</v>
      </c>
      <c r="S227" s="20">
        <v>0</v>
      </c>
      <c r="T227" s="20">
        <v>0</v>
      </c>
      <c r="U227" s="20" t="b">
        <v>0</v>
      </c>
      <c r="V227" s="20" t="b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20</v>
      </c>
      <c r="AC227" s="21">
        <v>825.10050000000001</v>
      </c>
      <c r="AD227" s="21">
        <v>1182.4159999999999</v>
      </c>
      <c r="AE227" s="21">
        <v>0</v>
      </c>
      <c r="AF227" s="21">
        <v>0</v>
      </c>
      <c r="AG227" s="21">
        <v>0</v>
      </c>
      <c r="AH227" s="21">
        <v>1061.2958000000001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115</v>
      </c>
      <c r="AR227" s="21">
        <v>0</v>
      </c>
      <c r="AS227" s="21">
        <v>0</v>
      </c>
      <c r="AT227" s="21">
        <v>0</v>
      </c>
      <c r="AU227" s="21">
        <v>3183.81</v>
      </c>
      <c r="AV227" s="20" t="b">
        <v>0</v>
      </c>
      <c r="AX227" s="22">
        <v>43146</v>
      </c>
      <c r="AY227" s="22">
        <v>43146</v>
      </c>
      <c r="AZ227" s="22">
        <v>43146</v>
      </c>
      <c r="BB227" s="20">
        <v>1</v>
      </c>
      <c r="BE227" s="20" t="s">
        <v>319</v>
      </c>
      <c r="BF227" s="20" t="s">
        <v>93</v>
      </c>
      <c r="BG227" s="20" t="s">
        <v>363</v>
      </c>
      <c r="BI227" s="20" t="s">
        <v>94</v>
      </c>
      <c r="BJ227" s="20" t="s">
        <v>105</v>
      </c>
      <c r="BK227" s="20" t="s">
        <v>138</v>
      </c>
      <c r="BL227" s="20" t="s">
        <v>138</v>
      </c>
      <c r="BM227" s="21">
        <v>825.10050000000001</v>
      </c>
      <c r="BN227" s="21">
        <v>1182.4159999999999</v>
      </c>
      <c r="BO227" s="21">
        <v>1061.2958000000001</v>
      </c>
      <c r="BP227" s="21">
        <v>0</v>
      </c>
      <c r="BQ227" s="21">
        <v>115</v>
      </c>
      <c r="BR227" s="20">
        <v>0</v>
      </c>
      <c r="BS227" s="21">
        <v>3183.8123000000001</v>
      </c>
      <c r="BT227" s="21">
        <v>-2.3E-3</v>
      </c>
      <c r="BU227" s="20">
        <v>20002</v>
      </c>
      <c r="BV227" s="20" t="s">
        <v>97</v>
      </c>
      <c r="BW227" s="21">
        <v>-3183.8123000000001</v>
      </c>
      <c r="BX227" s="21">
        <v>305.18</v>
      </c>
      <c r="BY227" s="20" t="s">
        <v>101</v>
      </c>
      <c r="BZ227" s="21">
        <v>2763.6323000000002</v>
      </c>
      <c r="CA227" s="20" t="b">
        <v>1</v>
      </c>
      <c r="CB227" s="20" t="s">
        <v>98</v>
      </c>
      <c r="CC227" s="20" t="b">
        <v>1</v>
      </c>
      <c r="CD227" s="21" t="s">
        <v>99</v>
      </c>
      <c r="CE227" s="21" t="b">
        <v>0</v>
      </c>
      <c r="CF227" s="21" t="b">
        <v>0</v>
      </c>
    </row>
    <row r="228" spans="1:84">
      <c r="A228" s="21" t="s">
        <v>84</v>
      </c>
      <c r="B228" s="20">
        <v>15013</v>
      </c>
      <c r="C228" s="20" t="s">
        <v>85</v>
      </c>
      <c r="D228" s="20" t="s">
        <v>403</v>
      </c>
      <c r="E228" s="20">
        <v>129116</v>
      </c>
      <c r="F228" s="20" t="s">
        <v>237</v>
      </c>
      <c r="G228" s="20" t="s">
        <v>238</v>
      </c>
      <c r="H228" s="20" t="s">
        <v>104</v>
      </c>
      <c r="I228" s="20" t="s">
        <v>239</v>
      </c>
      <c r="J228" s="20" t="s">
        <v>240</v>
      </c>
      <c r="K228" s="20" t="s">
        <v>90</v>
      </c>
      <c r="L228" s="20" t="s">
        <v>91</v>
      </c>
      <c r="M228" s="20">
        <v>27334</v>
      </c>
      <c r="N228" s="20">
        <v>1</v>
      </c>
      <c r="O228" s="20">
        <v>12</v>
      </c>
      <c r="P228" s="20" t="s">
        <v>92</v>
      </c>
      <c r="Q228" s="20">
        <v>0</v>
      </c>
      <c r="R228" s="20">
        <v>0</v>
      </c>
      <c r="S228" s="20">
        <v>0</v>
      </c>
      <c r="T228" s="20">
        <v>0</v>
      </c>
      <c r="U228" s="20" t="b">
        <v>0</v>
      </c>
      <c r="V228" s="20" t="b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12</v>
      </c>
      <c r="AC228" s="21">
        <v>677.98099999999999</v>
      </c>
      <c r="AD228" s="21">
        <v>789.63959999999997</v>
      </c>
      <c r="AE228" s="21">
        <v>0</v>
      </c>
      <c r="AF228" s="21">
        <v>0</v>
      </c>
      <c r="AG228" s="21">
        <v>0</v>
      </c>
      <c r="AH228" s="21">
        <v>1190.6690000000001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65</v>
      </c>
      <c r="AR228" s="21">
        <v>0</v>
      </c>
      <c r="AS228" s="21">
        <v>0</v>
      </c>
      <c r="AT228" s="21">
        <v>0</v>
      </c>
      <c r="AU228" s="21">
        <v>2723.29</v>
      </c>
      <c r="AV228" s="20" t="b">
        <v>0</v>
      </c>
      <c r="AX228" s="22">
        <v>43146</v>
      </c>
      <c r="AY228" s="22">
        <v>43146</v>
      </c>
      <c r="AZ228" s="22">
        <v>43146</v>
      </c>
      <c r="BB228" s="20">
        <v>1</v>
      </c>
      <c r="BE228" s="20" t="s">
        <v>319</v>
      </c>
      <c r="BF228" s="20" t="s">
        <v>93</v>
      </c>
      <c r="BG228" s="20" t="s">
        <v>363</v>
      </c>
      <c r="BI228" s="20" t="s">
        <v>94</v>
      </c>
      <c r="BJ228" s="20" t="s">
        <v>105</v>
      </c>
      <c r="BK228" s="20" t="s">
        <v>241</v>
      </c>
      <c r="BL228" s="20" t="s">
        <v>241</v>
      </c>
      <c r="BM228" s="21">
        <v>677.98099999999999</v>
      </c>
      <c r="BN228" s="21">
        <v>789.63959999999997</v>
      </c>
      <c r="BO228" s="21">
        <v>1190.6690000000001</v>
      </c>
      <c r="BP228" s="21">
        <v>0</v>
      </c>
      <c r="BQ228" s="21">
        <v>65</v>
      </c>
      <c r="BR228" s="20">
        <v>0</v>
      </c>
      <c r="BS228" s="21">
        <v>2723.2896000000001</v>
      </c>
      <c r="BT228" s="21">
        <v>4.0000000000000002E-4</v>
      </c>
      <c r="BU228" s="20">
        <v>20002</v>
      </c>
      <c r="BV228" s="20" t="s">
        <v>97</v>
      </c>
      <c r="BW228" s="21">
        <v>-2723.2896000000001</v>
      </c>
      <c r="BX228" s="21">
        <v>203.81</v>
      </c>
      <c r="BY228" s="20" t="s">
        <v>101</v>
      </c>
      <c r="BZ228" s="21">
        <v>2454.4796000000001</v>
      </c>
      <c r="CA228" s="20" t="b">
        <v>1</v>
      </c>
      <c r="CB228" s="20" t="s">
        <v>98</v>
      </c>
      <c r="CC228" s="20" t="b">
        <v>1</v>
      </c>
      <c r="CD228" s="21" t="s">
        <v>99</v>
      </c>
      <c r="CE228" s="21" t="b">
        <v>0</v>
      </c>
      <c r="CF228" s="21" t="b">
        <v>0</v>
      </c>
    </row>
    <row r="229" spans="1:84">
      <c r="A229" s="21" t="s">
        <v>291</v>
      </c>
      <c r="B229" s="20">
        <v>15014</v>
      </c>
      <c r="C229" s="20" t="s">
        <v>250</v>
      </c>
      <c r="D229" s="20" t="s">
        <v>403</v>
      </c>
      <c r="E229" s="20">
        <v>25650</v>
      </c>
      <c r="F229" s="20" t="s">
        <v>266</v>
      </c>
      <c r="G229" s="20" t="s">
        <v>267</v>
      </c>
      <c r="H229" s="20" t="s">
        <v>104</v>
      </c>
      <c r="I229" s="20" t="s">
        <v>268</v>
      </c>
      <c r="J229" s="20" t="s">
        <v>269</v>
      </c>
      <c r="K229" s="20" t="s">
        <v>90</v>
      </c>
      <c r="L229" s="20" t="s">
        <v>270</v>
      </c>
      <c r="M229" s="20">
        <v>3900</v>
      </c>
      <c r="N229" s="20">
        <v>1</v>
      </c>
      <c r="O229" s="20">
        <v>0</v>
      </c>
      <c r="P229" s="20" t="s">
        <v>271</v>
      </c>
      <c r="Q229" s="20">
        <v>20</v>
      </c>
      <c r="R229" s="20">
        <v>0</v>
      </c>
      <c r="S229" s="20">
        <v>0</v>
      </c>
      <c r="T229" s="20">
        <v>0</v>
      </c>
      <c r="U229" s="20" t="b">
        <v>0</v>
      </c>
      <c r="V229" s="20" t="b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20</v>
      </c>
      <c r="AC229" s="21">
        <v>490.46</v>
      </c>
      <c r="AD229" s="21">
        <v>405.036</v>
      </c>
      <c r="AE229" s="21">
        <v>143.88</v>
      </c>
      <c r="AF229" s="21">
        <v>0</v>
      </c>
      <c r="AG229" s="21">
        <v>0</v>
      </c>
      <c r="AH229" s="21">
        <v>217.8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111</v>
      </c>
      <c r="AR229" s="21">
        <v>0</v>
      </c>
      <c r="AS229" s="21">
        <v>0</v>
      </c>
      <c r="AT229" s="21">
        <v>0</v>
      </c>
      <c r="AU229" s="21">
        <v>1368.18</v>
      </c>
      <c r="AV229" s="20" t="b">
        <v>0</v>
      </c>
      <c r="AX229" s="22">
        <v>43144</v>
      </c>
      <c r="AY229" s="22">
        <v>43146</v>
      </c>
      <c r="AZ229" s="22">
        <v>43150</v>
      </c>
      <c r="BB229" s="20">
        <v>1</v>
      </c>
      <c r="BE229" s="20" t="s">
        <v>319</v>
      </c>
      <c r="BF229" s="20" t="s">
        <v>93</v>
      </c>
      <c r="BG229" s="20" t="s">
        <v>363</v>
      </c>
      <c r="BI229" s="20" t="s">
        <v>94</v>
      </c>
      <c r="BJ229" s="20" t="s">
        <v>105</v>
      </c>
      <c r="BK229" s="20" t="s">
        <v>272</v>
      </c>
      <c r="BL229" s="20" t="s">
        <v>272</v>
      </c>
      <c r="BM229" s="21">
        <v>490.46</v>
      </c>
      <c r="BN229" s="21">
        <v>548.91600000000005</v>
      </c>
      <c r="BO229" s="21">
        <v>217.8</v>
      </c>
      <c r="BP229" s="21">
        <v>0</v>
      </c>
      <c r="BQ229" s="21">
        <v>111</v>
      </c>
      <c r="BR229" s="20">
        <v>0</v>
      </c>
      <c r="BS229" s="21">
        <v>1368.1759999999999</v>
      </c>
      <c r="BT229" s="21">
        <v>4.0000000000000001E-3</v>
      </c>
      <c r="BU229" s="20">
        <v>20000</v>
      </c>
      <c r="BV229" s="20" t="s">
        <v>252</v>
      </c>
      <c r="BW229" s="21">
        <v>-1368.1759999999999</v>
      </c>
      <c r="BX229" s="21">
        <v>104.54</v>
      </c>
      <c r="BY229" s="20" t="s">
        <v>101</v>
      </c>
      <c r="BZ229" s="21">
        <v>1152.636</v>
      </c>
      <c r="CA229" s="20" t="b">
        <v>1</v>
      </c>
      <c r="CB229" s="20" t="s">
        <v>253</v>
      </c>
      <c r="CC229" s="20" t="b">
        <v>1</v>
      </c>
      <c r="CD229" s="21" t="s">
        <v>99</v>
      </c>
      <c r="CE229" s="21" t="b">
        <v>0</v>
      </c>
      <c r="CF229" s="21" t="b">
        <v>0</v>
      </c>
    </row>
    <row r="230" spans="1:84">
      <c r="A230" s="21" t="s">
        <v>291</v>
      </c>
      <c r="B230" s="20">
        <v>15015</v>
      </c>
      <c r="C230" s="20" t="s">
        <v>250</v>
      </c>
      <c r="D230" s="20" t="s">
        <v>403</v>
      </c>
      <c r="E230" s="20">
        <v>25660</v>
      </c>
      <c r="F230" s="20" t="s">
        <v>226</v>
      </c>
      <c r="G230" s="20" t="s">
        <v>227</v>
      </c>
      <c r="H230" s="20" t="s">
        <v>102</v>
      </c>
      <c r="I230" s="20" t="s">
        <v>228</v>
      </c>
      <c r="J230" s="20" t="s">
        <v>229</v>
      </c>
      <c r="K230" s="20" t="s">
        <v>90</v>
      </c>
      <c r="L230" s="20" t="s">
        <v>251</v>
      </c>
      <c r="M230" s="20">
        <v>37000</v>
      </c>
      <c r="N230" s="20">
        <v>1</v>
      </c>
      <c r="O230" s="20">
        <v>28</v>
      </c>
      <c r="P230" s="20" t="s">
        <v>92</v>
      </c>
      <c r="Q230" s="20">
        <v>0</v>
      </c>
      <c r="R230" s="20">
        <v>0</v>
      </c>
      <c r="S230" s="20">
        <v>0</v>
      </c>
      <c r="T230" s="20">
        <v>0</v>
      </c>
      <c r="U230" s="20" t="b">
        <v>0</v>
      </c>
      <c r="V230" s="20" t="b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28</v>
      </c>
      <c r="AC230" s="21">
        <v>1331.9531999999999</v>
      </c>
      <c r="AD230" s="21">
        <v>2535.1228000000001</v>
      </c>
      <c r="AE230" s="21">
        <v>0</v>
      </c>
      <c r="AF230" s="21">
        <v>0</v>
      </c>
      <c r="AG230" s="21">
        <v>0</v>
      </c>
      <c r="AH230" s="21">
        <v>1611.72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315</v>
      </c>
      <c r="AR230" s="21">
        <v>0</v>
      </c>
      <c r="AS230" s="21">
        <v>0</v>
      </c>
      <c r="AT230" s="21">
        <v>0</v>
      </c>
      <c r="AU230" s="21">
        <v>5793.8</v>
      </c>
      <c r="AV230" s="20" t="b">
        <v>0</v>
      </c>
      <c r="AX230" s="22">
        <v>43145</v>
      </c>
      <c r="AY230" s="22">
        <v>43145</v>
      </c>
      <c r="AZ230" s="22">
        <v>43150</v>
      </c>
      <c r="BB230" s="20">
        <v>1</v>
      </c>
      <c r="BE230" s="20" t="s">
        <v>319</v>
      </c>
      <c r="BF230" s="20" t="s">
        <v>93</v>
      </c>
      <c r="BG230" s="20" t="s">
        <v>417</v>
      </c>
      <c r="BI230" s="20" t="s">
        <v>94</v>
      </c>
      <c r="BJ230" s="20" t="s">
        <v>103</v>
      </c>
      <c r="BK230" s="20" t="s">
        <v>230</v>
      </c>
      <c r="BL230" s="20" t="s">
        <v>230</v>
      </c>
      <c r="BM230" s="21">
        <v>1331.9531999999999</v>
      </c>
      <c r="BN230" s="21">
        <v>2535.1228000000001</v>
      </c>
      <c r="BO230" s="21">
        <v>1611.72</v>
      </c>
      <c r="BP230" s="21">
        <v>0</v>
      </c>
      <c r="BQ230" s="21">
        <v>315</v>
      </c>
      <c r="BR230" s="20">
        <v>0</v>
      </c>
      <c r="BS230" s="21">
        <v>5793.7960000000003</v>
      </c>
      <c r="BT230" s="21">
        <v>4.0000000000000001E-3</v>
      </c>
      <c r="BU230" s="20">
        <v>20000</v>
      </c>
      <c r="BV230" s="20" t="s">
        <v>252</v>
      </c>
      <c r="BW230" s="21">
        <v>-5793.7960000000003</v>
      </c>
      <c r="BX230" s="21">
        <v>654.32000000000005</v>
      </c>
      <c r="BY230" s="20" t="s">
        <v>231</v>
      </c>
      <c r="BZ230" s="21">
        <v>4824.4759999999997</v>
      </c>
      <c r="CA230" s="20" t="b">
        <v>1</v>
      </c>
      <c r="CB230" s="20" t="s">
        <v>253</v>
      </c>
      <c r="CC230" s="20" t="b">
        <v>1</v>
      </c>
      <c r="CD230" s="21" t="s">
        <v>99</v>
      </c>
      <c r="CE230" s="21" t="b">
        <v>0</v>
      </c>
      <c r="CF230" s="21" t="b">
        <v>0</v>
      </c>
    </row>
    <row r="231" spans="1:84">
      <c r="A231" s="21" t="s">
        <v>84</v>
      </c>
      <c r="B231" s="20">
        <v>15016</v>
      </c>
      <c r="C231" s="20" t="s">
        <v>85</v>
      </c>
      <c r="D231" s="20" t="s">
        <v>403</v>
      </c>
      <c r="E231" s="20">
        <v>129069</v>
      </c>
      <c r="F231" s="20" t="s">
        <v>170</v>
      </c>
      <c r="G231" s="20" t="s">
        <v>171</v>
      </c>
      <c r="H231" s="20" t="s">
        <v>104</v>
      </c>
      <c r="I231" s="20" t="s">
        <v>172</v>
      </c>
      <c r="J231" s="20" t="s">
        <v>173</v>
      </c>
      <c r="K231" s="20" t="s">
        <v>90</v>
      </c>
      <c r="L231" s="20" t="s">
        <v>91</v>
      </c>
      <c r="M231" s="20">
        <v>36616</v>
      </c>
      <c r="N231" s="20">
        <v>1</v>
      </c>
      <c r="O231" s="20">
        <v>8</v>
      </c>
      <c r="P231" s="20" t="s">
        <v>92</v>
      </c>
      <c r="Q231" s="20">
        <v>0</v>
      </c>
      <c r="R231" s="20">
        <v>0</v>
      </c>
      <c r="S231" s="20">
        <v>0</v>
      </c>
      <c r="T231" s="20">
        <v>0</v>
      </c>
      <c r="U231" s="20" t="b">
        <v>0</v>
      </c>
      <c r="V231" s="20" t="b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8</v>
      </c>
      <c r="AC231" s="21">
        <v>645.57759999999996</v>
      </c>
      <c r="AD231" s="21">
        <v>693.50239999999997</v>
      </c>
      <c r="AE231" s="21">
        <v>0</v>
      </c>
      <c r="AF231" s="21">
        <v>0</v>
      </c>
      <c r="AG231" s="21">
        <v>0</v>
      </c>
      <c r="AH231" s="21">
        <v>1594.9929999999999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61</v>
      </c>
      <c r="AR231" s="21">
        <v>0</v>
      </c>
      <c r="AS231" s="21">
        <v>0</v>
      </c>
      <c r="AT231" s="21">
        <v>0</v>
      </c>
      <c r="AU231" s="21">
        <v>2995.07</v>
      </c>
      <c r="AV231" s="20" t="b">
        <v>0</v>
      </c>
      <c r="AX231" s="22">
        <v>43150</v>
      </c>
      <c r="AY231" s="22">
        <v>43151</v>
      </c>
      <c r="AZ231" s="22">
        <v>43150</v>
      </c>
      <c r="BB231" s="20">
        <v>1</v>
      </c>
      <c r="BE231" s="20" t="s">
        <v>317</v>
      </c>
      <c r="BF231" s="20" t="s">
        <v>93</v>
      </c>
      <c r="BG231" s="20" t="s">
        <v>363</v>
      </c>
      <c r="BI231" s="20" t="s">
        <v>94</v>
      </c>
      <c r="BJ231" s="20" t="s">
        <v>105</v>
      </c>
      <c r="BK231" s="20" t="s">
        <v>174</v>
      </c>
      <c r="BL231" s="20" t="s">
        <v>174</v>
      </c>
      <c r="BM231" s="21">
        <v>645.57759999999996</v>
      </c>
      <c r="BN231" s="21">
        <v>693.50239999999997</v>
      </c>
      <c r="BO231" s="21">
        <v>1594.9929999999999</v>
      </c>
      <c r="BP231" s="21">
        <v>0</v>
      </c>
      <c r="BQ231" s="21">
        <v>61</v>
      </c>
      <c r="BR231" s="20">
        <v>0</v>
      </c>
      <c r="BS231" s="21">
        <v>2995.0729999999999</v>
      </c>
      <c r="BT231" s="21">
        <v>-3.0000000000000001E-3</v>
      </c>
      <c r="BU231" s="20">
        <v>20002</v>
      </c>
      <c r="BV231" s="20" t="s">
        <v>97</v>
      </c>
      <c r="BW231" s="21">
        <v>-2995.0729999999999</v>
      </c>
      <c r="BX231" s="21">
        <v>178.99</v>
      </c>
      <c r="BY231" s="20" t="s">
        <v>101</v>
      </c>
      <c r="BZ231" s="21">
        <v>2755.0830000000001</v>
      </c>
      <c r="CA231" s="20" t="b">
        <v>1</v>
      </c>
      <c r="CB231" s="20" t="s">
        <v>98</v>
      </c>
      <c r="CC231" s="20" t="b">
        <v>1</v>
      </c>
      <c r="CD231" s="21" t="s">
        <v>99</v>
      </c>
      <c r="CE231" s="21" t="b">
        <v>0</v>
      </c>
      <c r="CF231" s="21" t="b">
        <v>0</v>
      </c>
    </row>
    <row r="232" spans="1:84">
      <c r="A232" s="21" t="s">
        <v>84</v>
      </c>
      <c r="B232" s="20">
        <v>15017</v>
      </c>
      <c r="C232" s="20" t="s">
        <v>85</v>
      </c>
      <c r="D232" s="20" t="s">
        <v>403</v>
      </c>
      <c r="E232" s="20">
        <v>129029</v>
      </c>
      <c r="F232" s="20" t="s">
        <v>144</v>
      </c>
      <c r="G232" s="20" t="s">
        <v>145</v>
      </c>
      <c r="H232" s="20" t="s">
        <v>104</v>
      </c>
      <c r="I232" s="20" t="s">
        <v>146</v>
      </c>
      <c r="J232" s="20" t="s">
        <v>147</v>
      </c>
      <c r="K232" s="20" t="s">
        <v>90</v>
      </c>
      <c r="L232" s="20" t="s">
        <v>91</v>
      </c>
      <c r="M232" s="20">
        <v>33220</v>
      </c>
      <c r="N232" s="20">
        <v>1</v>
      </c>
      <c r="O232" s="20">
        <v>12</v>
      </c>
      <c r="P232" s="20" t="s">
        <v>92</v>
      </c>
      <c r="Q232" s="20">
        <v>0</v>
      </c>
      <c r="R232" s="20">
        <v>0</v>
      </c>
      <c r="S232" s="20">
        <v>0</v>
      </c>
      <c r="T232" s="20">
        <v>0</v>
      </c>
      <c r="U232" s="20" t="b">
        <v>0</v>
      </c>
      <c r="V232" s="20" t="b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12</v>
      </c>
      <c r="AC232" s="21">
        <v>743.22379999999998</v>
      </c>
      <c r="AD232" s="21">
        <v>948.5616</v>
      </c>
      <c r="AE232" s="21">
        <v>0</v>
      </c>
      <c r="AF232" s="21">
        <v>0</v>
      </c>
      <c r="AG232" s="21">
        <v>0</v>
      </c>
      <c r="AH232" s="21">
        <v>1447.0632000000001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77</v>
      </c>
      <c r="AR232" s="21">
        <v>0</v>
      </c>
      <c r="AS232" s="21">
        <v>0</v>
      </c>
      <c r="AT232" s="21">
        <v>0</v>
      </c>
      <c r="AU232" s="21">
        <v>3215.85</v>
      </c>
      <c r="AV232" s="20" t="b">
        <v>0</v>
      </c>
      <c r="AX232" s="22">
        <v>43150</v>
      </c>
      <c r="AY232" s="22">
        <v>43152</v>
      </c>
      <c r="AZ232" s="22">
        <v>43150</v>
      </c>
      <c r="BB232" s="20">
        <v>1</v>
      </c>
      <c r="BE232" s="20" t="s">
        <v>317</v>
      </c>
      <c r="BF232" s="20" t="s">
        <v>93</v>
      </c>
      <c r="BG232" s="20" t="s">
        <v>363</v>
      </c>
      <c r="BI232" s="20" t="s">
        <v>94</v>
      </c>
      <c r="BJ232" s="20" t="s">
        <v>105</v>
      </c>
      <c r="BK232" s="20" t="s">
        <v>148</v>
      </c>
      <c r="BL232" s="20" t="s">
        <v>148</v>
      </c>
      <c r="BM232" s="21">
        <v>743.22379999999998</v>
      </c>
      <c r="BN232" s="21">
        <v>948.5616</v>
      </c>
      <c r="BO232" s="21">
        <v>1447.0632000000001</v>
      </c>
      <c r="BP232" s="21">
        <v>0</v>
      </c>
      <c r="BQ232" s="21">
        <v>77</v>
      </c>
      <c r="BR232" s="20">
        <v>0</v>
      </c>
      <c r="BS232" s="21">
        <v>3215.8485999999998</v>
      </c>
      <c r="BT232" s="21">
        <v>1.4E-3</v>
      </c>
      <c r="BU232" s="20">
        <v>20002</v>
      </c>
      <c r="BV232" s="20" t="s">
        <v>97</v>
      </c>
      <c r="BW232" s="21">
        <v>-3215.8485999999998</v>
      </c>
      <c r="BX232" s="21">
        <v>244.83</v>
      </c>
      <c r="BY232" s="20" t="s">
        <v>101</v>
      </c>
      <c r="BZ232" s="21">
        <v>2894.0185999999999</v>
      </c>
      <c r="CA232" s="20" t="b">
        <v>1</v>
      </c>
      <c r="CB232" s="20" t="s">
        <v>98</v>
      </c>
      <c r="CC232" s="20" t="b">
        <v>1</v>
      </c>
      <c r="CD232" s="21" t="s">
        <v>99</v>
      </c>
      <c r="CE232" s="21" t="b">
        <v>0</v>
      </c>
      <c r="CF232" s="21" t="b">
        <v>0</v>
      </c>
    </row>
    <row r="233" spans="1:84">
      <c r="A233" s="21" t="s">
        <v>84</v>
      </c>
      <c r="B233" s="20">
        <v>15018</v>
      </c>
      <c r="C233" s="20" t="s">
        <v>85</v>
      </c>
      <c r="D233" s="20" t="s">
        <v>403</v>
      </c>
      <c r="E233" s="20">
        <v>129101</v>
      </c>
      <c r="F233" s="20" t="s">
        <v>139</v>
      </c>
      <c r="G233" s="20" t="s">
        <v>140</v>
      </c>
      <c r="H233" s="20" t="s">
        <v>104</v>
      </c>
      <c r="I233" s="20" t="s">
        <v>141</v>
      </c>
      <c r="J233" s="20" t="s">
        <v>142</v>
      </c>
      <c r="K233" s="20" t="s">
        <v>90</v>
      </c>
      <c r="L233" s="20" t="s">
        <v>91</v>
      </c>
      <c r="M233" s="20">
        <v>17271</v>
      </c>
      <c r="N233" s="20">
        <v>1</v>
      </c>
      <c r="O233" s="20">
        <v>8</v>
      </c>
      <c r="P233" s="20" t="s">
        <v>92</v>
      </c>
      <c r="Q233" s="20">
        <v>0</v>
      </c>
      <c r="R233" s="20">
        <v>0</v>
      </c>
      <c r="S233" s="20">
        <v>0</v>
      </c>
      <c r="T233" s="20">
        <v>0</v>
      </c>
      <c r="U233" s="20" t="b">
        <v>0</v>
      </c>
      <c r="V233" s="20" t="b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8</v>
      </c>
      <c r="AC233" s="21">
        <v>502.62580000000003</v>
      </c>
      <c r="AD233" s="21">
        <v>345.29239999999999</v>
      </c>
      <c r="AE233" s="21">
        <v>0</v>
      </c>
      <c r="AF233" s="21">
        <v>0</v>
      </c>
      <c r="AG233" s="21">
        <v>0</v>
      </c>
      <c r="AH233" s="21">
        <v>752.32479999999998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77</v>
      </c>
      <c r="AR233" s="21">
        <v>0</v>
      </c>
      <c r="AS233" s="21">
        <v>0</v>
      </c>
      <c r="AT233" s="21">
        <v>0</v>
      </c>
      <c r="AU233" s="21">
        <v>1677.24</v>
      </c>
      <c r="AV233" s="20" t="b">
        <v>0</v>
      </c>
      <c r="AX233" s="22">
        <v>43150</v>
      </c>
      <c r="AY233" s="22">
        <v>43152</v>
      </c>
      <c r="AZ233" s="22">
        <v>43150</v>
      </c>
      <c r="BB233" s="20">
        <v>1</v>
      </c>
      <c r="BE233" s="20" t="s">
        <v>317</v>
      </c>
      <c r="BF233" s="20" t="s">
        <v>93</v>
      </c>
      <c r="BG233" s="20" t="s">
        <v>363</v>
      </c>
      <c r="BI233" s="20" t="s">
        <v>94</v>
      </c>
      <c r="BJ233" s="20" t="s">
        <v>105</v>
      </c>
      <c r="BK233" s="20" t="s">
        <v>143</v>
      </c>
      <c r="BL233" s="20" t="s">
        <v>143</v>
      </c>
      <c r="BM233" s="21">
        <v>502.62580000000003</v>
      </c>
      <c r="BN233" s="21">
        <v>345.29239999999999</v>
      </c>
      <c r="BO233" s="21">
        <v>752.32479999999998</v>
      </c>
      <c r="BP233" s="21">
        <v>0</v>
      </c>
      <c r="BQ233" s="21">
        <v>77</v>
      </c>
      <c r="BR233" s="20">
        <v>0</v>
      </c>
      <c r="BS233" s="21">
        <v>1677.2429999999999</v>
      </c>
      <c r="BT233" s="21">
        <v>-3.0000000000000001E-3</v>
      </c>
      <c r="BU233" s="20">
        <v>20002</v>
      </c>
      <c r="BV233" s="20" t="s">
        <v>97</v>
      </c>
      <c r="BW233" s="21">
        <v>-1677.2429999999999</v>
      </c>
      <c r="BX233" s="21">
        <v>89.12</v>
      </c>
      <c r="BY233" s="20" t="s">
        <v>101</v>
      </c>
      <c r="BZ233" s="21">
        <v>1511.123</v>
      </c>
      <c r="CA233" s="20" t="b">
        <v>1</v>
      </c>
      <c r="CB233" s="20" t="s">
        <v>98</v>
      </c>
      <c r="CC233" s="20" t="b">
        <v>1</v>
      </c>
      <c r="CD233" s="21" t="s">
        <v>99</v>
      </c>
      <c r="CE233" s="21" t="b">
        <v>0</v>
      </c>
      <c r="CF233" s="21" t="b">
        <v>0</v>
      </c>
    </row>
    <row r="234" spans="1:84">
      <c r="A234" s="21" t="s">
        <v>84</v>
      </c>
      <c r="B234" s="20">
        <v>15019</v>
      </c>
      <c r="C234" s="20" t="s">
        <v>85</v>
      </c>
      <c r="D234" s="20" t="s">
        <v>403</v>
      </c>
      <c r="E234" s="20">
        <v>129053</v>
      </c>
      <c r="F234" s="20" t="s">
        <v>175</v>
      </c>
      <c r="G234" s="20" t="s">
        <v>176</v>
      </c>
      <c r="H234" s="20" t="s">
        <v>104</v>
      </c>
      <c r="I234" s="20" t="s">
        <v>177</v>
      </c>
      <c r="J234" s="20" t="s">
        <v>178</v>
      </c>
      <c r="K234" s="20" t="s">
        <v>90</v>
      </c>
      <c r="L234" s="20" t="s">
        <v>91</v>
      </c>
      <c r="M234" s="20">
        <v>21760</v>
      </c>
      <c r="N234" s="20">
        <v>1</v>
      </c>
      <c r="O234" s="20">
        <v>8</v>
      </c>
      <c r="P234" s="20" t="s">
        <v>92</v>
      </c>
      <c r="Q234" s="20">
        <v>0</v>
      </c>
      <c r="R234" s="20">
        <v>0</v>
      </c>
      <c r="S234" s="20">
        <v>0</v>
      </c>
      <c r="T234" s="20">
        <v>0</v>
      </c>
      <c r="U234" s="20" t="b">
        <v>0</v>
      </c>
      <c r="V234" s="20" t="b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8</v>
      </c>
      <c r="AC234" s="21">
        <v>535.79769999999996</v>
      </c>
      <c r="AD234" s="21">
        <v>426.09440000000001</v>
      </c>
      <c r="AE234" s="21">
        <v>0</v>
      </c>
      <c r="AF234" s="21">
        <v>0</v>
      </c>
      <c r="AG234" s="21">
        <v>0</v>
      </c>
      <c r="AH234" s="21">
        <v>947.86559999999997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61</v>
      </c>
      <c r="AR234" s="21">
        <v>0</v>
      </c>
      <c r="AS234" s="21">
        <v>0</v>
      </c>
      <c r="AT234" s="21">
        <v>0</v>
      </c>
      <c r="AU234" s="21">
        <v>1970.76</v>
      </c>
      <c r="AV234" s="20" t="b">
        <v>0</v>
      </c>
      <c r="AX234" s="22">
        <v>43150</v>
      </c>
      <c r="AY234" s="22">
        <v>43151</v>
      </c>
      <c r="AZ234" s="22">
        <v>43150</v>
      </c>
      <c r="BB234" s="20">
        <v>1</v>
      </c>
      <c r="BE234" s="20" t="s">
        <v>317</v>
      </c>
      <c r="BF234" s="20" t="s">
        <v>93</v>
      </c>
      <c r="BG234" s="20" t="s">
        <v>363</v>
      </c>
      <c r="BI234" s="20" t="s">
        <v>94</v>
      </c>
      <c r="BJ234" s="20" t="s">
        <v>105</v>
      </c>
      <c r="BK234" s="20" t="s">
        <v>179</v>
      </c>
      <c r="BL234" s="20" t="s">
        <v>179</v>
      </c>
      <c r="BM234" s="21">
        <v>535.79769999999996</v>
      </c>
      <c r="BN234" s="21">
        <v>426.09440000000001</v>
      </c>
      <c r="BO234" s="21">
        <v>947.86559999999997</v>
      </c>
      <c r="BP234" s="21">
        <v>0</v>
      </c>
      <c r="BQ234" s="21">
        <v>61</v>
      </c>
      <c r="BR234" s="20">
        <v>0</v>
      </c>
      <c r="BS234" s="21">
        <v>1970.7577000000001</v>
      </c>
      <c r="BT234" s="21">
        <v>2.3E-3</v>
      </c>
      <c r="BU234" s="20">
        <v>20002</v>
      </c>
      <c r="BV234" s="20" t="s">
        <v>97</v>
      </c>
      <c r="BW234" s="21">
        <v>-1970.7577000000001</v>
      </c>
      <c r="BX234" s="21">
        <v>109.98</v>
      </c>
      <c r="BY234" s="20" t="s">
        <v>101</v>
      </c>
      <c r="BZ234" s="21">
        <v>1799.7777000000001</v>
      </c>
      <c r="CA234" s="20" t="b">
        <v>1</v>
      </c>
      <c r="CB234" s="20" t="s">
        <v>98</v>
      </c>
      <c r="CC234" s="20" t="b">
        <v>1</v>
      </c>
      <c r="CD234" s="21" t="s">
        <v>99</v>
      </c>
      <c r="CE234" s="21" t="b">
        <v>0</v>
      </c>
      <c r="CF234" s="21" t="b">
        <v>0</v>
      </c>
    </row>
    <row r="235" spans="1:84">
      <c r="A235" s="21" t="s">
        <v>84</v>
      </c>
      <c r="B235" s="20">
        <v>15020</v>
      </c>
      <c r="C235" s="20" t="s">
        <v>85</v>
      </c>
      <c r="D235" s="20" t="s">
        <v>403</v>
      </c>
      <c r="E235" s="20">
        <v>129819</v>
      </c>
      <c r="F235" s="20" t="s">
        <v>190</v>
      </c>
      <c r="G235" s="20" t="s">
        <v>191</v>
      </c>
      <c r="H235" s="20" t="s">
        <v>88</v>
      </c>
      <c r="I235" s="20" t="s">
        <v>192</v>
      </c>
      <c r="J235" s="20" t="s">
        <v>193</v>
      </c>
      <c r="K235" s="20" t="s">
        <v>90</v>
      </c>
      <c r="L235" s="20" t="s">
        <v>91</v>
      </c>
      <c r="M235" s="20">
        <v>31778</v>
      </c>
      <c r="N235" s="20">
        <v>1</v>
      </c>
      <c r="O235" s="20">
        <v>12</v>
      </c>
      <c r="P235" s="20" t="s">
        <v>92</v>
      </c>
      <c r="Q235" s="20">
        <v>0</v>
      </c>
      <c r="R235" s="20">
        <v>0</v>
      </c>
      <c r="S235" s="20">
        <v>0</v>
      </c>
      <c r="T235" s="20">
        <v>0</v>
      </c>
      <c r="U235" s="20" t="b">
        <v>0</v>
      </c>
      <c r="V235" s="20" t="b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12</v>
      </c>
      <c r="AC235" s="21">
        <v>727.24009999999998</v>
      </c>
      <c r="AD235" s="21">
        <v>909.62760000000003</v>
      </c>
      <c r="AE235" s="21">
        <v>0</v>
      </c>
      <c r="AF235" s="21">
        <v>0</v>
      </c>
      <c r="AG235" s="21">
        <v>0</v>
      </c>
      <c r="AH235" s="21">
        <v>1384.2497000000001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165</v>
      </c>
      <c r="AR235" s="21">
        <v>0</v>
      </c>
      <c r="AS235" s="21">
        <v>0</v>
      </c>
      <c r="AT235" s="21">
        <v>0</v>
      </c>
      <c r="AU235" s="21">
        <v>3186.12</v>
      </c>
      <c r="AV235" s="20" t="b">
        <v>0</v>
      </c>
      <c r="AX235" s="22">
        <v>43150</v>
      </c>
      <c r="AY235" s="22">
        <v>43152</v>
      </c>
      <c r="AZ235" s="22">
        <v>43150</v>
      </c>
      <c r="BB235" s="20">
        <v>1</v>
      </c>
      <c r="BE235" s="20" t="s">
        <v>317</v>
      </c>
      <c r="BF235" s="20" t="s">
        <v>93</v>
      </c>
      <c r="BG235" s="20" t="s">
        <v>363</v>
      </c>
      <c r="BI235" s="20" t="s">
        <v>94</v>
      </c>
      <c r="BJ235" s="20" t="s">
        <v>95</v>
      </c>
      <c r="BK235" s="20" t="s">
        <v>194</v>
      </c>
      <c r="BL235" s="20" t="s">
        <v>194</v>
      </c>
      <c r="BM235" s="21">
        <v>727.24009999999998</v>
      </c>
      <c r="BN235" s="21">
        <v>909.62760000000003</v>
      </c>
      <c r="BO235" s="21">
        <v>1384.2497000000001</v>
      </c>
      <c r="BP235" s="21">
        <v>0</v>
      </c>
      <c r="BQ235" s="21">
        <v>165</v>
      </c>
      <c r="BR235" s="20">
        <v>0</v>
      </c>
      <c r="BS235" s="21">
        <v>3186.1174000000001</v>
      </c>
      <c r="BT235" s="21">
        <v>2.5999999999999999E-3</v>
      </c>
      <c r="BU235" s="20">
        <v>20002</v>
      </c>
      <c r="BV235" s="20" t="s">
        <v>97</v>
      </c>
      <c r="BW235" s="21">
        <v>-3186.1174000000001</v>
      </c>
      <c r="BX235" s="21">
        <v>234.78</v>
      </c>
      <c r="BY235" s="20" t="s">
        <v>231</v>
      </c>
      <c r="BZ235" s="21">
        <v>2786.3373999999999</v>
      </c>
      <c r="CA235" s="20" t="b">
        <v>1</v>
      </c>
      <c r="CB235" s="20" t="s">
        <v>98</v>
      </c>
      <c r="CC235" s="20" t="b">
        <v>1</v>
      </c>
      <c r="CD235" s="21" t="s">
        <v>99</v>
      </c>
      <c r="CE235" s="21" t="b">
        <v>0</v>
      </c>
      <c r="CF235" s="21" t="b">
        <v>0</v>
      </c>
    </row>
    <row r="236" spans="1:84">
      <c r="A236" s="21" t="s">
        <v>84</v>
      </c>
      <c r="B236" s="20">
        <v>15021</v>
      </c>
      <c r="C236" s="20" t="s">
        <v>85</v>
      </c>
      <c r="D236" s="20" t="s">
        <v>403</v>
      </c>
      <c r="E236" s="20">
        <v>129827</v>
      </c>
      <c r="F236" s="20" t="s">
        <v>107</v>
      </c>
      <c r="G236" s="20" t="s">
        <v>108</v>
      </c>
      <c r="H236" s="20" t="s">
        <v>88</v>
      </c>
      <c r="I236" s="20" t="s">
        <v>109</v>
      </c>
      <c r="J236" s="20" t="s">
        <v>110</v>
      </c>
      <c r="K236" s="20" t="s">
        <v>90</v>
      </c>
      <c r="L236" s="20" t="s">
        <v>91</v>
      </c>
      <c r="M236" s="20">
        <v>27083</v>
      </c>
      <c r="N236" s="20">
        <v>1</v>
      </c>
      <c r="O236" s="20">
        <v>12</v>
      </c>
      <c r="P236" s="20" t="s">
        <v>92</v>
      </c>
      <c r="Q236" s="20">
        <v>0</v>
      </c>
      <c r="R236" s="20">
        <v>0</v>
      </c>
      <c r="S236" s="20">
        <v>0</v>
      </c>
      <c r="T236" s="20">
        <v>0</v>
      </c>
      <c r="U236" s="20" t="b">
        <v>0</v>
      </c>
      <c r="V236" s="20" t="b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12</v>
      </c>
      <c r="AC236" s="21">
        <v>675.19880000000001</v>
      </c>
      <c r="AD236" s="21">
        <v>782.86260000000004</v>
      </c>
      <c r="AE236" s="21">
        <v>0</v>
      </c>
      <c r="AF236" s="21">
        <v>0</v>
      </c>
      <c r="AG236" s="21">
        <v>0</v>
      </c>
      <c r="AH236" s="21">
        <v>1179.7355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165</v>
      </c>
      <c r="AR236" s="21">
        <v>0</v>
      </c>
      <c r="AS236" s="21">
        <v>0</v>
      </c>
      <c r="AT236" s="21">
        <v>0</v>
      </c>
      <c r="AU236" s="21">
        <v>2802.8</v>
      </c>
      <c r="AV236" s="20" t="b">
        <v>0</v>
      </c>
      <c r="AX236" s="22">
        <v>43150</v>
      </c>
      <c r="AY236" s="22">
        <v>43152</v>
      </c>
      <c r="AZ236" s="22">
        <v>43150</v>
      </c>
      <c r="BB236" s="20">
        <v>1</v>
      </c>
      <c r="BE236" s="20" t="s">
        <v>317</v>
      </c>
      <c r="BF236" s="20" t="s">
        <v>93</v>
      </c>
      <c r="BG236" s="20" t="s">
        <v>363</v>
      </c>
      <c r="BI236" s="20" t="s">
        <v>94</v>
      </c>
      <c r="BJ236" s="20" t="s">
        <v>95</v>
      </c>
      <c r="BK236" s="20" t="s">
        <v>111</v>
      </c>
      <c r="BL236" s="20" t="s">
        <v>111</v>
      </c>
      <c r="BM236" s="21">
        <v>675.19880000000001</v>
      </c>
      <c r="BN236" s="21">
        <v>782.86260000000004</v>
      </c>
      <c r="BO236" s="21">
        <v>1179.7355</v>
      </c>
      <c r="BP236" s="21">
        <v>0</v>
      </c>
      <c r="BQ236" s="21">
        <v>165</v>
      </c>
      <c r="BR236" s="20">
        <v>0</v>
      </c>
      <c r="BS236" s="21">
        <v>2802.7968999999998</v>
      </c>
      <c r="BT236" s="21">
        <v>3.0999999999999999E-3</v>
      </c>
      <c r="BU236" s="20">
        <v>20002</v>
      </c>
      <c r="BV236" s="20" t="s">
        <v>97</v>
      </c>
      <c r="BW236" s="21">
        <v>-2802.7968999999998</v>
      </c>
      <c r="BX236" s="21">
        <v>202.06</v>
      </c>
      <c r="BY236" s="20" t="s">
        <v>231</v>
      </c>
      <c r="BZ236" s="21">
        <v>2435.7368999999999</v>
      </c>
      <c r="CA236" s="20" t="b">
        <v>1</v>
      </c>
      <c r="CB236" s="20" t="s">
        <v>98</v>
      </c>
      <c r="CC236" s="20" t="b">
        <v>1</v>
      </c>
      <c r="CD236" s="21" t="s">
        <v>99</v>
      </c>
      <c r="CE236" s="21" t="b">
        <v>0</v>
      </c>
      <c r="CF236" s="21" t="b">
        <v>0</v>
      </c>
    </row>
    <row r="237" spans="1:84">
      <c r="A237" s="21" t="s">
        <v>84</v>
      </c>
      <c r="B237" s="20">
        <v>15022</v>
      </c>
      <c r="C237" s="20" t="s">
        <v>85</v>
      </c>
      <c r="D237" s="20" t="s">
        <v>403</v>
      </c>
      <c r="E237" s="20">
        <v>129811</v>
      </c>
      <c r="F237" s="20" t="s">
        <v>185</v>
      </c>
      <c r="G237" s="20" t="s">
        <v>186</v>
      </c>
      <c r="H237" s="20" t="s">
        <v>88</v>
      </c>
      <c r="I237" s="20" t="s">
        <v>187</v>
      </c>
      <c r="J237" s="20" t="s">
        <v>188</v>
      </c>
      <c r="K237" s="20" t="s">
        <v>90</v>
      </c>
      <c r="L237" s="20" t="s">
        <v>91</v>
      </c>
      <c r="M237" s="20">
        <v>42520</v>
      </c>
      <c r="N237" s="20">
        <v>1</v>
      </c>
      <c r="O237" s="20">
        <v>12</v>
      </c>
      <c r="P237" s="20" t="s">
        <v>92</v>
      </c>
      <c r="Q237" s="20">
        <v>0</v>
      </c>
      <c r="R237" s="20">
        <v>0</v>
      </c>
      <c r="S237" s="20">
        <v>0</v>
      </c>
      <c r="T237" s="20">
        <v>0</v>
      </c>
      <c r="U237" s="20" t="b">
        <v>0</v>
      </c>
      <c r="V237" s="20" t="b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12</v>
      </c>
      <c r="AC237" s="21">
        <v>846.30870000000004</v>
      </c>
      <c r="AD237" s="21">
        <v>1199.6615999999999</v>
      </c>
      <c r="AE237" s="21">
        <v>0</v>
      </c>
      <c r="AF237" s="21">
        <v>0</v>
      </c>
      <c r="AG237" s="21">
        <v>0</v>
      </c>
      <c r="AH237" s="21">
        <v>1852.1712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165</v>
      </c>
      <c r="AR237" s="21">
        <v>0</v>
      </c>
      <c r="AS237" s="21">
        <v>0</v>
      </c>
      <c r="AT237" s="21">
        <v>0</v>
      </c>
      <c r="AU237" s="21">
        <v>4063.14</v>
      </c>
      <c r="AV237" s="20" t="b">
        <v>0</v>
      </c>
      <c r="AX237" s="22">
        <v>43150</v>
      </c>
      <c r="AY237" s="22">
        <v>43152</v>
      </c>
      <c r="AZ237" s="22">
        <v>43150</v>
      </c>
      <c r="BB237" s="20">
        <v>1</v>
      </c>
      <c r="BE237" s="20" t="s">
        <v>317</v>
      </c>
      <c r="BF237" s="20" t="s">
        <v>93</v>
      </c>
      <c r="BG237" s="20" t="s">
        <v>363</v>
      </c>
      <c r="BI237" s="20" t="s">
        <v>94</v>
      </c>
      <c r="BJ237" s="20" t="s">
        <v>95</v>
      </c>
      <c r="BK237" s="20" t="s">
        <v>189</v>
      </c>
      <c r="BL237" s="20" t="s">
        <v>189</v>
      </c>
      <c r="BM237" s="21">
        <v>846.30870000000004</v>
      </c>
      <c r="BN237" s="21">
        <v>1199.6615999999999</v>
      </c>
      <c r="BO237" s="21">
        <v>1852.1712</v>
      </c>
      <c r="BP237" s="21">
        <v>0</v>
      </c>
      <c r="BQ237" s="21">
        <v>165</v>
      </c>
      <c r="BR237" s="20">
        <v>0</v>
      </c>
      <c r="BS237" s="21">
        <v>4063.1415000000002</v>
      </c>
      <c r="BT237" s="21">
        <v>-1.5E-3</v>
      </c>
      <c r="BU237" s="20">
        <v>20002</v>
      </c>
      <c r="BV237" s="20" t="s">
        <v>97</v>
      </c>
      <c r="BW237" s="21">
        <v>-4063.1415000000002</v>
      </c>
      <c r="BX237" s="21">
        <v>309.64</v>
      </c>
      <c r="BY237" s="20" t="s">
        <v>231</v>
      </c>
      <c r="BZ237" s="21">
        <v>3588.5014999999999</v>
      </c>
      <c r="CA237" s="20" t="b">
        <v>1</v>
      </c>
      <c r="CB237" s="20" t="s">
        <v>98</v>
      </c>
      <c r="CC237" s="20" t="b">
        <v>1</v>
      </c>
      <c r="CD237" s="21" t="s">
        <v>99</v>
      </c>
      <c r="CE237" s="21" t="b">
        <v>0</v>
      </c>
      <c r="CF237" s="21" t="b">
        <v>0</v>
      </c>
    </row>
    <row r="238" spans="1:84">
      <c r="A238" s="21" t="s">
        <v>84</v>
      </c>
      <c r="B238" s="20">
        <v>15023</v>
      </c>
      <c r="C238" s="20" t="s">
        <v>85</v>
      </c>
      <c r="D238" s="20" t="s">
        <v>403</v>
      </c>
      <c r="E238" s="20">
        <v>129882</v>
      </c>
      <c r="F238" s="20" t="s">
        <v>256</v>
      </c>
      <c r="G238" s="20" t="s">
        <v>257</v>
      </c>
      <c r="H238" s="20" t="s">
        <v>104</v>
      </c>
      <c r="I238" s="20" t="s">
        <v>258</v>
      </c>
      <c r="J238" s="20" t="s">
        <v>259</v>
      </c>
      <c r="K238" s="20" t="s">
        <v>90</v>
      </c>
      <c r="L238" s="20" t="s">
        <v>91</v>
      </c>
      <c r="M238" s="20">
        <v>20893</v>
      </c>
      <c r="N238" s="20">
        <v>1</v>
      </c>
      <c r="O238" s="20">
        <v>12</v>
      </c>
      <c r="P238" s="20" t="s">
        <v>92</v>
      </c>
      <c r="Q238" s="20">
        <v>0</v>
      </c>
      <c r="R238" s="20">
        <v>0</v>
      </c>
      <c r="S238" s="20">
        <v>0</v>
      </c>
      <c r="T238" s="20">
        <v>0</v>
      </c>
      <c r="U238" s="20" t="b">
        <v>0</v>
      </c>
      <c r="V238" s="20" t="b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12</v>
      </c>
      <c r="AC238" s="21">
        <v>606.58640000000003</v>
      </c>
      <c r="AD238" s="21">
        <v>615.73260000000005</v>
      </c>
      <c r="AE238" s="21">
        <v>0</v>
      </c>
      <c r="AF238" s="21">
        <v>0</v>
      </c>
      <c r="AG238" s="21">
        <v>0</v>
      </c>
      <c r="AH238" s="21">
        <v>910.09910000000002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80</v>
      </c>
      <c r="AR238" s="21">
        <v>0</v>
      </c>
      <c r="AS238" s="21">
        <v>0</v>
      </c>
      <c r="AT238" s="21">
        <v>0</v>
      </c>
      <c r="AU238" s="21">
        <v>2212.42</v>
      </c>
      <c r="AV238" s="20" t="b">
        <v>0</v>
      </c>
      <c r="AX238" s="22">
        <v>43148</v>
      </c>
      <c r="AY238" s="22">
        <v>43152</v>
      </c>
      <c r="AZ238" s="22">
        <v>43150</v>
      </c>
      <c r="BB238" s="20">
        <v>1</v>
      </c>
      <c r="BE238" s="20" t="s">
        <v>317</v>
      </c>
      <c r="BF238" s="20" t="s">
        <v>93</v>
      </c>
      <c r="BG238" s="20" t="s">
        <v>363</v>
      </c>
      <c r="BI238" s="20" t="s">
        <v>94</v>
      </c>
      <c r="BJ238" s="20" t="s">
        <v>105</v>
      </c>
      <c r="BK238" s="20" t="s">
        <v>260</v>
      </c>
      <c r="BL238" s="20" t="s">
        <v>260</v>
      </c>
      <c r="BM238" s="21">
        <v>606.58640000000003</v>
      </c>
      <c r="BN238" s="21">
        <v>615.73260000000005</v>
      </c>
      <c r="BO238" s="21">
        <v>910.09910000000002</v>
      </c>
      <c r="BP238" s="21">
        <v>0</v>
      </c>
      <c r="BQ238" s="21">
        <v>80</v>
      </c>
      <c r="BR238" s="20">
        <v>0</v>
      </c>
      <c r="BS238" s="21">
        <v>2212.4180999999999</v>
      </c>
      <c r="BT238" s="21">
        <v>1.9E-3</v>
      </c>
      <c r="BU238" s="20">
        <v>20002</v>
      </c>
      <c r="BV238" s="20" t="s">
        <v>97</v>
      </c>
      <c r="BW238" s="21">
        <v>-2212.4180999999999</v>
      </c>
      <c r="BX238" s="21">
        <v>158.91999999999999</v>
      </c>
      <c r="BY238" s="20" t="s">
        <v>101</v>
      </c>
      <c r="BZ238" s="21">
        <v>1973.4981</v>
      </c>
      <c r="CA238" s="20" t="b">
        <v>1</v>
      </c>
      <c r="CB238" s="20" t="s">
        <v>98</v>
      </c>
      <c r="CC238" s="20" t="b">
        <v>1</v>
      </c>
      <c r="CD238" s="21" t="s">
        <v>99</v>
      </c>
      <c r="CE238" s="21" t="b">
        <v>0</v>
      </c>
      <c r="CF238" s="21" t="b">
        <v>0</v>
      </c>
    </row>
    <row r="239" spans="1:84">
      <c r="A239" s="21" t="s">
        <v>84</v>
      </c>
      <c r="B239" s="20">
        <v>15024</v>
      </c>
      <c r="C239" s="20" t="s">
        <v>85</v>
      </c>
      <c r="D239" s="20" t="s">
        <v>403</v>
      </c>
      <c r="E239" s="20">
        <v>129852</v>
      </c>
      <c r="F239" s="20" t="s">
        <v>212</v>
      </c>
      <c r="G239" s="20" t="s">
        <v>213</v>
      </c>
      <c r="H239" s="20" t="s">
        <v>104</v>
      </c>
      <c r="I239" s="20" t="s">
        <v>214</v>
      </c>
      <c r="J239" s="20" t="s">
        <v>215</v>
      </c>
      <c r="K239" s="20" t="s">
        <v>169</v>
      </c>
      <c r="L239" s="20" t="s">
        <v>204</v>
      </c>
      <c r="M239" s="20">
        <v>20013</v>
      </c>
      <c r="N239" s="20">
        <v>1</v>
      </c>
      <c r="O239" s="20">
        <v>0</v>
      </c>
      <c r="P239" s="20" t="s">
        <v>216</v>
      </c>
      <c r="Q239" s="20">
        <v>8</v>
      </c>
      <c r="R239" s="20">
        <v>0</v>
      </c>
      <c r="S239" s="20">
        <v>0</v>
      </c>
      <c r="T239" s="20">
        <v>0</v>
      </c>
      <c r="U239" s="20" t="b">
        <v>0</v>
      </c>
      <c r="V239" s="20" t="b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8</v>
      </c>
      <c r="AC239" s="21">
        <v>559.85609999999997</v>
      </c>
      <c r="AD239" s="21">
        <v>493.32690000000002</v>
      </c>
      <c r="AE239" s="21">
        <v>228.66050000000001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  <c r="AT239" s="21">
        <v>0</v>
      </c>
      <c r="AU239" s="21">
        <v>1281.8399999999999</v>
      </c>
      <c r="AV239" s="20" t="b">
        <v>0</v>
      </c>
      <c r="AX239" s="22">
        <v>43151</v>
      </c>
      <c r="AY239" s="22">
        <v>43153</v>
      </c>
      <c r="AZ239" s="22">
        <v>43151</v>
      </c>
      <c r="BB239" s="20">
        <v>1</v>
      </c>
      <c r="BC239" s="20" t="s">
        <v>418</v>
      </c>
      <c r="BD239" s="20" t="s">
        <v>419</v>
      </c>
      <c r="BE239" s="20" t="s">
        <v>317</v>
      </c>
      <c r="BF239" s="20" t="s">
        <v>93</v>
      </c>
      <c r="BG239" s="20" t="s">
        <v>363</v>
      </c>
      <c r="BI239" s="20" t="s">
        <v>94</v>
      </c>
      <c r="BJ239" s="20" t="s">
        <v>105</v>
      </c>
      <c r="BK239" s="20" t="s">
        <v>217</v>
      </c>
      <c r="BL239" s="20" t="s">
        <v>217</v>
      </c>
      <c r="BM239" s="21">
        <v>559.85609999999997</v>
      </c>
      <c r="BN239" s="21">
        <v>721.98739999999998</v>
      </c>
      <c r="BO239" s="21">
        <v>0</v>
      </c>
      <c r="BP239" s="21">
        <v>0</v>
      </c>
      <c r="BQ239" s="21">
        <v>0</v>
      </c>
      <c r="BR239" s="20">
        <v>0</v>
      </c>
      <c r="BS239" s="21">
        <v>1281.8434999999999</v>
      </c>
      <c r="BT239" s="21">
        <v>-3.5000000000000001E-3</v>
      </c>
      <c r="BU239" s="20">
        <v>20002</v>
      </c>
      <c r="BV239" s="20" t="s">
        <v>97</v>
      </c>
      <c r="BW239" s="21">
        <v>-1281.8434999999999</v>
      </c>
      <c r="BX239" s="21">
        <v>127.33</v>
      </c>
      <c r="BY239" s="20" t="s">
        <v>101</v>
      </c>
      <c r="BZ239" s="21">
        <v>1154.5135</v>
      </c>
      <c r="CA239" s="20" t="b">
        <v>1</v>
      </c>
      <c r="CB239" s="20" t="s">
        <v>98</v>
      </c>
      <c r="CC239" s="20" t="b">
        <v>1</v>
      </c>
      <c r="CD239" s="21" t="s">
        <v>99</v>
      </c>
      <c r="CE239" s="21" t="b">
        <v>0</v>
      </c>
      <c r="CF239" s="21" t="b">
        <v>0</v>
      </c>
    </row>
    <row r="240" spans="1:84">
      <c r="A240" s="21" t="s">
        <v>84</v>
      </c>
      <c r="B240" s="20">
        <v>15025</v>
      </c>
      <c r="C240" s="20" t="s">
        <v>85</v>
      </c>
      <c r="D240" s="20" t="s">
        <v>403</v>
      </c>
      <c r="E240" s="20">
        <v>129795</v>
      </c>
      <c r="F240" s="20" t="s">
        <v>112</v>
      </c>
      <c r="G240" s="20" t="s">
        <v>113</v>
      </c>
      <c r="H240" s="20" t="s">
        <v>88</v>
      </c>
      <c r="I240" s="20" t="s">
        <v>114</v>
      </c>
      <c r="J240" s="20" t="s">
        <v>115</v>
      </c>
      <c r="K240" s="20" t="s">
        <v>90</v>
      </c>
      <c r="L240" s="20" t="s">
        <v>91</v>
      </c>
      <c r="M240" s="20">
        <v>17319</v>
      </c>
      <c r="N240" s="20">
        <v>1</v>
      </c>
      <c r="O240" s="20">
        <v>28</v>
      </c>
      <c r="P240" s="20" t="s">
        <v>92</v>
      </c>
      <c r="Q240" s="20">
        <v>0</v>
      </c>
      <c r="R240" s="20">
        <v>0</v>
      </c>
      <c r="S240" s="20">
        <v>0</v>
      </c>
      <c r="T240" s="20">
        <v>0</v>
      </c>
      <c r="U240" s="20" t="b">
        <v>0</v>
      </c>
      <c r="V240" s="20" t="b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28</v>
      </c>
      <c r="AC240" s="21">
        <v>822.93169999999998</v>
      </c>
      <c r="AD240" s="21">
        <v>1211.5473999999999</v>
      </c>
      <c r="AE240" s="21">
        <v>0</v>
      </c>
      <c r="AF240" s="21">
        <v>0</v>
      </c>
      <c r="AG240" s="21">
        <v>0</v>
      </c>
      <c r="AH240" s="21">
        <v>754.41560000000004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840</v>
      </c>
      <c r="AR240" s="21">
        <v>0</v>
      </c>
      <c r="AS240" s="21">
        <v>0</v>
      </c>
      <c r="AT240" s="21">
        <v>0</v>
      </c>
      <c r="AU240" s="21">
        <v>3628.89</v>
      </c>
      <c r="AV240" s="20" t="b">
        <v>0</v>
      </c>
      <c r="AX240" s="22">
        <v>43151</v>
      </c>
      <c r="AY240" s="22">
        <v>43152</v>
      </c>
      <c r="AZ240" s="22">
        <v>43151</v>
      </c>
      <c r="BB240" s="20">
        <v>1</v>
      </c>
      <c r="BE240" s="20" t="s">
        <v>317</v>
      </c>
      <c r="BF240" s="20" t="s">
        <v>93</v>
      </c>
      <c r="BG240" s="20" t="s">
        <v>363</v>
      </c>
      <c r="BI240" s="20" t="s">
        <v>94</v>
      </c>
      <c r="BJ240" s="20" t="s">
        <v>95</v>
      </c>
      <c r="BK240" s="20" t="s">
        <v>116</v>
      </c>
      <c r="BL240" s="20" t="s">
        <v>116</v>
      </c>
      <c r="BM240" s="21">
        <v>822.93169999999998</v>
      </c>
      <c r="BN240" s="21">
        <v>1211.5473999999999</v>
      </c>
      <c r="BO240" s="21">
        <v>754.41560000000004</v>
      </c>
      <c r="BP240" s="21">
        <v>0</v>
      </c>
      <c r="BQ240" s="21">
        <v>840</v>
      </c>
      <c r="BR240" s="20">
        <v>0</v>
      </c>
      <c r="BS240" s="21">
        <v>3628.8946999999998</v>
      </c>
      <c r="BT240" s="21">
        <v>-4.7000000000000002E-3</v>
      </c>
      <c r="BU240" s="20">
        <v>20002</v>
      </c>
      <c r="BV240" s="20" t="s">
        <v>97</v>
      </c>
      <c r="BW240" s="21">
        <v>-3628.8946999999998</v>
      </c>
      <c r="BX240" s="21">
        <v>312.7</v>
      </c>
      <c r="BY240" s="20" t="s">
        <v>231</v>
      </c>
      <c r="BZ240" s="21">
        <v>2476.1947</v>
      </c>
      <c r="CA240" s="20" t="b">
        <v>1</v>
      </c>
      <c r="CB240" s="20" t="s">
        <v>98</v>
      </c>
      <c r="CC240" s="20" t="b">
        <v>1</v>
      </c>
      <c r="CD240" s="21" t="s">
        <v>99</v>
      </c>
      <c r="CE240" s="21" t="b">
        <v>0</v>
      </c>
      <c r="CF240" s="21" t="b">
        <v>0</v>
      </c>
    </row>
    <row r="241" spans="1:84">
      <c r="A241" s="21" t="s">
        <v>84</v>
      </c>
      <c r="B241" s="20">
        <v>15026</v>
      </c>
      <c r="C241" s="20" t="s">
        <v>85</v>
      </c>
      <c r="D241" s="20" t="s">
        <v>403</v>
      </c>
      <c r="E241" s="20">
        <v>129037</v>
      </c>
      <c r="F241" s="20" t="s">
        <v>149</v>
      </c>
      <c r="G241" s="20" t="s">
        <v>150</v>
      </c>
      <c r="H241" s="20" t="s">
        <v>104</v>
      </c>
      <c r="I241" s="20" t="s">
        <v>151</v>
      </c>
      <c r="J241" s="20" t="s">
        <v>152</v>
      </c>
      <c r="K241" s="20" t="s">
        <v>90</v>
      </c>
      <c r="L241" s="20" t="s">
        <v>91</v>
      </c>
      <c r="M241" s="20">
        <v>19478</v>
      </c>
      <c r="N241" s="20">
        <v>1</v>
      </c>
      <c r="O241" s="20">
        <v>12</v>
      </c>
      <c r="P241" s="20" t="s">
        <v>92</v>
      </c>
      <c r="Q241" s="20">
        <v>0</v>
      </c>
      <c r="R241" s="20">
        <v>0</v>
      </c>
      <c r="S241" s="20">
        <v>0</v>
      </c>
      <c r="T241" s="20">
        <v>0</v>
      </c>
      <c r="U241" s="20" t="b">
        <v>0</v>
      </c>
      <c r="V241" s="20" t="b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12</v>
      </c>
      <c r="AC241" s="21">
        <v>590.90189999999996</v>
      </c>
      <c r="AD241" s="21">
        <v>577.52760000000001</v>
      </c>
      <c r="AE241" s="21">
        <v>0</v>
      </c>
      <c r="AF241" s="21">
        <v>0</v>
      </c>
      <c r="AG241" s="21">
        <v>0</v>
      </c>
      <c r="AH241" s="21">
        <v>848.46169999999995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61</v>
      </c>
      <c r="AR241" s="21">
        <v>0</v>
      </c>
      <c r="AS241" s="21">
        <v>0</v>
      </c>
      <c r="AT241" s="21">
        <v>0</v>
      </c>
      <c r="AU241" s="21">
        <v>2077.89</v>
      </c>
      <c r="AV241" s="20" t="b">
        <v>0</v>
      </c>
      <c r="AX241" s="22">
        <v>43151</v>
      </c>
      <c r="AY241" s="22">
        <v>43151</v>
      </c>
      <c r="AZ241" s="22">
        <v>43151</v>
      </c>
      <c r="BB241" s="20">
        <v>1</v>
      </c>
      <c r="BE241" s="20" t="s">
        <v>317</v>
      </c>
      <c r="BF241" s="20" t="s">
        <v>93</v>
      </c>
      <c r="BG241" s="20" t="s">
        <v>363</v>
      </c>
      <c r="BI241" s="20" t="s">
        <v>94</v>
      </c>
      <c r="BJ241" s="20" t="s">
        <v>105</v>
      </c>
      <c r="BK241" s="20" t="s">
        <v>153</v>
      </c>
      <c r="BL241" s="20" t="s">
        <v>153</v>
      </c>
      <c r="BM241" s="21">
        <v>590.90189999999996</v>
      </c>
      <c r="BN241" s="21">
        <v>577.52760000000001</v>
      </c>
      <c r="BO241" s="21">
        <v>848.46169999999995</v>
      </c>
      <c r="BP241" s="21">
        <v>0</v>
      </c>
      <c r="BQ241" s="21">
        <v>61</v>
      </c>
      <c r="BR241" s="20">
        <v>0</v>
      </c>
      <c r="BS241" s="21">
        <v>2077.8912</v>
      </c>
      <c r="BT241" s="21">
        <v>-1.1999999999999999E-3</v>
      </c>
      <c r="BU241" s="20">
        <v>20002</v>
      </c>
      <c r="BV241" s="20" t="s">
        <v>97</v>
      </c>
      <c r="BW241" s="21">
        <v>-2077.8912</v>
      </c>
      <c r="BX241" s="21">
        <v>149.06</v>
      </c>
      <c r="BY241" s="20" t="s">
        <v>101</v>
      </c>
      <c r="BZ241" s="21">
        <v>1867.8312000000001</v>
      </c>
      <c r="CA241" s="20" t="b">
        <v>1</v>
      </c>
      <c r="CB241" s="20" t="s">
        <v>98</v>
      </c>
      <c r="CC241" s="20" t="b">
        <v>1</v>
      </c>
      <c r="CD241" s="21" t="s">
        <v>99</v>
      </c>
      <c r="CE241" s="21" t="b">
        <v>0</v>
      </c>
      <c r="CF241" s="21" t="b">
        <v>0</v>
      </c>
    </row>
    <row r="242" spans="1:84">
      <c r="A242" s="21" t="s">
        <v>84</v>
      </c>
      <c r="B242" s="20">
        <v>15027</v>
      </c>
      <c r="C242" s="20" t="s">
        <v>85</v>
      </c>
      <c r="D242" s="20" t="s">
        <v>403</v>
      </c>
      <c r="E242" s="20">
        <v>129045</v>
      </c>
      <c r="F242" s="20" t="s">
        <v>159</v>
      </c>
      <c r="G242" s="20" t="s">
        <v>160</v>
      </c>
      <c r="H242" s="20" t="s">
        <v>104</v>
      </c>
      <c r="I242" s="20" t="s">
        <v>161</v>
      </c>
      <c r="J242" s="20" t="s">
        <v>162</v>
      </c>
      <c r="K242" s="20" t="s">
        <v>90</v>
      </c>
      <c r="L242" s="20" t="s">
        <v>91</v>
      </c>
      <c r="M242" s="20">
        <v>31897</v>
      </c>
      <c r="N242" s="20">
        <v>1</v>
      </c>
      <c r="O242" s="20">
        <v>16</v>
      </c>
      <c r="P242" s="20" t="s">
        <v>92</v>
      </c>
      <c r="Q242" s="20">
        <v>0</v>
      </c>
      <c r="R242" s="20">
        <v>0</v>
      </c>
      <c r="S242" s="20">
        <v>0</v>
      </c>
      <c r="T242" s="20">
        <v>0</v>
      </c>
      <c r="U242" s="20" t="b">
        <v>0</v>
      </c>
      <c r="V242" s="20" t="b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16</v>
      </c>
      <c r="AC242" s="21">
        <v>846.41210000000001</v>
      </c>
      <c r="AD242" s="21">
        <v>1217.1207999999999</v>
      </c>
      <c r="AE242" s="21">
        <v>0</v>
      </c>
      <c r="AF242" s="21">
        <v>0</v>
      </c>
      <c r="AG242" s="21">
        <v>0</v>
      </c>
      <c r="AH242" s="21">
        <v>1389.4332999999999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61</v>
      </c>
      <c r="AR242" s="21">
        <v>0</v>
      </c>
      <c r="AS242" s="21">
        <v>0</v>
      </c>
      <c r="AT242" s="21">
        <v>0</v>
      </c>
      <c r="AU242" s="21">
        <v>3513.97</v>
      </c>
      <c r="AV242" s="20" t="b">
        <v>0</v>
      </c>
      <c r="AX242" s="22">
        <v>43151</v>
      </c>
      <c r="AY242" s="22">
        <v>43151</v>
      </c>
      <c r="AZ242" s="22">
        <v>43151</v>
      </c>
      <c r="BB242" s="20">
        <v>1</v>
      </c>
      <c r="BE242" s="20" t="s">
        <v>317</v>
      </c>
      <c r="BF242" s="20" t="s">
        <v>93</v>
      </c>
      <c r="BG242" s="20" t="s">
        <v>363</v>
      </c>
      <c r="BI242" s="20" t="s">
        <v>94</v>
      </c>
      <c r="BJ242" s="20" t="s">
        <v>105</v>
      </c>
      <c r="BK242" s="20" t="s">
        <v>163</v>
      </c>
      <c r="BL242" s="20" t="s">
        <v>163</v>
      </c>
      <c r="BM242" s="21">
        <v>846.41210000000001</v>
      </c>
      <c r="BN242" s="21">
        <v>1217.1207999999999</v>
      </c>
      <c r="BO242" s="21">
        <v>1389.4332999999999</v>
      </c>
      <c r="BP242" s="21">
        <v>0</v>
      </c>
      <c r="BQ242" s="21">
        <v>61</v>
      </c>
      <c r="BR242" s="20">
        <v>0</v>
      </c>
      <c r="BS242" s="21">
        <v>3513.9661999999998</v>
      </c>
      <c r="BT242" s="21">
        <v>3.8E-3</v>
      </c>
      <c r="BU242" s="20">
        <v>20002</v>
      </c>
      <c r="BV242" s="20" t="s">
        <v>97</v>
      </c>
      <c r="BW242" s="21">
        <v>-3513.9661999999998</v>
      </c>
      <c r="BX242" s="21">
        <v>314.14</v>
      </c>
      <c r="BY242" s="20" t="s">
        <v>101</v>
      </c>
      <c r="BZ242" s="21">
        <v>3138.8262</v>
      </c>
      <c r="CA242" s="20" t="b">
        <v>1</v>
      </c>
      <c r="CB242" s="20" t="s">
        <v>98</v>
      </c>
      <c r="CC242" s="20" t="b">
        <v>1</v>
      </c>
      <c r="CD242" s="21" t="s">
        <v>99</v>
      </c>
      <c r="CE242" s="21" t="b">
        <v>0</v>
      </c>
      <c r="CF242" s="21" t="b">
        <v>0</v>
      </c>
    </row>
    <row r="243" spans="1:84">
      <c r="A243" s="21" t="s">
        <v>84</v>
      </c>
      <c r="B243" s="20">
        <v>15028</v>
      </c>
      <c r="C243" s="20" t="s">
        <v>85</v>
      </c>
      <c r="D243" s="20" t="s">
        <v>403</v>
      </c>
      <c r="E243" s="20">
        <v>129061</v>
      </c>
      <c r="F243" s="20" t="s">
        <v>154</v>
      </c>
      <c r="G243" s="20" t="s">
        <v>155</v>
      </c>
      <c r="H243" s="20" t="s">
        <v>104</v>
      </c>
      <c r="I243" s="20" t="s">
        <v>156</v>
      </c>
      <c r="J243" s="20" t="s">
        <v>157</v>
      </c>
      <c r="K243" s="20" t="s">
        <v>90</v>
      </c>
      <c r="L243" s="20" t="s">
        <v>91</v>
      </c>
      <c r="M243" s="20">
        <v>30066</v>
      </c>
      <c r="N243" s="20">
        <v>1</v>
      </c>
      <c r="O243" s="20">
        <v>12</v>
      </c>
      <c r="P243" s="20" t="s">
        <v>92</v>
      </c>
      <c r="Q243" s="20">
        <v>0</v>
      </c>
      <c r="R243" s="20">
        <v>0</v>
      </c>
      <c r="S243" s="20">
        <v>0</v>
      </c>
      <c r="T243" s="20">
        <v>0</v>
      </c>
      <c r="U243" s="20" t="b">
        <v>0</v>
      </c>
      <c r="V243" s="20" t="b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12</v>
      </c>
      <c r="AC243" s="21">
        <v>708.2636</v>
      </c>
      <c r="AD243" s="21">
        <v>863.40359999999998</v>
      </c>
      <c r="AE243" s="21">
        <v>0</v>
      </c>
      <c r="AF243" s="21">
        <v>0</v>
      </c>
      <c r="AG243" s="21">
        <v>0</v>
      </c>
      <c r="AH243" s="21">
        <v>1309.675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61</v>
      </c>
      <c r="AR243" s="21">
        <v>0</v>
      </c>
      <c r="AS243" s="21">
        <v>0</v>
      </c>
      <c r="AT243" s="21">
        <v>0</v>
      </c>
      <c r="AU243" s="21">
        <v>2942.34</v>
      </c>
      <c r="AV243" s="20" t="b">
        <v>0</v>
      </c>
      <c r="AX243" s="22">
        <v>43151</v>
      </c>
      <c r="AY243" s="22">
        <v>43151</v>
      </c>
      <c r="AZ243" s="22">
        <v>43151</v>
      </c>
      <c r="BB243" s="20">
        <v>1</v>
      </c>
      <c r="BE243" s="20" t="s">
        <v>317</v>
      </c>
      <c r="BF243" s="20" t="s">
        <v>93</v>
      </c>
      <c r="BG243" s="20" t="s">
        <v>363</v>
      </c>
      <c r="BI243" s="20" t="s">
        <v>94</v>
      </c>
      <c r="BJ243" s="20" t="s">
        <v>105</v>
      </c>
      <c r="BK243" s="20" t="s">
        <v>158</v>
      </c>
      <c r="BL243" s="20" t="s">
        <v>158</v>
      </c>
      <c r="BM243" s="21">
        <v>708.2636</v>
      </c>
      <c r="BN243" s="21">
        <v>863.40359999999998</v>
      </c>
      <c r="BO243" s="21">
        <v>1309.675</v>
      </c>
      <c r="BP243" s="21">
        <v>0</v>
      </c>
      <c r="BQ243" s="21">
        <v>61</v>
      </c>
      <c r="BR243" s="20">
        <v>0</v>
      </c>
      <c r="BS243" s="21">
        <v>2942.3422</v>
      </c>
      <c r="BT243" s="21">
        <v>-2.2000000000000001E-3</v>
      </c>
      <c r="BU243" s="20">
        <v>20002</v>
      </c>
      <c r="BV243" s="20" t="s">
        <v>97</v>
      </c>
      <c r="BW243" s="21">
        <v>-2942.3422</v>
      </c>
      <c r="BX243" s="21">
        <v>222.85</v>
      </c>
      <c r="BY243" s="20" t="s">
        <v>101</v>
      </c>
      <c r="BZ243" s="21">
        <v>2658.4922000000001</v>
      </c>
      <c r="CA243" s="20" t="b">
        <v>1</v>
      </c>
      <c r="CB243" s="20" t="s">
        <v>98</v>
      </c>
      <c r="CC243" s="20" t="b">
        <v>1</v>
      </c>
      <c r="CD243" s="21" t="s">
        <v>99</v>
      </c>
      <c r="CE243" s="21" t="b">
        <v>0</v>
      </c>
      <c r="CF243" s="21" t="b">
        <v>0</v>
      </c>
    </row>
    <row r="244" spans="1:84">
      <c r="A244" s="21" t="s">
        <v>84</v>
      </c>
      <c r="B244" s="20">
        <v>15029</v>
      </c>
      <c r="C244" s="20" t="s">
        <v>85</v>
      </c>
      <c r="D244" s="20" t="s">
        <v>403</v>
      </c>
      <c r="E244" s="20">
        <v>129672</v>
      </c>
      <c r="F244" s="20" t="s">
        <v>206</v>
      </c>
      <c r="G244" s="20" t="s">
        <v>207</v>
      </c>
      <c r="H244" s="20" t="s">
        <v>104</v>
      </c>
      <c r="I244" s="20" t="s">
        <v>208</v>
      </c>
      <c r="J244" s="20" t="s">
        <v>209</v>
      </c>
      <c r="K244" s="20" t="s">
        <v>90</v>
      </c>
      <c r="L244" s="20" t="s">
        <v>91</v>
      </c>
      <c r="M244" s="20">
        <v>42852</v>
      </c>
      <c r="N244" s="20">
        <v>1</v>
      </c>
      <c r="O244" s="20">
        <v>12</v>
      </c>
      <c r="P244" s="20" t="s">
        <v>92</v>
      </c>
      <c r="Q244" s="20">
        <v>0</v>
      </c>
      <c r="R244" s="20">
        <v>0</v>
      </c>
      <c r="S244" s="20">
        <v>0</v>
      </c>
      <c r="T244" s="20">
        <v>0</v>
      </c>
      <c r="U244" s="20" t="b">
        <v>0</v>
      </c>
      <c r="V244" s="20" t="b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12</v>
      </c>
      <c r="AC244" s="21">
        <v>849.98869999999999</v>
      </c>
      <c r="AD244" s="21">
        <v>1208.6256000000001</v>
      </c>
      <c r="AE244" s="21">
        <v>0</v>
      </c>
      <c r="AF244" s="21">
        <v>0</v>
      </c>
      <c r="AG244" s="21">
        <v>0</v>
      </c>
      <c r="AH244" s="21">
        <v>1866.6331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155</v>
      </c>
      <c r="AR244" s="21">
        <v>0</v>
      </c>
      <c r="AS244" s="21">
        <v>0</v>
      </c>
      <c r="AT244" s="21">
        <v>0</v>
      </c>
      <c r="AU244" s="21">
        <v>4080.25</v>
      </c>
      <c r="AV244" s="20" t="b">
        <v>0</v>
      </c>
      <c r="AX244" s="22">
        <v>43151</v>
      </c>
      <c r="AY244" s="22">
        <v>43152</v>
      </c>
      <c r="AZ244" s="22">
        <v>43151</v>
      </c>
      <c r="BB244" s="20">
        <v>1</v>
      </c>
      <c r="BE244" s="20" t="s">
        <v>317</v>
      </c>
      <c r="BF244" s="20" t="s">
        <v>93</v>
      </c>
      <c r="BG244" s="20" t="s">
        <v>363</v>
      </c>
      <c r="BI244" s="20" t="s">
        <v>94</v>
      </c>
      <c r="BJ244" s="20" t="s">
        <v>105</v>
      </c>
      <c r="BK244" s="20" t="s">
        <v>210</v>
      </c>
      <c r="BL244" s="20" t="s">
        <v>210</v>
      </c>
      <c r="BM244" s="21">
        <v>849.98869999999999</v>
      </c>
      <c r="BN244" s="21">
        <v>1208.6256000000001</v>
      </c>
      <c r="BO244" s="21">
        <v>1866.6331</v>
      </c>
      <c r="BP244" s="21">
        <v>0</v>
      </c>
      <c r="BQ244" s="21">
        <v>155</v>
      </c>
      <c r="BR244" s="20">
        <v>0</v>
      </c>
      <c r="BS244" s="21">
        <v>4080.2474000000002</v>
      </c>
      <c r="BT244" s="21">
        <v>2.5999999999999999E-3</v>
      </c>
      <c r="BU244" s="20">
        <v>20002</v>
      </c>
      <c r="BV244" s="20" t="s">
        <v>97</v>
      </c>
      <c r="BW244" s="21">
        <v>-4080.2474000000002</v>
      </c>
      <c r="BX244" s="21">
        <v>311.95</v>
      </c>
      <c r="BY244" s="20" t="s">
        <v>101</v>
      </c>
      <c r="BZ244" s="21">
        <v>3613.2973999999999</v>
      </c>
      <c r="CA244" s="20" t="b">
        <v>1</v>
      </c>
      <c r="CB244" s="20" t="s">
        <v>98</v>
      </c>
      <c r="CC244" s="20" t="b">
        <v>1</v>
      </c>
      <c r="CD244" s="21" t="s">
        <v>99</v>
      </c>
      <c r="CE244" s="21" t="b">
        <v>0</v>
      </c>
      <c r="CF244" s="21" t="b">
        <v>0</v>
      </c>
    </row>
    <row r="245" spans="1:84">
      <c r="A245" s="21" t="s">
        <v>122</v>
      </c>
      <c r="B245" s="20">
        <v>15030</v>
      </c>
      <c r="C245" s="20" t="s">
        <v>131</v>
      </c>
      <c r="D245" s="20" t="s">
        <v>403</v>
      </c>
      <c r="E245" s="20">
        <v>20301</v>
      </c>
      <c r="F245" s="20" t="s">
        <v>232</v>
      </c>
      <c r="G245" s="20" t="s">
        <v>233</v>
      </c>
      <c r="H245" s="20" t="s">
        <v>88</v>
      </c>
      <c r="I245" s="20" t="s">
        <v>234</v>
      </c>
      <c r="J245" s="20" t="s">
        <v>235</v>
      </c>
      <c r="K245" s="20" t="s">
        <v>90</v>
      </c>
      <c r="L245" s="20" t="s">
        <v>91</v>
      </c>
      <c r="M245" s="20">
        <v>25888</v>
      </c>
      <c r="N245" s="20">
        <v>1</v>
      </c>
      <c r="O245" s="20">
        <v>12</v>
      </c>
      <c r="P245" s="20" t="s">
        <v>92</v>
      </c>
      <c r="Q245" s="20">
        <v>0</v>
      </c>
      <c r="R245" s="20">
        <v>0</v>
      </c>
      <c r="S245" s="20">
        <v>0</v>
      </c>
      <c r="T245" s="20">
        <v>0</v>
      </c>
      <c r="U245" s="20" t="b">
        <v>0</v>
      </c>
      <c r="V245" s="20" t="b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12</v>
      </c>
      <c r="AC245" s="21">
        <v>661.9529</v>
      </c>
      <c r="AD245" s="21">
        <v>750.59760000000006</v>
      </c>
      <c r="AE245" s="21">
        <v>0</v>
      </c>
      <c r="AF245" s="21">
        <v>0</v>
      </c>
      <c r="AG245" s="21">
        <v>0</v>
      </c>
      <c r="AH245" s="21">
        <v>1127.6813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165</v>
      </c>
      <c r="AR245" s="21">
        <v>0</v>
      </c>
      <c r="AS245" s="21">
        <v>0</v>
      </c>
      <c r="AT245" s="21">
        <v>0</v>
      </c>
      <c r="AU245" s="21">
        <v>2705.23</v>
      </c>
      <c r="AV245" s="20" t="b">
        <v>0</v>
      </c>
      <c r="AX245" s="22">
        <v>43149</v>
      </c>
      <c r="AY245" s="22">
        <v>43152</v>
      </c>
      <c r="AZ245" s="22">
        <v>43152</v>
      </c>
      <c r="BB245" s="20">
        <v>1</v>
      </c>
      <c r="BE245" s="20" t="s">
        <v>317</v>
      </c>
      <c r="BF245" s="20" t="s">
        <v>93</v>
      </c>
      <c r="BG245" s="20" t="s">
        <v>363</v>
      </c>
      <c r="BI245" s="20" t="s">
        <v>94</v>
      </c>
      <c r="BJ245" s="20" t="s">
        <v>95</v>
      </c>
      <c r="BK245" s="20" t="s">
        <v>236</v>
      </c>
      <c r="BL245" s="20" t="s">
        <v>236</v>
      </c>
      <c r="BM245" s="21">
        <v>661.9529</v>
      </c>
      <c r="BN245" s="21">
        <v>750.59760000000006</v>
      </c>
      <c r="BO245" s="21">
        <v>1127.6813</v>
      </c>
      <c r="BP245" s="21">
        <v>0</v>
      </c>
      <c r="BQ245" s="21">
        <v>165</v>
      </c>
      <c r="BR245" s="20">
        <v>0</v>
      </c>
      <c r="BS245" s="21">
        <v>2705.2318</v>
      </c>
      <c r="BT245" s="21">
        <v>-1.8E-3</v>
      </c>
      <c r="BU245" s="20">
        <v>20000</v>
      </c>
      <c r="BV245" s="20" t="s">
        <v>132</v>
      </c>
      <c r="BW245" s="21">
        <v>-2705.2318</v>
      </c>
      <c r="BX245" s="21">
        <v>193.73</v>
      </c>
      <c r="BY245" s="20" t="s">
        <v>231</v>
      </c>
      <c r="BZ245" s="21">
        <v>2346.5018</v>
      </c>
      <c r="CA245" s="20" t="b">
        <v>1</v>
      </c>
      <c r="CB245" s="20" t="s">
        <v>133</v>
      </c>
      <c r="CC245" s="20" t="b">
        <v>1</v>
      </c>
      <c r="CD245" s="21" t="s">
        <v>99</v>
      </c>
      <c r="CE245" s="21" t="b">
        <v>0</v>
      </c>
      <c r="CF245" s="21" t="b">
        <v>0</v>
      </c>
    </row>
    <row r="246" spans="1:84">
      <c r="A246" s="21" t="s">
        <v>122</v>
      </c>
      <c r="B246" s="20">
        <v>15031</v>
      </c>
      <c r="C246" s="20" t="s">
        <v>131</v>
      </c>
      <c r="D246" s="20" t="s">
        <v>403</v>
      </c>
      <c r="E246" s="20">
        <v>20305</v>
      </c>
      <c r="F246" s="20" t="s">
        <v>220</v>
      </c>
      <c r="G246" s="20" t="s">
        <v>221</v>
      </c>
      <c r="H246" s="20" t="s">
        <v>88</v>
      </c>
      <c r="I246" s="20" t="s">
        <v>222</v>
      </c>
      <c r="J246" s="20" t="s">
        <v>223</v>
      </c>
      <c r="K246" s="20" t="s">
        <v>90</v>
      </c>
      <c r="L246" s="20" t="s">
        <v>91</v>
      </c>
      <c r="M246" s="20">
        <v>11470</v>
      </c>
      <c r="N246" s="20">
        <v>1</v>
      </c>
      <c r="O246" s="20">
        <v>8</v>
      </c>
      <c r="P246" s="20" t="s">
        <v>92</v>
      </c>
      <c r="Q246" s="20">
        <v>0</v>
      </c>
      <c r="R246" s="20">
        <v>0</v>
      </c>
      <c r="S246" s="20">
        <v>0</v>
      </c>
      <c r="T246" s="20">
        <v>0</v>
      </c>
      <c r="U246" s="20" t="b">
        <v>0</v>
      </c>
      <c r="V246" s="20" t="b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8</v>
      </c>
      <c r="AC246" s="21">
        <v>459.75869999999998</v>
      </c>
      <c r="AD246" s="21">
        <v>240.87440000000001</v>
      </c>
      <c r="AE246" s="21">
        <v>0</v>
      </c>
      <c r="AF246" s="21">
        <v>0</v>
      </c>
      <c r="AG246" s="21">
        <v>0</v>
      </c>
      <c r="AH246" s="21">
        <v>499.63319999999999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81</v>
      </c>
      <c r="AR246" s="21">
        <v>0</v>
      </c>
      <c r="AS246" s="21">
        <v>0</v>
      </c>
      <c r="AT246" s="21">
        <v>0</v>
      </c>
      <c r="AU246" s="21">
        <v>1281.27</v>
      </c>
      <c r="AV246" s="20" t="b">
        <v>0</v>
      </c>
      <c r="AX246" s="22">
        <v>43150</v>
      </c>
      <c r="AY246" s="22">
        <v>43152</v>
      </c>
      <c r="AZ246" s="22">
        <v>43152</v>
      </c>
      <c r="BB246" s="20">
        <v>1</v>
      </c>
      <c r="BE246" s="20" t="s">
        <v>317</v>
      </c>
      <c r="BF246" s="20" t="s">
        <v>93</v>
      </c>
      <c r="BG246" s="20" t="s">
        <v>363</v>
      </c>
      <c r="BI246" s="20" t="s">
        <v>94</v>
      </c>
      <c r="BJ246" s="20" t="s">
        <v>95</v>
      </c>
      <c r="BK246" s="20" t="s">
        <v>224</v>
      </c>
      <c r="BL246" s="20" t="s">
        <v>224</v>
      </c>
      <c r="BM246" s="21">
        <v>459.75869999999998</v>
      </c>
      <c r="BN246" s="21">
        <v>240.87440000000001</v>
      </c>
      <c r="BO246" s="21">
        <v>499.63319999999999</v>
      </c>
      <c r="BP246" s="21">
        <v>0</v>
      </c>
      <c r="BQ246" s="21">
        <v>81</v>
      </c>
      <c r="BR246" s="20">
        <v>0</v>
      </c>
      <c r="BS246" s="21">
        <v>1281.2663</v>
      </c>
      <c r="BT246" s="21">
        <v>3.7000000000000002E-3</v>
      </c>
      <c r="BU246" s="20">
        <v>20000</v>
      </c>
      <c r="BV246" s="20" t="s">
        <v>132</v>
      </c>
      <c r="BW246" s="21">
        <v>-1281.2663</v>
      </c>
      <c r="BX246" s="21">
        <v>62.17</v>
      </c>
      <c r="BY246" s="20" t="s">
        <v>231</v>
      </c>
      <c r="BZ246" s="21">
        <v>1138.0962999999999</v>
      </c>
      <c r="CA246" s="20" t="b">
        <v>1</v>
      </c>
      <c r="CB246" s="20" t="s">
        <v>133</v>
      </c>
      <c r="CC246" s="20" t="b">
        <v>1</v>
      </c>
      <c r="CD246" s="21" t="s">
        <v>99</v>
      </c>
      <c r="CE246" s="21" t="b">
        <v>0</v>
      </c>
      <c r="CF246" s="21" t="b">
        <v>0</v>
      </c>
    </row>
    <row r="247" spans="1:84">
      <c r="A247" s="21" t="s">
        <v>122</v>
      </c>
      <c r="B247" s="20">
        <v>15032</v>
      </c>
      <c r="C247" s="20" t="s">
        <v>131</v>
      </c>
      <c r="D247" s="20" t="s">
        <v>403</v>
      </c>
      <c r="E247" s="20">
        <v>20277</v>
      </c>
      <c r="F247" s="20" t="s">
        <v>126</v>
      </c>
      <c r="G247" s="20" t="s">
        <v>127</v>
      </c>
      <c r="H247" s="20" t="s">
        <v>88</v>
      </c>
      <c r="I247" s="20" t="s">
        <v>128</v>
      </c>
      <c r="J247" s="20" t="s">
        <v>129</v>
      </c>
      <c r="K247" s="20" t="s">
        <v>90</v>
      </c>
      <c r="L247" s="20" t="s">
        <v>91</v>
      </c>
      <c r="M247" s="20">
        <v>48545</v>
      </c>
      <c r="N247" s="20">
        <v>1</v>
      </c>
      <c r="O247" s="20">
        <v>14</v>
      </c>
      <c r="P247" s="20" t="s">
        <v>92</v>
      </c>
      <c r="Q247" s="20">
        <v>0</v>
      </c>
      <c r="R247" s="20">
        <v>0</v>
      </c>
      <c r="S247" s="20">
        <v>0</v>
      </c>
      <c r="T247" s="20">
        <v>0</v>
      </c>
      <c r="U247" s="20" t="b">
        <v>0</v>
      </c>
      <c r="V247" s="20" t="b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14</v>
      </c>
      <c r="AC247" s="21">
        <v>1002.7742</v>
      </c>
      <c r="AD247" s="21">
        <v>1589.3927000000001</v>
      </c>
      <c r="AE247" s="21">
        <v>0</v>
      </c>
      <c r="AF247" s="21">
        <v>0</v>
      </c>
      <c r="AG247" s="21">
        <v>0</v>
      </c>
      <c r="AH247" s="21">
        <v>2114.6201999999998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165</v>
      </c>
      <c r="AR247" s="21">
        <v>0</v>
      </c>
      <c r="AS247" s="21">
        <v>0</v>
      </c>
      <c r="AT247" s="21">
        <v>0</v>
      </c>
      <c r="AU247" s="21">
        <v>4871.79</v>
      </c>
      <c r="AV247" s="20" t="b">
        <v>0</v>
      </c>
      <c r="AX247" s="22">
        <v>43151</v>
      </c>
      <c r="AY247" s="22">
        <v>43145</v>
      </c>
      <c r="AZ247" s="22">
        <v>43152</v>
      </c>
      <c r="BB247" s="20">
        <v>1</v>
      </c>
      <c r="BE247" s="20" t="s">
        <v>319</v>
      </c>
      <c r="BF247" s="20" t="s">
        <v>93</v>
      </c>
      <c r="BG247" s="20" t="s">
        <v>363</v>
      </c>
      <c r="BI247" s="20" t="s">
        <v>94</v>
      </c>
      <c r="BJ247" s="20" t="s">
        <v>95</v>
      </c>
      <c r="BK247" s="20" t="s">
        <v>130</v>
      </c>
      <c r="BL247" s="20" t="s">
        <v>130</v>
      </c>
      <c r="BM247" s="21">
        <v>1002.7742</v>
      </c>
      <c r="BN247" s="21">
        <v>1589.3927000000001</v>
      </c>
      <c r="BO247" s="21">
        <v>2114.6201999999998</v>
      </c>
      <c r="BP247" s="21">
        <v>0</v>
      </c>
      <c r="BQ247" s="21">
        <v>165</v>
      </c>
      <c r="BR247" s="20">
        <v>0</v>
      </c>
      <c r="BS247" s="21">
        <v>4871.7870999999996</v>
      </c>
      <c r="BT247" s="21">
        <v>2.8999999999999998E-3</v>
      </c>
      <c r="BU247" s="20">
        <v>20000</v>
      </c>
      <c r="BV247" s="20" t="s">
        <v>132</v>
      </c>
      <c r="BW247" s="21">
        <v>-4871.7870999999996</v>
      </c>
      <c r="BX247" s="21">
        <v>410.23</v>
      </c>
      <c r="BY247" s="20" t="s">
        <v>231</v>
      </c>
      <c r="BZ247" s="21">
        <v>4296.5571</v>
      </c>
      <c r="CA247" s="20" t="b">
        <v>1</v>
      </c>
      <c r="CB247" s="20" t="s">
        <v>133</v>
      </c>
      <c r="CC247" s="20" t="b">
        <v>1</v>
      </c>
      <c r="CD247" s="21" t="s">
        <v>99</v>
      </c>
      <c r="CE247" s="21" t="b">
        <v>0</v>
      </c>
      <c r="CF247" s="21" t="b">
        <v>0</v>
      </c>
    </row>
    <row r="248" spans="1:84">
      <c r="A248" s="21" t="s">
        <v>122</v>
      </c>
      <c r="B248" s="20">
        <v>15033</v>
      </c>
      <c r="C248" s="20" t="s">
        <v>131</v>
      </c>
      <c r="D248" s="20" t="s">
        <v>403</v>
      </c>
      <c r="E248" s="20">
        <v>20277</v>
      </c>
      <c r="F248" s="20" t="s">
        <v>126</v>
      </c>
      <c r="G248" s="20" t="s">
        <v>127</v>
      </c>
      <c r="H248" s="20" t="s">
        <v>88</v>
      </c>
      <c r="I248" s="20" t="s">
        <v>128</v>
      </c>
      <c r="J248" s="20" t="s">
        <v>129</v>
      </c>
      <c r="K248" s="20" t="s">
        <v>100</v>
      </c>
      <c r="L248" s="20" t="s">
        <v>91</v>
      </c>
      <c r="M248" s="20">
        <v>48545</v>
      </c>
      <c r="N248" s="20">
        <v>1</v>
      </c>
      <c r="O248" s="20">
        <v>18</v>
      </c>
      <c r="P248" s="20" t="s">
        <v>92</v>
      </c>
      <c r="Q248" s="20">
        <v>0</v>
      </c>
      <c r="R248" s="20">
        <v>0</v>
      </c>
      <c r="S248" s="20">
        <v>0</v>
      </c>
      <c r="T248" s="20">
        <v>0</v>
      </c>
      <c r="U248" s="20" t="b">
        <v>0</v>
      </c>
      <c r="V248" s="20" t="b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18</v>
      </c>
      <c r="AC248" s="21">
        <v>807.13829999999996</v>
      </c>
      <c r="AD248" s="21">
        <v>2043.5048999999999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  <c r="AT248" s="21">
        <v>0</v>
      </c>
      <c r="AU248" s="21">
        <v>2850.64</v>
      </c>
      <c r="AV248" s="20" t="b">
        <v>0</v>
      </c>
      <c r="AX248" s="22">
        <v>43151</v>
      </c>
      <c r="AY248" s="22">
        <v>43145</v>
      </c>
      <c r="AZ248" s="22">
        <v>43152</v>
      </c>
      <c r="BB248" s="20">
        <v>1</v>
      </c>
      <c r="BD248" s="20" t="s">
        <v>411</v>
      </c>
      <c r="BE248" s="20" t="s">
        <v>319</v>
      </c>
      <c r="BF248" s="20" t="s">
        <v>93</v>
      </c>
      <c r="BG248" s="20" t="s">
        <v>363</v>
      </c>
      <c r="BI248" s="20" t="s">
        <v>94</v>
      </c>
      <c r="BJ248" s="20" t="s">
        <v>95</v>
      </c>
      <c r="BK248" s="20" t="s">
        <v>130</v>
      </c>
      <c r="BL248" s="20" t="s">
        <v>130</v>
      </c>
      <c r="BM248" s="21">
        <v>807.13829999999996</v>
      </c>
      <c r="BN248" s="21">
        <v>2043.5048999999999</v>
      </c>
      <c r="BO248" s="21">
        <v>0</v>
      </c>
      <c r="BP248" s="21">
        <v>0</v>
      </c>
      <c r="BQ248" s="21">
        <v>0</v>
      </c>
      <c r="BR248" s="20">
        <v>0</v>
      </c>
      <c r="BS248" s="21">
        <v>2850.6432</v>
      </c>
      <c r="BT248" s="21">
        <v>-3.2000000000000002E-3</v>
      </c>
      <c r="BU248" s="20">
        <v>20000</v>
      </c>
      <c r="BV248" s="20" t="s">
        <v>132</v>
      </c>
      <c r="BW248" s="21">
        <v>-2850.6432</v>
      </c>
      <c r="BX248" s="21">
        <v>527.42999999999995</v>
      </c>
      <c r="BY248" s="20" t="s">
        <v>231</v>
      </c>
      <c r="BZ248" s="21">
        <v>2323.2132000000001</v>
      </c>
      <c r="CA248" s="20" t="b">
        <v>1</v>
      </c>
      <c r="CB248" s="20" t="s">
        <v>133</v>
      </c>
      <c r="CC248" s="20" t="b">
        <v>1</v>
      </c>
      <c r="CD248" s="21" t="s">
        <v>99</v>
      </c>
      <c r="CE248" s="21" t="b">
        <v>0</v>
      </c>
      <c r="CF248" s="21" t="b">
        <v>0</v>
      </c>
    </row>
    <row r="249" spans="1:84">
      <c r="A249" s="21" t="s">
        <v>122</v>
      </c>
      <c r="B249" s="20">
        <v>15034</v>
      </c>
      <c r="C249" s="20" t="s">
        <v>131</v>
      </c>
      <c r="D249" s="20" t="s">
        <v>403</v>
      </c>
      <c r="E249" s="20">
        <v>20302</v>
      </c>
      <c r="F249" s="20" t="s">
        <v>126</v>
      </c>
      <c r="G249" s="20" t="s">
        <v>127</v>
      </c>
      <c r="H249" s="20" t="s">
        <v>88</v>
      </c>
      <c r="I249" s="20" t="s">
        <v>128</v>
      </c>
      <c r="J249" s="20" t="s">
        <v>129</v>
      </c>
      <c r="K249" s="20" t="s">
        <v>90</v>
      </c>
      <c r="L249" s="20" t="s">
        <v>91</v>
      </c>
      <c r="M249" s="20">
        <v>43545</v>
      </c>
      <c r="N249" s="20">
        <v>1</v>
      </c>
      <c r="O249" s="20">
        <v>16</v>
      </c>
      <c r="P249" s="20" t="s">
        <v>92</v>
      </c>
      <c r="Q249" s="20">
        <v>0</v>
      </c>
      <c r="R249" s="20">
        <v>0</v>
      </c>
      <c r="S249" s="20">
        <v>0</v>
      </c>
      <c r="T249" s="20">
        <v>0</v>
      </c>
      <c r="U249" s="20" t="b">
        <v>0</v>
      </c>
      <c r="V249" s="20" t="b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16</v>
      </c>
      <c r="AC249" s="21">
        <v>1018.5603</v>
      </c>
      <c r="AD249" s="21">
        <v>1636.4487999999999</v>
      </c>
      <c r="AE249" s="21">
        <v>0</v>
      </c>
      <c r="AF249" s="21">
        <v>0</v>
      </c>
      <c r="AG249" s="21">
        <v>0</v>
      </c>
      <c r="AH249" s="21">
        <v>1896.8202000000001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165</v>
      </c>
      <c r="AR249" s="21">
        <v>0</v>
      </c>
      <c r="AS249" s="21">
        <v>0</v>
      </c>
      <c r="AT249" s="21">
        <v>0</v>
      </c>
      <c r="AU249" s="21">
        <v>4716.83</v>
      </c>
      <c r="AV249" s="20" t="b">
        <v>0</v>
      </c>
      <c r="AX249" s="22">
        <v>43149</v>
      </c>
      <c r="AY249" s="22">
        <v>43152</v>
      </c>
      <c r="AZ249" s="22">
        <v>43152</v>
      </c>
      <c r="BB249" s="20">
        <v>1</v>
      </c>
      <c r="BE249" s="20" t="s">
        <v>317</v>
      </c>
      <c r="BF249" s="20" t="s">
        <v>93</v>
      </c>
      <c r="BG249" s="20" t="s">
        <v>363</v>
      </c>
      <c r="BI249" s="20" t="s">
        <v>94</v>
      </c>
      <c r="BJ249" s="20" t="s">
        <v>95</v>
      </c>
      <c r="BK249" s="20" t="s">
        <v>130</v>
      </c>
      <c r="BL249" s="20" t="s">
        <v>130</v>
      </c>
      <c r="BM249" s="21">
        <v>1018.5603</v>
      </c>
      <c r="BN249" s="21">
        <v>1636.4487999999999</v>
      </c>
      <c r="BO249" s="21">
        <v>1896.8202000000001</v>
      </c>
      <c r="BP249" s="21">
        <v>0</v>
      </c>
      <c r="BQ249" s="21">
        <v>165</v>
      </c>
      <c r="BR249" s="20">
        <v>0</v>
      </c>
      <c r="BS249" s="21">
        <v>4716.8293000000003</v>
      </c>
      <c r="BT249" s="21">
        <v>6.9999999999999999E-4</v>
      </c>
      <c r="BU249" s="20">
        <v>20000</v>
      </c>
      <c r="BV249" s="20" t="s">
        <v>132</v>
      </c>
      <c r="BW249" s="21">
        <v>-4716.8293000000003</v>
      </c>
      <c r="BX249" s="21">
        <v>422.37</v>
      </c>
      <c r="BY249" s="20" t="s">
        <v>231</v>
      </c>
      <c r="BZ249" s="21">
        <v>4129.4593000000004</v>
      </c>
      <c r="CA249" s="20" t="b">
        <v>1</v>
      </c>
      <c r="CB249" s="20" t="s">
        <v>133</v>
      </c>
      <c r="CC249" s="20" t="b">
        <v>1</v>
      </c>
      <c r="CD249" s="21" t="s">
        <v>99</v>
      </c>
      <c r="CE249" s="21" t="b">
        <v>0</v>
      </c>
      <c r="CF249" s="21" t="b">
        <v>0</v>
      </c>
    </row>
    <row r="250" spans="1:84">
      <c r="A250" s="21" t="s">
        <v>84</v>
      </c>
      <c r="B250" s="20">
        <v>15035</v>
      </c>
      <c r="C250" s="20" t="s">
        <v>85</v>
      </c>
      <c r="D250" s="20" t="s">
        <v>403</v>
      </c>
      <c r="E250" s="20">
        <v>129682</v>
      </c>
      <c r="F250" s="20" t="s">
        <v>200</v>
      </c>
      <c r="G250" s="20" t="s">
        <v>201</v>
      </c>
      <c r="H250" s="20" t="s">
        <v>104</v>
      </c>
      <c r="I250" s="20" t="s">
        <v>254</v>
      </c>
      <c r="J250" s="20" t="s">
        <v>203</v>
      </c>
      <c r="K250" s="20" t="s">
        <v>90</v>
      </c>
      <c r="L250" s="20" t="s">
        <v>91</v>
      </c>
      <c r="M250" s="20">
        <v>53349</v>
      </c>
      <c r="N250" s="20">
        <v>1</v>
      </c>
      <c r="O250" s="20">
        <v>16</v>
      </c>
      <c r="P250" s="20" t="s">
        <v>92</v>
      </c>
      <c r="Q250" s="20">
        <v>0</v>
      </c>
      <c r="R250" s="20">
        <v>0</v>
      </c>
      <c r="S250" s="20">
        <v>0</v>
      </c>
      <c r="T250" s="20">
        <v>0</v>
      </c>
      <c r="U250" s="20" t="b">
        <v>0</v>
      </c>
      <c r="V250" s="20" t="b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16</v>
      </c>
      <c r="AC250" s="21">
        <v>1163.4555</v>
      </c>
      <c r="AD250" s="21">
        <v>1989.3928000000001</v>
      </c>
      <c r="AE250" s="21">
        <v>0</v>
      </c>
      <c r="AF250" s="21">
        <v>0</v>
      </c>
      <c r="AG250" s="21">
        <v>0</v>
      </c>
      <c r="AH250" s="21">
        <v>2323.8824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80</v>
      </c>
      <c r="AR250" s="21">
        <v>0</v>
      </c>
      <c r="AS250" s="21">
        <v>0</v>
      </c>
      <c r="AT250" s="21">
        <v>0</v>
      </c>
      <c r="AU250" s="21">
        <v>5556.73</v>
      </c>
      <c r="AV250" s="20" t="b">
        <v>0</v>
      </c>
      <c r="AX250" s="22">
        <v>43152</v>
      </c>
      <c r="AY250" s="22">
        <v>43152</v>
      </c>
      <c r="AZ250" s="22">
        <v>43152</v>
      </c>
      <c r="BB250" s="20">
        <v>1</v>
      </c>
      <c r="BE250" s="20" t="s">
        <v>317</v>
      </c>
      <c r="BF250" s="20" t="s">
        <v>93</v>
      </c>
      <c r="BG250" s="20" t="s">
        <v>363</v>
      </c>
      <c r="BI250" s="20" t="s">
        <v>94</v>
      </c>
      <c r="BJ250" s="20" t="s">
        <v>105</v>
      </c>
      <c r="BK250" s="20" t="s">
        <v>205</v>
      </c>
      <c r="BL250" s="20" t="s">
        <v>205</v>
      </c>
      <c r="BM250" s="21">
        <v>1163.4555</v>
      </c>
      <c r="BN250" s="21">
        <v>1989.3928000000001</v>
      </c>
      <c r="BO250" s="21">
        <v>2323.8824</v>
      </c>
      <c r="BP250" s="21">
        <v>0</v>
      </c>
      <c r="BQ250" s="21">
        <v>80</v>
      </c>
      <c r="BR250" s="20">
        <v>0</v>
      </c>
      <c r="BS250" s="21">
        <v>5556.7307000000001</v>
      </c>
      <c r="BT250" s="21">
        <v>-6.9999999999999999E-4</v>
      </c>
      <c r="BU250" s="20">
        <v>20002</v>
      </c>
      <c r="BV250" s="20" t="s">
        <v>97</v>
      </c>
      <c r="BW250" s="21">
        <v>-5556.7307000000001</v>
      </c>
      <c r="BX250" s="21">
        <v>513.47</v>
      </c>
      <c r="BY250" s="20" t="s">
        <v>101</v>
      </c>
      <c r="BZ250" s="21">
        <v>4963.2606999999998</v>
      </c>
      <c r="CA250" s="20" t="b">
        <v>1</v>
      </c>
      <c r="CB250" s="20" t="s">
        <v>98</v>
      </c>
      <c r="CC250" s="20" t="b">
        <v>1</v>
      </c>
      <c r="CD250" s="21" t="s">
        <v>99</v>
      </c>
      <c r="CE250" s="21" t="b">
        <v>0</v>
      </c>
      <c r="CF250" s="21" t="b">
        <v>0</v>
      </c>
    </row>
    <row r="251" spans="1:84">
      <c r="A251" s="21" t="s">
        <v>84</v>
      </c>
      <c r="B251" s="20">
        <v>15036</v>
      </c>
      <c r="C251" s="20" t="s">
        <v>85</v>
      </c>
      <c r="D251" s="20" t="s">
        <v>403</v>
      </c>
      <c r="E251" s="20">
        <v>129077</v>
      </c>
      <c r="F251" s="20" t="s">
        <v>261</v>
      </c>
      <c r="G251" s="20" t="s">
        <v>262</v>
      </c>
      <c r="H251" s="20" t="s">
        <v>104</v>
      </c>
      <c r="I251" s="20" t="s">
        <v>263</v>
      </c>
      <c r="J251" s="20" t="s">
        <v>264</v>
      </c>
      <c r="K251" s="20" t="s">
        <v>90</v>
      </c>
      <c r="L251" s="20" t="s">
        <v>91</v>
      </c>
      <c r="M251" s="20">
        <v>7279</v>
      </c>
      <c r="N251" s="20">
        <v>1</v>
      </c>
      <c r="O251" s="20">
        <v>12</v>
      </c>
      <c r="P251" s="20" t="s">
        <v>92</v>
      </c>
      <c r="Q251" s="20">
        <v>0</v>
      </c>
      <c r="R251" s="20">
        <v>0</v>
      </c>
      <c r="S251" s="20">
        <v>0</v>
      </c>
      <c r="T251" s="20">
        <v>0</v>
      </c>
      <c r="U251" s="20" t="b">
        <v>0</v>
      </c>
      <c r="V251" s="20" t="b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12</v>
      </c>
      <c r="AC251" s="21">
        <v>455.68329999999997</v>
      </c>
      <c r="AD251" s="21">
        <v>248.15459999999999</v>
      </c>
      <c r="AE251" s="21">
        <v>0</v>
      </c>
      <c r="AF251" s="21">
        <v>0</v>
      </c>
      <c r="AG251" s="21">
        <v>0</v>
      </c>
      <c r="AH251" s="21">
        <v>317.07319999999999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150</v>
      </c>
      <c r="AR251" s="21">
        <v>0</v>
      </c>
      <c r="AS251" s="21">
        <v>0</v>
      </c>
      <c r="AT251" s="21">
        <v>0</v>
      </c>
      <c r="AU251" s="21">
        <v>1170.9100000000001</v>
      </c>
      <c r="AV251" s="20" t="b">
        <v>0</v>
      </c>
      <c r="AX251" s="22">
        <v>43152</v>
      </c>
      <c r="AY251" s="22">
        <v>43152</v>
      </c>
      <c r="AZ251" s="22">
        <v>43152</v>
      </c>
      <c r="BB251" s="20">
        <v>1</v>
      </c>
      <c r="BE251" s="20" t="s">
        <v>317</v>
      </c>
      <c r="BF251" s="20" t="s">
        <v>93</v>
      </c>
      <c r="BG251" s="20" t="s">
        <v>363</v>
      </c>
      <c r="BI251" s="20" t="s">
        <v>94</v>
      </c>
      <c r="BJ251" s="20" t="s">
        <v>105</v>
      </c>
      <c r="BK251" s="20" t="s">
        <v>265</v>
      </c>
      <c r="BL251" s="20" t="s">
        <v>265</v>
      </c>
      <c r="BM251" s="21">
        <v>455.68329999999997</v>
      </c>
      <c r="BN251" s="21">
        <v>248.15459999999999</v>
      </c>
      <c r="BO251" s="21">
        <v>317.07319999999999</v>
      </c>
      <c r="BP251" s="21">
        <v>0</v>
      </c>
      <c r="BQ251" s="21">
        <v>150</v>
      </c>
      <c r="BR251" s="20">
        <v>0</v>
      </c>
      <c r="BS251" s="21">
        <v>1170.9111</v>
      </c>
      <c r="BT251" s="21">
        <v>-1.1000000000000001E-3</v>
      </c>
      <c r="BU251" s="20">
        <v>20002</v>
      </c>
      <c r="BV251" s="20" t="s">
        <v>97</v>
      </c>
      <c r="BW251" s="21">
        <v>-1170.9111</v>
      </c>
      <c r="BX251" s="21">
        <v>64.05</v>
      </c>
      <c r="BY251" s="20" t="s">
        <v>101</v>
      </c>
      <c r="BZ251" s="21">
        <v>956.86109999999996</v>
      </c>
      <c r="CA251" s="20" t="b">
        <v>1</v>
      </c>
      <c r="CB251" s="20" t="s">
        <v>98</v>
      </c>
      <c r="CC251" s="20" t="b">
        <v>1</v>
      </c>
      <c r="CD251" s="21" t="s">
        <v>99</v>
      </c>
      <c r="CE251" s="21" t="b">
        <v>0</v>
      </c>
      <c r="CF251" s="21" t="b">
        <v>0</v>
      </c>
    </row>
    <row r="252" spans="1:84">
      <c r="A252" s="21" t="s">
        <v>84</v>
      </c>
      <c r="B252" s="20">
        <v>15037</v>
      </c>
      <c r="C252" s="20" t="s">
        <v>85</v>
      </c>
      <c r="D252" s="20" t="s">
        <v>403</v>
      </c>
      <c r="E252" s="20">
        <v>129109</v>
      </c>
      <c r="F252" s="20" t="s">
        <v>164</v>
      </c>
      <c r="G252" s="20" t="s">
        <v>165</v>
      </c>
      <c r="H252" s="20" t="s">
        <v>104</v>
      </c>
      <c r="I252" s="20" t="s">
        <v>166</v>
      </c>
      <c r="J252" s="20" t="s">
        <v>167</v>
      </c>
      <c r="K252" s="20" t="s">
        <v>90</v>
      </c>
      <c r="L252" s="20" t="s">
        <v>91</v>
      </c>
      <c r="M252" s="20">
        <v>30221</v>
      </c>
      <c r="N252" s="20">
        <v>1</v>
      </c>
      <c r="O252" s="20">
        <v>12</v>
      </c>
      <c r="P252" s="20" t="s">
        <v>92</v>
      </c>
      <c r="Q252" s="20">
        <v>0</v>
      </c>
      <c r="R252" s="20">
        <v>0</v>
      </c>
      <c r="S252" s="20">
        <v>0</v>
      </c>
      <c r="T252" s="20">
        <v>0</v>
      </c>
      <c r="U252" s="20" t="b">
        <v>0</v>
      </c>
      <c r="V252" s="20" t="b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12</v>
      </c>
      <c r="AC252" s="21">
        <v>709.98170000000005</v>
      </c>
      <c r="AD252" s="21">
        <v>867.58860000000004</v>
      </c>
      <c r="AE252" s="21">
        <v>0</v>
      </c>
      <c r="AF252" s="21">
        <v>0</v>
      </c>
      <c r="AG252" s="21">
        <v>0</v>
      </c>
      <c r="AH252" s="21">
        <v>1316.4268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77</v>
      </c>
      <c r="AR252" s="21">
        <v>0</v>
      </c>
      <c r="AS252" s="21">
        <v>0</v>
      </c>
      <c r="AT252" s="21">
        <v>0</v>
      </c>
      <c r="AU252" s="21">
        <v>2971</v>
      </c>
      <c r="AV252" s="20" t="b">
        <v>0</v>
      </c>
      <c r="AX252" s="22">
        <v>43151</v>
      </c>
      <c r="AY252" s="22">
        <v>43152</v>
      </c>
      <c r="AZ252" s="22">
        <v>43152</v>
      </c>
      <c r="BB252" s="20">
        <v>1</v>
      </c>
      <c r="BE252" s="20" t="s">
        <v>317</v>
      </c>
      <c r="BF252" s="20" t="s">
        <v>93</v>
      </c>
      <c r="BG252" s="20" t="s">
        <v>363</v>
      </c>
      <c r="BI252" s="20" t="s">
        <v>94</v>
      </c>
      <c r="BJ252" s="20" t="s">
        <v>105</v>
      </c>
      <c r="BK252" s="20" t="s">
        <v>168</v>
      </c>
      <c r="BL252" s="20" t="s">
        <v>168</v>
      </c>
      <c r="BM252" s="21">
        <v>709.98170000000005</v>
      </c>
      <c r="BN252" s="21">
        <v>867.58860000000004</v>
      </c>
      <c r="BO252" s="21">
        <v>1316.4268</v>
      </c>
      <c r="BP252" s="21">
        <v>0</v>
      </c>
      <c r="BQ252" s="21">
        <v>77</v>
      </c>
      <c r="BR252" s="20">
        <v>0</v>
      </c>
      <c r="BS252" s="21">
        <v>2970.9971</v>
      </c>
      <c r="BT252" s="21">
        <v>2.8999999999999998E-3</v>
      </c>
      <c r="BU252" s="20">
        <v>20002</v>
      </c>
      <c r="BV252" s="20" t="s">
        <v>97</v>
      </c>
      <c r="BW252" s="21">
        <v>-2970.9971</v>
      </c>
      <c r="BX252" s="21">
        <v>223.93</v>
      </c>
      <c r="BY252" s="20" t="s">
        <v>101</v>
      </c>
      <c r="BZ252" s="21">
        <v>2670.0671000000002</v>
      </c>
      <c r="CA252" s="20" t="b">
        <v>1</v>
      </c>
      <c r="CB252" s="20" t="s">
        <v>98</v>
      </c>
      <c r="CC252" s="20" t="b">
        <v>1</v>
      </c>
      <c r="CD252" s="21" t="s">
        <v>99</v>
      </c>
      <c r="CE252" s="21" t="b">
        <v>0</v>
      </c>
      <c r="CF252" s="21" t="b">
        <v>0</v>
      </c>
    </row>
    <row r="253" spans="1:84">
      <c r="A253" s="21" t="s">
        <v>84</v>
      </c>
      <c r="B253" s="20">
        <v>15038</v>
      </c>
      <c r="C253" s="20" t="s">
        <v>85</v>
      </c>
      <c r="D253" s="20" t="s">
        <v>403</v>
      </c>
      <c r="E253" s="20">
        <v>129779</v>
      </c>
      <c r="F253" s="20" t="s">
        <v>117</v>
      </c>
      <c r="G253" s="20" t="s">
        <v>118</v>
      </c>
      <c r="H253" s="20" t="s">
        <v>88</v>
      </c>
      <c r="I253" s="20" t="s">
        <v>119</v>
      </c>
      <c r="J253" s="20" t="s">
        <v>120</v>
      </c>
      <c r="K253" s="20" t="s">
        <v>90</v>
      </c>
      <c r="L253" s="20" t="s">
        <v>91</v>
      </c>
      <c r="M253" s="20">
        <v>37506</v>
      </c>
      <c r="N253" s="20">
        <v>1</v>
      </c>
      <c r="O253" s="20">
        <v>48</v>
      </c>
      <c r="P253" s="20" t="s">
        <v>92</v>
      </c>
      <c r="Q253" s="20">
        <v>0</v>
      </c>
      <c r="R253" s="20">
        <v>0</v>
      </c>
      <c r="S253" s="20">
        <v>0</v>
      </c>
      <c r="T253" s="20">
        <v>0</v>
      </c>
      <c r="U253" s="20" t="b">
        <v>0</v>
      </c>
      <c r="V253" s="20" t="b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48</v>
      </c>
      <c r="AC253" s="21">
        <v>2037.9259999999999</v>
      </c>
      <c r="AD253" s="21">
        <v>4257.1343999999999</v>
      </c>
      <c r="AE253" s="21">
        <v>0</v>
      </c>
      <c r="AF253" s="21">
        <v>0</v>
      </c>
      <c r="AG253" s="21">
        <v>0</v>
      </c>
      <c r="AH253" s="21">
        <v>1633.7614000000001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840</v>
      </c>
      <c r="AR253" s="21">
        <v>0</v>
      </c>
      <c r="AS253" s="21">
        <v>0</v>
      </c>
      <c r="AT253" s="21">
        <v>0</v>
      </c>
      <c r="AU253" s="21">
        <v>8768.82</v>
      </c>
      <c r="AV253" s="20" t="b">
        <v>0</v>
      </c>
      <c r="AX253" s="22">
        <v>43151</v>
      </c>
      <c r="AY253" s="22">
        <v>43152</v>
      </c>
      <c r="AZ253" s="22">
        <v>43152</v>
      </c>
      <c r="BB253" s="20">
        <v>1</v>
      </c>
      <c r="BE253" s="20" t="s">
        <v>317</v>
      </c>
      <c r="BF253" s="20" t="s">
        <v>93</v>
      </c>
      <c r="BG253" s="20" t="s">
        <v>363</v>
      </c>
      <c r="BI253" s="20" t="s">
        <v>94</v>
      </c>
      <c r="BJ253" s="20" t="s">
        <v>95</v>
      </c>
      <c r="BK253" s="20" t="s">
        <v>121</v>
      </c>
      <c r="BL253" s="20" t="s">
        <v>121</v>
      </c>
      <c r="BM253" s="21">
        <v>2037.9259999999999</v>
      </c>
      <c r="BN253" s="21">
        <v>4257.1343999999999</v>
      </c>
      <c r="BO253" s="21">
        <v>1633.7614000000001</v>
      </c>
      <c r="BP253" s="21">
        <v>0</v>
      </c>
      <c r="BQ253" s="21">
        <v>840</v>
      </c>
      <c r="BR253" s="20">
        <v>0</v>
      </c>
      <c r="BS253" s="21">
        <v>8768.8217999999997</v>
      </c>
      <c r="BT253" s="21">
        <v>-1.8E-3</v>
      </c>
      <c r="BU253" s="20">
        <v>20002</v>
      </c>
      <c r="BV253" s="20" t="s">
        <v>97</v>
      </c>
      <c r="BW253" s="21">
        <v>-8768.8217999999997</v>
      </c>
      <c r="BX253" s="21">
        <v>1098.78</v>
      </c>
      <c r="BY253" s="20" t="s">
        <v>231</v>
      </c>
      <c r="BZ253" s="21">
        <v>6830.0418</v>
      </c>
      <c r="CA253" s="20" t="b">
        <v>1</v>
      </c>
      <c r="CB253" s="20" t="s">
        <v>98</v>
      </c>
      <c r="CC253" s="20" t="b">
        <v>1</v>
      </c>
      <c r="CD253" s="21" t="s">
        <v>99</v>
      </c>
      <c r="CE253" s="21" t="b">
        <v>0</v>
      </c>
      <c r="CF253" s="21" t="b">
        <v>0</v>
      </c>
    </row>
    <row r="254" spans="1:84">
      <c r="A254" s="21" t="s">
        <v>84</v>
      </c>
      <c r="B254" s="20">
        <v>15039</v>
      </c>
      <c r="C254" s="20" t="s">
        <v>85</v>
      </c>
      <c r="D254" s="20" t="s">
        <v>403</v>
      </c>
      <c r="E254" s="20">
        <v>129547</v>
      </c>
      <c r="F254" s="20" t="s">
        <v>195</v>
      </c>
      <c r="G254" s="20" t="s">
        <v>196</v>
      </c>
      <c r="H254" s="20" t="s">
        <v>104</v>
      </c>
      <c r="I254" s="20" t="s">
        <v>197</v>
      </c>
      <c r="J254" s="20" t="s">
        <v>198</v>
      </c>
      <c r="K254" s="20" t="s">
        <v>90</v>
      </c>
      <c r="L254" s="20" t="s">
        <v>91</v>
      </c>
      <c r="M254" s="20">
        <v>33029</v>
      </c>
      <c r="N254" s="20">
        <v>1</v>
      </c>
      <c r="O254" s="20">
        <v>16</v>
      </c>
      <c r="P254" s="20" t="s">
        <v>92</v>
      </c>
      <c r="Q254" s="20">
        <v>0</v>
      </c>
      <c r="R254" s="20">
        <v>0</v>
      </c>
      <c r="S254" s="20">
        <v>0</v>
      </c>
      <c r="T254" s="20">
        <v>0</v>
      </c>
      <c r="U254" s="20" t="b">
        <v>0</v>
      </c>
      <c r="V254" s="20" t="b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16</v>
      </c>
      <c r="AC254" s="21">
        <v>863.1422</v>
      </c>
      <c r="AD254" s="21">
        <v>1257.8728000000001</v>
      </c>
      <c r="AE254" s="21">
        <v>0</v>
      </c>
      <c r="AF254" s="21">
        <v>0</v>
      </c>
      <c r="AG254" s="21">
        <v>0</v>
      </c>
      <c r="AH254" s="21">
        <v>1438.7431999999999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155</v>
      </c>
      <c r="AR254" s="21">
        <v>0</v>
      </c>
      <c r="AS254" s="21">
        <v>0</v>
      </c>
      <c r="AT254" s="21">
        <v>0</v>
      </c>
      <c r="AU254" s="21">
        <v>3714.76</v>
      </c>
      <c r="AV254" s="20" t="b">
        <v>0</v>
      </c>
      <c r="AX254" s="22">
        <v>43153</v>
      </c>
      <c r="AY254" s="22">
        <v>43153</v>
      </c>
      <c r="AZ254" s="22">
        <v>43153</v>
      </c>
      <c r="BB254" s="20">
        <v>1</v>
      </c>
      <c r="BE254" s="20" t="s">
        <v>317</v>
      </c>
      <c r="BF254" s="20" t="s">
        <v>93</v>
      </c>
      <c r="BG254" s="20" t="s">
        <v>363</v>
      </c>
      <c r="BI254" s="20" t="s">
        <v>94</v>
      </c>
      <c r="BJ254" s="20" t="s">
        <v>105</v>
      </c>
      <c r="BK254" s="20" t="s">
        <v>199</v>
      </c>
      <c r="BL254" s="20" t="s">
        <v>199</v>
      </c>
      <c r="BM254" s="21">
        <v>863.1422</v>
      </c>
      <c r="BN254" s="21">
        <v>1257.8728000000001</v>
      </c>
      <c r="BO254" s="21">
        <v>1438.7431999999999</v>
      </c>
      <c r="BP254" s="21">
        <v>0</v>
      </c>
      <c r="BQ254" s="21">
        <v>155</v>
      </c>
      <c r="BR254" s="20">
        <v>0</v>
      </c>
      <c r="BS254" s="21">
        <v>3714.7582000000002</v>
      </c>
      <c r="BT254" s="21">
        <v>1.8E-3</v>
      </c>
      <c r="BU254" s="20">
        <v>20002</v>
      </c>
      <c r="BV254" s="20" t="s">
        <v>97</v>
      </c>
      <c r="BW254" s="21">
        <v>-3714.7582000000002</v>
      </c>
      <c r="BX254" s="21">
        <v>324.66000000000003</v>
      </c>
      <c r="BY254" s="20" t="s">
        <v>101</v>
      </c>
      <c r="BZ254" s="21">
        <v>3235.0981999999999</v>
      </c>
      <c r="CA254" s="20" t="b">
        <v>1</v>
      </c>
      <c r="CB254" s="20" t="s">
        <v>98</v>
      </c>
      <c r="CC254" s="20" t="b">
        <v>1</v>
      </c>
      <c r="CD254" s="21" t="s">
        <v>99</v>
      </c>
      <c r="CE254" s="21" t="b">
        <v>0</v>
      </c>
      <c r="CF254" s="21" t="b">
        <v>0</v>
      </c>
    </row>
    <row r="255" spans="1:84">
      <c r="A255" s="21" t="s">
        <v>84</v>
      </c>
      <c r="B255" s="20">
        <v>15040</v>
      </c>
      <c r="C255" s="20" t="s">
        <v>85</v>
      </c>
      <c r="D255" s="20" t="s">
        <v>403</v>
      </c>
      <c r="E255" s="20">
        <v>129117</v>
      </c>
      <c r="F255" s="20" t="s">
        <v>237</v>
      </c>
      <c r="G255" s="20" t="s">
        <v>238</v>
      </c>
      <c r="H255" s="20" t="s">
        <v>104</v>
      </c>
      <c r="I255" s="20" t="s">
        <v>239</v>
      </c>
      <c r="J255" s="20" t="s">
        <v>240</v>
      </c>
      <c r="K255" s="20" t="s">
        <v>90</v>
      </c>
      <c r="L255" s="20" t="s">
        <v>91</v>
      </c>
      <c r="M255" s="20">
        <v>27334</v>
      </c>
      <c r="N255" s="20">
        <v>1</v>
      </c>
      <c r="O255" s="20">
        <v>8</v>
      </c>
      <c r="P255" s="20" t="s">
        <v>92</v>
      </c>
      <c r="Q255" s="20">
        <v>0</v>
      </c>
      <c r="R255" s="20">
        <v>0</v>
      </c>
      <c r="S255" s="20">
        <v>0</v>
      </c>
      <c r="T255" s="20">
        <v>0</v>
      </c>
      <c r="U255" s="20" t="b">
        <v>0</v>
      </c>
      <c r="V255" s="20" t="b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8</v>
      </c>
      <c r="AC255" s="21">
        <v>576.9873</v>
      </c>
      <c r="AD255" s="21">
        <v>526.42639999999994</v>
      </c>
      <c r="AE255" s="21">
        <v>0</v>
      </c>
      <c r="AF255" s="21">
        <v>0</v>
      </c>
      <c r="AG255" s="21">
        <v>0</v>
      </c>
      <c r="AH255" s="21">
        <v>1190.6690000000001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65</v>
      </c>
      <c r="AR255" s="21">
        <v>0</v>
      </c>
      <c r="AS255" s="21">
        <v>0</v>
      </c>
      <c r="AT255" s="21">
        <v>0</v>
      </c>
      <c r="AU255" s="21">
        <v>2359.08</v>
      </c>
      <c r="AV255" s="20" t="b">
        <v>0</v>
      </c>
      <c r="AX255" s="22">
        <v>43153</v>
      </c>
      <c r="AY255" s="22">
        <v>43153</v>
      </c>
      <c r="AZ255" s="22">
        <v>43153</v>
      </c>
      <c r="BB255" s="20">
        <v>1</v>
      </c>
      <c r="BE255" s="20" t="s">
        <v>317</v>
      </c>
      <c r="BF255" s="20" t="s">
        <v>93</v>
      </c>
      <c r="BG255" s="20" t="s">
        <v>363</v>
      </c>
      <c r="BI255" s="20" t="s">
        <v>94</v>
      </c>
      <c r="BJ255" s="20" t="s">
        <v>105</v>
      </c>
      <c r="BK255" s="20" t="s">
        <v>241</v>
      </c>
      <c r="BL255" s="20" t="s">
        <v>241</v>
      </c>
      <c r="BM255" s="21">
        <v>576.9873</v>
      </c>
      <c r="BN255" s="21">
        <v>526.42639999999994</v>
      </c>
      <c r="BO255" s="21">
        <v>1190.6690000000001</v>
      </c>
      <c r="BP255" s="21">
        <v>0</v>
      </c>
      <c r="BQ255" s="21">
        <v>65</v>
      </c>
      <c r="BR255" s="20">
        <v>0</v>
      </c>
      <c r="BS255" s="21">
        <v>2359.0826999999999</v>
      </c>
      <c r="BT255" s="21">
        <v>-2.7000000000000001E-3</v>
      </c>
      <c r="BU255" s="20">
        <v>20002</v>
      </c>
      <c r="BV255" s="20" t="s">
        <v>97</v>
      </c>
      <c r="BW255" s="21">
        <v>-2359.0826999999999</v>
      </c>
      <c r="BX255" s="21">
        <v>135.87</v>
      </c>
      <c r="BY255" s="20" t="s">
        <v>101</v>
      </c>
      <c r="BZ255" s="21">
        <v>2158.2127</v>
      </c>
      <c r="CA255" s="20" t="b">
        <v>1</v>
      </c>
      <c r="CB255" s="20" t="s">
        <v>98</v>
      </c>
      <c r="CC255" s="20" t="b">
        <v>1</v>
      </c>
      <c r="CD255" s="21" t="s">
        <v>99</v>
      </c>
      <c r="CE255" s="21" t="b">
        <v>0</v>
      </c>
      <c r="CF255" s="21" t="b">
        <v>0</v>
      </c>
    </row>
    <row r="256" spans="1:84">
      <c r="A256" s="21" t="s">
        <v>84</v>
      </c>
      <c r="B256" s="20">
        <v>15041</v>
      </c>
      <c r="C256" s="20" t="s">
        <v>85</v>
      </c>
      <c r="D256" s="20" t="s">
        <v>403</v>
      </c>
      <c r="E256" s="20">
        <v>129085</v>
      </c>
      <c r="F256" s="20" t="s">
        <v>242</v>
      </c>
      <c r="G256" s="20" t="s">
        <v>243</v>
      </c>
      <c r="H256" s="20" t="s">
        <v>104</v>
      </c>
      <c r="I256" s="20" t="s">
        <v>244</v>
      </c>
      <c r="J256" s="20" t="s">
        <v>245</v>
      </c>
      <c r="K256" s="20" t="s">
        <v>90</v>
      </c>
      <c r="L256" s="20" t="s">
        <v>91</v>
      </c>
      <c r="M256" s="20">
        <v>23616</v>
      </c>
      <c r="N256" s="20">
        <v>1</v>
      </c>
      <c r="O256" s="20">
        <v>8</v>
      </c>
      <c r="P256" s="20" t="s">
        <v>92</v>
      </c>
      <c r="Q256" s="20">
        <v>0</v>
      </c>
      <c r="R256" s="20">
        <v>0</v>
      </c>
      <c r="S256" s="20">
        <v>0</v>
      </c>
      <c r="T256" s="20">
        <v>0</v>
      </c>
      <c r="U256" s="20" t="b">
        <v>0</v>
      </c>
      <c r="V256" s="20" t="b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8</v>
      </c>
      <c r="AC256" s="21">
        <v>549.51279999999997</v>
      </c>
      <c r="AD256" s="21">
        <v>459.50240000000002</v>
      </c>
      <c r="AE256" s="21">
        <v>0</v>
      </c>
      <c r="AF256" s="21">
        <v>0</v>
      </c>
      <c r="AG256" s="21">
        <v>0</v>
      </c>
      <c r="AH256" s="21">
        <v>1028.713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65</v>
      </c>
      <c r="AR256" s="21">
        <v>0</v>
      </c>
      <c r="AS256" s="21">
        <v>0</v>
      </c>
      <c r="AT256" s="21">
        <v>0</v>
      </c>
      <c r="AU256" s="21">
        <v>2102.73</v>
      </c>
      <c r="AV256" s="20" t="b">
        <v>0</v>
      </c>
      <c r="AX256" s="22">
        <v>43153</v>
      </c>
      <c r="AY256" s="22">
        <v>43153</v>
      </c>
      <c r="AZ256" s="22">
        <v>43153</v>
      </c>
      <c r="BB256" s="20">
        <v>1</v>
      </c>
      <c r="BE256" s="20" t="s">
        <v>317</v>
      </c>
      <c r="BF256" s="20" t="s">
        <v>93</v>
      </c>
      <c r="BG256" s="20" t="s">
        <v>363</v>
      </c>
      <c r="BI256" s="20" t="s">
        <v>94</v>
      </c>
      <c r="BJ256" s="20" t="s">
        <v>105</v>
      </c>
      <c r="BK256" s="20" t="s">
        <v>246</v>
      </c>
      <c r="BL256" s="20" t="s">
        <v>246</v>
      </c>
      <c r="BM256" s="21">
        <v>549.51279999999997</v>
      </c>
      <c r="BN256" s="21">
        <v>459.50240000000002</v>
      </c>
      <c r="BO256" s="21">
        <v>1028.713</v>
      </c>
      <c r="BP256" s="21">
        <v>0</v>
      </c>
      <c r="BQ256" s="21">
        <v>65</v>
      </c>
      <c r="BR256" s="20">
        <v>0</v>
      </c>
      <c r="BS256" s="21">
        <v>2102.7282</v>
      </c>
      <c r="BT256" s="21">
        <v>1.8E-3</v>
      </c>
      <c r="BU256" s="20">
        <v>20002</v>
      </c>
      <c r="BV256" s="20" t="s">
        <v>97</v>
      </c>
      <c r="BW256" s="21">
        <v>-2102.7282</v>
      </c>
      <c r="BX256" s="21">
        <v>118.6</v>
      </c>
      <c r="BY256" s="20" t="s">
        <v>101</v>
      </c>
      <c r="BZ256" s="21">
        <v>1919.1282000000001</v>
      </c>
      <c r="CA256" s="20" t="b">
        <v>1</v>
      </c>
      <c r="CB256" s="20" t="s">
        <v>98</v>
      </c>
      <c r="CC256" s="20" t="b">
        <v>1</v>
      </c>
      <c r="CD256" s="21" t="s">
        <v>99</v>
      </c>
      <c r="CE256" s="21" t="b">
        <v>0</v>
      </c>
      <c r="CF256" s="21" t="b">
        <v>0</v>
      </c>
    </row>
    <row r="257" spans="1:84">
      <c r="A257" s="21" t="s">
        <v>122</v>
      </c>
      <c r="B257" s="20">
        <v>15042</v>
      </c>
      <c r="C257" s="20" t="s">
        <v>250</v>
      </c>
      <c r="D257" s="20" t="s">
        <v>403</v>
      </c>
      <c r="E257" s="20">
        <v>25684</v>
      </c>
      <c r="F257" s="20" t="s">
        <v>266</v>
      </c>
      <c r="G257" s="20" t="s">
        <v>267</v>
      </c>
      <c r="H257" s="20" t="s">
        <v>104</v>
      </c>
      <c r="I257" s="20" t="s">
        <v>268</v>
      </c>
      <c r="J257" s="20" t="s">
        <v>269</v>
      </c>
      <c r="K257" s="20" t="s">
        <v>90</v>
      </c>
      <c r="L257" s="20" t="s">
        <v>270</v>
      </c>
      <c r="M257" s="20">
        <v>3900</v>
      </c>
      <c r="N257" s="20">
        <v>1</v>
      </c>
      <c r="O257" s="20">
        <v>0</v>
      </c>
      <c r="P257" s="20" t="s">
        <v>271</v>
      </c>
      <c r="Q257" s="20">
        <v>12</v>
      </c>
      <c r="R257" s="20">
        <v>0</v>
      </c>
      <c r="S257" s="20">
        <v>0</v>
      </c>
      <c r="T257" s="20">
        <v>0</v>
      </c>
      <c r="U257" s="20" t="b">
        <v>0</v>
      </c>
      <c r="V257" s="20" t="b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12</v>
      </c>
      <c r="AC257" s="21">
        <v>444.27600000000001</v>
      </c>
      <c r="AD257" s="21">
        <v>243.02160000000001</v>
      </c>
      <c r="AE257" s="21">
        <v>86.328000000000003</v>
      </c>
      <c r="AF257" s="21">
        <v>0</v>
      </c>
      <c r="AG257" s="21">
        <v>0</v>
      </c>
      <c r="AH257" s="21">
        <v>217.8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111</v>
      </c>
      <c r="AR257" s="21">
        <v>0</v>
      </c>
      <c r="AS257" s="21">
        <v>0</v>
      </c>
      <c r="AT257" s="21">
        <v>0</v>
      </c>
      <c r="AU257" s="21">
        <v>1102.43</v>
      </c>
      <c r="AV257" s="20" t="b">
        <v>0</v>
      </c>
      <c r="AX257" s="22">
        <v>43151</v>
      </c>
      <c r="AY257" s="22">
        <v>43153</v>
      </c>
      <c r="AZ257" s="22">
        <v>43154</v>
      </c>
      <c r="BB257" s="20">
        <v>1</v>
      </c>
      <c r="BE257" s="20" t="s">
        <v>317</v>
      </c>
      <c r="BF257" s="20" t="s">
        <v>93</v>
      </c>
      <c r="BG257" s="20" t="s">
        <v>363</v>
      </c>
      <c r="BI257" s="20" t="s">
        <v>94</v>
      </c>
      <c r="BJ257" s="20" t="s">
        <v>105</v>
      </c>
      <c r="BK257" s="20" t="s">
        <v>272</v>
      </c>
      <c r="BL257" s="20" t="s">
        <v>272</v>
      </c>
      <c r="BM257" s="21">
        <v>444.27600000000001</v>
      </c>
      <c r="BN257" s="21">
        <v>329.34960000000001</v>
      </c>
      <c r="BO257" s="21">
        <v>217.8</v>
      </c>
      <c r="BP257" s="21">
        <v>0</v>
      </c>
      <c r="BQ257" s="21">
        <v>111</v>
      </c>
      <c r="BR257" s="20">
        <v>0</v>
      </c>
      <c r="BS257" s="21">
        <v>1102.4256</v>
      </c>
      <c r="BT257" s="21">
        <v>4.4000000000000003E-3</v>
      </c>
      <c r="BU257" s="20">
        <v>20000</v>
      </c>
      <c r="BV257" s="20" t="s">
        <v>252</v>
      </c>
      <c r="BW257" s="21">
        <v>-1102.4256</v>
      </c>
      <c r="BX257" s="21">
        <v>62.72</v>
      </c>
      <c r="BY257" s="20" t="s">
        <v>101</v>
      </c>
      <c r="BZ257" s="21">
        <v>928.7056</v>
      </c>
      <c r="CA257" s="20" t="b">
        <v>1</v>
      </c>
      <c r="CB257" s="20" t="s">
        <v>253</v>
      </c>
      <c r="CC257" s="20" t="b">
        <v>1</v>
      </c>
      <c r="CD257" s="21" t="s">
        <v>99</v>
      </c>
      <c r="CE257" s="21" t="b">
        <v>0</v>
      </c>
      <c r="CF257" s="21" t="b">
        <v>0</v>
      </c>
    </row>
    <row r="258" spans="1:84">
      <c r="A258" s="21" t="s">
        <v>122</v>
      </c>
      <c r="B258" s="20">
        <v>15043</v>
      </c>
      <c r="C258" s="20" t="s">
        <v>250</v>
      </c>
      <c r="D258" s="20" t="s">
        <v>403</v>
      </c>
      <c r="E258" s="20">
        <v>25692</v>
      </c>
      <c r="F258" s="20" t="s">
        <v>226</v>
      </c>
      <c r="G258" s="20" t="s">
        <v>227</v>
      </c>
      <c r="H258" s="20" t="s">
        <v>102</v>
      </c>
      <c r="I258" s="20" t="s">
        <v>228</v>
      </c>
      <c r="J258" s="20" t="s">
        <v>229</v>
      </c>
      <c r="K258" s="20" t="s">
        <v>90</v>
      </c>
      <c r="L258" s="20" t="s">
        <v>251</v>
      </c>
      <c r="M258" s="20">
        <v>37000</v>
      </c>
      <c r="N258" s="20">
        <v>1</v>
      </c>
      <c r="O258" s="20">
        <v>24</v>
      </c>
      <c r="P258" s="20" t="s">
        <v>92</v>
      </c>
      <c r="Q258" s="20">
        <v>0</v>
      </c>
      <c r="R258" s="20">
        <v>0</v>
      </c>
      <c r="S258" s="20">
        <v>0</v>
      </c>
      <c r="T258" s="20">
        <v>0</v>
      </c>
      <c r="U258" s="20" t="b">
        <v>0</v>
      </c>
      <c r="V258" s="20" t="b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24</v>
      </c>
      <c r="AC258" s="21">
        <v>1195.2456</v>
      </c>
      <c r="AD258" s="21">
        <v>2172.9623999999999</v>
      </c>
      <c r="AE258" s="21">
        <v>0</v>
      </c>
      <c r="AF258" s="21">
        <v>0</v>
      </c>
      <c r="AG258" s="21">
        <v>0</v>
      </c>
      <c r="AH258" s="21">
        <v>1611.72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315</v>
      </c>
      <c r="AR258" s="21">
        <v>0</v>
      </c>
      <c r="AS258" s="21">
        <v>0</v>
      </c>
      <c r="AT258" s="21">
        <v>0</v>
      </c>
      <c r="AU258" s="21">
        <v>5294.93</v>
      </c>
      <c r="AV258" s="20" t="b">
        <v>0</v>
      </c>
      <c r="AX258" s="22">
        <v>43152</v>
      </c>
      <c r="AY258" s="22">
        <v>43152</v>
      </c>
      <c r="AZ258" s="22">
        <v>43154</v>
      </c>
      <c r="BB258" s="20">
        <v>1</v>
      </c>
      <c r="BD258" s="20" t="s">
        <v>420</v>
      </c>
      <c r="BE258" s="20" t="s">
        <v>317</v>
      </c>
      <c r="BF258" s="20" t="s">
        <v>93</v>
      </c>
      <c r="BG258" s="20" t="s">
        <v>417</v>
      </c>
      <c r="BI258" s="20" t="s">
        <v>94</v>
      </c>
      <c r="BJ258" s="20" t="s">
        <v>103</v>
      </c>
      <c r="BK258" s="20" t="s">
        <v>230</v>
      </c>
      <c r="BL258" s="20" t="s">
        <v>230</v>
      </c>
      <c r="BM258" s="21">
        <v>1195.2456</v>
      </c>
      <c r="BN258" s="21">
        <v>2172.9623999999999</v>
      </c>
      <c r="BO258" s="21">
        <v>1611.72</v>
      </c>
      <c r="BP258" s="21">
        <v>0</v>
      </c>
      <c r="BQ258" s="21">
        <v>315</v>
      </c>
      <c r="BR258" s="20">
        <v>0</v>
      </c>
      <c r="BS258" s="21">
        <v>5294.9279999999999</v>
      </c>
      <c r="BT258" s="21">
        <v>2E-3</v>
      </c>
      <c r="BU258" s="20">
        <v>20000</v>
      </c>
      <c r="BV258" s="20" t="s">
        <v>252</v>
      </c>
      <c r="BW258" s="21">
        <v>-5294.9279999999999</v>
      </c>
      <c r="BX258" s="21">
        <v>560.85</v>
      </c>
      <c r="BY258" s="20" t="s">
        <v>231</v>
      </c>
      <c r="BZ258" s="21">
        <v>4419.0780000000004</v>
      </c>
      <c r="CA258" s="20" t="b">
        <v>1</v>
      </c>
      <c r="CB258" s="20" t="s">
        <v>253</v>
      </c>
      <c r="CC258" s="20" t="b">
        <v>1</v>
      </c>
      <c r="CD258" s="21" t="s">
        <v>99</v>
      </c>
      <c r="CE258" s="21" t="b">
        <v>0</v>
      </c>
      <c r="CF258" s="21" t="b">
        <v>0</v>
      </c>
    </row>
    <row r="259" spans="1:84">
      <c r="A259" s="21" t="s">
        <v>122</v>
      </c>
      <c r="B259" s="20">
        <v>15044</v>
      </c>
      <c r="C259" s="20" t="s">
        <v>250</v>
      </c>
      <c r="D259" s="20" t="s">
        <v>403</v>
      </c>
      <c r="E259" s="20">
        <v>25692</v>
      </c>
      <c r="F259" s="20" t="s">
        <v>226</v>
      </c>
      <c r="G259" s="20" t="s">
        <v>227</v>
      </c>
      <c r="H259" s="20" t="s">
        <v>102</v>
      </c>
      <c r="I259" s="20" t="s">
        <v>228</v>
      </c>
      <c r="J259" s="20" t="s">
        <v>229</v>
      </c>
      <c r="K259" s="20" t="s">
        <v>100</v>
      </c>
      <c r="L259" s="20" t="s">
        <v>251</v>
      </c>
      <c r="M259" s="20">
        <v>37000</v>
      </c>
      <c r="N259" s="20">
        <v>1</v>
      </c>
      <c r="O259" s="20">
        <v>4</v>
      </c>
      <c r="P259" s="20" t="s">
        <v>92</v>
      </c>
      <c r="Q259" s="20">
        <v>0</v>
      </c>
      <c r="R259" s="20">
        <v>4</v>
      </c>
      <c r="S259" s="20">
        <v>0</v>
      </c>
      <c r="T259" s="20">
        <v>0</v>
      </c>
      <c r="U259" s="20" t="b">
        <v>0</v>
      </c>
      <c r="V259" s="20" t="b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4</v>
      </c>
      <c r="AC259" s="21">
        <v>136.70760000000001</v>
      </c>
      <c r="AD259" s="21">
        <v>362.16039999999998</v>
      </c>
      <c r="AE259" s="21">
        <v>0</v>
      </c>
      <c r="AF259" s="21">
        <v>259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  <c r="AT259" s="21">
        <v>0</v>
      </c>
      <c r="AU259" s="21">
        <v>757.87</v>
      </c>
      <c r="AV259" s="20" t="b">
        <v>0</v>
      </c>
      <c r="AX259" s="22">
        <v>43152</v>
      </c>
      <c r="AY259" s="22">
        <v>43152</v>
      </c>
      <c r="AZ259" s="22">
        <v>43154</v>
      </c>
      <c r="BB259" s="20">
        <v>1</v>
      </c>
      <c r="BD259" s="20" t="s">
        <v>421</v>
      </c>
      <c r="BE259" s="20" t="s">
        <v>317</v>
      </c>
      <c r="BF259" s="20" t="s">
        <v>93</v>
      </c>
      <c r="BG259" s="20" t="s">
        <v>417</v>
      </c>
      <c r="BI259" s="20" t="s">
        <v>94</v>
      </c>
      <c r="BJ259" s="20" t="s">
        <v>103</v>
      </c>
      <c r="BK259" s="20" t="s">
        <v>230</v>
      </c>
      <c r="BL259" s="20" t="s">
        <v>230</v>
      </c>
      <c r="BM259" s="21">
        <v>395.70760000000001</v>
      </c>
      <c r="BN259" s="21">
        <v>362.16039999999998</v>
      </c>
      <c r="BO259" s="21">
        <v>0</v>
      </c>
      <c r="BP259" s="21">
        <v>0</v>
      </c>
      <c r="BQ259" s="21">
        <v>0</v>
      </c>
      <c r="BR259" s="20">
        <v>0</v>
      </c>
      <c r="BS259" s="21">
        <v>757.86800000000005</v>
      </c>
      <c r="BT259" s="21">
        <v>2E-3</v>
      </c>
      <c r="BU259" s="20">
        <v>20000</v>
      </c>
      <c r="BV259" s="20" t="s">
        <v>252</v>
      </c>
      <c r="BW259" s="21">
        <v>-757.86800000000005</v>
      </c>
      <c r="BX259" s="21">
        <v>93.47</v>
      </c>
      <c r="BY259" s="20" t="s">
        <v>231</v>
      </c>
      <c r="BZ259" s="21">
        <v>664.39800000000002</v>
      </c>
      <c r="CA259" s="20" t="b">
        <v>1</v>
      </c>
      <c r="CB259" s="20" t="s">
        <v>253</v>
      </c>
      <c r="CC259" s="20" t="b">
        <v>1</v>
      </c>
      <c r="CD259" s="21" t="s">
        <v>99</v>
      </c>
      <c r="CE259" s="21" t="b">
        <v>0</v>
      </c>
      <c r="CF259" s="21" t="b">
        <v>0</v>
      </c>
    </row>
    <row r="260" spans="1:84">
      <c r="A260" s="21" t="s">
        <v>122</v>
      </c>
      <c r="B260" s="20">
        <v>15045</v>
      </c>
      <c r="C260" s="20" t="s">
        <v>131</v>
      </c>
      <c r="D260" s="20" t="s">
        <v>403</v>
      </c>
      <c r="E260" s="20">
        <v>20307</v>
      </c>
      <c r="F260" s="20" t="s">
        <v>86</v>
      </c>
      <c r="G260" s="20" t="s">
        <v>87</v>
      </c>
      <c r="H260" s="20" t="s">
        <v>88</v>
      </c>
      <c r="I260" s="20" t="s">
        <v>89</v>
      </c>
      <c r="J260" s="20" t="s">
        <v>349</v>
      </c>
      <c r="K260" s="20" t="s">
        <v>90</v>
      </c>
      <c r="L260" s="20" t="s">
        <v>91</v>
      </c>
      <c r="M260" s="20">
        <v>8642</v>
      </c>
      <c r="N260" s="20">
        <v>1</v>
      </c>
      <c r="O260" s="20">
        <v>20</v>
      </c>
      <c r="P260" s="20" t="s">
        <v>92</v>
      </c>
      <c r="Q260" s="20">
        <v>0</v>
      </c>
      <c r="R260" s="20">
        <v>0</v>
      </c>
      <c r="S260" s="20">
        <v>0</v>
      </c>
      <c r="T260" s="20">
        <v>0</v>
      </c>
      <c r="U260" s="20" t="b">
        <v>0</v>
      </c>
      <c r="V260" s="20" t="b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20</v>
      </c>
      <c r="AC260" s="21">
        <v>534.65229999999997</v>
      </c>
      <c r="AD260" s="21">
        <v>474.92599999999999</v>
      </c>
      <c r="AE260" s="21">
        <v>0</v>
      </c>
      <c r="AF260" s="21">
        <v>0</v>
      </c>
      <c r="AG260" s="21">
        <v>0</v>
      </c>
      <c r="AH260" s="21">
        <v>376.44549999999998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300</v>
      </c>
      <c r="AR260" s="21">
        <v>0</v>
      </c>
      <c r="AS260" s="21">
        <v>0</v>
      </c>
      <c r="AT260" s="21">
        <v>0</v>
      </c>
      <c r="AU260" s="21">
        <v>1686.02</v>
      </c>
      <c r="AV260" s="20" t="b">
        <v>0</v>
      </c>
      <c r="AX260" s="22">
        <v>43151</v>
      </c>
      <c r="AY260" s="22">
        <v>43152</v>
      </c>
      <c r="AZ260" s="22">
        <v>43154</v>
      </c>
      <c r="BB260" s="20">
        <v>1</v>
      </c>
      <c r="BE260" s="20" t="s">
        <v>317</v>
      </c>
      <c r="BF260" s="20" t="s">
        <v>93</v>
      </c>
      <c r="BG260" s="20" t="s">
        <v>363</v>
      </c>
      <c r="BI260" s="20" t="s">
        <v>94</v>
      </c>
      <c r="BJ260" s="20" t="s">
        <v>95</v>
      </c>
      <c r="BK260" s="20" t="s">
        <v>96</v>
      </c>
      <c r="BL260" s="20" t="s">
        <v>96</v>
      </c>
      <c r="BM260" s="21">
        <v>534.65229999999997</v>
      </c>
      <c r="BN260" s="21">
        <v>474.92599999999999</v>
      </c>
      <c r="BO260" s="21">
        <v>376.44549999999998</v>
      </c>
      <c r="BP260" s="21">
        <v>0</v>
      </c>
      <c r="BQ260" s="21">
        <v>300</v>
      </c>
      <c r="BR260" s="20">
        <v>0</v>
      </c>
      <c r="BS260" s="21">
        <v>1686.0237999999999</v>
      </c>
      <c r="BT260" s="21">
        <v>-3.8E-3</v>
      </c>
      <c r="BU260" s="20">
        <v>20000</v>
      </c>
      <c r="BV260" s="20" t="s">
        <v>132</v>
      </c>
      <c r="BW260" s="21">
        <v>-1686.0237999999999</v>
      </c>
      <c r="BX260" s="21">
        <v>122.58</v>
      </c>
      <c r="BY260" s="20" t="s">
        <v>231</v>
      </c>
      <c r="BZ260" s="21">
        <v>1263.4438</v>
      </c>
      <c r="CA260" s="20" t="b">
        <v>1</v>
      </c>
      <c r="CB260" s="20" t="s">
        <v>133</v>
      </c>
      <c r="CC260" s="20" t="b">
        <v>1</v>
      </c>
      <c r="CD260" s="21" t="s">
        <v>99</v>
      </c>
      <c r="CE260" s="21" t="b">
        <v>0</v>
      </c>
      <c r="CF260" s="21" t="b">
        <v>0</v>
      </c>
    </row>
    <row r="261" spans="1:84">
      <c r="A261" s="21" t="s">
        <v>84</v>
      </c>
      <c r="B261" s="20">
        <v>15046</v>
      </c>
      <c r="C261" s="20" t="s">
        <v>85</v>
      </c>
      <c r="D261" s="20" t="s">
        <v>403</v>
      </c>
      <c r="E261" s="20">
        <v>129125</v>
      </c>
      <c r="F261" s="20" t="s">
        <v>212</v>
      </c>
      <c r="G261" s="20" t="s">
        <v>213</v>
      </c>
      <c r="H261" s="20" t="s">
        <v>104</v>
      </c>
      <c r="I261" s="20" t="s">
        <v>248</v>
      </c>
      <c r="J261" s="20" t="s">
        <v>215</v>
      </c>
      <c r="K261" s="20" t="s">
        <v>90</v>
      </c>
      <c r="L261" s="20" t="s">
        <v>91</v>
      </c>
      <c r="M261" s="20">
        <v>20153</v>
      </c>
      <c r="N261" s="20">
        <v>2</v>
      </c>
      <c r="O261" s="20">
        <v>8</v>
      </c>
      <c r="P261" s="20" t="s">
        <v>92</v>
      </c>
      <c r="Q261" s="20">
        <v>0</v>
      </c>
      <c r="R261" s="20">
        <v>0</v>
      </c>
      <c r="S261" s="20">
        <v>0</v>
      </c>
      <c r="T261" s="20">
        <v>0</v>
      </c>
      <c r="U261" s="20" t="b">
        <v>0</v>
      </c>
      <c r="V261" s="20" t="b">
        <v>0</v>
      </c>
      <c r="W261" s="20">
        <v>19953</v>
      </c>
      <c r="X261" s="20">
        <v>0</v>
      </c>
      <c r="Y261" s="20">
        <v>0</v>
      </c>
      <c r="Z261" s="20">
        <v>0</v>
      </c>
      <c r="AA261" s="20">
        <v>0</v>
      </c>
      <c r="AB261" s="20">
        <v>8</v>
      </c>
      <c r="AC261" s="21">
        <v>523.92259999999999</v>
      </c>
      <c r="AD261" s="21">
        <v>397.16840000000002</v>
      </c>
      <c r="AE261" s="21">
        <v>0</v>
      </c>
      <c r="AF261" s="21">
        <v>0</v>
      </c>
      <c r="AG261" s="21">
        <v>0</v>
      </c>
      <c r="AH261" s="21">
        <v>877.86469999999997</v>
      </c>
      <c r="AI261" s="21">
        <v>0</v>
      </c>
      <c r="AJ261" s="21">
        <v>347.7808</v>
      </c>
      <c r="AK261" s="21">
        <v>0</v>
      </c>
      <c r="AL261" s="21">
        <v>0</v>
      </c>
      <c r="AM261" s="21">
        <v>0</v>
      </c>
      <c r="AN261" s="21">
        <v>0</v>
      </c>
      <c r="AO261" s="21">
        <v>375</v>
      </c>
      <c r="AP261" s="21">
        <v>0</v>
      </c>
      <c r="AQ261" s="21">
        <v>61</v>
      </c>
      <c r="AR261" s="21">
        <v>0</v>
      </c>
      <c r="AS261" s="21">
        <v>0</v>
      </c>
      <c r="AT261" s="21">
        <v>0</v>
      </c>
      <c r="AU261" s="21">
        <v>2582.7399999999998</v>
      </c>
      <c r="AV261" s="20" t="b">
        <v>0</v>
      </c>
      <c r="AX261" s="22">
        <v>43153</v>
      </c>
      <c r="AY261" s="22">
        <v>43153</v>
      </c>
      <c r="AZ261" s="22">
        <v>43154</v>
      </c>
      <c r="BB261" s="20">
        <v>1</v>
      </c>
      <c r="BE261" s="20" t="s">
        <v>317</v>
      </c>
      <c r="BF261" s="20" t="s">
        <v>93</v>
      </c>
      <c r="BG261" s="20" t="s">
        <v>363</v>
      </c>
      <c r="BI261" s="20" t="s">
        <v>94</v>
      </c>
      <c r="BJ261" s="20" t="s">
        <v>105</v>
      </c>
      <c r="BK261" s="20" t="s">
        <v>217</v>
      </c>
      <c r="BL261" s="20" t="s">
        <v>217</v>
      </c>
      <c r="BM261" s="21">
        <v>898.92259999999999</v>
      </c>
      <c r="BN261" s="21">
        <v>397.16840000000002</v>
      </c>
      <c r="BO261" s="21">
        <v>877.86469999999997</v>
      </c>
      <c r="BP261" s="21">
        <v>347.7808</v>
      </c>
      <c r="BQ261" s="21">
        <v>61</v>
      </c>
      <c r="BR261" s="20">
        <v>0</v>
      </c>
      <c r="BS261" s="21">
        <v>2582.7365</v>
      </c>
      <c r="BT261" s="21">
        <v>3.5000000000000001E-3</v>
      </c>
      <c r="BU261" s="20">
        <v>20002</v>
      </c>
      <c r="BV261" s="20" t="s">
        <v>97</v>
      </c>
      <c r="BW261" s="21">
        <v>-2582.7365</v>
      </c>
      <c r="BX261" s="21">
        <v>102.51</v>
      </c>
      <c r="BY261" s="20" t="s">
        <v>101</v>
      </c>
      <c r="BZ261" s="21">
        <v>2419.2265000000002</v>
      </c>
      <c r="CA261" s="20" t="b">
        <v>1</v>
      </c>
      <c r="CB261" s="20" t="s">
        <v>98</v>
      </c>
      <c r="CC261" s="20" t="b">
        <v>1</v>
      </c>
      <c r="CD261" s="21" t="s">
        <v>99</v>
      </c>
      <c r="CE261" s="21" t="b">
        <v>0</v>
      </c>
      <c r="CF261" s="21" t="b">
        <v>0</v>
      </c>
    </row>
    <row r="262" spans="1:84">
      <c r="A262" s="21" t="s">
        <v>84</v>
      </c>
      <c r="B262" s="20">
        <v>15047</v>
      </c>
      <c r="C262" s="20" t="s">
        <v>85</v>
      </c>
      <c r="D262" s="20" t="s">
        <v>403</v>
      </c>
      <c r="E262" s="20">
        <v>129093</v>
      </c>
      <c r="F262" s="20" t="s">
        <v>134</v>
      </c>
      <c r="G262" s="20" t="s">
        <v>135</v>
      </c>
      <c r="H262" s="20" t="s">
        <v>104</v>
      </c>
      <c r="I262" s="20" t="s">
        <v>247</v>
      </c>
      <c r="J262" s="20" t="s">
        <v>136</v>
      </c>
      <c r="K262" s="20" t="s">
        <v>90</v>
      </c>
      <c r="L262" s="20" t="s">
        <v>91</v>
      </c>
      <c r="M262" s="20">
        <v>24364</v>
      </c>
      <c r="N262" s="20">
        <v>1</v>
      </c>
      <c r="O262" s="20">
        <v>12</v>
      </c>
      <c r="P262" s="20" t="s">
        <v>92</v>
      </c>
      <c r="Q262" s="20">
        <v>0</v>
      </c>
      <c r="R262" s="20">
        <v>0</v>
      </c>
      <c r="S262" s="20">
        <v>0</v>
      </c>
      <c r="T262" s="20">
        <v>0</v>
      </c>
      <c r="U262" s="20" t="b">
        <v>0</v>
      </c>
      <c r="V262" s="20" t="b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12</v>
      </c>
      <c r="AC262" s="21">
        <v>645.06029999999998</v>
      </c>
      <c r="AD262" s="21">
        <v>709.44960000000003</v>
      </c>
      <c r="AE262" s="21">
        <v>0</v>
      </c>
      <c r="AF262" s="21">
        <v>0</v>
      </c>
      <c r="AG262" s="21">
        <v>0</v>
      </c>
      <c r="AH262" s="21">
        <v>1061.2958000000001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115</v>
      </c>
      <c r="AR262" s="21">
        <v>0</v>
      </c>
      <c r="AS262" s="21">
        <v>0</v>
      </c>
      <c r="AT262" s="21">
        <v>0</v>
      </c>
      <c r="AU262" s="21">
        <v>2530.81</v>
      </c>
      <c r="AV262" s="20" t="b">
        <v>0</v>
      </c>
      <c r="AX262" s="22">
        <v>43153</v>
      </c>
      <c r="AY262" s="22">
        <v>43153</v>
      </c>
      <c r="AZ262" s="22">
        <v>43154</v>
      </c>
      <c r="BB262" s="20">
        <v>1</v>
      </c>
      <c r="BE262" s="20" t="s">
        <v>317</v>
      </c>
      <c r="BF262" s="20" t="s">
        <v>93</v>
      </c>
      <c r="BG262" s="20" t="s">
        <v>363</v>
      </c>
      <c r="BI262" s="20" t="s">
        <v>94</v>
      </c>
      <c r="BJ262" s="20" t="s">
        <v>105</v>
      </c>
      <c r="BK262" s="20" t="s">
        <v>138</v>
      </c>
      <c r="BL262" s="20" t="s">
        <v>138</v>
      </c>
      <c r="BM262" s="21">
        <v>645.06029999999998</v>
      </c>
      <c r="BN262" s="21">
        <v>709.44960000000003</v>
      </c>
      <c r="BO262" s="21">
        <v>1061.2958000000001</v>
      </c>
      <c r="BP262" s="21">
        <v>0</v>
      </c>
      <c r="BQ262" s="21">
        <v>115</v>
      </c>
      <c r="BR262" s="20">
        <v>0</v>
      </c>
      <c r="BS262" s="21">
        <v>2530.8056999999999</v>
      </c>
      <c r="BT262" s="21">
        <v>4.3E-3</v>
      </c>
      <c r="BU262" s="20">
        <v>20002</v>
      </c>
      <c r="BV262" s="20" t="s">
        <v>97</v>
      </c>
      <c r="BW262" s="21">
        <v>-2530.8056999999999</v>
      </c>
      <c r="BX262" s="21">
        <v>183.11</v>
      </c>
      <c r="BY262" s="20" t="s">
        <v>101</v>
      </c>
      <c r="BZ262" s="21">
        <v>2232.6957000000002</v>
      </c>
      <c r="CA262" s="20" t="b">
        <v>1</v>
      </c>
      <c r="CB262" s="20" t="s">
        <v>98</v>
      </c>
      <c r="CC262" s="20" t="b">
        <v>1</v>
      </c>
      <c r="CD262" s="21" t="s">
        <v>99</v>
      </c>
      <c r="CE262" s="21" t="b">
        <v>0</v>
      </c>
      <c r="CF262" s="21" t="b">
        <v>0</v>
      </c>
    </row>
    <row r="263" spans="1:84">
      <c r="A263" s="21" t="s">
        <v>84</v>
      </c>
      <c r="B263" s="20">
        <v>15048</v>
      </c>
      <c r="C263" s="20" t="s">
        <v>85</v>
      </c>
      <c r="D263" s="20" t="s">
        <v>403</v>
      </c>
      <c r="E263" s="20">
        <v>130011</v>
      </c>
      <c r="F263" s="20" t="s">
        <v>206</v>
      </c>
      <c r="G263" s="20" t="s">
        <v>207</v>
      </c>
      <c r="H263" s="20" t="s">
        <v>104</v>
      </c>
      <c r="I263" s="20" t="s">
        <v>218</v>
      </c>
      <c r="J263" s="20" t="s">
        <v>209</v>
      </c>
      <c r="K263" s="20" t="s">
        <v>169</v>
      </c>
      <c r="L263" s="20" t="s">
        <v>204</v>
      </c>
      <c r="M263" s="20">
        <v>61930</v>
      </c>
      <c r="N263" s="20">
        <v>1</v>
      </c>
      <c r="O263" s="20">
        <v>0</v>
      </c>
      <c r="P263" s="20" t="s">
        <v>216</v>
      </c>
      <c r="Q263" s="20">
        <v>8</v>
      </c>
      <c r="R263" s="20">
        <v>0</v>
      </c>
      <c r="S263" s="20">
        <v>0</v>
      </c>
      <c r="T263" s="20">
        <v>0</v>
      </c>
      <c r="U263" s="20" t="b">
        <v>0</v>
      </c>
      <c r="V263" s="20" t="b">
        <v>1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8</v>
      </c>
      <c r="AC263" s="21">
        <v>947.03499999999997</v>
      </c>
      <c r="AD263" s="21">
        <v>1436.4929</v>
      </c>
      <c r="AE263" s="21">
        <v>707.5874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371.58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150</v>
      </c>
      <c r="AS263" s="21">
        <v>0</v>
      </c>
      <c r="AT263" s="21">
        <v>0</v>
      </c>
      <c r="AU263" s="21">
        <v>3612.7</v>
      </c>
      <c r="AV263" s="20" t="b">
        <v>0</v>
      </c>
      <c r="AX263" s="22">
        <v>43154</v>
      </c>
      <c r="AY263" s="22">
        <v>43159</v>
      </c>
      <c r="AZ263" s="22">
        <v>43154</v>
      </c>
      <c r="BB263" s="20">
        <v>1</v>
      </c>
      <c r="BC263" s="20" t="s">
        <v>274</v>
      </c>
      <c r="BD263" s="20" t="s">
        <v>422</v>
      </c>
      <c r="BE263" s="20" t="s">
        <v>316</v>
      </c>
      <c r="BF263" s="20" t="s">
        <v>93</v>
      </c>
      <c r="BG263" s="20" t="s">
        <v>363</v>
      </c>
      <c r="BI263" s="20" t="s">
        <v>94</v>
      </c>
      <c r="BJ263" s="20" t="s">
        <v>105</v>
      </c>
      <c r="BK263" s="20" t="s">
        <v>210</v>
      </c>
      <c r="BL263" s="20" t="s">
        <v>210</v>
      </c>
      <c r="BM263" s="21">
        <v>1318.615</v>
      </c>
      <c r="BN263" s="21">
        <v>2144.0803000000001</v>
      </c>
      <c r="BO263" s="21">
        <v>0</v>
      </c>
      <c r="BP263" s="21">
        <v>0</v>
      </c>
      <c r="BQ263" s="21">
        <v>150</v>
      </c>
      <c r="BR263" s="20">
        <v>0</v>
      </c>
      <c r="BS263" s="21">
        <v>3612.6952999999999</v>
      </c>
      <c r="BT263" s="21">
        <v>4.7000000000000002E-3</v>
      </c>
      <c r="BU263" s="20">
        <v>20002</v>
      </c>
      <c r="BV263" s="20" t="s">
        <v>97</v>
      </c>
      <c r="BW263" s="21">
        <v>-3612.6952999999999</v>
      </c>
      <c r="BX263" s="21">
        <v>370.76</v>
      </c>
      <c r="BY263" s="20" t="s">
        <v>101</v>
      </c>
      <c r="BZ263" s="21">
        <v>3091.9353000000001</v>
      </c>
      <c r="CA263" s="20" t="b">
        <v>1</v>
      </c>
      <c r="CB263" s="20" t="s">
        <v>98</v>
      </c>
      <c r="CC263" s="20" t="b">
        <v>1</v>
      </c>
      <c r="CD263" s="21" t="s">
        <v>99</v>
      </c>
      <c r="CE263" s="21" t="b">
        <v>0</v>
      </c>
      <c r="CF263" s="21" t="b">
        <v>0</v>
      </c>
    </row>
    <row r="264" spans="1:84">
      <c r="A264" s="21" t="s">
        <v>84</v>
      </c>
      <c r="B264" s="20">
        <v>15171</v>
      </c>
      <c r="C264" s="20" t="s">
        <v>131</v>
      </c>
      <c r="D264" s="20" t="s">
        <v>423</v>
      </c>
      <c r="E264" s="20">
        <v>20400</v>
      </c>
      <c r="F264" s="20" t="s">
        <v>86</v>
      </c>
      <c r="G264" s="20" t="s">
        <v>87</v>
      </c>
      <c r="H264" s="20" t="s">
        <v>88</v>
      </c>
      <c r="I264" s="20" t="s">
        <v>89</v>
      </c>
      <c r="J264" s="20" t="s">
        <v>349</v>
      </c>
      <c r="K264" s="20" t="s">
        <v>90</v>
      </c>
      <c r="L264" s="20" t="s">
        <v>91</v>
      </c>
      <c r="M264" s="20">
        <v>8642</v>
      </c>
      <c r="N264" s="20">
        <v>1</v>
      </c>
      <c r="O264" s="20">
        <v>20</v>
      </c>
      <c r="P264" s="20" t="s">
        <v>92</v>
      </c>
      <c r="Q264" s="20">
        <v>0</v>
      </c>
      <c r="R264" s="20">
        <v>4</v>
      </c>
      <c r="S264" s="20">
        <v>0</v>
      </c>
      <c r="T264" s="20">
        <v>0</v>
      </c>
      <c r="U264" s="20" t="b">
        <v>0</v>
      </c>
      <c r="V264" s="20" t="b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20</v>
      </c>
      <c r="AC264" s="21">
        <v>534.65229999999997</v>
      </c>
      <c r="AD264" s="21">
        <v>474.92599999999999</v>
      </c>
      <c r="AE264" s="21">
        <v>0</v>
      </c>
      <c r="AF264" s="21">
        <v>60.494</v>
      </c>
      <c r="AG264" s="21">
        <v>0</v>
      </c>
      <c r="AH264" s="21">
        <v>376.44549999999998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300</v>
      </c>
      <c r="AR264" s="21">
        <v>0</v>
      </c>
      <c r="AS264" s="21">
        <v>0</v>
      </c>
      <c r="AT264" s="21">
        <v>0</v>
      </c>
      <c r="AU264" s="21">
        <v>1746.52</v>
      </c>
      <c r="AV264" s="20" t="b">
        <v>0</v>
      </c>
      <c r="AX264" s="22">
        <v>43179</v>
      </c>
      <c r="AY264" s="22">
        <v>43180</v>
      </c>
      <c r="AZ264" s="22">
        <v>43181</v>
      </c>
      <c r="BB264" s="20">
        <v>1</v>
      </c>
      <c r="BE264" s="20" t="s">
        <v>313</v>
      </c>
      <c r="BF264" s="20" t="s">
        <v>93</v>
      </c>
      <c r="BG264" s="20" t="s">
        <v>211</v>
      </c>
      <c r="BI264" s="20" t="s">
        <v>94</v>
      </c>
      <c r="BJ264" s="20" t="s">
        <v>95</v>
      </c>
      <c r="BK264" s="20" t="s">
        <v>96</v>
      </c>
      <c r="BL264" s="20" t="s">
        <v>96</v>
      </c>
      <c r="BM264" s="21">
        <v>595.1463</v>
      </c>
      <c r="BN264" s="21">
        <v>474.92599999999999</v>
      </c>
      <c r="BO264" s="21">
        <v>376.44549999999998</v>
      </c>
      <c r="BP264" s="21">
        <v>0</v>
      </c>
      <c r="BQ264" s="21">
        <v>300</v>
      </c>
      <c r="BR264" s="20">
        <v>0</v>
      </c>
      <c r="BS264" s="21">
        <v>1746.5178000000001</v>
      </c>
      <c r="BT264" s="21">
        <v>2.2000000000000001E-3</v>
      </c>
      <c r="BU264" s="20">
        <v>20000</v>
      </c>
      <c r="BV264" s="20" t="s">
        <v>132</v>
      </c>
      <c r="BW264" s="21">
        <v>-1746.5178000000001</v>
      </c>
      <c r="BX264" s="21">
        <v>122.58</v>
      </c>
      <c r="BY264" s="20" t="s">
        <v>231</v>
      </c>
      <c r="BZ264" s="21">
        <v>1323.9377999999999</v>
      </c>
      <c r="CA264" s="20" t="b">
        <v>1</v>
      </c>
      <c r="CB264" s="20" t="s">
        <v>133</v>
      </c>
      <c r="CC264" s="20" t="b">
        <v>1</v>
      </c>
      <c r="CD264" s="21" t="s">
        <v>99</v>
      </c>
      <c r="CE264" s="21" t="b">
        <v>0</v>
      </c>
      <c r="CF264" s="21" t="b">
        <v>0</v>
      </c>
    </row>
    <row r="265" spans="1:84">
      <c r="A265" s="21" t="s">
        <v>84</v>
      </c>
      <c r="B265" s="20">
        <v>15172</v>
      </c>
      <c r="C265" s="20" t="s">
        <v>85</v>
      </c>
      <c r="D265" s="20" t="s">
        <v>423</v>
      </c>
      <c r="E265" s="20">
        <v>130539</v>
      </c>
      <c r="F265" s="20" t="s">
        <v>200</v>
      </c>
      <c r="G265" s="20" t="s">
        <v>201</v>
      </c>
      <c r="H265" s="20" t="s">
        <v>104</v>
      </c>
      <c r="I265" s="20" t="s">
        <v>254</v>
      </c>
      <c r="J265" s="20" t="s">
        <v>203</v>
      </c>
      <c r="K265" s="20" t="s">
        <v>90</v>
      </c>
      <c r="L265" s="20" t="s">
        <v>91</v>
      </c>
      <c r="M265" s="20">
        <v>53349</v>
      </c>
      <c r="N265" s="20">
        <v>1</v>
      </c>
      <c r="O265" s="20">
        <v>20</v>
      </c>
      <c r="P265" s="20" t="s">
        <v>92</v>
      </c>
      <c r="Q265" s="20">
        <v>0</v>
      </c>
      <c r="R265" s="20">
        <v>0</v>
      </c>
      <c r="S265" s="20">
        <v>0</v>
      </c>
      <c r="T265" s="20">
        <v>0</v>
      </c>
      <c r="U265" s="20" t="b">
        <v>0</v>
      </c>
      <c r="V265" s="20" t="b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20</v>
      </c>
      <c r="AC265" s="21">
        <v>1360.5694000000001</v>
      </c>
      <c r="AD265" s="21">
        <v>2486.741</v>
      </c>
      <c r="AE265" s="21">
        <v>0</v>
      </c>
      <c r="AF265" s="21">
        <v>0</v>
      </c>
      <c r="AG265" s="21">
        <v>0</v>
      </c>
      <c r="AH265" s="21">
        <v>2323.8824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80</v>
      </c>
      <c r="AR265" s="21">
        <v>0</v>
      </c>
      <c r="AS265" s="21">
        <v>0</v>
      </c>
      <c r="AT265" s="21">
        <v>0</v>
      </c>
      <c r="AU265" s="21">
        <v>6251.19</v>
      </c>
      <c r="AV265" s="20" t="b">
        <v>0</v>
      </c>
      <c r="AX265" s="22">
        <v>43180</v>
      </c>
      <c r="AY265" s="22">
        <v>43180</v>
      </c>
      <c r="AZ265" s="22">
        <v>43181</v>
      </c>
      <c r="BB265" s="20">
        <v>1</v>
      </c>
      <c r="BE265" s="20" t="s">
        <v>313</v>
      </c>
      <c r="BF265" s="20" t="s">
        <v>93</v>
      </c>
      <c r="BG265" s="20" t="s">
        <v>211</v>
      </c>
      <c r="BI265" s="20" t="s">
        <v>94</v>
      </c>
      <c r="BJ265" s="20" t="s">
        <v>105</v>
      </c>
      <c r="BK265" s="20" t="s">
        <v>205</v>
      </c>
      <c r="BL265" s="20" t="s">
        <v>205</v>
      </c>
      <c r="BM265" s="21">
        <v>1360.5694000000001</v>
      </c>
      <c r="BN265" s="21">
        <v>2486.741</v>
      </c>
      <c r="BO265" s="21">
        <v>2323.8824</v>
      </c>
      <c r="BP265" s="21">
        <v>0</v>
      </c>
      <c r="BQ265" s="21">
        <v>80</v>
      </c>
      <c r="BR265" s="20">
        <v>0</v>
      </c>
      <c r="BS265" s="21">
        <v>6251.1927999999998</v>
      </c>
      <c r="BT265" s="21">
        <v>-2.8E-3</v>
      </c>
      <c r="BU265" s="20">
        <v>20002</v>
      </c>
      <c r="BV265" s="20" t="s">
        <v>97</v>
      </c>
      <c r="BW265" s="21">
        <v>-6251.1927999999998</v>
      </c>
      <c r="BX265" s="21">
        <v>641.83000000000004</v>
      </c>
      <c r="BY265" s="20" t="s">
        <v>101</v>
      </c>
      <c r="BZ265" s="21">
        <v>5529.3627999999999</v>
      </c>
      <c r="CA265" s="20" t="b">
        <v>1</v>
      </c>
      <c r="CB265" s="20" t="s">
        <v>98</v>
      </c>
      <c r="CC265" s="20" t="b">
        <v>1</v>
      </c>
      <c r="CD265" s="21" t="s">
        <v>99</v>
      </c>
      <c r="CE265" s="21" t="b">
        <v>0</v>
      </c>
      <c r="CF265" s="21" t="b">
        <v>0</v>
      </c>
    </row>
    <row r="266" spans="1:84">
      <c r="A266" s="21" t="s">
        <v>84</v>
      </c>
      <c r="B266" s="20">
        <v>15173</v>
      </c>
      <c r="C266" s="20" t="s">
        <v>85</v>
      </c>
      <c r="D266" s="20" t="s">
        <v>423</v>
      </c>
      <c r="E266" s="20">
        <v>130568</v>
      </c>
      <c r="F266" s="20" t="s">
        <v>242</v>
      </c>
      <c r="G266" s="20" t="s">
        <v>243</v>
      </c>
      <c r="H266" s="20" t="s">
        <v>104</v>
      </c>
      <c r="I266" s="20" t="s">
        <v>244</v>
      </c>
      <c r="J266" s="20" t="s">
        <v>245</v>
      </c>
      <c r="K266" s="20" t="s">
        <v>90</v>
      </c>
      <c r="L266" s="20" t="s">
        <v>91</v>
      </c>
      <c r="M266" s="20">
        <v>23616</v>
      </c>
      <c r="N266" s="20">
        <v>1</v>
      </c>
      <c r="O266" s="20">
        <v>12</v>
      </c>
      <c r="P266" s="20" t="s">
        <v>92</v>
      </c>
      <c r="Q266" s="20">
        <v>0</v>
      </c>
      <c r="R266" s="20">
        <v>0</v>
      </c>
      <c r="S266" s="20">
        <v>0</v>
      </c>
      <c r="T266" s="20">
        <v>0</v>
      </c>
      <c r="U266" s="20" t="b">
        <v>0</v>
      </c>
      <c r="V266" s="20" t="b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12</v>
      </c>
      <c r="AC266" s="21">
        <v>636.76919999999996</v>
      </c>
      <c r="AD266" s="21">
        <v>689.25360000000001</v>
      </c>
      <c r="AE266" s="21">
        <v>0</v>
      </c>
      <c r="AF266" s="21">
        <v>0</v>
      </c>
      <c r="AG266" s="21">
        <v>0</v>
      </c>
      <c r="AH266" s="21">
        <v>1028.713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65</v>
      </c>
      <c r="AR266" s="21">
        <v>0</v>
      </c>
      <c r="AS266" s="21">
        <v>0</v>
      </c>
      <c r="AT266" s="21">
        <v>0</v>
      </c>
      <c r="AU266" s="21">
        <v>2419.7399999999998</v>
      </c>
      <c r="AV266" s="20" t="b">
        <v>0</v>
      </c>
      <c r="AX266" s="22">
        <v>43181</v>
      </c>
      <c r="AY266" s="22">
        <v>43181</v>
      </c>
      <c r="AZ266" s="22">
        <v>43181</v>
      </c>
      <c r="BB266" s="20">
        <v>1</v>
      </c>
      <c r="BE266" s="20" t="s">
        <v>313</v>
      </c>
      <c r="BF266" s="20" t="s">
        <v>93</v>
      </c>
      <c r="BG266" s="20" t="s">
        <v>211</v>
      </c>
      <c r="BI266" s="20" t="s">
        <v>94</v>
      </c>
      <c r="BJ266" s="20" t="s">
        <v>105</v>
      </c>
      <c r="BK266" s="20" t="s">
        <v>246</v>
      </c>
      <c r="BL266" s="20" t="s">
        <v>246</v>
      </c>
      <c r="BM266" s="21">
        <v>636.76919999999996</v>
      </c>
      <c r="BN266" s="21">
        <v>689.25360000000001</v>
      </c>
      <c r="BO266" s="21">
        <v>1028.713</v>
      </c>
      <c r="BP266" s="21">
        <v>0</v>
      </c>
      <c r="BQ266" s="21">
        <v>65</v>
      </c>
      <c r="BR266" s="20">
        <v>0</v>
      </c>
      <c r="BS266" s="21">
        <v>2419.7357999999999</v>
      </c>
      <c r="BT266" s="21">
        <v>4.1999999999999997E-3</v>
      </c>
      <c r="BU266" s="20">
        <v>20002</v>
      </c>
      <c r="BV266" s="20" t="s">
        <v>97</v>
      </c>
      <c r="BW266" s="21">
        <v>-2419.7357999999999</v>
      </c>
      <c r="BX266" s="21">
        <v>177.9</v>
      </c>
      <c r="BY266" s="20" t="s">
        <v>101</v>
      </c>
      <c r="BZ266" s="21">
        <v>2176.8357999999998</v>
      </c>
      <c r="CA266" s="20" t="b">
        <v>1</v>
      </c>
      <c r="CB266" s="20" t="s">
        <v>98</v>
      </c>
      <c r="CC266" s="20" t="b">
        <v>1</v>
      </c>
      <c r="CD266" s="21" t="s">
        <v>99</v>
      </c>
      <c r="CE266" s="21" t="b">
        <v>0</v>
      </c>
      <c r="CF266" s="21" t="b">
        <v>0</v>
      </c>
    </row>
    <row r="267" spans="1:84">
      <c r="A267" s="21" t="s">
        <v>84</v>
      </c>
      <c r="B267" s="20">
        <v>15177</v>
      </c>
      <c r="C267" s="20" t="s">
        <v>85</v>
      </c>
      <c r="D267" s="20" t="s">
        <v>423</v>
      </c>
      <c r="E267" s="20">
        <v>130628</v>
      </c>
      <c r="F267" s="20" t="s">
        <v>212</v>
      </c>
      <c r="G267" s="20" t="s">
        <v>213</v>
      </c>
      <c r="H267" s="20" t="s">
        <v>104</v>
      </c>
      <c r="I267" s="20" t="s">
        <v>248</v>
      </c>
      <c r="J267" s="20" t="s">
        <v>215</v>
      </c>
      <c r="K267" s="20" t="s">
        <v>90</v>
      </c>
      <c r="L267" s="20" t="s">
        <v>91</v>
      </c>
      <c r="M267" s="20">
        <v>19179</v>
      </c>
      <c r="N267" s="20">
        <v>2</v>
      </c>
      <c r="O267" s="20">
        <v>12</v>
      </c>
      <c r="P267" s="20" t="s">
        <v>92</v>
      </c>
      <c r="Q267" s="20">
        <v>0</v>
      </c>
      <c r="R267" s="20">
        <v>0</v>
      </c>
      <c r="S267" s="20">
        <v>0</v>
      </c>
      <c r="T267" s="20">
        <v>0</v>
      </c>
      <c r="U267" s="20" t="b">
        <v>0</v>
      </c>
      <c r="V267" s="20" t="b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12</v>
      </c>
      <c r="AC267" s="21">
        <v>587.58770000000004</v>
      </c>
      <c r="AD267" s="21">
        <v>569.45460000000003</v>
      </c>
      <c r="AE267" s="21">
        <v>0</v>
      </c>
      <c r="AF267" s="21">
        <v>0</v>
      </c>
      <c r="AG267" s="21">
        <v>0</v>
      </c>
      <c r="AH267" s="21">
        <v>835.43719999999996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375</v>
      </c>
      <c r="AP267" s="21">
        <v>0</v>
      </c>
      <c r="AQ267" s="21">
        <v>61</v>
      </c>
      <c r="AR267" s="21">
        <v>0</v>
      </c>
      <c r="AS267" s="21">
        <v>0</v>
      </c>
      <c r="AT267" s="21">
        <v>0</v>
      </c>
      <c r="AU267" s="21">
        <v>2428.48</v>
      </c>
      <c r="AV267" s="20" t="b">
        <v>0</v>
      </c>
      <c r="AX267" s="22">
        <v>43181</v>
      </c>
      <c r="AY267" s="22">
        <v>43181</v>
      </c>
      <c r="AZ267" s="22">
        <v>43182</v>
      </c>
      <c r="BB267" s="20">
        <v>1</v>
      </c>
      <c r="BE267" s="20" t="s">
        <v>313</v>
      </c>
      <c r="BF267" s="20" t="s">
        <v>93</v>
      </c>
      <c r="BG267" s="20" t="s">
        <v>211</v>
      </c>
      <c r="BI267" s="20" t="s">
        <v>94</v>
      </c>
      <c r="BJ267" s="20" t="s">
        <v>105</v>
      </c>
      <c r="BK267" s="20" t="s">
        <v>217</v>
      </c>
      <c r="BL267" s="20" t="s">
        <v>217</v>
      </c>
      <c r="BM267" s="21">
        <v>962.58770000000004</v>
      </c>
      <c r="BN267" s="21">
        <v>569.45460000000003</v>
      </c>
      <c r="BO267" s="21">
        <v>835.43719999999996</v>
      </c>
      <c r="BP267" s="21">
        <v>0</v>
      </c>
      <c r="BQ267" s="21">
        <v>61</v>
      </c>
      <c r="BR267" s="20">
        <v>0</v>
      </c>
      <c r="BS267" s="21">
        <v>2428.4794999999999</v>
      </c>
      <c r="BT267" s="21">
        <v>5.0000000000000001E-4</v>
      </c>
      <c r="BU267" s="20">
        <v>20002</v>
      </c>
      <c r="BV267" s="20" t="s">
        <v>97</v>
      </c>
      <c r="BW267" s="21">
        <v>-2428.4794999999999</v>
      </c>
      <c r="BX267" s="21">
        <v>146.97999999999999</v>
      </c>
      <c r="BY267" s="20" t="s">
        <v>101</v>
      </c>
      <c r="BZ267" s="21">
        <v>2220.4994999999999</v>
      </c>
      <c r="CA267" s="20" t="b">
        <v>1</v>
      </c>
      <c r="CB267" s="20" t="s">
        <v>98</v>
      </c>
      <c r="CC267" s="20" t="b">
        <v>1</v>
      </c>
      <c r="CD267" s="21" t="s">
        <v>99</v>
      </c>
      <c r="CE267" s="21" t="b">
        <v>0</v>
      </c>
      <c r="CF267" s="21" t="b">
        <v>0</v>
      </c>
    </row>
    <row r="268" spans="1:84">
      <c r="A268" s="21" t="s">
        <v>84</v>
      </c>
      <c r="B268" s="20">
        <v>15178</v>
      </c>
      <c r="C268" s="20" t="s">
        <v>85</v>
      </c>
      <c r="D268" s="20" t="s">
        <v>423</v>
      </c>
      <c r="E268" s="20">
        <v>131062</v>
      </c>
      <c r="F268" s="20" t="s">
        <v>276</v>
      </c>
      <c r="G268" s="20" t="s">
        <v>277</v>
      </c>
      <c r="H268" s="20" t="s">
        <v>104</v>
      </c>
      <c r="I268" s="20" t="s">
        <v>278</v>
      </c>
      <c r="J268" s="20" t="s">
        <v>279</v>
      </c>
      <c r="K268" s="20" t="s">
        <v>169</v>
      </c>
      <c r="L268" s="20" t="s">
        <v>204</v>
      </c>
      <c r="M268" s="20">
        <v>39708</v>
      </c>
      <c r="N268" s="20">
        <v>1</v>
      </c>
      <c r="O268" s="20">
        <v>0</v>
      </c>
      <c r="P268" s="20" t="s">
        <v>216</v>
      </c>
      <c r="Q268" s="20">
        <v>8</v>
      </c>
      <c r="R268" s="20">
        <v>0</v>
      </c>
      <c r="S268" s="20">
        <v>0</v>
      </c>
      <c r="T268" s="20">
        <v>0</v>
      </c>
      <c r="U268" s="20" t="b">
        <v>0</v>
      </c>
      <c r="V268" s="20" t="b">
        <v>1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8</v>
      </c>
      <c r="AC268" s="21">
        <v>741.7749</v>
      </c>
      <c r="AD268" s="21">
        <v>936.48019999999997</v>
      </c>
      <c r="AE268" s="21">
        <v>488.82139999999998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238.24799999999999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150</v>
      </c>
      <c r="AS268" s="21">
        <v>0</v>
      </c>
      <c r="AT268" s="21">
        <v>317.66000000000003</v>
      </c>
      <c r="AU268" s="21">
        <v>2872.98</v>
      </c>
      <c r="AV268" s="20" t="b">
        <v>0</v>
      </c>
      <c r="AX268" s="22">
        <v>43181</v>
      </c>
      <c r="AY268" s="22">
        <v>43188</v>
      </c>
      <c r="AZ268" s="22">
        <v>43182</v>
      </c>
      <c r="BB268" s="20">
        <v>1</v>
      </c>
      <c r="BC268" s="20" t="s">
        <v>424</v>
      </c>
      <c r="BD268" s="20" t="s">
        <v>425</v>
      </c>
      <c r="BE268" s="20" t="s">
        <v>312</v>
      </c>
      <c r="BF268" s="20" t="s">
        <v>93</v>
      </c>
      <c r="BG268" s="20" t="s">
        <v>363</v>
      </c>
      <c r="BI268" s="20" t="s">
        <v>94</v>
      </c>
      <c r="BJ268" s="20" t="s">
        <v>105</v>
      </c>
      <c r="BK268" s="20" t="s">
        <v>280</v>
      </c>
      <c r="BL268" s="20" t="s">
        <v>280</v>
      </c>
      <c r="BM268" s="21">
        <v>1297.6829</v>
      </c>
      <c r="BN268" s="21">
        <v>1425.3016</v>
      </c>
      <c r="BO268" s="21">
        <v>0</v>
      </c>
      <c r="BP268" s="21">
        <v>0</v>
      </c>
      <c r="BQ268" s="21">
        <v>150</v>
      </c>
      <c r="BR268" s="20">
        <v>0</v>
      </c>
      <c r="BS268" s="21">
        <v>2872.9845</v>
      </c>
      <c r="BT268" s="21">
        <v>-4.4999999999999997E-3</v>
      </c>
      <c r="BU268" s="20">
        <v>20002</v>
      </c>
      <c r="BV268" s="20" t="s">
        <v>97</v>
      </c>
      <c r="BW268" s="21">
        <v>-2872.9845</v>
      </c>
      <c r="BX268" s="21">
        <v>241.71</v>
      </c>
      <c r="BY268" s="20" t="s">
        <v>101</v>
      </c>
      <c r="BZ268" s="21">
        <v>2481.2745</v>
      </c>
      <c r="CA268" s="20" t="b">
        <v>1</v>
      </c>
      <c r="CB268" s="20" t="s">
        <v>98</v>
      </c>
      <c r="CC268" s="20" t="b">
        <v>1</v>
      </c>
      <c r="CD268" s="21" t="s">
        <v>99</v>
      </c>
      <c r="CE268" s="21" t="b">
        <v>0</v>
      </c>
      <c r="CF268" s="21" t="b">
        <v>0</v>
      </c>
    </row>
    <row r="269" spans="1:84">
      <c r="A269" s="21" t="s">
        <v>84</v>
      </c>
      <c r="B269" s="20">
        <v>15179</v>
      </c>
      <c r="C269" s="20" t="s">
        <v>250</v>
      </c>
      <c r="D269" s="20" t="s">
        <v>423</v>
      </c>
      <c r="E269" s="20">
        <v>25819</v>
      </c>
      <c r="F269" s="20" t="s">
        <v>226</v>
      </c>
      <c r="G269" s="20" t="s">
        <v>227</v>
      </c>
      <c r="H269" s="20" t="s">
        <v>102</v>
      </c>
      <c r="I269" s="20" t="s">
        <v>228</v>
      </c>
      <c r="J269" s="20" t="s">
        <v>229</v>
      </c>
      <c r="K269" s="20" t="s">
        <v>90</v>
      </c>
      <c r="L269" s="20" t="s">
        <v>251</v>
      </c>
      <c r="M269" s="20">
        <v>37000</v>
      </c>
      <c r="N269" s="20">
        <v>1</v>
      </c>
      <c r="O269" s="20">
        <v>28</v>
      </c>
      <c r="P269" s="20" t="s">
        <v>92</v>
      </c>
      <c r="Q269" s="20">
        <v>0</v>
      </c>
      <c r="R269" s="20">
        <v>0</v>
      </c>
      <c r="S269" s="20">
        <v>0</v>
      </c>
      <c r="T269" s="20">
        <v>0</v>
      </c>
      <c r="U269" s="20" t="b">
        <v>0</v>
      </c>
      <c r="V269" s="20" t="b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28</v>
      </c>
      <c r="AC269" s="21">
        <v>1331.9531999999999</v>
      </c>
      <c r="AD269" s="21">
        <v>2535.1228000000001</v>
      </c>
      <c r="AE269" s="21">
        <v>0</v>
      </c>
      <c r="AF269" s="21">
        <v>0</v>
      </c>
      <c r="AG269" s="21">
        <v>0</v>
      </c>
      <c r="AH269" s="21">
        <v>1611.72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315</v>
      </c>
      <c r="AR269" s="21">
        <v>0</v>
      </c>
      <c r="AS269" s="21">
        <v>0</v>
      </c>
      <c r="AT269" s="21">
        <v>0</v>
      </c>
      <c r="AU269" s="21">
        <v>5793.8</v>
      </c>
      <c r="AV269" s="20" t="b">
        <v>0</v>
      </c>
      <c r="AX269" s="22">
        <v>43180</v>
      </c>
      <c r="AY269" s="22">
        <v>43180</v>
      </c>
      <c r="AZ269" s="22">
        <v>43182</v>
      </c>
      <c r="BB269" s="20">
        <v>1</v>
      </c>
      <c r="BE269" s="20" t="s">
        <v>313</v>
      </c>
      <c r="BF269" s="20" t="s">
        <v>93</v>
      </c>
      <c r="BG269" s="20" t="s">
        <v>426</v>
      </c>
      <c r="BI269" s="20" t="s">
        <v>94</v>
      </c>
      <c r="BJ269" s="20" t="s">
        <v>103</v>
      </c>
      <c r="BK269" s="20" t="s">
        <v>230</v>
      </c>
      <c r="BL269" s="20" t="s">
        <v>230</v>
      </c>
      <c r="BM269" s="21">
        <v>1331.9531999999999</v>
      </c>
      <c r="BN269" s="21">
        <v>2535.1228000000001</v>
      </c>
      <c r="BO269" s="21">
        <v>1611.72</v>
      </c>
      <c r="BP269" s="21">
        <v>0</v>
      </c>
      <c r="BQ269" s="21">
        <v>315</v>
      </c>
      <c r="BR269" s="20">
        <v>0</v>
      </c>
      <c r="BS269" s="21">
        <v>5793.7960000000003</v>
      </c>
      <c r="BT269" s="21">
        <v>4.0000000000000001E-3</v>
      </c>
      <c r="BU269" s="20">
        <v>20000</v>
      </c>
      <c r="BV269" s="20" t="s">
        <v>252</v>
      </c>
      <c r="BW269" s="21">
        <v>-5793.7960000000003</v>
      </c>
      <c r="BX269" s="21">
        <v>654.32000000000005</v>
      </c>
      <c r="BY269" s="20" t="s">
        <v>231</v>
      </c>
      <c r="BZ269" s="21">
        <v>4824.4759999999997</v>
      </c>
      <c r="CA269" s="20" t="b">
        <v>1</v>
      </c>
      <c r="CB269" s="20" t="s">
        <v>253</v>
      </c>
      <c r="CC269" s="20" t="b">
        <v>1</v>
      </c>
      <c r="CD269" s="21" t="s">
        <v>99</v>
      </c>
      <c r="CE269" s="21" t="b">
        <v>0</v>
      </c>
      <c r="CF269" s="21" t="b">
        <v>0</v>
      </c>
    </row>
    <row r="270" spans="1:84">
      <c r="A270" s="21" t="s">
        <v>84</v>
      </c>
      <c r="B270" s="20">
        <v>15168</v>
      </c>
      <c r="C270" s="20" t="s">
        <v>85</v>
      </c>
      <c r="D270" s="20" t="s">
        <v>423</v>
      </c>
      <c r="E270" s="20">
        <v>130549</v>
      </c>
      <c r="F270" s="20" t="s">
        <v>261</v>
      </c>
      <c r="G270" s="20" t="s">
        <v>262</v>
      </c>
      <c r="H270" s="20" t="s">
        <v>104</v>
      </c>
      <c r="I270" s="20" t="s">
        <v>263</v>
      </c>
      <c r="J270" s="20" t="s">
        <v>264</v>
      </c>
      <c r="K270" s="20" t="s">
        <v>90</v>
      </c>
      <c r="L270" s="20" t="s">
        <v>91</v>
      </c>
      <c r="M270" s="20">
        <v>7279</v>
      </c>
      <c r="N270" s="20">
        <v>1</v>
      </c>
      <c r="O270" s="20">
        <v>16</v>
      </c>
      <c r="P270" s="20" t="s">
        <v>92</v>
      </c>
      <c r="Q270" s="20">
        <v>0</v>
      </c>
      <c r="R270" s="20">
        <v>0</v>
      </c>
      <c r="S270" s="20">
        <v>0</v>
      </c>
      <c r="T270" s="20">
        <v>0</v>
      </c>
      <c r="U270" s="20" t="b">
        <v>0</v>
      </c>
      <c r="V270" s="20" t="b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16</v>
      </c>
      <c r="AC270" s="21">
        <v>482.57780000000002</v>
      </c>
      <c r="AD270" s="21">
        <v>330.87279999999998</v>
      </c>
      <c r="AE270" s="21">
        <v>0</v>
      </c>
      <c r="AF270" s="21">
        <v>0</v>
      </c>
      <c r="AG270" s="21">
        <v>0</v>
      </c>
      <c r="AH270" s="21">
        <v>317.07319999999999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150</v>
      </c>
      <c r="AR270" s="21">
        <v>0</v>
      </c>
      <c r="AS270" s="21">
        <v>0</v>
      </c>
      <c r="AT270" s="21">
        <v>0</v>
      </c>
      <c r="AU270" s="21">
        <v>1280.52</v>
      </c>
      <c r="AV270" s="20" t="b">
        <v>0</v>
      </c>
      <c r="AX270" s="22">
        <v>43180</v>
      </c>
      <c r="AY270" s="22">
        <v>43180</v>
      </c>
      <c r="AZ270" s="22">
        <v>43181</v>
      </c>
      <c r="BB270" s="20">
        <v>1</v>
      </c>
      <c r="BE270" s="20" t="s">
        <v>313</v>
      </c>
      <c r="BF270" s="20" t="s">
        <v>93</v>
      </c>
      <c r="BG270" s="20" t="s">
        <v>211</v>
      </c>
      <c r="BI270" s="20" t="s">
        <v>94</v>
      </c>
      <c r="BJ270" s="20" t="s">
        <v>105</v>
      </c>
      <c r="BK270" s="20" t="s">
        <v>265</v>
      </c>
      <c r="BL270" s="20" t="s">
        <v>265</v>
      </c>
      <c r="BM270" s="21">
        <v>482.57780000000002</v>
      </c>
      <c r="BN270" s="21">
        <v>330.87279999999998</v>
      </c>
      <c r="BO270" s="21">
        <v>317.07319999999999</v>
      </c>
      <c r="BP270" s="21">
        <v>0</v>
      </c>
      <c r="BQ270" s="21">
        <v>150</v>
      </c>
      <c r="BR270" s="20">
        <v>0</v>
      </c>
      <c r="BS270" s="21">
        <v>1280.5237999999999</v>
      </c>
      <c r="BT270" s="21">
        <v>-3.8E-3</v>
      </c>
      <c r="BU270" s="20">
        <v>20002</v>
      </c>
      <c r="BV270" s="20" t="s">
        <v>97</v>
      </c>
      <c r="BW270" s="21">
        <v>-1280.5237999999999</v>
      </c>
      <c r="BX270" s="21">
        <v>85.4</v>
      </c>
      <c r="BY270" s="20" t="s">
        <v>101</v>
      </c>
      <c r="BZ270" s="21">
        <v>1045.1238000000001</v>
      </c>
      <c r="CA270" s="20" t="b">
        <v>1</v>
      </c>
      <c r="CB270" s="20" t="s">
        <v>98</v>
      </c>
      <c r="CC270" s="20" t="b">
        <v>1</v>
      </c>
      <c r="CD270" s="21" t="s">
        <v>99</v>
      </c>
      <c r="CE270" s="21" t="b">
        <v>0</v>
      </c>
      <c r="CF270" s="21" t="b">
        <v>0</v>
      </c>
    </row>
    <row r="271" spans="1:84">
      <c r="A271" s="21" t="s">
        <v>84</v>
      </c>
      <c r="B271" s="20">
        <v>15169</v>
      </c>
      <c r="C271" s="20" t="s">
        <v>85</v>
      </c>
      <c r="D271" s="20" t="s">
        <v>423</v>
      </c>
      <c r="E271" s="20">
        <v>129783</v>
      </c>
      <c r="F271" s="20" t="s">
        <v>117</v>
      </c>
      <c r="G271" s="20" t="s">
        <v>118</v>
      </c>
      <c r="H271" s="20" t="s">
        <v>88</v>
      </c>
      <c r="I271" s="20" t="s">
        <v>119</v>
      </c>
      <c r="J271" s="20" t="s">
        <v>120</v>
      </c>
      <c r="K271" s="20" t="s">
        <v>90</v>
      </c>
      <c r="L271" s="20" t="s">
        <v>91</v>
      </c>
      <c r="M271" s="20">
        <v>37506</v>
      </c>
      <c r="N271" s="20">
        <v>1</v>
      </c>
      <c r="O271" s="20">
        <v>60</v>
      </c>
      <c r="P271" s="20" t="s">
        <v>92</v>
      </c>
      <c r="Q271" s="20">
        <v>0</v>
      </c>
      <c r="R271" s="20">
        <v>4</v>
      </c>
      <c r="S271" s="20">
        <v>0</v>
      </c>
      <c r="T271" s="20">
        <v>0</v>
      </c>
      <c r="U271" s="20" t="b">
        <v>0</v>
      </c>
      <c r="V271" s="20" t="b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60</v>
      </c>
      <c r="AC271" s="21">
        <v>2453.6574999999998</v>
      </c>
      <c r="AD271" s="21">
        <v>5321.4179999999997</v>
      </c>
      <c r="AE271" s="21">
        <v>0</v>
      </c>
      <c r="AF271" s="21">
        <v>262.54199999999997</v>
      </c>
      <c r="AG271" s="21">
        <v>0</v>
      </c>
      <c r="AH271" s="21">
        <v>1633.7614000000001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840</v>
      </c>
      <c r="AR271" s="21">
        <v>0</v>
      </c>
      <c r="AS271" s="21">
        <v>0</v>
      </c>
      <c r="AT271" s="21">
        <v>0</v>
      </c>
      <c r="AU271" s="21">
        <v>10511.38</v>
      </c>
      <c r="AV271" s="20" t="b">
        <v>0</v>
      </c>
      <c r="AX271" s="22">
        <v>43179</v>
      </c>
      <c r="AY271" s="22">
        <v>43180</v>
      </c>
      <c r="AZ271" s="22">
        <v>43181</v>
      </c>
      <c r="BB271" s="20">
        <v>1</v>
      </c>
      <c r="BE271" s="20" t="s">
        <v>313</v>
      </c>
      <c r="BF271" s="20" t="s">
        <v>93</v>
      </c>
      <c r="BG271" s="20" t="s">
        <v>211</v>
      </c>
      <c r="BI271" s="20" t="s">
        <v>94</v>
      </c>
      <c r="BJ271" s="20" t="s">
        <v>95</v>
      </c>
      <c r="BK271" s="20" t="s">
        <v>121</v>
      </c>
      <c r="BL271" s="20" t="s">
        <v>121</v>
      </c>
      <c r="BM271" s="21">
        <v>2716.1995000000002</v>
      </c>
      <c r="BN271" s="21">
        <v>5321.4179999999997</v>
      </c>
      <c r="BO271" s="21">
        <v>1633.7614000000001</v>
      </c>
      <c r="BP271" s="21">
        <v>0</v>
      </c>
      <c r="BQ271" s="21">
        <v>840</v>
      </c>
      <c r="BR271" s="20">
        <v>0</v>
      </c>
      <c r="BS271" s="21">
        <v>10511.3789</v>
      </c>
      <c r="BT271" s="21">
        <v>1.1000000000000001E-3</v>
      </c>
      <c r="BU271" s="20">
        <v>20002</v>
      </c>
      <c r="BV271" s="20" t="s">
        <v>97</v>
      </c>
      <c r="BW271" s="21">
        <v>-10511.3789</v>
      </c>
      <c r="BX271" s="21">
        <v>1373.47</v>
      </c>
      <c r="BY271" s="20" t="s">
        <v>231</v>
      </c>
      <c r="BZ271" s="21">
        <v>8297.9089000000004</v>
      </c>
      <c r="CA271" s="20" t="b">
        <v>1</v>
      </c>
      <c r="CB271" s="20" t="s">
        <v>98</v>
      </c>
      <c r="CC271" s="20" t="b">
        <v>1</v>
      </c>
      <c r="CD271" s="21" t="s">
        <v>99</v>
      </c>
      <c r="CE271" s="21" t="b">
        <v>0</v>
      </c>
      <c r="CF271" s="21" t="b">
        <v>0</v>
      </c>
    </row>
    <row r="272" spans="1:84">
      <c r="A272" s="21" t="s">
        <v>84</v>
      </c>
      <c r="B272" s="20">
        <v>15170</v>
      </c>
      <c r="C272" s="20" t="s">
        <v>85</v>
      </c>
      <c r="D272" s="20" t="s">
        <v>423</v>
      </c>
      <c r="E272" s="20">
        <v>130521</v>
      </c>
      <c r="F272" s="20" t="s">
        <v>170</v>
      </c>
      <c r="G272" s="20" t="s">
        <v>171</v>
      </c>
      <c r="H272" s="20" t="s">
        <v>104</v>
      </c>
      <c r="I272" s="20" t="s">
        <v>172</v>
      </c>
      <c r="J272" s="20" t="s">
        <v>173</v>
      </c>
      <c r="K272" s="20" t="s">
        <v>90</v>
      </c>
      <c r="L272" s="20" t="s">
        <v>91</v>
      </c>
      <c r="M272" s="20">
        <v>36616</v>
      </c>
      <c r="N272" s="20">
        <v>1</v>
      </c>
      <c r="O272" s="20">
        <v>16</v>
      </c>
      <c r="P272" s="20" t="s">
        <v>92</v>
      </c>
      <c r="Q272" s="20">
        <v>0</v>
      </c>
      <c r="R272" s="20">
        <v>0</v>
      </c>
      <c r="S272" s="20">
        <v>0</v>
      </c>
      <c r="T272" s="20">
        <v>0</v>
      </c>
      <c r="U272" s="20" t="b">
        <v>0</v>
      </c>
      <c r="V272" s="20" t="b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16</v>
      </c>
      <c r="AC272" s="21">
        <v>916.15520000000004</v>
      </c>
      <c r="AD272" s="21">
        <v>1387.0047999999999</v>
      </c>
      <c r="AE272" s="21">
        <v>0</v>
      </c>
      <c r="AF272" s="21">
        <v>0</v>
      </c>
      <c r="AG272" s="21">
        <v>0</v>
      </c>
      <c r="AH272" s="21">
        <v>1594.9929999999999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61</v>
      </c>
      <c r="AR272" s="21">
        <v>0</v>
      </c>
      <c r="AS272" s="21">
        <v>0</v>
      </c>
      <c r="AT272" s="21">
        <v>0</v>
      </c>
      <c r="AU272" s="21">
        <v>3959.15</v>
      </c>
      <c r="AV272" s="20" t="b">
        <v>0</v>
      </c>
      <c r="AX272" s="22">
        <v>43176</v>
      </c>
      <c r="AY272" s="22">
        <v>43179</v>
      </c>
      <c r="AZ272" s="22">
        <v>43181</v>
      </c>
      <c r="BB272" s="20">
        <v>1</v>
      </c>
      <c r="BE272" s="20" t="s">
        <v>313</v>
      </c>
      <c r="BF272" s="20" t="s">
        <v>93</v>
      </c>
      <c r="BG272" s="20" t="s">
        <v>211</v>
      </c>
      <c r="BI272" s="20" t="s">
        <v>94</v>
      </c>
      <c r="BJ272" s="20" t="s">
        <v>105</v>
      </c>
      <c r="BK272" s="20" t="s">
        <v>174</v>
      </c>
      <c r="BL272" s="20" t="s">
        <v>174</v>
      </c>
      <c r="BM272" s="21">
        <v>916.15520000000004</v>
      </c>
      <c r="BN272" s="21">
        <v>1387.0047999999999</v>
      </c>
      <c r="BO272" s="21">
        <v>1594.9929999999999</v>
      </c>
      <c r="BP272" s="21">
        <v>0</v>
      </c>
      <c r="BQ272" s="21">
        <v>61</v>
      </c>
      <c r="BR272" s="20">
        <v>0</v>
      </c>
      <c r="BS272" s="21">
        <v>3959.1529999999998</v>
      </c>
      <c r="BT272" s="21">
        <v>-3.0000000000000001E-3</v>
      </c>
      <c r="BU272" s="20">
        <v>20002</v>
      </c>
      <c r="BV272" s="20" t="s">
        <v>97</v>
      </c>
      <c r="BW272" s="21">
        <v>-3959.1529999999998</v>
      </c>
      <c r="BX272" s="21">
        <v>357.99</v>
      </c>
      <c r="BY272" s="20" t="s">
        <v>101</v>
      </c>
      <c r="BZ272" s="21">
        <v>3540.163</v>
      </c>
      <c r="CA272" s="20" t="b">
        <v>1</v>
      </c>
      <c r="CB272" s="20" t="s">
        <v>98</v>
      </c>
      <c r="CC272" s="20" t="b">
        <v>1</v>
      </c>
      <c r="CD272" s="21" t="s">
        <v>99</v>
      </c>
      <c r="CE272" s="21" t="b">
        <v>0</v>
      </c>
      <c r="CF272" s="21" t="b">
        <v>0</v>
      </c>
    </row>
    <row r="273" spans="1:84">
      <c r="A273" s="21" t="s">
        <v>84</v>
      </c>
      <c r="B273" s="20">
        <v>15174</v>
      </c>
      <c r="C273" s="20" t="s">
        <v>85</v>
      </c>
      <c r="D273" s="20" t="s">
        <v>423</v>
      </c>
      <c r="E273" s="20">
        <v>130598</v>
      </c>
      <c r="F273" s="20" t="s">
        <v>237</v>
      </c>
      <c r="G273" s="20" t="s">
        <v>238</v>
      </c>
      <c r="H273" s="20" t="s">
        <v>104</v>
      </c>
      <c r="I273" s="20" t="s">
        <v>239</v>
      </c>
      <c r="J273" s="20" t="s">
        <v>240</v>
      </c>
      <c r="K273" s="20" t="s">
        <v>90</v>
      </c>
      <c r="L273" s="20" t="s">
        <v>91</v>
      </c>
      <c r="M273" s="20">
        <v>27334</v>
      </c>
      <c r="N273" s="20">
        <v>1</v>
      </c>
      <c r="O273" s="20">
        <v>12</v>
      </c>
      <c r="P273" s="20" t="s">
        <v>92</v>
      </c>
      <c r="Q273" s="20">
        <v>0</v>
      </c>
      <c r="R273" s="20">
        <v>0</v>
      </c>
      <c r="S273" s="20">
        <v>0</v>
      </c>
      <c r="T273" s="20">
        <v>0</v>
      </c>
      <c r="U273" s="20" t="b">
        <v>0</v>
      </c>
      <c r="V273" s="20" t="b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12</v>
      </c>
      <c r="AC273" s="21">
        <v>677.98099999999999</v>
      </c>
      <c r="AD273" s="21">
        <v>789.63959999999997</v>
      </c>
      <c r="AE273" s="21">
        <v>0</v>
      </c>
      <c r="AF273" s="21">
        <v>0</v>
      </c>
      <c r="AG273" s="21">
        <v>0</v>
      </c>
      <c r="AH273" s="21">
        <v>1190.6690000000001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65</v>
      </c>
      <c r="AR273" s="21">
        <v>0</v>
      </c>
      <c r="AS273" s="21">
        <v>0</v>
      </c>
      <c r="AT273" s="21">
        <v>0</v>
      </c>
      <c r="AU273" s="21">
        <v>2723.29</v>
      </c>
      <c r="AV273" s="20" t="b">
        <v>0</v>
      </c>
      <c r="AX273" s="22">
        <v>43181</v>
      </c>
      <c r="AY273" s="22">
        <v>43181</v>
      </c>
      <c r="AZ273" s="22">
        <v>43181</v>
      </c>
      <c r="BB273" s="20">
        <v>1</v>
      </c>
      <c r="BE273" s="20" t="s">
        <v>313</v>
      </c>
      <c r="BF273" s="20" t="s">
        <v>93</v>
      </c>
      <c r="BG273" s="20" t="s">
        <v>211</v>
      </c>
      <c r="BI273" s="20" t="s">
        <v>94</v>
      </c>
      <c r="BJ273" s="20" t="s">
        <v>105</v>
      </c>
      <c r="BK273" s="20" t="s">
        <v>241</v>
      </c>
      <c r="BL273" s="20" t="s">
        <v>241</v>
      </c>
      <c r="BM273" s="21">
        <v>677.98099999999999</v>
      </c>
      <c r="BN273" s="21">
        <v>789.63959999999997</v>
      </c>
      <c r="BO273" s="21">
        <v>1190.6690000000001</v>
      </c>
      <c r="BP273" s="21">
        <v>0</v>
      </c>
      <c r="BQ273" s="21">
        <v>65</v>
      </c>
      <c r="BR273" s="20">
        <v>0</v>
      </c>
      <c r="BS273" s="21">
        <v>2723.2896000000001</v>
      </c>
      <c r="BT273" s="21">
        <v>4.0000000000000002E-4</v>
      </c>
      <c r="BU273" s="20">
        <v>20002</v>
      </c>
      <c r="BV273" s="20" t="s">
        <v>97</v>
      </c>
      <c r="BW273" s="21">
        <v>-2723.2896000000001</v>
      </c>
      <c r="BX273" s="21">
        <v>203.81</v>
      </c>
      <c r="BY273" s="20" t="s">
        <v>101</v>
      </c>
      <c r="BZ273" s="21">
        <v>2454.4796000000001</v>
      </c>
      <c r="CA273" s="20" t="b">
        <v>1</v>
      </c>
      <c r="CB273" s="20" t="s">
        <v>98</v>
      </c>
      <c r="CC273" s="20" t="b">
        <v>1</v>
      </c>
      <c r="CD273" s="21" t="s">
        <v>99</v>
      </c>
      <c r="CE273" s="21" t="b">
        <v>0</v>
      </c>
      <c r="CF273" s="21" t="b">
        <v>0</v>
      </c>
    </row>
    <row r="274" spans="1:84">
      <c r="A274" s="21" t="s">
        <v>84</v>
      </c>
      <c r="B274" s="20">
        <v>15175</v>
      </c>
      <c r="C274" s="20" t="s">
        <v>85</v>
      </c>
      <c r="D274" s="20" t="s">
        <v>423</v>
      </c>
      <c r="E274" s="20">
        <v>130588</v>
      </c>
      <c r="F274" s="20" t="s">
        <v>195</v>
      </c>
      <c r="G274" s="20" t="s">
        <v>196</v>
      </c>
      <c r="H274" s="20" t="s">
        <v>104</v>
      </c>
      <c r="I274" s="20" t="s">
        <v>197</v>
      </c>
      <c r="J274" s="20" t="s">
        <v>198</v>
      </c>
      <c r="K274" s="20" t="s">
        <v>90</v>
      </c>
      <c r="L274" s="20" t="s">
        <v>91</v>
      </c>
      <c r="M274" s="20">
        <v>33029</v>
      </c>
      <c r="N274" s="20">
        <v>1</v>
      </c>
      <c r="O274" s="20">
        <v>20</v>
      </c>
      <c r="P274" s="20" t="s">
        <v>92</v>
      </c>
      <c r="Q274" s="20">
        <v>0</v>
      </c>
      <c r="R274" s="20">
        <v>0</v>
      </c>
      <c r="S274" s="20">
        <v>0</v>
      </c>
      <c r="T274" s="20">
        <v>0</v>
      </c>
      <c r="U274" s="20" t="b">
        <v>0</v>
      </c>
      <c r="V274" s="20" t="b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20</v>
      </c>
      <c r="AC274" s="21">
        <v>985.17769999999996</v>
      </c>
      <c r="AD274" s="21">
        <v>1572.3409999999999</v>
      </c>
      <c r="AE274" s="21">
        <v>0</v>
      </c>
      <c r="AF274" s="21">
        <v>0</v>
      </c>
      <c r="AG274" s="21">
        <v>0</v>
      </c>
      <c r="AH274" s="21">
        <v>1438.7431999999999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155</v>
      </c>
      <c r="AR274" s="21">
        <v>0</v>
      </c>
      <c r="AS274" s="21">
        <v>0</v>
      </c>
      <c r="AT274" s="21">
        <v>0</v>
      </c>
      <c r="AU274" s="21">
        <v>4151.26</v>
      </c>
      <c r="AV274" s="20" t="b">
        <v>0</v>
      </c>
      <c r="AX274" s="22">
        <v>43181</v>
      </c>
      <c r="AY274" s="22">
        <v>43181</v>
      </c>
      <c r="AZ274" s="22">
        <v>43181</v>
      </c>
      <c r="BB274" s="20">
        <v>1</v>
      </c>
      <c r="BE274" s="20" t="s">
        <v>313</v>
      </c>
      <c r="BF274" s="20" t="s">
        <v>93</v>
      </c>
      <c r="BI274" s="20" t="s">
        <v>94</v>
      </c>
      <c r="BJ274" s="20" t="s">
        <v>105</v>
      </c>
      <c r="BK274" s="20" t="s">
        <v>199</v>
      </c>
      <c r="BL274" s="20" t="s">
        <v>199</v>
      </c>
      <c r="BM274" s="21">
        <v>985.17769999999996</v>
      </c>
      <c r="BN274" s="21">
        <v>1572.3409999999999</v>
      </c>
      <c r="BO274" s="21">
        <v>1438.7431999999999</v>
      </c>
      <c r="BP274" s="21">
        <v>0</v>
      </c>
      <c r="BQ274" s="21">
        <v>155</v>
      </c>
      <c r="BR274" s="20">
        <v>0</v>
      </c>
      <c r="BS274" s="21">
        <v>4151.2619000000004</v>
      </c>
      <c r="BT274" s="21">
        <v>-1.9E-3</v>
      </c>
      <c r="BU274" s="20">
        <v>20002</v>
      </c>
      <c r="BV274" s="20" t="s">
        <v>97</v>
      </c>
      <c r="BW274" s="21">
        <v>-4151.2619000000004</v>
      </c>
      <c r="BX274" s="21">
        <v>405.83</v>
      </c>
      <c r="BY274" s="20" t="s">
        <v>101</v>
      </c>
      <c r="BZ274" s="21">
        <v>3590.4319</v>
      </c>
      <c r="CA274" s="20" t="b">
        <v>1</v>
      </c>
      <c r="CB274" s="20" t="s">
        <v>98</v>
      </c>
      <c r="CC274" s="20" t="b">
        <v>1</v>
      </c>
      <c r="CD274" s="21" t="s">
        <v>99</v>
      </c>
      <c r="CE274" s="21" t="b">
        <v>0</v>
      </c>
      <c r="CF274" s="21" t="b">
        <v>0</v>
      </c>
    </row>
    <row r="275" spans="1:84">
      <c r="A275" s="21" t="s">
        <v>84</v>
      </c>
      <c r="B275" s="20">
        <v>15176</v>
      </c>
      <c r="C275" s="20" t="s">
        <v>85</v>
      </c>
      <c r="D275" s="20" t="s">
        <v>423</v>
      </c>
      <c r="E275" s="20">
        <v>130578</v>
      </c>
      <c r="F275" s="20" t="s">
        <v>134</v>
      </c>
      <c r="G275" s="20" t="s">
        <v>135</v>
      </c>
      <c r="H275" s="20" t="s">
        <v>104</v>
      </c>
      <c r="I275" s="20" t="s">
        <v>247</v>
      </c>
      <c r="J275" s="20" t="s">
        <v>136</v>
      </c>
      <c r="K275" s="20" t="s">
        <v>90</v>
      </c>
      <c r="L275" s="20" t="s">
        <v>91</v>
      </c>
      <c r="M275" s="20">
        <v>24364</v>
      </c>
      <c r="N275" s="20">
        <v>1</v>
      </c>
      <c r="O275" s="20">
        <v>24</v>
      </c>
      <c r="P275" s="20" t="s">
        <v>92</v>
      </c>
      <c r="Q275" s="20">
        <v>0</v>
      </c>
      <c r="R275" s="20">
        <v>0</v>
      </c>
      <c r="S275" s="20">
        <v>0</v>
      </c>
      <c r="T275" s="20">
        <v>0</v>
      </c>
      <c r="U275" s="20" t="b">
        <v>0</v>
      </c>
      <c r="V275" s="20" t="b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24</v>
      </c>
      <c r="AC275" s="21">
        <v>915.12059999999997</v>
      </c>
      <c r="AD275" s="21">
        <v>1418.8992000000001</v>
      </c>
      <c r="AE275" s="21">
        <v>0</v>
      </c>
      <c r="AF275" s="21">
        <v>0</v>
      </c>
      <c r="AG275" s="21">
        <v>0</v>
      </c>
      <c r="AH275" s="21">
        <v>1061.2958000000001</v>
      </c>
      <c r="AI275" s="21">
        <v>0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0</v>
      </c>
      <c r="AQ275" s="21">
        <v>115</v>
      </c>
      <c r="AR275" s="21">
        <v>0</v>
      </c>
      <c r="AS275" s="21">
        <v>0</v>
      </c>
      <c r="AT275" s="21">
        <v>0</v>
      </c>
      <c r="AU275" s="21">
        <v>3510.32</v>
      </c>
      <c r="AV275" s="20" t="b">
        <v>0</v>
      </c>
      <c r="AX275" s="22">
        <v>43181</v>
      </c>
      <c r="AY275" s="22">
        <v>43181</v>
      </c>
      <c r="AZ275" s="22">
        <v>43182</v>
      </c>
      <c r="BB275" s="20">
        <v>1</v>
      </c>
      <c r="BE275" s="20" t="s">
        <v>313</v>
      </c>
      <c r="BF275" s="20" t="s">
        <v>93</v>
      </c>
      <c r="BG275" s="20" t="s">
        <v>211</v>
      </c>
      <c r="BI275" s="20" t="s">
        <v>94</v>
      </c>
      <c r="BJ275" s="20" t="s">
        <v>105</v>
      </c>
      <c r="BK275" s="20" t="s">
        <v>138</v>
      </c>
      <c r="BL275" s="20" t="s">
        <v>138</v>
      </c>
      <c r="BM275" s="21">
        <v>915.12059999999997</v>
      </c>
      <c r="BN275" s="21">
        <v>1418.8992000000001</v>
      </c>
      <c r="BO275" s="21">
        <v>1061.2958000000001</v>
      </c>
      <c r="BP275" s="21">
        <v>0</v>
      </c>
      <c r="BQ275" s="21">
        <v>115</v>
      </c>
      <c r="BR275" s="20">
        <v>0</v>
      </c>
      <c r="BS275" s="21">
        <v>3510.3155999999999</v>
      </c>
      <c r="BT275" s="21">
        <v>4.4000000000000003E-3</v>
      </c>
      <c r="BU275" s="20">
        <v>20002</v>
      </c>
      <c r="BV275" s="20" t="s">
        <v>97</v>
      </c>
      <c r="BW275" s="21">
        <v>-3510.3155999999999</v>
      </c>
      <c r="BX275" s="21">
        <v>366.22</v>
      </c>
      <c r="BY275" s="20" t="s">
        <v>101</v>
      </c>
      <c r="BZ275" s="21">
        <v>3029.0956000000001</v>
      </c>
      <c r="CA275" s="20" t="b">
        <v>1</v>
      </c>
      <c r="CB275" s="20" t="s">
        <v>98</v>
      </c>
      <c r="CC275" s="20" t="b">
        <v>1</v>
      </c>
      <c r="CD275" s="21" t="s">
        <v>99</v>
      </c>
      <c r="CE275" s="21" t="b">
        <v>0</v>
      </c>
      <c r="CF275" s="21" t="b">
        <v>0</v>
      </c>
    </row>
    <row r="276" spans="1:84">
      <c r="A276" s="21" t="s">
        <v>84</v>
      </c>
      <c r="B276" s="20">
        <v>15181</v>
      </c>
      <c r="C276" s="20" t="s">
        <v>250</v>
      </c>
      <c r="D276" s="20" t="s">
        <v>423</v>
      </c>
      <c r="E276" s="20">
        <v>25812</v>
      </c>
      <c r="F276" s="20" t="s">
        <v>266</v>
      </c>
      <c r="G276" s="20" t="s">
        <v>267</v>
      </c>
      <c r="H276" s="20" t="s">
        <v>104</v>
      </c>
      <c r="I276" s="20" t="s">
        <v>268</v>
      </c>
      <c r="J276" s="20" t="s">
        <v>269</v>
      </c>
      <c r="K276" s="20" t="s">
        <v>90</v>
      </c>
      <c r="L276" s="20" t="s">
        <v>270</v>
      </c>
      <c r="M276" s="20">
        <v>3900</v>
      </c>
      <c r="N276" s="20">
        <v>1</v>
      </c>
      <c r="O276" s="20">
        <v>0</v>
      </c>
      <c r="P276" s="20" t="s">
        <v>271</v>
      </c>
      <c r="Q276" s="20">
        <v>16</v>
      </c>
      <c r="R276" s="20">
        <v>0</v>
      </c>
      <c r="S276" s="20">
        <v>0</v>
      </c>
      <c r="T276" s="20">
        <v>0</v>
      </c>
      <c r="U276" s="20" t="b">
        <v>0</v>
      </c>
      <c r="V276" s="20" t="b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16</v>
      </c>
      <c r="AC276" s="21">
        <v>467.36799999999999</v>
      </c>
      <c r="AD276" s="21">
        <v>324.02879999999999</v>
      </c>
      <c r="AE276" s="21">
        <v>124.01600000000001</v>
      </c>
      <c r="AF276" s="21">
        <v>0</v>
      </c>
      <c r="AG276" s="21">
        <v>0</v>
      </c>
      <c r="AH276" s="21">
        <v>217.8</v>
      </c>
      <c r="AI276" s="21">
        <v>0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111</v>
      </c>
      <c r="AR276" s="21">
        <v>0</v>
      </c>
      <c r="AS276" s="21">
        <v>0</v>
      </c>
      <c r="AT276" s="21">
        <v>0</v>
      </c>
      <c r="AU276" s="21">
        <v>1244.21</v>
      </c>
      <c r="AV276" s="20" t="b">
        <v>0</v>
      </c>
      <c r="AX276" s="22">
        <v>43178</v>
      </c>
      <c r="AY276" s="22">
        <v>43181</v>
      </c>
      <c r="AZ276" s="22">
        <v>43182</v>
      </c>
      <c r="BB276" s="20">
        <v>1</v>
      </c>
      <c r="BE276" s="20" t="s">
        <v>313</v>
      </c>
      <c r="BF276" s="20" t="s">
        <v>93</v>
      </c>
      <c r="BG276" s="20" t="s">
        <v>211</v>
      </c>
      <c r="BI276" s="20" t="s">
        <v>94</v>
      </c>
      <c r="BJ276" s="20" t="s">
        <v>105</v>
      </c>
      <c r="BK276" s="20" t="s">
        <v>272</v>
      </c>
      <c r="BL276" s="20" t="s">
        <v>272</v>
      </c>
      <c r="BM276" s="21">
        <v>467.36799999999999</v>
      </c>
      <c r="BN276" s="21">
        <v>448.04480000000001</v>
      </c>
      <c r="BO276" s="21">
        <v>217.8</v>
      </c>
      <c r="BP276" s="21">
        <v>0</v>
      </c>
      <c r="BQ276" s="21">
        <v>111</v>
      </c>
      <c r="BR276" s="20">
        <v>0</v>
      </c>
      <c r="BS276" s="21">
        <v>1244.2128</v>
      </c>
      <c r="BT276" s="21">
        <v>-2.8E-3</v>
      </c>
      <c r="BU276" s="20">
        <v>20000</v>
      </c>
      <c r="BV276" s="20" t="s">
        <v>252</v>
      </c>
      <c r="BW276" s="21">
        <v>-1244.2128</v>
      </c>
      <c r="BX276" s="21">
        <v>83.63</v>
      </c>
      <c r="BY276" s="20" t="s">
        <v>101</v>
      </c>
      <c r="BZ276" s="21">
        <v>1049.5827999999999</v>
      </c>
      <c r="CA276" s="20" t="b">
        <v>1</v>
      </c>
      <c r="CB276" s="20" t="s">
        <v>253</v>
      </c>
      <c r="CC276" s="20" t="b">
        <v>1</v>
      </c>
      <c r="CD276" s="21" t="s">
        <v>99</v>
      </c>
      <c r="CE276" s="21" t="b">
        <v>0</v>
      </c>
      <c r="CF276" s="21" t="b">
        <v>0</v>
      </c>
    </row>
    <row r="277" spans="1:84">
      <c r="A277" s="21" t="s">
        <v>84</v>
      </c>
      <c r="B277" s="20">
        <v>15180</v>
      </c>
      <c r="C277" s="20" t="s">
        <v>250</v>
      </c>
      <c r="D277" s="20" t="s">
        <v>423</v>
      </c>
      <c r="E277" s="20">
        <v>25819</v>
      </c>
      <c r="F277" s="20" t="s">
        <v>226</v>
      </c>
      <c r="G277" s="20" t="s">
        <v>227</v>
      </c>
      <c r="H277" s="20" t="s">
        <v>102</v>
      </c>
      <c r="I277" s="20" t="s">
        <v>228</v>
      </c>
      <c r="J277" s="20" t="s">
        <v>229</v>
      </c>
      <c r="K277" s="20" t="s">
        <v>100</v>
      </c>
      <c r="L277" s="20" t="s">
        <v>251</v>
      </c>
      <c r="M277" s="20">
        <v>37000</v>
      </c>
      <c r="N277" s="20">
        <v>1</v>
      </c>
      <c r="O277" s="20">
        <v>4</v>
      </c>
      <c r="P277" s="20" t="s">
        <v>92</v>
      </c>
      <c r="Q277" s="20">
        <v>0</v>
      </c>
      <c r="R277" s="20">
        <v>0</v>
      </c>
      <c r="S277" s="20">
        <v>0</v>
      </c>
      <c r="T277" s="20">
        <v>0</v>
      </c>
      <c r="U277" s="20" t="b">
        <v>0</v>
      </c>
      <c r="V277" s="20" t="b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4</v>
      </c>
      <c r="AC277" s="21">
        <v>136.70760000000001</v>
      </c>
      <c r="AD277" s="21">
        <v>362.16039999999998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  <c r="AT277" s="21">
        <v>0</v>
      </c>
      <c r="AU277" s="21">
        <v>498.87</v>
      </c>
      <c r="AV277" s="20" t="b">
        <v>0</v>
      </c>
      <c r="AX277" s="22">
        <v>43180</v>
      </c>
      <c r="AY277" s="22">
        <v>43180</v>
      </c>
      <c r="AZ277" s="22">
        <v>43182</v>
      </c>
      <c r="BB277" s="20">
        <v>1</v>
      </c>
      <c r="BC277" s="20" t="s">
        <v>427</v>
      </c>
      <c r="BD277" s="20" t="s">
        <v>428</v>
      </c>
      <c r="BE277" s="20" t="s">
        <v>313</v>
      </c>
      <c r="BF277" s="20" t="s">
        <v>93</v>
      </c>
      <c r="BG277" s="20" t="s">
        <v>426</v>
      </c>
      <c r="BI277" s="20" t="s">
        <v>94</v>
      </c>
      <c r="BJ277" s="20" t="s">
        <v>103</v>
      </c>
      <c r="BK277" s="20" t="s">
        <v>230</v>
      </c>
      <c r="BL277" s="20" t="s">
        <v>230</v>
      </c>
      <c r="BM277" s="21">
        <v>136.70760000000001</v>
      </c>
      <c r="BN277" s="21">
        <v>362.16039999999998</v>
      </c>
      <c r="BO277" s="21">
        <v>0</v>
      </c>
      <c r="BP277" s="21">
        <v>0</v>
      </c>
      <c r="BQ277" s="21">
        <v>0</v>
      </c>
      <c r="BR277" s="20">
        <v>0</v>
      </c>
      <c r="BS277" s="21">
        <v>498.86799999999999</v>
      </c>
      <c r="BT277" s="21">
        <v>2E-3</v>
      </c>
      <c r="BU277" s="20">
        <v>20000</v>
      </c>
      <c r="BV277" s="20" t="s">
        <v>252</v>
      </c>
      <c r="BW277" s="21">
        <v>-498.86799999999999</v>
      </c>
      <c r="BX277" s="21">
        <v>93.47</v>
      </c>
      <c r="BY277" s="20" t="s">
        <v>231</v>
      </c>
      <c r="BZ277" s="21">
        <v>405.39800000000002</v>
      </c>
      <c r="CA277" s="20" t="b">
        <v>1</v>
      </c>
      <c r="CB277" s="20" t="s">
        <v>253</v>
      </c>
      <c r="CC277" s="20" t="b">
        <v>1</v>
      </c>
      <c r="CD277" s="21" t="s">
        <v>99</v>
      </c>
      <c r="CE277" s="21" t="b">
        <v>0</v>
      </c>
      <c r="CF277" s="21" t="b">
        <v>0</v>
      </c>
    </row>
    <row r="278" spans="1:84">
      <c r="A278" s="21" t="s">
        <v>84</v>
      </c>
      <c r="B278" s="20">
        <v>15157</v>
      </c>
      <c r="C278" s="20" t="s">
        <v>131</v>
      </c>
      <c r="D278" s="20" t="s">
        <v>423</v>
      </c>
      <c r="E278" s="20">
        <v>20398</v>
      </c>
      <c r="F278" s="20" t="s">
        <v>220</v>
      </c>
      <c r="G278" s="20" t="s">
        <v>221</v>
      </c>
      <c r="H278" s="20" t="s">
        <v>88</v>
      </c>
      <c r="I278" s="20" t="s">
        <v>222</v>
      </c>
      <c r="J278" s="20" t="s">
        <v>223</v>
      </c>
      <c r="K278" s="20" t="s">
        <v>90</v>
      </c>
      <c r="L278" s="20" t="s">
        <v>91</v>
      </c>
      <c r="M278" s="20">
        <v>11470</v>
      </c>
      <c r="N278" s="20">
        <v>1</v>
      </c>
      <c r="O278" s="20">
        <v>8</v>
      </c>
      <c r="P278" s="20" t="s">
        <v>92</v>
      </c>
      <c r="Q278" s="20">
        <v>0</v>
      </c>
      <c r="R278" s="20">
        <v>0</v>
      </c>
      <c r="S278" s="20">
        <v>0</v>
      </c>
      <c r="T278" s="20">
        <v>0</v>
      </c>
      <c r="U278" s="20" t="b">
        <v>0</v>
      </c>
      <c r="V278" s="20" t="b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8</v>
      </c>
      <c r="AC278" s="21">
        <v>459.75869999999998</v>
      </c>
      <c r="AD278" s="21">
        <v>240.87440000000001</v>
      </c>
      <c r="AE278" s="21">
        <v>0</v>
      </c>
      <c r="AF278" s="21">
        <v>0</v>
      </c>
      <c r="AG278" s="21">
        <v>0</v>
      </c>
      <c r="AH278" s="21">
        <v>499.63319999999999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81</v>
      </c>
      <c r="AR278" s="21">
        <v>0</v>
      </c>
      <c r="AS278" s="21">
        <v>0</v>
      </c>
      <c r="AT278" s="21">
        <v>0</v>
      </c>
      <c r="AU278" s="21">
        <v>1281.27</v>
      </c>
      <c r="AV278" s="20" t="b">
        <v>0</v>
      </c>
      <c r="AX278" s="22">
        <v>43178</v>
      </c>
      <c r="AY278" s="22">
        <v>43180</v>
      </c>
      <c r="AZ278" s="22">
        <v>43179</v>
      </c>
      <c r="BB278" s="20">
        <v>1</v>
      </c>
      <c r="BE278" s="20" t="s">
        <v>313</v>
      </c>
      <c r="BF278" s="20" t="s">
        <v>93</v>
      </c>
      <c r="BG278" s="20" t="s">
        <v>211</v>
      </c>
      <c r="BI278" s="20" t="s">
        <v>94</v>
      </c>
      <c r="BJ278" s="20" t="s">
        <v>95</v>
      </c>
      <c r="BK278" s="20" t="s">
        <v>224</v>
      </c>
      <c r="BL278" s="20" t="s">
        <v>224</v>
      </c>
      <c r="BM278" s="21">
        <v>459.75869999999998</v>
      </c>
      <c r="BN278" s="21">
        <v>240.87440000000001</v>
      </c>
      <c r="BO278" s="21">
        <v>499.63319999999999</v>
      </c>
      <c r="BP278" s="21">
        <v>0</v>
      </c>
      <c r="BQ278" s="21">
        <v>81</v>
      </c>
      <c r="BR278" s="20">
        <v>0</v>
      </c>
      <c r="BS278" s="21">
        <v>1281.2663</v>
      </c>
      <c r="BT278" s="21">
        <v>3.7000000000000002E-3</v>
      </c>
      <c r="BU278" s="20">
        <v>20000</v>
      </c>
      <c r="BV278" s="20" t="s">
        <v>132</v>
      </c>
      <c r="BW278" s="21">
        <v>-1281.2663</v>
      </c>
      <c r="BX278" s="21">
        <v>62.17</v>
      </c>
      <c r="BY278" s="20" t="s">
        <v>231</v>
      </c>
      <c r="BZ278" s="21">
        <v>1138.0962999999999</v>
      </c>
      <c r="CA278" s="20" t="b">
        <v>1</v>
      </c>
      <c r="CB278" s="20" t="s">
        <v>133</v>
      </c>
      <c r="CC278" s="20" t="b">
        <v>1</v>
      </c>
      <c r="CD278" s="21" t="s">
        <v>99</v>
      </c>
      <c r="CE278" s="21" t="b">
        <v>0</v>
      </c>
      <c r="CF278" s="21" t="b">
        <v>0</v>
      </c>
    </row>
    <row r="279" spans="1:84">
      <c r="A279" s="21" t="s">
        <v>84</v>
      </c>
      <c r="B279" s="20">
        <v>15158</v>
      </c>
      <c r="C279" s="20" t="s">
        <v>131</v>
      </c>
      <c r="D279" s="20" t="s">
        <v>423</v>
      </c>
      <c r="E279" s="20">
        <v>20395</v>
      </c>
      <c r="F279" s="20" t="s">
        <v>126</v>
      </c>
      <c r="G279" s="20" t="s">
        <v>127</v>
      </c>
      <c r="H279" s="20" t="s">
        <v>88</v>
      </c>
      <c r="I279" s="20" t="s">
        <v>128</v>
      </c>
      <c r="J279" s="20" t="s">
        <v>129</v>
      </c>
      <c r="K279" s="20" t="s">
        <v>90</v>
      </c>
      <c r="L279" s="20" t="s">
        <v>91</v>
      </c>
      <c r="M279" s="20">
        <v>43545</v>
      </c>
      <c r="N279" s="20">
        <v>1</v>
      </c>
      <c r="O279" s="20">
        <v>24</v>
      </c>
      <c r="P279" s="20" t="s">
        <v>92</v>
      </c>
      <c r="Q279" s="20">
        <v>0</v>
      </c>
      <c r="R279" s="20">
        <v>0</v>
      </c>
      <c r="S279" s="20">
        <v>0</v>
      </c>
      <c r="T279" s="20">
        <v>0</v>
      </c>
      <c r="U279" s="20" t="b">
        <v>0</v>
      </c>
      <c r="V279" s="20" t="b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24</v>
      </c>
      <c r="AC279" s="21">
        <v>1340.3404</v>
      </c>
      <c r="AD279" s="21">
        <v>2454.6732000000002</v>
      </c>
      <c r="AE279" s="21">
        <v>0</v>
      </c>
      <c r="AF279" s="21">
        <v>0</v>
      </c>
      <c r="AG279" s="21">
        <v>0</v>
      </c>
      <c r="AH279" s="21">
        <v>1896.8202000000001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165</v>
      </c>
      <c r="AR279" s="21">
        <v>0</v>
      </c>
      <c r="AS279" s="21">
        <v>0</v>
      </c>
      <c r="AT279" s="21">
        <v>0</v>
      </c>
      <c r="AU279" s="21">
        <v>5856.83</v>
      </c>
      <c r="AV279" s="20" t="b">
        <v>0</v>
      </c>
      <c r="AX279" s="22">
        <v>43177</v>
      </c>
      <c r="AY279" s="22">
        <v>43180</v>
      </c>
      <c r="AZ279" s="22">
        <v>43179</v>
      </c>
      <c r="BB279" s="20">
        <v>1</v>
      </c>
      <c r="BE279" s="20" t="s">
        <v>313</v>
      </c>
      <c r="BF279" s="20" t="s">
        <v>93</v>
      </c>
      <c r="BG279" s="20" t="s">
        <v>211</v>
      </c>
      <c r="BI279" s="20" t="s">
        <v>94</v>
      </c>
      <c r="BJ279" s="20" t="s">
        <v>95</v>
      </c>
      <c r="BK279" s="20" t="s">
        <v>130</v>
      </c>
      <c r="BL279" s="20" t="s">
        <v>130</v>
      </c>
      <c r="BM279" s="21">
        <v>1340.3404</v>
      </c>
      <c r="BN279" s="21">
        <v>2454.6732000000002</v>
      </c>
      <c r="BO279" s="21">
        <v>1896.8202000000001</v>
      </c>
      <c r="BP279" s="21">
        <v>0</v>
      </c>
      <c r="BQ279" s="21">
        <v>165</v>
      </c>
      <c r="BR279" s="20">
        <v>0</v>
      </c>
      <c r="BS279" s="21">
        <v>5856.8338000000003</v>
      </c>
      <c r="BT279" s="21">
        <v>-3.8E-3</v>
      </c>
      <c r="BU279" s="20">
        <v>20000</v>
      </c>
      <c r="BV279" s="20" t="s">
        <v>132</v>
      </c>
      <c r="BW279" s="21">
        <v>-5856.8338000000003</v>
      </c>
      <c r="BX279" s="21">
        <v>633.55999999999995</v>
      </c>
      <c r="BY279" s="20" t="s">
        <v>231</v>
      </c>
      <c r="BZ279" s="21">
        <v>5058.2737999999999</v>
      </c>
      <c r="CA279" s="20" t="b">
        <v>1</v>
      </c>
      <c r="CB279" s="20" t="s">
        <v>133</v>
      </c>
      <c r="CC279" s="20" t="b">
        <v>1</v>
      </c>
      <c r="CD279" s="21" t="s">
        <v>99</v>
      </c>
      <c r="CE279" s="21" t="b">
        <v>0</v>
      </c>
      <c r="CF279" s="21" t="b">
        <v>0</v>
      </c>
    </row>
    <row r="280" spans="1:84">
      <c r="A280" s="21" t="s">
        <v>84</v>
      </c>
      <c r="B280" s="20">
        <v>15159</v>
      </c>
      <c r="C280" s="20" t="s">
        <v>131</v>
      </c>
      <c r="D280" s="20" t="s">
        <v>423</v>
      </c>
      <c r="E280" s="20">
        <v>20394</v>
      </c>
      <c r="F280" s="20" t="s">
        <v>232</v>
      </c>
      <c r="G280" s="20" t="s">
        <v>233</v>
      </c>
      <c r="H280" s="20" t="s">
        <v>88</v>
      </c>
      <c r="I280" s="20" t="s">
        <v>234</v>
      </c>
      <c r="J280" s="20" t="s">
        <v>235</v>
      </c>
      <c r="K280" s="20" t="s">
        <v>90</v>
      </c>
      <c r="L280" s="20" t="s">
        <v>91</v>
      </c>
      <c r="M280" s="20">
        <v>25888</v>
      </c>
      <c r="N280" s="20">
        <v>1</v>
      </c>
      <c r="O280" s="20">
        <v>12</v>
      </c>
      <c r="P280" s="20" t="s">
        <v>92</v>
      </c>
      <c r="Q280" s="20">
        <v>0</v>
      </c>
      <c r="R280" s="20">
        <v>0</v>
      </c>
      <c r="S280" s="20">
        <v>0</v>
      </c>
      <c r="T280" s="20">
        <v>0</v>
      </c>
      <c r="U280" s="20" t="b">
        <v>0</v>
      </c>
      <c r="V280" s="20" t="b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12</v>
      </c>
      <c r="AC280" s="21">
        <v>661.9529</v>
      </c>
      <c r="AD280" s="21">
        <v>750.59760000000006</v>
      </c>
      <c r="AE280" s="21">
        <v>0</v>
      </c>
      <c r="AF280" s="21">
        <v>0</v>
      </c>
      <c r="AG280" s="21">
        <v>0</v>
      </c>
      <c r="AH280" s="21">
        <v>1127.6813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165</v>
      </c>
      <c r="AR280" s="21">
        <v>0</v>
      </c>
      <c r="AS280" s="21">
        <v>0</v>
      </c>
      <c r="AT280" s="21">
        <v>0</v>
      </c>
      <c r="AU280" s="21">
        <v>2705.23</v>
      </c>
      <c r="AV280" s="20" t="b">
        <v>0</v>
      </c>
      <c r="AX280" s="22">
        <v>43177</v>
      </c>
      <c r="AY280" s="22">
        <v>43180</v>
      </c>
      <c r="AZ280" s="22">
        <v>43179</v>
      </c>
      <c r="BB280" s="20">
        <v>1</v>
      </c>
      <c r="BE280" s="20" t="s">
        <v>313</v>
      </c>
      <c r="BF280" s="20" t="s">
        <v>93</v>
      </c>
      <c r="BG280" s="20" t="s">
        <v>211</v>
      </c>
      <c r="BI280" s="20" t="s">
        <v>94</v>
      </c>
      <c r="BJ280" s="20" t="s">
        <v>95</v>
      </c>
      <c r="BK280" s="20" t="s">
        <v>236</v>
      </c>
      <c r="BL280" s="20" t="s">
        <v>236</v>
      </c>
      <c r="BM280" s="21">
        <v>661.9529</v>
      </c>
      <c r="BN280" s="21">
        <v>750.59760000000006</v>
      </c>
      <c r="BO280" s="21">
        <v>1127.6813</v>
      </c>
      <c r="BP280" s="21">
        <v>0</v>
      </c>
      <c r="BQ280" s="21">
        <v>165</v>
      </c>
      <c r="BR280" s="20">
        <v>0</v>
      </c>
      <c r="BS280" s="21">
        <v>2705.2318</v>
      </c>
      <c r="BT280" s="21">
        <v>-1.8E-3</v>
      </c>
      <c r="BU280" s="20">
        <v>20000</v>
      </c>
      <c r="BV280" s="20" t="s">
        <v>132</v>
      </c>
      <c r="BW280" s="21">
        <v>-2705.2318</v>
      </c>
      <c r="BX280" s="21">
        <v>193.73</v>
      </c>
      <c r="BY280" s="20" t="s">
        <v>231</v>
      </c>
      <c r="BZ280" s="21">
        <v>2346.5018</v>
      </c>
      <c r="CA280" s="20" t="b">
        <v>1</v>
      </c>
      <c r="CB280" s="20" t="s">
        <v>133</v>
      </c>
      <c r="CC280" s="20" t="b">
        <v>1</v>
      </c>
      <c r="CD280" s="21" t="s">
        <v>99</v>
      </c>
      <c r="CE280" s="21" t="b">
        <v>0</v>
      </c>
      <c r="CF280" s="21" t="b">
        <v>0</v>
      </c>
    </row>
    <row r="281" spans="1:84">
      <c r="A281" s="21" t="s">
        <v>84</v>
      </c>
      <c r="B281" s="20">
        <v>15049</v>
      </c>
      <c r="C281" s="20" t="s">
        <v>85</v>
      </c>
      <c r="D281" s="20" t="s">
        <v>423</v>
      </c>
      <c r="E281" s="20">
        <v>129883</v>
      </c>
      <c r="F281" s="20" t="s">
        <v>256</v>
      </c>
      <c r="G281" s="20" t="s">
        <v>257</v>
      </c>
      <c r="H281" s="20" t="s">
        <v>104</v>
      </c>
      <c r="I281" s="20" t="s">
        <v>258</v>
      </c>
      <c r="J281" s="20" t="s">
        <v>259</v>
      </c>
      <c r="K281" s="20" t="s">
        <v>90</v>
      </c>
      <c r="L281" s="20" t="s">
        <v>91</v>
      </c>
      <c r="M281" s="20">
        <v>20893</v>
      </c>
      <c r="N281" s="20">
        <v>1</v>
      </c>
      <c r="O281" s="20">
        <v>12</v>
      </c>
      <c r="P281" s="20" t="s">
        <v>92</v>
      </c>
      <c r="Q281" s="20">
        <v>0</v>
      </c>
      <c r="R281" s="20">
        <v>0</v>
      </c>
      <c r="S281" s="20">
        <v>0</v>
      </c>
      <c r="T281" s="20">
        <v>0</v>
      </c>
      <c r="U281" s="20" t="b">
        <v>0</v>
      </c>
      <c r="V281" s="20" t="b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12</v>
      </c>
      <c r="AC281" s="21">
        <v>606.58640000000003</v>
      </c>
      <c r="AD281" s="21">
        <v>615.73260000000005</v>
      </c>
      <c r="AE281" s="21">
        <v>0</v>
      </c>
      <c r="AF281" s="21">
        <v>0</v>
      </c>
      <c r="AG281" s="21">
        <v>0</v>
      </c>
      <c r="AH281" s="21">
        <v>910.09910000000002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80</v>
      </c>
      <c r="AR281" s="21">
        <v>0</v>
      </c>
      <c r="AS281" s="21">
        <v>0</v>
      </c>
      <c r="AT281" s="21">
        <v>0</v>
      </c>
      <c r="AU281" s="21">
        <v>2212.42</v>
      </c>
      <c r="AV281" s="20" t="b">
        <v>0</v>
      </c>
      <c r="AX281" s="22">
        <v>43155</v>
      </c>
      <c r="AY281" s="22">
        <v>43159</v>
      </c>
      <c r="AZ281" s="22">
        <v>43157</v>
      </c>
      <c r="BB281" s="20">
        <v>1</v>
      </c>
      <c r="BE281" s="20" t="s">
        <v>316</v>
      </c>
      <c r="BF281" s="20" t="s">
        <v>93</v>
      </c>
      <c r="BG281" s="20" t="s">
        <v>363</v>
      </c>
      <c r="BI281" s="20" t="s">
        <v>94</v>
      </c>
      <c r="BJ281" s="20" t="s">
        <v>105</v>
      </c>
      <c r="BK281" s="20" t="s">
        <v>260</v>
      </c>
      <c r="BL281" s="20" t="s">
        <v>260</v>
      </c>
      <c r="BM281" s="21">
        <v>606.58640000000003</v>
      </c>
      <c r="BN281" s="21">
        <v>615.73260000000005</v>
      </c>
      <c r="BO281" s="21">
        <v>910.09910000000002</v>
      </c>
      <c r="BP281" s="21">
        <v>0</v>
      </c>
      <c r="BQ281" s="21">
        <v>80</v>
      </c>
      <c r="BR281" s="20">
        <v>0</v>
      </c>
      <c r="BS281" s="21">
        <v>2212.4180999999999</v>
      </c>
      <c r="BT281" s="21">
        <v>1.9E-3</v>
      </c>
      <c r="BU281" s="20">
        <v>20002</v>
      </c>
      <c r="BV281" s="20" t="s">
        <v>97</v>
      </c>
      <c r="BW281" s="21">
        <v>-2212.4180999999999</v>
      </c>
      <c r="BX281" s="21">
        <v>158.91999999999999</v>
      </c>
      <c r="BY281" s="20" t="s">
        <v>101</v>
      </c>
      <c r="BZ281" s="21">
        <v>1973.4981</v>
      </c>
      <c r="CA281" s="20" t="b">
        <v>1</v>
      </c>
      <c r="CB281" s="20" t="s">
        <v>98</v>
      </c>
      <c r="CC281" s="20" t="b">
        <v>1</v>
      </c>
      <c r="CD281" s="21" t="s">
        <v>99</v>
      </c>
      <c r="CE281" s="21" t="b">
        <v>0</v>
      </c>
      <c r="CF281" s="21" t="b">
        <v>0</v>
      </c>
    </row>
    <row r="282" spans="1:84">
      <c r="A282" s="21" t="s">
        <v>84</v>
      </c>
      <c r="B282" s="20">
        <v>15050</v>
      </c>
      <c r="C282" s="20" t="s">
        <v>85</v>
      </c>
      <c r="D282" s="20" t="s">
        <v>423</v>
      </c>
      <c r="E282" s="20">
        <v>130976</v>
      </c>
      <c r="F282" s="20" t="s">
        <v>276</v>
      </c>
      <c r="G282" s="20" t="s">
        <v>277</v>
      </c>
      <c r="H282" s="20" t="s">
        <v>104</v>
      </c>
      <c r="I282" s="20" t="s">
        <v>278</v>
      </c>
      <c r="J282" s="20" t="s">
        <v>279</v>
      </c>
      <c r="K282" s="20" t="s">
        <v>169</v>
      </c>
      <c r="L282" s="20" t="s">
        <v>204</v>
      </c>
      <c r="M282" s="20">
        <v>39708</v>
      </c>
      <c r="N282" s="20">
        <v>1</v>
      </c>
      <c r="O282" s="20">
        <v>0</v>
      </c>
      <c r="P282" s="20" t="s">
        <v>216</v>
      </c>
      <c r="Q282" s="20">
        <v>8</v>
      </c>
      <c r="R282" s="20">
        <v>0</v>
      </c>
      <c r="S282" s="20">
        <v>0</v>
      </c>
      <c r="T282" s="20">
        <v>0</v>
      </c>
      <c r="U282" s="20" t="b">
        <v>0</v>
      </c>
      <c r="V282" s="20" t="b">
        <v>1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8</v>
      </c>
      <c r="AC282" s="21">
        <v>741.7749</v>
      </c>
      <c r="AD282" s="21">
        <v>936.48019999999997</v>
      </c>
      <c r="AE282" s="21">
        <v>453.68770000000001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238.24799999999999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150</v>
      </c>
      <c r="AS282" s="21">
        <v>0</v>
      </c>
      <c r="AT282" s="21">
        <v>317.64999999999998</v>
      </c>
      <c r="AU282" s="21">
        <v>2837.84</v>
      </c>
      <c r="AV282" s="20" t="b">
        <v>0</v>
      </c>
      <c r="AX282" s="22">
        <v>43154</v>
      </c>
      <c r="AY282" s="22">
        <v>43160</v>
      </c>
      <c r="AZ282" s="22">
        <v>43157</v>
      </c>
      <c r="BB282" s="20">
        <v>1</v>
      </c>
      <c r="BC282" s="20" t="s">
        <v>429</v>
      </c>
      <c r="BE282" s="20" t="s">
        <v>316</v>
      </c>
      <c r="BF282" s="20" t="s">
        <v>93</v>
      </c>
      <c r="BG282" s="20" t="s">
        <v>363</v>
      </c>
      <c r="BI282" s="20" t="s">
        <v>94</v>
      </c>
      <c r="BJ282" s="20" t="s">
        <v>105</v>
      </c>
      <c r="BK282" s="20" t="s">
        <v>280</v>
      </c>
      <c r="BL282" s="20" t="s">
        <v>280</v>
      </c>
      <c r="BM282" s="21">
        <v>1297.6729</v>
      </c>
      <c r="BN282" s="21">
        <v>1390.1678999999999</v>
      </c>
      <c r="BO282" s="21">
        <v>0</v>
      </c>
      <c r="BP282" s="21">
        <v>0</v>
      </c>
      <c r="BQ282" s="21">
        <v>150</v>
      </c>
      <c r="BR282" s="20">
        <v>0</v>
      </c>
      <c r="BS282" s="21">
        <v>2837.8407999999999</v>
      </c>
      <c r="BT282" s="21">
        <v>-8.0000000000000004E-4</v>
      </c>
      <c r="BU282" s="20">
        <v>20002</v>
      </c>
      <c r="BV282" s="20" t="s">
        <v>97</v>
      </c>
      <c r="BW282" s="21">
        <v>-2837.8407999999999</v>
      </c>
      <c r="BX282" s="21">
        <v>241.71</v>
      </c>
      <c r="BY282" s="20" t="s">
        <v>101</v>
      </c>
      <c r="BZ282" s="21">
        <v>2446.1307999999999</v>
      </c>
      <c r="CA282" s="20" t="b">
        <v>1</v>
      </c>
      <c r="CB282" s="20" t="s">
        <v>98</v>
      </c>
      <c r="CC282" s="20" t="b">
        <v>1</v>
      </c>
      <c r="CD282" s="21" t="s">
        <v>99</v>
      </c>
      <c r="CE282" s="21" t="b">
        <v>0</v>
      </c>
      <c r="CF282" s="21" t="b">
        <v>0</v>
      </c>
    </row>
    <row r="283" spans="1:84">
      <c r="A283" s="21" t="s">
        <v>84</v>
      </c>
      <c r="B283" s="20">
        <v>15051</v>
      </c>
      <c r="C283" s="20" t="s">
        <v>85</v>
      </c>
      <c r="D283" s="20" t="s">
        <v>423</v>
      </c>
      <c r="E283" s="20">
        <v>130518</v>
      </c>
      <c r="F283" s="20" t="s">
        <v>170</v>
      </c>
      <c r="G283" s="20" t="s">
        <v>171</v>
      </c>
      <c r="H283" s="20" t="s">
        <v>104</v>
      </c>
      <c r="I283" s="20" t="s">
        <v>172</v>
      </c>
      <c r="J283" s="20" t="s">
        <v>173</v>
      </c>
      <c r="K283" s="20" t="s">
        <v>90</v>
      </c>
      <c r="L283" s="20" t="s">
        <v>91</v>
      </c>
      <c r="M283" s="20">
        <v>36616</v>
      </c>
      <c r="N283" s="20">
        <v>1</v>
      </c>
      <c r="O283" s="20">
        <v>12</v>
      </c>
      <c r="P283" s="20" t="s">
        <v>92</v>
      </c>
      <c r="Q283" s="20">
        <v>0</v>
      </c>
      <c r="R283" s="20">
        <v>0</v>
      </c>
      <c r="S283" s="20">
        <v>0</v>
      </c>
      <c r="T283" s="20">
        <v>0</v>
      </c>
      <c r="U283" s="20" t="b">
        <v>0</v>
      </c>
      <c r="V283" s="20" t="b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12</v>
      </c>
      <c r="AC283" s="21">
        <v>780.8664</v>
      </c>
      <c r="AD283" s="21">
        <v>1040.2536</v>
      </c>
      <c r="AE283" s="21">
        <v>0</v>
      </c>
      <c r="AF283" s="21">
        <v>0</v>
      </c>
      <c r="AG283" s="21">
        <v>0</v>
      </c>
      <c r="AH283" s="21">
        <v>1594.9929999999999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61</v>
      </c>
      <c r="AR283" s="21">
        <v>0</v>
      </c>
      <c r="AS283" s="21">
        <v>0</v>
      </c>
      <c r="AT283" s="21">
        <v>0</v>
      </c>
      <c r="AU283" s="21">
        <v>3477.11</v>
      </c>
      <c r="AV283" s="20" t="b">
        <v>0</v>
      </c>
      <c r="AX283" s="22">
        <v>43155</v>
      </c>
      <c r="AY283" s="22">
        <v>43158</v>
      </c>
      <c r="AZ283" s="22">
        <v>43157</v>
      </c>
      <c r="BB283" s="20">
        <v>1</v>
      </c>
      <c r="BE283" s="20" t="s">
        <v>316</v>
      </c>
      <c r="BF283" s="20" t="s">
        <v>93</v>
      </c>
      <c r="BG283" s="20" t="s">
        <v>363</v>
      </c>
      <c r="BI283" s="20" t="s">
        <v>94</v>
      </c>
      <c r="BJ283" s="20" t="s">
        <v>105</v>
      </c>
      <c r="BK283" s="20" t="s">
        <v>174</v>
      </c>
      <c r="BL283" s="20" t="s">
        <v>174</v>
      </c>
      <c r="BM283" s="21">
        <v>780.8664</v>
      </c>
      <c r="BN283" s="21">
        <v>1040.2536</v>
      </c>
      <c r="BO283" s="21">
        <v>1594.9929999999999</v>
      </c>
      <c r="BP283" s="21">
        <v>0</v>
      </c>
      <c r="BQ283" s="21">
        <v>61</v>
      </c>
      <c r="BR283" s="20">
        <v>0</v>
      </c>
      <c r="BS283" s="21">
        <v>3477.1129999999998</v>
      </c>
      <c r="BT283" s="21">
        <v>-3.0000000000000001E-3</v>
      </c>
      <c r="BU283" s="20">
        <v>20002</v>
      </c>
      <c r="BV283" s="20" t="s">
        <v>97</v>
      </c>
      <c r="BW283" s="21">
        <v>-3477.1129999999998</v>
      </c>
      <c r="BX283" s="21">
        <v>268.49</v>
      </c>
      <c r="BY283" s="20" t="s">
        <v>101</v>
      </c>
      <c r="BZ283" s="21">
        <v>3147.623</v>
      </c>
      <c r="CA283" s="20" t="b">
        <v>1</v>
      </c>
      <c r="CB283" s="20" t="s">
        <v>98</v>
      </c>
      <c r="CC283" s="20" t="b">
        <v>1</v>
      </c>
      <c r="CD283" s="21" t="s">
        <v>99</v>
      </c>
      <c r="CE283" s="21" t="b">
        <v>0</v>
      </c>
      <c r="CF283" s="21" t="b">
        <v>0</v>
      </c>
    </row>
    <row r="284" spans="1:84">
      <c r="A284" s="21" t="s">
        <v>84</v>
      </c>
      <c r="B284" s="20">
        <v>15052</v>
      </c>
      <c r="C284" s="20" t="s">
        <v>85</v>
      </c>
      <c r="D284" s="20" t="s">
        <v>423</v>
      </c>
      <c r="E284" s="20">
        <v>130615</v>
      </c>
      <c r="F284" s="20" t="s">
        <v>164</v>
      </c>
      <c r="G284" s="20" t="s">
        <v>165</v>
      </c>
      <c r="H284" s="20" t="s">
        <v>104</v>
      </c>
      <c r="I284" s="20" t="s">
        <v>166</v>
      </c>
      <c r="J284" s="20" t="s">
        <v>167</v>
      </c>
      <c r="K284" s="20" t="s">
        <v>90</v>
      </c>
      <c r="L284" s="20" t="s">
        <v>91</v>
      </c>
      <c r="M284" s="20">
        <v>30221</v>
      </c>
      <c r="N284" s="20">
        <v>1</v>
      </c>
      <c r="O284" s="20">
        <v>8</v>
      </c>
      <c r="P284" s="20" t="s">
        <v>92</v>
      </c>
      <c r="Q284" s="20">
        <v>0</v>
      </c>
      <c r="R284" s="20">
        <v>0</v>
      </c>
      <c r="S284" s="20">
        <v>0</v>
      </c>
      <c r="T284" s="20">
        <v>0</v>
      </c>
      <c r="U284" s="20" t="b">
        <v>0</v>
      </c>
      <c r="V284" s="20" t="b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8</v>
      </c>
      <c r="AC284" s="21">
        <v>598.3211</v>
      </c>
      <c r="AD284" s="21">
        <v>578.39239999999995</v>
      </c>
      <c r="AE284" s="21">
        <v>0</v>
      </c>
      <c r="AF284" s="21">
        <v>0</v>
      </c>
      <c r="AG284" s="21">
        <v>0</v>
      </c>
      <c r="AH284" s="21">
        <v>1316.4268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77</v>
      </c>
      <c r="AR284" s="21">
        <v>0</v>
      </c>
      <c r="AS284" s="21">
        <v>0</v>
      </c>
      <c r="AT284" s="21">
        <v>0</v>
      </c>
      <c r="AU284" s="21">
        <v>2570.14</v>
      </c>
      <c r="AV284" s="20" t="b">
        <v>0</v>
      </c>
      <c r="AX284" s="22">
        <v>43158</v>
      </c>
      <c r="AY284" s="22">
        <v>43159</v>
      </c>
      <c r="AZ284" s="22">
        <v>43158</v>
      </c>
      <c r="BB284" s="20">
        <v>1</v>
      </c>
      <c r="BE284" s="20" t="s">
        <v>316</v>
      </c>
      <c r="BF284" s="20" t="s">
        <v>93</v>
      </c>
      <c r="BG284" s="20" t="s">
        <v>363</v>
      </c>
      <c r="BI284" s="20" t="s">
        <v>94</v>
      </c>
      <c r="BJ284" s="20" t="s">
        <v>105</v>
      </c>
      <c r="BK284" s="20" t="s">
        <v>168</v>
      </c>
      <c r="BL284" s="20" t="s">
        <v>168</v>
      </c>
      <c r="BM284" s="21">
        <v>598.3211</v>
      </c>
      <c r="BN284" s="21">
        <v>578.39239999999995</v>
      </c>
      <c r="BO284" s="21">
        <v>1316.4268</v>
      </c>
      <c r="BP284" s="21">
        <v>0</v>
      </c>
      <c r="BQ284" s="21">
        <v>77</v>
      </c>
      <c r="BR284" s="20">
        <v>0</v>
      </c>
      <c r="BS284" s="21">
        <v>2570.1403</v>
      </c>
      <c r="BT284" s="21">
        <v>-2.9999999999999997E-4</v>
      </c>
      <c r="BU284" s="20">
        <v>20002</v>
      </c>
      <c r="BV284" s="20" t="s">
        <v>97</v>
      </c>
      <c r="BW284" s="21">
        <v>-2570.1403</v>
      </c>
      <c r="BX284" s="21">
        <v>149.28</v>
      </c>
      <c r="BY284" s="20" t="s">
        <v>101</v>
      </c>
      <c r="BZ284" s="21">
        <v>2343.8602999999998</v>
      </c>
      <c r="CA284" s="20" t="b">
        <v>1</v>
      </c>
      <c r="CB284" s="20" t="s">
        <v>98</v>
      </c>
      <c r="CC284" s="20" t="b">
        <v>1</v>
      </c>
      <c r="CD284" s="21" t="s">
        <v>99</v>
      </c>
      <c r="CE284" s="21" t="b">
        <v>0</v>
      </c>
      <c r="CF284" s="21" t="b">
        <v>0</v>
      </c>
    </row>
    <row r="285" spans="1:84">
      <c r="A285" s="21" t="s">
        <v>84</v>
      </c>
      <c r="B285" s="20">
        <v>15053</v>
      </c>
      <c r="C285" s="20" t="s">
        <v>85</v>
      </c>
      <c r="D285" s="20" t="s">
        <v>423</v>
      </c>
      <c r="E285" s="20">
        <v>129673</v>
      </c>
      <c r="F285" s="20" t="s">
        <v>206</v>
      </c>
      <c r="G285" s="20" t="s">
        <v>207</v>
      </c>
      <c r="H285" s="20" t="s">
        <v>104</v>
      </c>
      <c r="I285" s="20" t="s">
        <v>208</v>
      </c>
      <c r="J285" s="20" t="s">
        <v>209</v>
      </c>
      <c r="K285" s="20" t="s">
        <v>90</v>
      </c>
      <c r="L285" s="20" t="s">
        <v>91</v>
      </c>
      <c r="M285" s="20">
        <v>42852</v>
      </c>
      <c r="N285" s="20">
        <v>1</v>
      </c>
      <c r="O285" s="20">
        <v>12</v>
      </c>
      <c r="P285" s="20" t="s">
        <v>92</v>
      </c>
      <c r="Q285" s="20">
        <v>0</v>
      </c>
      <c r="R285" s="20">
        <v>0</v>
      </c>
      <c r="S285" s="20">
        <v>0</v>
      </c>
      <c r="T285" s="20">
        <v>0</v>
      </c>
      <c r="U285" s="20" t="b">
        <v>0</v>
      </c>
      <c r="V285" s="20" t="b">
        <v>0</v>
      </c>
      <c r="W285" s="20">
        <v>30739</v>
      </c>
      <c r="X285" s="20">
        <v>0</v>
      </c>
      <c r="Y285" s="20">
        <v>0</v>
      </c>
      <c r="Z285" s="20">
        <v>0</v>
      </c>
      <c r="AA285" s="20">
        <v>0</v>
      </c>
      <c r="AB285" s="20">
        <v>12</v>
      </c>
      <c r="AC285" s="21">
        <v>849.98869999999999</v>
      </c>
      <c r="AD285" s="21">
        <v>1208.6256000000001</v>
      </c>
      <c r="AE285" s="21">
        <v>0</v>
      </c>
      <c r="AF285" s="21">
        <v>0</v>
      </c>
      <c r="AG285" s="21">
        <v>0</v>
      </c>
      <c r="AH285" s="21">
        <v>1866.6331</v>
      </c>
      <c r="AI285" s="21">
        <v>0</v>
      </c>
      <c r="AJ285" s="21">
        <v>535.7808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155</v>
      </c>
      <c r="AR285" s="21">
        <v>0</v>
      </c>
      <c r="AS285" s="21">
        <v>0</v>
      </c>
      <c r="AT285" s="21">
        <v>0</v>
      </c>
      <c r="AU285" s="21">
        <v>4616.03</v>
      </c>
      <c r="AV285" s="20" t="b">
        <v>0</v>
      </c>
      <c r="AX285" s="22">
        <v>43158</v>
      </c>
      <c r="AY285" s="22">
        <v>43159</v>
      </c>
      <c r="AZ285" s="22">
        <v>43158</v>
      </c>
      <c r="BB285" s="20">
        <v>1</v>
      </c>
      <c r="BE285" s="20" t="s">
        <v>316</v>
      </c>
      <c r="BF285" s="20" t="s">
        <v>93</v>
      </c>
      <c r="BG285" s="20" t="s">
        <v>363</v>
      </c>
      <c r="BI285" s="20" t="s">
        <v>94</v>
      </c>
      <c r="BJ285" s="20" t="s">
        <v>105</v>
      </c>
      <c r="BK285" s="20" t="s">
        <v>210</v>
      </c>
      <c r="BL285" s="20" t="s">
        <v>210</v>
      </c>
      <c r="BM285" s="21">
        <v>849.98869999999999</v>
      </c>
      <c r="BN285" s="21">
        <v>1208.6256000000001</v>
      </c>
      <c r="BO285" s="21">
        <v>1866.6331</v>
      </c>
      <c r="BP285" s="21">
        <v>535.7808</v>
      </c>
      <c r="BQ285" s="21">
        <v>155</v>
      </c>
      <c r="BR285" s="20">
        <v>0</v>
      </c>
      <c r="BS285" s="21">
        <v>4616.0281999999997</v>
      </c>
      <c r="BT285" s="21">
        <v>1.8E-3</v>
      </c>
      <c r="BU285" s="20">
        <v>20002</v>
      </c>
      <c r="BV285" s="20" t="s">
        <v>97</v>
      </c>
      <c r="BW285" s="21">
        <v>-4616.0281999999997</v>
      </c>
      <c r="BX285" s="21">
        <v>311.95</v>
      </c>
      <c r="BY285" s="20" t="s">
        <v>101</v>
      </c>
      <c r="BZ285" s="21">
        <v>4149.0781999999999</v>
      </c>
      <c r="CA285" s="20" t="b">
        <v>1</v>
      </c>
      <c r="CB285" s="20" t="s">
        <v>98</v>
      </c>
      <c r="CC285" s="20" t="b">
        <v>1</v>
      </c>
      <c r="CD285" s="21" t="s">
        <v>99</v>
      </c>
      <c r="CE285" s="21" t="b">
        <v>0</v>
      </c>
      <c r="CF285" s="21" t="b">
        <v>0</v>
      </c>
    </row>
    <row r="286" spans="1:84">
      <c r="A286" s="21" t="s">
        <v>84</v>
      </c>
      <c r="B286" s="20">
        <v>15054</v>
      </c>
      <c r="C286" s="20" t="s">
        <v>85</v>
      </c>
      <c r="D286" s="20" t="s">
        <v>423</v>
      </c>
      <c r="E286" s="20">
        <v>130508</v>
      </c>
      <c r="F286" s="20" t="s">
        <v>154</v>
      </c>
      <c r="G286" s="20" t="s">
        <v>155</v>
      </c>
      <c r="H286" s="20" t="s">
        <v>104</v>
      </c>
      <c r="I286" s="20" t="s">
        <v>156</v>
      </c>
      <c r="J286" s="20" t="s">
        <v>157</v>
      </c>
      <c r="K286" s="20" t="s">
        <v>90</v>
      </c>
      <c r="L286" s="20" t="s">
        <v>91</v>
      </c>
      <c r="M286" s="20">
        <v>30066</v>
      </c>
      <c r="N286" s="20">
        <v>1</v>
      </c>
      <c r="O286" s="20">
        <v>12</v>
      </c>
      <c r="P286" s="20" t="s">
        <v>92</v>
      </c>
      <c r="Q286" s="20">
        <v>0</v>
      </c>
      <c r="R286" s="20">
        <v>0</v>
      </c>
      <c r="S286" s="20">
        <v>0</v>
      </c>
      <c r="T286" s="20">
        <v>0</v>
      </c>
      <c r="U286" s="20" t="b">
        <v>0</v>
      </c>
      <c r="V286" s="20" t="b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12</v>
      </c>
      <c r="AC286" s="21">
        <v>708.2636</v>
      </c>
      <c r="AD286" s="21">
        <v>863.40359999999998</v>
      </c>
      <c r="AE286" s="21">
        <v>0</v>
      </c>
      <c r="AF286" s="21">
        <v>0</v>
      </c>
      <c r="AG286" s="21">
        <v>0</v>
      </c>
      <c r="AH286" s="21">
        <v>1309.675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21">
        <v>0</v>
      </c>
      <c r="AP286" s="21">
        <v>0</v>
      </c>
      <c r="AQ286" s="21">
        <v>61</v>
      </c>
      <c r="AR286" s="21">
        <v>0</v>
      </c>
      <c r="AS286" s="21">
        <v>0</v>
      </c>
      <c r="AT286" s="21">
        <v>0</v>
      </c>
      <c r="AU286" s="21">
        <v>2942.34</v>
      </c>
      <c r="AV286" s="20" t="b">
        <v>0</v>
      </c>
      <c r="AX286" s="22">
        <v>43158</v>
      </c>
      <c r="AY286" s="22">
        <v>43158</v>
      </c>
      <c r="AZ286" s="22">
        <v>43158</v>
      </c>
      <c r="BB286" s="20">
        <v>1</v>
      </c>
      <c r="BE286" s="20" t="s">
        <v>316</v>
      </c>
      <c r="BF286" s="20" t="s">
        <v>93</v>
      </c>
      <c r="BG286" s="20" t="s">
        <v>363</v>
      </c>
      <c r="BI286" s="20" t="s">
        <v>94</v>
      </c>
      <c r="BJ286" s="20" t="s">
        <v>105</v>
      </c>
      <c r="BK286" s="20" t="s">
        <v>158</v>
      </c>
      <c r="BL286" s="20" t="s">
        <v>158</v>
      </c>
      <c r="BM286" s="21">
        <v>708.2636</v>
      </c>
      <c r="BN286" s="21">
        <v>863.40359999999998</v>
      </c>
      <c r="BO286" s="21">
        <v>1309.675</v>
      </c>
      <c r="BP286" s="21">
        <v>0</v>
      </c>
      <c r="BQ286" s="21">
        <v>61</v>
      </c>
      <c r="BR286" s="20">
        <v>0</v>
      </c>
      <c r="BS286" s="21">
        <v>2942.3422</v>
      </c>
      <c r="BT286" s="21">
        <v>-2.2000000000000001E-3</v>
      </c>
      <c r="BU286" s="20">
        <v>20002</v>
      </c>
      <c r="BV286" s="20" t="s">
        <v>97</v>
      </c>
      <c r="BW286" s="21">
        <v>-2942.3422</v>
      </c>
      <c r="BX286" s="21">
        <v>222.85</v>
      </c>
      <c r="BY286" s="20" t="s">
        <v>101</v>
      </c>
      <c r="BZ286" s="21">
        <v>2658.4922000000001</v>
      </c>
      <c r="CA286" s="20" t="b">
        <v>1</v>
      </c>
      <c r="CB286" s="20" t="s">
        <v>98</v>
      </c>
      <c r="CC286" s="20" t="b">
        <v>1</v>
      </c>
      <c r="CD286" s="21" t="s">
        <v>99</v>
      </c>
      <c r="CE286" s="21" t="b">
        <v>0</v>
      </c>
      <c r="CF286" s="21" t="b">
        <v>0</v>
      </c>
    </row>
    <row r="287" spans="1:84">
      <c r="A287" s="21" t="s">
        <v>84</v>
      </c>
      <c r="B287" s="20">
        <v>15055</v>
      </c>
      <c r="C287" s="20" t="s">
        <v>85</v>
      </c>
      <c r="D287" s="20" t="s">
        <v>423</v>
      </c>
      <c r="E287" s="20">
        <v>130488</v>
      </c>
      <c r="F287" s="20" t="s">
        <v>159</v>
      </c>
      <c r="G287" s="20" t="s">
        <v>160</v>
      </c>
      <c r="H287" s="20" t="s">
        <v>104</v>
      </c>
      <c r="I287" s="20" t="s">
        <v>161</v>
      </c>
      <c r="J287" s="20" t="s">
        <v>162</v>
      </c>
      <c r="K287" s="20" t="s">
        <v>90</v>
      </c>
      <c r="L287" s="20" t="s">
        <v>91</v>
      </c>
      <c r="M287" s="20">
        <v>31897</v>
      </c>
      <c r="N287" s="20">
        <v>1</v>
      </c>
      <c r="O287" s="20">
        <v>12</v>
      </c>
      <c r="P287" s="20" t="s">
        <v>92</v>
      </c>
      <c r="Q287" s="20">
        <v>0</v>
      </c>
      <c r="R287" s="20">
        <v>0</v>
      </c>
      <c r="S287" s="20">
        <v>0</v>
      </c>
      <c r="T287" s="20">
        <v>0</v>
      </c>
      <c r="U287" s="20" t="b">
        <v>0</v>
      </c>
      <c r="V287" s="20" t="b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12</v>
      </c>
      <c r="AC287" s="21">
        <v>728.55909999999994</v>
      </c>
      <c r="AD287" s="21">
        <v>912.84059999999999</v>
      </c>
      <c r="AE287" s="21">
        <v>0</v>
      </c>
      <c r="AF287" s="21">
        <v>0</v>
      </c>
      <c r="AG287" s="21">
        <v>0</v>
      </c>
      <c r="AH287" s="21">
        <v>1389.4332999999999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21">
        <v>0</v>
      </c>
      <c r="AP287" s="21">
        <v>0</v>
      </c>
      <c r="AQ287" s="21">
        <v>61</v>
      </c>
      <c r="AR287" s="21">
        <v>0</v>
      </c>
      <c r="AS287" s="21">
        <v>0</v>
      </c>
      <c r="AT287" s="21">
        <v>0</v>
      </c>
      <c r="AU287" s="21">
        <v>3091.83</v>
      </c>
      <c r="AV287" s="20" t="b">
        <v>0</v>
      </c>
      <c r="AX287" s="22">
        <v>43158</v>
      </c>
      <c r="AY287" s="22">
        <v>43158</v>
      </c>
      <c r="AZ287" s="22">
        <v>43158</v>
      </c>
      <c r="BB287" s="20">
        <v>1</v>
      </c>
      <c r="BE287" s="20" t="s">
        <v>316</v>
      </c>
      <c r="BF287" s="20" t="s">
        <v>93</v>
      </c>
      <c r="BG287" s="20" t="s">
        <v>363</v>
      </c>
      <c r="BI287" s="20" t="s">
        <v>94</v>
      </c>
      <c r="BJ287" s="20" t="s">
        <v>105</v>
      </c>
      <c r="BK287" s="20" t="s">
        <v>163</v>
      </c>
      <c r="BL287" s="20" t="s">
        <v>163</v>
      </c>
      <c r="BM287" s="21">
        <v>728.55909999999994</v>
      </c>
      <c r="BN287" s="21">
        <v>912.84059999999999</v>
      </c>
      <c r="BO287" s="21">
        <v>1389.4332999999999</v>
      </c>
      <c r="BP287" s="21">
        <v>0</v>
      </c>
      <c r="BQ287" s="21">
        <v>61</v>
      </c>
      <c r="BR287" s="20">
        <v>0</v>
      </c>
      <c r="BS287" s="21">
        <v>3091.8330000000001</v>
      </c>
      <c r="BT287" s="21">
        <v>-3.0000000000000001E-3</v>
      </c>
      <c r="BU287" s="20">
        <v>20002</v>
      </c>
      <c r="BV287" s="20" t="s">
        <v>97</v>
      </c>
      <c r="BW287" s="21">
        <v>-3091.8330000000001</v>
      </c>
      <c r="BX287" s="21">
        <v>235.61</v>
      </c>
      <c r="BY287" s="20" t="s">
        <v>101</v>
      </c>
      <c r="BZ287" s="21">
        <v>2795.223</v>
      </c>
      <c r="CA287" s="20" t="b">
        <v>1</v>
      </c>
      <c r="CB287" s="20" t="s">
        <v>98</v>
      </c>
      <c r="CC287" s="20" t="b">
        <v>1</v>
      </c>
      <c r="CD287" s="21" t="s">
        <v>99</v>
      </c>
      <c r="CE287" s="21" t="b">
        <v>0</v>
      </c>
      <c r="CF287" s="21" t="b">
        <v>0</v>
      </c>
    </row>
    <row r="288" spans="1:84">
      <c r="A288" s="21" t="s">
        <v>84</v>
      </c>
      <c r="B288" s="20">
        <v>15056</v>
      </c>
      <c r="C288" s="20" t="s">
        <v>85</v>
      </c>
      <c r="D288" s="20" t="s">
        <v>423</v>
      </c>
      <c r="E288" s="20">
        <v>130478</v>
      </c>
      <c r="F288" s="20" t="s">
        <v>149</v>
      </c>
      <c r="G288" s="20" t="s">
        <v>150</v>
      </c>
      <c r="H288" s="20" t="s">
        <v>104</v>
      </c>
      <c r="I288" s="20" t="s">
        <v>151</v>
      </c>
      <c r="J288" s="20" t="s">
        <v>152</v>
      </c>
      <c r="K288" s="20" t="s">
        <v>90</v>
      </c>
      <c r="L288" s="20" t="s">
        <v>91</v>
      </c>
      <c r="M288" s="20">
        <v>19478</v>
      </c>
      <c r="N288" s="20">
        <v>1</v>
      </c>
      <c r="O288" s="20">
        <v>12</v>
      </c>
      <c r="P288" s="20" t="s">
        <v>92</v>
      </c>
      <c r="Q288" s="20">
        <v>0</v>
      </c>
      <c r="R288" s="20">
        <v>0</v>
      </c>
      <c r="S288" s="20">
        <v>0</v>
      </c>
      <c r="T288" s="20">
        <v>0</v>
      </c>
      <c r="U288" s="20" t="b">
        <v>0</v>
      </c>
      <c r="V288" s="20" t="b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12</v>
      </c>
      <c r="AC288" s="21">
        <v>590.90189999999996</v>
      </c>
      <c r="AD288" s="21">
        <v>577.52760000000001</v>
      </c>
      <c r="AE288" s="21">
        <v>0</v>
      </c>
      <c r="AF288" s="21">
        <v>0</v>
      </c>
      <c r="AG288" s="21">
        <v>0</v>
      </c>
      <c r="AH288" s="21">
        <v>848.46169999999995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61</v>
      </c>
      <c r="AR288" s="21">
        <v>0</v>
      </c>
      <c r="AS288" s="21">
        <v>0</v>
      </c>
      <c r="AT288" s="21">
        <v>0</v>
      </c>
      <c r="AU288" s="21">
        <v>2077.89</v>
      </c>
      <c r="AV288" s="20" t="b">
        <v>0</v>
      </c>
      <c r="AX288" s="22">
        <v>43158</v>
      </c>
      <c r="AY288" s="22">
        <v>43158</v>
      </c>
      <c r="AZ288" s="22">
        <v>43158</v>
      </c>
      <c r="BB288" s="20">
        <v>1</v>
      </c>
      <c r="BE288" s="20" t="s">
        <v>316</v>
      </c>
      <c r="BF288" s="20" t="s">
        <v>93</v>
      </c>
      <c r="BG288" s="20" t="s">
        <v>363</v>
      </c>
      <c r="BI288" s="20" t="s">
        <v>94</v>
      </c>
      <c r="BJ288" s="20" t="s">
        <v>105</v>
      </c>
      <c r="BK288" s="20" t="s">
        <v>153</v>
      </c>
      <c r="BL288" s="20" t="s">
        <v>153</v>
      </c>
      <c r="BM288" s="21">
        <v>590.90189999999996</v>
      </c>
      <c r="BN288" s="21">
        <v>577.52760000000001</v>
      </c>
      <c r="BO288" s="21">
        <v>848.46169999999995</v>
      </c>
      <c r="BP288" s="21">
        <v>0</v>
      </c>
      <c r="BQ288" s="21">
        <v>61</v>
      </c>
      <c r="BR288" s="20">
        <v>0</v>
      </c>
      <c r="BS288" s="21">
        <v>2077.8912</v>
      </c>
      <c r="BT288" s="21">
        <v>-1.1999999999999999E-3</v>
      </c>
      <c r="BU288" s="20">
        <v>20002</v>
      </c>
      <c r="BV288" s="20" t="s">
        <v>97</v>
      </c>
      <c r="BW288" s="21">
        <v>-2077.8912</v>
      </c>
      <c r="BX288" s="21">
        <v>149.06</v>
      </c>
      <c r="BY288" s="20" t="s">
        <v>101</v>
      </c>
      <c r="BZ288" s="21">
        <v>1867.8312000000001</v>
      </c>
      <c r="CA288" s="20" t="b">
        <v>1</v>
      </c>
      <c r="CB288" s="20" t="s">
        <v>98</v>
      </c>
      <c r="CC288" s="20" t="b">
        <v>1</v>
      </c>
      <c r="CD288" s="21" t="s">
        <v>99</v>
      </c>
      <c r="CE288" s="21" t="b">
        <v>0</v>
      </c>
      <c r="CF288" s="21" t="b">
        <v>0</v>
      </c>
    </row>
    <row r="289" spans="1:84">
      <c r="A289" s="21" t="s">
        <v>84</v>
      </c>
      <c r="B289" s="20">
        <v>15057</v>
      </c>
      <c r="C289" s="20" t="s">
        <v>85</v>
      </c>
      <c r="D289" s="20" t="s">
        <v>423</v>
      </c>
      <c r="E289" s="20">
        <v>129820</v>
      </c>
      <c r="F289" s="20" t="s">
        <v>190</v>
      </c>
      <c r="G289" s="20" t="s">
        <v>191</v>
      </c>
      <c r="H289" s="20" t="s">
        <v>88</v>
      </c>
      <c r="I289" s="20" t="s">
        <v>192</v>
      </c>
      <c r="J289" s="20" t="s">
        <v>193</v>
      </c>
      <c r="K289" s="20" t="s">
        <v>90</v>
      </c>
      <c r="L289" s="20" t="s">
        <v>91</v>
      </c>
      <c r="M289" s="20">
        <v>31778</v>
      </c>
      <c r="N289" s="20">
        <v>1</v>
      </c>
      <c r="O289" s="20">
        <v>12</v>
      </c>
      <c r="P289" s="20" t="s">
        <v>92</v>
      </c>
      <c r="Q289" s="20">
        <v>0</v>
      </c>
      <c r="R289" s="20">
        <v>0</v>
      </c>
      <c r="S289" s="20">
        <v>0</v>
      </c>
      <c r="T289" s="20">
        <v>0</v>
      </c>
      <c r="U289" s="20" t="b">
        <v>0</v>
      </c>
      <c r="V289" s="20" t="b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12</v>
      </c>
      <c r="AC289" s="21">
        <v>727.24009999999998</v>
      </c>
      <c r="AD289" s="21">
        <v>909.62760000000003</v>
      </c>
      <c r="AE289" s="21">
        <v>0</v>
      </c>
      <c r="AF289" s="21">
        <v>0</v>
      </c>
      <c r="AG289" s="21">
        <v>0</v>
      </c>
      <c r="AH289" s="21">
        <v>1384.2497000000001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165</v>
      </c>
      <c r="AR289" s="21">
        <v>0</v>
      </c>
      <c r="AS289" s="21">
        <v>0</v>
      </c>
      <c r="AT289" s="21">
        <v>0</v>
      </c>
      <c r="AU289" s="21">
        <v>3186.12</v>
      </c>
      <c r="AV289" s="20" t="b">
        <v>0</v>
      </c>
      <c r="AX289" s="22">
        <v>43157</v>
      </c>
      <c r="AY289" s="22">
        <v>43159</v>
      </c>
      <c r="AZ289" s="22">
        <v>43158</v>
      </c>
      <c r="BB289" s="20">
        <v>1</v>
      </c>
      <c r="BE289" s="20" t="s">
        <v>316</v>
      </c>
      <c r="BF289" s="20" t="s">
        <v>93</v>
      </c>
      <c r="BG289" s="20" t="s">
        <v>363</v>
      </c>
      <c r="BI289" s="20" t="s">
        <v>94</v>
      </c>
      <c r="BJ289" s="20" t="s">
        <v>95</v>
      </c>
      <c r="BK289" s="20" t="s">
        <v>194</v>
      </c>
      <c r="BL289" s="20" t="s">
        <v>194</v>
      </c>
      <c r="BM289" s="21">
        <v>727.24009999999998</v>
      </c>
      <c r="BN289" s="21">
        <v>909.62760000000003</v>
      </c>
      <c r="BO289" s="21">
        <v>1384.2497000000001</v>
      </c>
      <c r="BP289" s="21">
        <v>0</v>
      </c>
      <c r="BQ289" s="21">
        <v>165</v>
      </c>
      <c r="BR289" s="20">
        <v>0</v>
      </c>
      <c r="BS289" s="21">
        <v>3186.1174000000001</v>
      </c>
      <c r="BT289" s="21">
        <v>2.5999999999999999E-3</v>
      </c>
      <c r="BU289" s="20">
        <v>20002</v>
      </c>
      <c r="BV289" s="20" t="s">
        <v>97</v>
      </c>
      <c r="BW289" s="21">
        <v>-3186.1174000000001</v>
      </c>
      <c r="BX289" s="21">
        <v>234.78</v>
      </c>
      <c r="BY289" s="20" t="s">
        <v>231</v>
      </c>
      <c r="BZ289" s="21">
        <v>2786.3373999999999</v>
      </c>
      <c r="CA289" s="20" t="b">
        <v>1</v>
      </c>
      <c r="CB289" s="20" t="s">
        <v>98</v>
      </c>
      <c r="CC289" s="20" t="b">
        <v>1</v>
      </c>
      <c r="CD289" s="21" t="s">
        <v>99</v>
      </c>
      <c r="CE289" s="21" t="b">
        <v>0</v>
      </c>
      <c r="CF289" s="21" t="b">
        <v>0</v>
      </c>
    </row>
    <row r="290" spans="1:84">
      <c r="A290" s="21" t="s">
        <v>84</v>
      </c>
      <c r="B290" s="20">
        <v>15058</v>
      </c>
      <c r="C290" s="20" t="s">
        <v>85</v>
      </c>
      <c r="D290" s="20" t="s">
        <v>423</v>
      </c>
      <c r="E290" s="20">
        <v>129828</v>
      </c>
      <c r="F290" s="20" t="s">
        <v>107</v>
      </c>
      <c r="G290" s="20" t="s">
        <v>108</v>
      </c>
      <c r="H290" s="20" t="s">
        <v>88</v>
      </c>
      <c r="I290" s="20" t="s">
        <v>109</v>
      </c>
      <c r="J290" s="20" t="s">
        <v>110</v>
      </c>
      <c r="K290" s="20" t="s">
        <v>90</v>
      </c>
      <c r="L290" s="20" t="s">
        <v>91</v>
      </c>
      <c r="M290" s="20">
        <v>27083</v>
      </c>
      <c r="N290" s="20">
        <v>1</v>
      </c>
      <c r="O290" s="20">
        <v>12</v>
      </c>
      <c r="P290" s="20" t="s">
        <v>92</v>
      </c>
      <c r="Q290" s="20">
        <v>0</v>
      </c>
      <c r="R290" s="20">
        <v>0</v>
      </c>
      <c r="S290" s="20">
        <v>0</v>
      </c>
      <c r="T290" s="20">
        <v>0</v>
      </c>
      <c r="U290" s="20" t="b">
        <v>0</v>
      </c>
      <c r="V290" s="20" t="b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12</v>
      </c>
      <c r="AC290" s="21">
        <v>675.19880000000001</v>
      </c>
      <c r="AD290" s="21">
        <v>782.86260000000004</v>
      </c>
      <c r="AE290" s="21">
        <v>0</v>
      </c>
      <c r="AF290" s="21">
        <v>0</v>
      </c>
      <c r="AG290" s="21">
        <v>0</v>
      </c>
      <c r="AH290" s="21">
        <v>1179.7355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165</v>
      </c>
      <c r="AR290" s="21">
        <v>0</v>
      </c>
      <c r="AS290" s="21">
        <v>0</v>
      </c>
      <c r="AT290" s="21">
        <v>0</v>
      </c>
      <c r="AU290" s="21">
        <v>2802.8</v>
      </c>
      <c r="AV290" s="20" t="b">
        <v>0</v>
      </c>
      <c r="AX290" s="22">
        <v>43157</v>
      </c>
      <c r="AY290" s="22">
        <v>43159</v>
      </c>
      <c r="AZ290" s="22">
        <v>43158</v>
      </c>
      <c r="BB290" s="20">
        <v>1</v>
      </c>
      <c r="BE290" s="20" t="s">
        <v>316</v>
      </c>
      <c r="BF290" s="20" t="s">
        <v>93</v>
      </c>
      <c r="BG290" s="20" t="s">
        <v>363</v>
      </c>
      <c r="BI290" s="20" t="s">
        <v>94</v>
      </c>
      <c r="BJ290" s="20" t="s">
        <v>95</v>
      </c>
      <c r="BK290" s="20" t="s">
        <v>111</v>
      </c>
      <c r="BL290" s="20" t="s">
        <v>111</v>
      </c>
      <c r="BM290" s="21">
        <v>675.19880000000001</v>
      </c>
      <c r="BN290" s="21">
        <v>782.86260000000004</v>
      </c>
      <c r="BO290" s="21">
        <v>1179.7355</v>
      </c>
      <c r="BP290" s="21">
        <v>0</v>
      </c>
      <c r="BQ290" s="21">
        <v>165</v>
      </c>
      <c r="BR290" s="20">
        <v>0</v>
      </c>
      <c r="BS290" s="21">
        <v>2802.7968999999998</v>
      </c>
      <c r="BT290" s="21">
        <v>3.0999999999999999E-3</v>
      </c>
      <c r="BU290" s="20">
        <v>20002</v>
      </c>
      <c r="BV290" s="20" t="s">
        <v>97</v>
      </c>
      <c r="BW290" s="21">
        <v>-2802.7968999999998</v>
      </c>
      <c r="BX290" s="21">
        <v>202.06</v>
      </c>
      <c r="BY290" s="20" t="s">
        <v>231</v>
      </c>
      <c r="BZ290" s="21">
        <v>2435.7368999999999</v>
      </c>
      <c r="CA290" s="20" t="b">
        <v>1</v>
      </c>
      <c r="CB290" s="20" t="s">
        <v>98</v>
      </c>
      <c r="CC290" s="20" t="b">
        <v>1</v>
      </c>
      <c r="CD290" s="21" t="s">
        <v>99</v>
      </c>
      <c r="CE290" s="21" t="b">
        <v>0</v>
      </c>
      <c r="CF290" s="21" t="b">
        <v>0</v>
      </c>
    </row>
    <row r="291" spans="1:84">
      <c r="A291" s="21" t="s">
        <v>84</v>
      </c>
      <c r="B291" s="20">
        <v>15059</v>
      </c>
      <c r="C291" s="20" t="s">
        <v>85</v>
      </c>
      <c r="D291" s="20" t="s">
        <v>423</v>
      </c>
      <c r="E291" s="20">
        <v>129812</v>
      </c>
      <c r="F291" s="20" t="s">
        <v>185</v>
      </c>
      <c r="G291" s="20" t="s">
        <v>186</v>
      </c>
      <c r="H291" s="20" t="s">
        <v>88</v>
      </c>
      <c r="I291" s="20" t="s">
        <v>187</v>
      </c>
      <c r="J291" s="20" t="s">
        <v>188</v>
      </c>
      <c r="K291" s="20" t="s">
        <v>90</v>
      </c>
      <c r="L291" s="20" t="s">
        <v>91</v>
      </c>
      <c r="M291" s="20">
        <v>42520</v>
      </c>
      <c r="N291" s="20">
        <v>1</v>
      </c>
      <c r="O291" s="20">
        <v>12</v>
      </c>
      <c r="P291" s="20" t="s">
        <v>92</v>
      </c>
      <c r="Q291" s="20">
        <v>0</v>
      </c>
      <c r="R291" s="20">
        <v>0</v>
      </c>
      <c r="S291" s="20">
        <v>0</v>
      </c>
      <c r="T291" s="20">
        <v>0</v>
      </c>
      <c r="U291" s="20" t="b">
        <v>0</v>
      </c>
      <c r="V291" s="20" t="b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12</v>
      </c>
      <c r="AC291" s="21">
        <v>846.30870000000004</v>
      </c>
      <c r="AD291" s="21">
        <v>1199.6615999999999</v>
      </c>
      <c r="AE291" s="21">
        <v>0</v>
      </c>
      <c r="AF291" s="21">
        <v>0</v>
      </c>
      <c r="AG291" s="21">
        <v>0</v>
      </c>
      <c r="AH291" s="21">
        <v>1852.1712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0</v>
      </c>
      <c r="AQ291" s="21">
        <v>165</v>
      </c>
      <c r="AR291" s="21">
        <v>0</v>
      </c>
      <c r="AS291" s="21">
        <v>0</v>
      </c>
      <c r="AT291" s="21">
        <v>0</v>
      </c>
      <c r="AU291" s="21">
        <v>4063.14</v>
      </c>
      <c r="AV291" s="20" t="b">
        <v>0</v>
      </c>
      <c r="AX291" s="22">
        <v>43157</v>
      </c>
      <c r="AY291" s="22">
        <v>43159</v>
      </c>
      <c r="AZ291" s="22">
        <v>43158</v>
      </c>
      <c r="BB291" s="20">
        <v>1</v>
      </c>
      <c r="BE291" s="20" t="s">
        <v>316</v>
      </c>
      <c r="BF291" s="20" t="s">
        <v>93</v>
      </c>
      <c r="BG291" s="20" t="s">
        <v>363</v>
      </c>
      <c r="BI291" s="20" t="s">
        <v>94</v>
      </c>
      <c r="BJ291" s="20" t="s">
        <v>95</v>
      </c>
      <c r="BK291" s="20" t="s">
        <v>189</v>
      </c>
      <c r="BL291" s="20" t="s">
        <v>189</v>
      </c>
      <c r="BM291" s="21">
        <v>846.30870000000004</v>
      </c>
      <c r="BN291" s="21">
        <v>1199.6615999999999</v>
      </c>
      <c r="BO291" s="21">
        <v>1852.1712</v>
      </c>
      <c r="BP291" s="21">
        <v>0</v>
      </c>
      <c r="BQ291" s="21">
        <v>165</v>
      </c>
      <c r="BR291" s="20">
        <v>0</v>
      </c>
      <c r="BS291" s="21">
        <v>4063.1415000000002</v>
      </c>
      <c r="BT291" s="21">
        <v>-1.5E-3</v>
      </c>
      <c r="BU291" s="20">
        <v>20002</v>
      </c>
      <c r="BV291" s="20" t="s">
        <v>97</v>
      </c>
      <c r="BW291" s="21">
        <v>-4063.1415000000002</v>
      </c>
      <c r="BX291" s="21">
        <v>309.64</v>
      </c>
      <c r="BY291" s="20" t="s">
        <v>231</v>
      </c>
      <c r="BZ291" s="21">
        <v>3588.5014999999999</v>
      </c>
      <c r="CA291" s="20" t="b">
        <v>1</v>
      </c>
      <c r="CB291" s="20" t="s">
        <v>98</v>
      </c>
      <c r="CC291" s="20" t="b">
        <v>1</v>
      </c>
      <c r="CD291" s="21" t="s">
        <v>99</v>
      </c>
      <c r="CE291" s="21" t="b">
        <v>0</v>
      </c>
      <c r="CF291" s="21" t="b">
        <v>0</v>
      </c>
    </row>
    <row r="292" spans="1:84">
      <c r="A292" s="21" t="s">
        <v>84</v>
      </c>
      <c r="B292" s="20">
        <v>15060</v>
      </c>
      <c r="C292" s="20" t="s">
        <v>85</v>
      </c>
      <c r="D292" s="20" t="s">
        <v>423</v>
      </c>
      <c r="E292" s="20">
        <v>130605</v>
      </c>
      <c r="F292" s="20" t="s">
        <v>139</v>
      </c>
      <c r="G292" s="20" t="s">
        <v>140</v>
      </c>
      <c r="H292" s="20" t="s">
        <v>104</v>
      </c>
      <c r="I292" s="20" t="s">
        <v>141</v>
      </c>
      <c r="J292" s="20" t="s">
        <v>142</v>
      </c>
      <c r="K292" s="20" t="s">
        <v>90</v>
      </c>
      <c r="L292" s="20" t="s">
        <v>91</v>
      </c>
      <c r="M292" s="20">
        <v>17271</v>
      </c>
      <c r="N292" s="20">
        <v>1</v>
      </c>
      <c r="O292" s="20">
        <v>8</v>
      </c>
      <c r="P292" s="20" t="s">
        <v>92</v>
      </c>
      <c r="Q292" s="20">
        <v>0</v>
      </c>
      <c r="R292" s="20">
        <v>0</v>
      </c>
      <c r="S292" s="20">
        <v>0</v>
      </c>
      <c r="T292" s="20">
        <v>0</v>
      </c>
      <c r="U292" s="20" t="b">
        <v>0</v>
      </c>
      <c r="V292" s="20" t="b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8</v>
      </c>
      <c r="AC292" s="21">
        <v>502.62580000000003</v>
      </c>
      <c r="AD292" s="21">
        <v>345.29239999999999</v>
      </c>
      <c r="AE292" s="21">
        <v>0</v>
      </c>
      <c r="AF292" s="21">
        <v>0</v>
      </c>
      <c r="AG292" s="21">
        <v>0</v>
      </c>
      <c r="AH292" s="21">
        <v>752.32479999999998</v>
      </c>
      <c r="AI292" s="21">
        <v>0</v>
      </c>
      <c r="AJ292" s="21">
        <v>0</v>
      </c>
      <c r="AK292" s="21">
        <v>0</v>
      </c>
      <c r="AL292" s="21">
        <v>0</v>
      </c>
      <c r="AM292" s="21">
        <v>0</v>
      </c>
      <c r="AN292" s="21">
        <v>0</v>
      </c>
      <c r="AO292" s="21">
        <v>0</v>
      </c>
      <c r="AP292" s="21">
        <v>0</v>
      </c>
      <c r="AQ292" s="21">
        <v>77</v>
      </c>
      <c r="AR292" s="21">
        <v>0</v>
      </c>
      <c r="AS292" s="21">
        <v>0</v>
      </c>
      <c r="AT292" s="21">
        <v>0</v>
      </c>
      <c r="AU292" s="21">
        <v>1677.24</v>
      </c>
      <c r="AV292" s="20" t="b">
        <v>0</v>
      </c>
      <c r="AX292" s="22">
        <v>43157</v>
      </c>
      <c r="AY292" s="22">
        <v>43159</v>
      </c>
      <c r="AZ292" s="22">
        <v>43158</v>
      </c>
      <c r="BB292" s="20">
        <v>1</v>
      </c>
      <c r="BE292" s="20" t="s">
        <v>316</v>
      </c>
      <c r="BF292" s="20" t="s">
        <v>93</v>
      </c>
      <c r="BG292" s="20" t="s">
        <v>363</v>
      </c>
      <c r="BI292" s="20" t="s">
        <v>94</v>
      </c>
      <c r="BJ292" s="20" t="s">
        <v>105</v>
      </c>
      <c r="BK292" s="20" t="s">
        <v>143</v>
      </c>
      <c r="BL292" s="20" t="s">
        <v>143</v>
      </c>
      <c r="BM292" s="21">
        <v>502.62580000000003</v>
      </c>
      <c r="BN292" s="21">
        <v>345.29239999999999</v>
      </c>
      <c r="BO292" s="21">
        <v>752.32479999999998</v>
      </c>
      <c r="BP292" s="21">
        <v>0</v>
      </c>
      <c r="BQ292" s="21">
        <v>77</v>
      </c>
      <c r="BR292" s="20">
        <v>0</v>
      </c>
      <c r="BS292" s="21">
        <v>1677.2429999999999</v>
      </c>
      <c r="BT292" s="21">
        <v>-3.0000000000000001E-3</v>
      </c>
      <c r="BU292" s="20">
        <v>20002</v>
      </c>
      <c r="BV292" s="20" t="s">
        <v>97</v>
      </c>
      <c r="BW292" s="21">
        <v>-1677.2429999999999</v>
      </c>
      <c r="BX292" s="21">
        <v>89.12</v>
      </c>
      <c r="BY292" s="20" t="s">
        <v>101</v>
      </c>
      <c r="BZ292" s="21">
        <v>1511.123</v>
      </c>
      <c r="CA292" s="20" t="b">
        <v>1</v>
      </c>
      <c r="CB292" s="20" t="s">
        <v>98</v>
      </c>
      <c r="CC292" s="20" t="b">
        <v>1</v>
      </c>
      <c r="CD292" s="21" t="s">
        <v>99</v>
      </c>
      <c r="CE292" s="21" t="b">
        <v>0</v>
      </c>
      <c r="CF292" s="21" t="b">
        <v>0</v>
      </c>
    </row>
    <row r="293" spans="1:84">
      <c r="A293" s="21" t="s">
        <v>84</v>
      </c>
      <c r="B293" s="20">
        <v>15061</v>
      </c>
      <c r="C293" s="20" t="s">
        <v>85</v>
      </c>
      <c r="D293" s="20" t="s">
        <v>423</v>
      </c>
      <c r="E293" s="20">
        <v>130468</v>
      </c>
      <c r="F293" s="20" t="s">
        <v>144</v>
      </c>
      <c r="G293" s="20" t="s">
        <v>145</v>
      </c>
      <c r="H293" s="20" t="s">
        <v>104</v>
      </c>
      <c r="I293" s="20" t="s">
        <v>146</v>
      </c>
      <c r="J293" s="20" t="s">
        <v>147</v>
      </c>
      <c r="K293" s="20" t="s">
        <v>90</v>
      </c>
      <c r="L293" s="20" t="s">
        <v>91</v>
      </c>
      <c r="M293" s="20">
        <v>33220</v>
      </c>
      <c r="N293" s="20">
        <v>1</v>
      </c>
      <c r="O293" s="20">
        <v>12</v>
      </c>
      <c r="P293" s="20" t="s">
        <v>92</v>
      </c>
      <c r="Q293" s="20">
        <v>0</v>
      </c>
      <c r="R293" s="20">
        <v>0</v>
      </c>
      <c r="S293" s="20">
        <v>0</v>
      </c>
      <c r="T293" s="20">
        <v>0</v>
      </c>
      <c r="U293" s="20" t="b">
        <v>0</v>
      </c>
      <c r="V293" s="20" t="b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12</v>
      </c>
      <c r="AC293" s="21">
        <v>743.22379999999998</v>
      </c>
      <c r="AD293" s="21">
        <v>948.5616</v>
      </c>
      <c r="AE293" s="21">
        <v>0</v>
      </c>
      <c r="AF293" s="21">
        <v>0</v>
      </c>
      <c r="AG293" s="21">
        <v>0</v>
      </c>
      <c r="AH293" s="21">
        <v>1447.0632000000001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77</v>
      </c>
      <c r="AR293" s="21">
        <v>0</v>
      </c>
      <c r="AS293" s="21">
        <v>0</v>
      </c>
      <c r="AT293" s="21">
        <v>0</v>
      </c>
      <c r="AU293" s="21">
        <v>3215.85</v>
      </c>
      <c r="AV293" s="20" t="b">
        <v>0</v>
      </c>
      <c r="AX293" s="22">
        <v>43157</v>
      </c>
      <c r="AY293" s="22">
        <v>43159</v>
      </c>
      <c r="AZ293" s="22">
        <v>43158</v>
      </c>
      <c r="BB293" s="20">
        <v>1</v>
      </c>
      <c r="BE293" s="20" t="s">
        <v>316</v>
      </c>
      <c r="BF293" s="20" t="s">
        <v>93</v>
      </c>
      <c r="BG293" s="20" t="s">
        <v>363</v>
      </c>
      <c r="BI293" s="20" t="s">
        <v>94</v>
      </c>
      <c r="BJ293" s="20" t="s">
        <v>105</v>
      </c>
      <c r="BK293" s="20" t="s">
        <v>148</v>
      </c>
      <c r="BL293" s="20" t="s">
        <v>148</v>
      </c>
      <c r="BM293" s="21">
        <v>743.22379999999998</v>
      </c>
      <c r="BN293" s="21">
        <v>948.5616</v>
      </c>
      <c r="BO293" s="21">
        <v>1447.0632000000001</v>
      </c>
      <c r="BP293" s="21">
        <v>0</v>
      </c>
      <c r="BQ293" s="21">
        <v>77</v>
      </c>
      <c r="BR293" s="20">
        <v>0</v>
      </c>
      <c r="BS293" s="21">
        <v>3215.8485999999998</v>
      </c>
      <c r="BT293" s="21">
        <v>1.4E-3</v>
      </c>
      <c r="BU293" s="20">
        <v>20002</v>
      </c>
      <c r="BV293" s="20" t="s">
        <v>97</v>
      </c>
      <c r="BW293" s="21">
        <v>-3215.8485999999998</v>
      </c>
      <c r="BX293" s="21">
        <v>244.83</v>
      </c>
      <c r="BY293" s="20" t="s">
        <v>101</v>
      </c>
      <c r="BZ293" s="21">
        <v>2894.0185999999999</v>
      </c>
      <c r="CA293" s="20" t="b">
        <v>1</v>
      </c>
      <c r="CB293" s="20" t="s">
        <v>98</v>
      </c>
      <c r="CC293" s="20" t="b">
        <v>1</v>
      </c>
      <c r="CD293" s="21" t="s">
        <v>99</v>
      </c>
      <c r="CE293" s="21" t="b">
        <v>0</v>
      </c>
      <c r="CF293" s="21" t="b">
        <v>0</v>
      </c>
    </row>
    <row r="294" spans="1:84">
      <c r="A294" s="21" t="s">
        <v>84</v>
      </c>
      <c r="B294" s="20">
        <v>15062</v>
      </c>
      <c r="C294" s="20" t="s">
        <v>85</v>
      </c>
      <c r="D294" s="20" t="s">
        <v>423</v>
      </c>
      <c r="E294" s="20">
        <v>130498</v>
      </c>
      <c r="F294" s="20" t="s">
        <v>175</v>
      </c>
      <c r="G294" s="20" t="s">
        <v>176</v>
      </c>
      <c r="H294" s="20" t="s">
        <v>104</v>
      </c>
      <c r="I294" s="20" t="s">
        <v>177</v>
      </c>
      <c r="J294" s="20" t="s">
        <v>178</v>
      </c>
      <c r="K294" s="20" t="s">
        <v>90</v>
      </c>
      <c r="L294" s="20" t="s">
        <v>91</v>
      </c>
      <c r="M294" s="20">
        <v>21760</v>
      </c>
      <c r="N294" s="20">
        <v>1</v>
      </c>
      <c r="O294" s="20">
        <v>8</v>
      </c>
      <c r="P294" s="20" t="s">
        <v>92</v>
      </c>
      <c r="Q294" s="20">
        <v>0</v>
      </c>
      <c r="R294" s="20">
        <v>0</v>
      </c>
      <c r="S294" s="20">
        <v>0</v>
      </c>
      <c r="T294" s="20">
        <v>0</v>
      </c>
      <c r="U294" s="20" t="b">
        <v>0</v>
      </c>
      <c r="V294" s="20" t="b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8</v>
      </c>
      <c r="AC294" s="21">
        <v>535.79769999999996</v>
      </c>
      <c r="AD294" s="21">
        <v>426.09440000000001</v>
      </c>
      <c r="AE294" s="21">
        <v>0</v>
      </c>
      <c r="AF294" s="21">
        <v>0</v>
      </c>
      <c r="AG294" s="21">
        <v>0</v>
      </c>
      <c r="AH294" s="21">
        <v>947.86559999999997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61</v>
      </c>
      <c r="AR294" s="21">
        <v>0</v>
      </c>
      <c r="AS294" s="21">
        <v>0</v>
      </c>
      <c r="AT294" s="21">
        <v>0</v>
      </c>
      <c r="AU294" s="21">
        <v>1970.76</v>
      </c>
      <c r="AV294" s="20" t="b">
        <v>0</v>
      </c>
      <c r="AX294" s="22">
        <v>43157</v>
      </c>
      <c r="AY294" s="22">
        <v>43158</v>
      </c>
      <c r="AZ294" s="22">
        <v>43158</v>
      </c>
      <c r="BB294" s="20">
        <v>1</v>
      </c>
      <c r="BE294" s="20" t="s">
        <v>316</v>
      </c>
      <c r="BF294" s="20" t="s">
        <v>93</v>
      </c>
      <c r="BG294" s="20" t="s">
        <v>363</v>
      </c>
      <c r="BI294" s="20" t="s">
        <v>94</v>
      </c>
      <c r="BJ294" s="20" t="s">
        <v>105</v>
      </c>
      <c r="BK294" s="20" t="s">
        <v>179</v>
      </c>
      <c r="BL294" s="20" t="s">
        <v>179</v>
      </c>
      <c r="BM294" s="21">
        <v>535.79769999999996</v>
      </c>
      <c r="BN294" s="21">
        <v>426.09440000000001</v>
      </c>
      <c r="BO294" s="21">
        <v>947.86559999999997</v>
      </c>
      <c r="BP294" s="21">
        <v>0</v>
      </c>
      <c r="BQ294" s="21">
        <v>61</v>
      </c>
      <c r="BR294" s="20">
        <v>0</v>
      </c>
      <c r="BS294" s="21">
        <v>1970.7577000000001</v>
      </c>
      <c r="BT294" s="21">
        <v>2.3E-3</v>
      </c>
      <c r="BU294" s="20">
        <v>20002</v>
      </c>
      <c r="BV294" s="20" t="s">
        <v>97</v>
      </c>
      <c r="BW294" s="21">
        <v>-1970.7577000000001</v>
      </c>
      <c r="BX294" s="21">
        <v>109.98</v>
      </c>
      <c r="BY294" s="20" t="s">
        <v>101</v>
      </c>
      <c r="BZ294" s="21">
        <v>1799.7777000000001</v>
      </c>
      <c r="CA294" s="20" t="b">
        <v>1</v>
      </c>
      <c r="CB294" s="20" t="s">
        <v>98</v>
      </c>
      <c r="CC294" s="20" t="b">
        <v>1</v>
      </c>
      <c r="CD294" s="21" t="s">
        <v>99</v>
      </c>
      <c r="CE294" s="21" t="b">
        <v>0</v>
      </c>
      <c r="CF294" s="21" t="b">
        <v>0</v>
      </c>
    </row>
    <row r="295" spans="1:84">
      <c r="A295" s="21" t="s">
        <v>291</v>
      </c>
      <c r="B295" s="20">
        <v>15063</v>
      </c>
      <c r="C295" s="20" t="s">
        <v>131</v>
      </c>
      <c r="D295" s="20" t="s">
        <v>423</v>
      </c>
      <c r="E295" s="20">
        <v>20325</v>
      </c>
      <c r="F295" s="20" t="s">
        <v>232</v>
      </c>
      <c r="G295" s="20" t="s">
        <v>233</v>
      </c>
      <c r="H295" s="20" t="s">
        <v>88</v>
      </c>
      <c r="I295" s="20" t="s">
        <v>234</v>
      </c>
      <c r="J295" s="20" t="s">
        <v>235</v>
      </c>
      <c r="K295" s="20" t="s">
        <v>90</v>
      </c>
      <c r="L295" s="20" t="s">
        <v>91</v>
      </c>
      <c r="M295" s="20">
        <v>25888</v>
      </c>
      <c r="N295" s="20">
        <v>1</v>
      </c>
      <c r="O295" s="20">
        <v>8</v>
      </c>
      <c r="P295" s="20" t="s">
        <v>92</v>
      </c>
      <c r="Q295" s="20">
        <v>0</v>
      </c>
      <c r="R295" s="20">
        <v>0</v>
      </c>
      <c r="S295" s="20">
        <v>0</v>
      </c>
      <c r="T295" s="20">
        <v>0</v>
      </c>
      <c r="U295" s="20" t="b">
        <v>0</v>
      </c>
      <c r="V295" s="20" t="b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8</v>
      </c>
      <c r="AC295" s="21">
        <v>566.30200000000002</v>
      </c>
      <c r="AD295" s="21">
        <v>500.39839999999998</v>
      </c>
      <c r="AE295" s="21">
        <v>0</v>
      </c>
      <c r="AF295" s="21">
        <v>0</v>
      </c>
      <c r="AG295" s="21">
        <v>0</v>
      </c>
      <c r="AH295" s="21">
        <v>1127.6813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165</v>
      </c>
      <c r="AR295" s="21">
        <v>0</v>
      </c>
      <c r="AS295" s="21">
        <v>0</v>
      </c>
      <c r="AT295" s="21">
        <v>0</v>
      </c>
      <c r="AU295" s="21">
        <v>2359.38</v>
      </c>
      <c r="AV295" s="20" t="b">
        <v>0</v>
      </c>
      <c r="AX295" s="22">
        <v>43156</v>
      </c>
      <c r="AY295" s="22">
        <v>43159</v>
      </c>
      <c r="AZ295" s="22">
        <v>43158</v>
      </c>
      <c r="BB295" s="20">
        <v>1</v>
      </c>
      <c r="BE295" s="20" t="s">
        <v>316</v>
      </c>
      <c r="BF295" s="20" t="s">
        <v>93</v>
      </c>
      <c r="BG295" s="20" t="s">
        <v>363</v>
      </c>
      <c r="BI295" s="20" t="s">
        <v>94</v>
      </c>
      <c r="BJ295" s="20" t="s">
        <v>95</v>
      </c>
      <c r="BK295" s="20" t="s">
        <v>236</v>
      </c>
      <c r="BL295" s="20" t="s">
        <v>236</v>
      </c>
      <c r="BM295" s="21">
        <v>566.30200000000002</v>
      </c>
      <c r="BN295" s="21">
        <v>500.39839999999998</v>
      </c>
      <c r="BO295" s="21">
        <v>1127.6813</v>
      </c>
      <c r="BP295" s="21">
        <v>0</v>
      </c>
      <c r="BQ295" s="21">
        <v>165</v>
      </c>
      <c r="BR295" s="20">
        <v>0</v>
      </c>
      <c r="BS295" s="21">
        <v>2359.3816999999999</v>
      </c>
      <c r="BT295" s="21">
        <v>-1.6999999999999999E-3</v>
      </c>
      <c r="BU295" s="20">
        <v>20000</v>
      </c>
      <c r="BV295" s="20" t="s">
        <v>132</v>
      </c>
      <c r="BW295" s="21">
        <v>-2359.3816999999999</v>
      </c>
      <c r="BX295" s="21">
        <v>129.15</v>
      </c>
      <c r="BY295" s="20" t="s">
        <v>231</v>
      </c>
      <c r="BZ295" s="21">
        <v>2065.2316999999998</v>
      </c>
      <c r="CA295" s="20" t="b">
        <v>1</v>
      </c>
      <c r="CB295" s="20" t="s">
        <v>133</v>
      </c>
      <c r="CC295" s="20" t="b">
        <v>1</v>
      </c>
      <c r="CD295" s="21" t="s">
        <v>99</v>
      </c>
      <c r="CE295" s="21" t="b">
        <v>0</v>
      </c>
      <c r="CF295" s="21" t="b">
        <v>0</v>
      </c>
    </row>
    <row r="296" spans="1:84">
      <c r="A296" s="21" t="s">
        <v>84</v>
      </c>
      <c r="B296" s="20">
        <v>15064</v>
      </c>
      <c r="C296" s="20" t="s">
        <v>85</v>
      </c>
      <c r="D296" s="20" t="s">
        <v>423</v>
      </c>
      <c r="E296" s="20">
        <v>130978</v>
      </c>
      <c r="F296" s="20" t="s">
        <v>237</v>
      </c>
      <c r="G296" s="20" t="s">
        <v>238</v>
      </c>
      <c r="H296" s="20" t="s">
        <v>104</v>
      </c>
      <c r="I296" s="20" t="s">
        <v>273</v>
      </c>
      <c r="J296" s="20" t="s">
        <v>240</v>
      </c>
      <c r="K296" s="20" t="s">
        <v>169</v>
      </c>
      <c r="L296" s="20" t="s">
        <v>204</v>
      </c>
      <c r="M296" s="20">
        <v>66473</v>
      </c>
      <c r="N296" s="20">
        <v>1</v>
      </c>
      <c r="O296" s="20">
        <v>0</v>
      </c>
      <c r="P296" s="20" t="s">
        <v>216</v>
      </c>
      <c r="Q296" s="20">
        <v>8</v>
      </c>
      <c r="R296" s="20">
        <v>0</v>
      </c>
      <c r="S296" s="20">
        <v>0</v>
      </c>
      <c r="T296" s="20">
        <v>0</v>
      </c>
      <c r="U296" s="20" t="b">
        <v>0</v>
      </c>
      <c r="V296" s="20" t="b">
        <v>1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8</v>
      </c>
      <c r="AC296" s="21">
        <v>988.99779999999998</v>
      </c>
      <c r="AD296" s="21">
        <v>1538.7140999999999</v>
      </c>
      <c r="AE296" s="21">
        <v>759.49390000000005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398.83800000000002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  <c r="AT296" s="21">
        <v>0</v>
      </c>
      <c r="AU296" s="21">
        <v>3686.04</v>
      </c>
      <c r="AV296" s="20" t="b">
        <v>0</v>
      </c>
      <c r="AX296" s="22">
        <v>43157</v>
      </c>
      <c r="AY296" s="22">
        <v>43160</v>
      </c>
      <c r="AZ296" s="22">
        <v>43158</v>
      </c>
      <c r="BB296" s="20">
        <v>1</v>
      </c>
      <c r="BC296" s="20" t="s">
        <v>274</v>
      </c>
      <c r="BD296" s="20" t="s">
        <v>409</v>
      </c>
      <c r="BE296" s="20" t="s">
        <v>316</v>
      </c>
      <c r="BF296" s="20" t="s">
        <v>93</v>
      </c>
      <c r="BG296" s="20" t="s">
        <v>363</v>
      </c>
      <c r="BI296" s="20" t="s">
        <v>94</v>
      </c>
      <c r="BJ296" s="20" t="s">
        <v>105</v>
      </c>
      <c r="BK296" s="20" t="s">
        <v>241</v>
      </c>
      <c r="BL296" s="20" t="s">
        <v>241</v>
      </c>
      <c r="BM296" s="21">
        <v>1387.8358000000001</v>
      </c>
      <c r="BN296" s="21">
        <v>2298.2080000000001</v>
      </c>
      <c r="BO296" s="21">
        <v>0</v>
      </c>
      <c r="BP296" s="21">
        <v>0</v>
      </c>
      <c r="BQ296" s="21">
        <v>0</v>
      </c>
      <c r="BR296" s="20">
        <v>0</v>
      </c>
      <c r="BS296" s="21">
        <v>3686.0437999999999</v>
      </c>
      <c r="BT296" s="21">
        <v>-3.8E-3</v>
      </c>
      <c r="BU296" s="20">
        <v>20002</v>
      </c>
      <c r="BV296" s="20" t="s">
        <v>97</v>
      </c>
      <c r="BW296" s="21">
        <v>-3686.0437999999999</v>
      </c>
      <c r="BX296" s="21">
        <v>397.15</v>
      </c>
      <c r="BY296" s="20" t="s">
        <v>101</v>
      </c>
      <c r="BZ296" s="21">
        <v>3288.8937999999998</v>
      </c>
      <c r="CA296" s="20" t="b">
        <v>1</v>
      </c>
      <c r="CB296" s="20" t="s">
        <v>98</v>
      </c>
      <c r="CC296" s="20" t="b">
        <v>1</v>
      </c>
      <c r="CD296" s="21" t="s">
        <v>99</v>
      </c>
      <c r="CE296" s="21" t="b">
        <v>0</v>
      </c>
      <c r="CF296" s="21" t="b">
        <v>0</v>
      </c>
    </row>
    <row r="297" spans="1:84">
      <c r="A297" s="21" t="s">
        <v>291</v>
      </c>
      <c r="B297" s="20">
        <v>15065</v>
      </c>
      <c r="C297" s="20" t="s">
        <v>131</v>
      </c>
      <c r="D297" s="20" t="s">
        <v>423</v>
      </c>
      <c r="E297" s="20">
        <v>20326</v>
      </c>
      <c r="F297" s="20" t="s">
        <v>126</v>
      </c>
      <c r="G297" s="20" t="s">
        <v>127</v>
      </c>
      <c r="H297" s="20" t="s">
        <v>88</v>
      </c>
      <c r="I297" s="20" t="s">
        <v>128</v>
      </c>
      <c r="J297" s="20" t="s">
        <v>129</v>
      </c>
      <c r="K297" s="20" t="s">
        <v>90</v>
      </c>
      <c r="L297" s="20" t="s">
        <v>91</v>
      </c>
      <c r="M297" s="20">
        <v>43545</v>
      </c>
      <c r="N297" s="20">
        <v>1</v>
      </c>
      <c r="O297" s="20">
        <v>12</v>
      </c>
      <c r="P297" s="20" t="s">
        <v>92</v>
      </c>
      <c r="Q297" s="20">
        <v>0</v>
      </c>
      <c r="R297" s="20">
        <v>0</v>
      </c>
      <c r="S297" s="20">
        <v>0</v>
      </c>
      <c r="T297" s="20">
        <v>0</v>
      </c>
      <c r="U297" s="20" t="b">
        <v>0</v>
      </c>
      <c r="V297" s="20" t="b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12</v>
      </c>
      <c r="AC297" s="21">
        <v>857.67020000000002</v>
      </c>
      <c r="AD297" s="21">
        <v>1227.3366000000001</v>
      </c>
      <c r="AE297" s="21">
        <v>0</v>
      </c>
      <c r="AF297" s="21">
        <v>0</v>
      </c>
      <c r="AG297" s="21">
        <v>0</v>
      </c>
      <c r="AH297" s="21">
        <v>1896.8202000000001</v>
      </c>
      <c r="AI297" s="21">
        <v>0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165</v>
      </c>
      <c r="AR297" s="21">
        <v>0</v>
      </c>
      <c r="AS297" s="21">
        <v>0</v>
      </c>
      <c r="AT297" s="21">
        <v>0</v>
      </c>
      <c r="AU297" s="21">
        <v>4146.83</v>
      </c>
      <c r="AV297" s="20" t="b">
        <v>0</v>
      </c>
      <c r="AX297" s="22">
        <v>43156</v>
      </c>
      <c r="AY297" s="22">
        <v>43159</v>
      </c>
      <c r="AZ297" s="22">
        <v>43158</v>
      </c>
      <c r="BB297" s="20">
        <v>1</v>
      </c>
      <c r="BE297" s="20" t="s">
        <v>316</v>
      </c>
      <c r="BF297" s="20" t="s">
        <v>93</v>
      </c>
      <c r="BG297" s="20" t="s">
        <v>363</v>
      </c>
      <c r="BI297" s="20" t="s">
        <v>94</v>
      </c>
      <c r="BJ297" s="20" t="s">
        <v>95</v>
      </c>
      <c r="BK297" s="20" t="s">
        <v>130</v>
      </c>
      <c r="BL297" s="20" t="s">
        <v>130</v>
      </c>
      <c r="BM297" s="21">
        <v>857.67020000000002</v>
      </c>
      <c r="BN297" s="21">
        <v>1227.3366000000001</v>
      </c>
      <c r="BO297" s="21">
        <v>1896.8202000000001</v>
      </c>
      <c r="BP297" s="21">
        <v>0</v>
      </c>
      <c r="BQ297" s="21">
        <v>165</v>
      </c>
      <c r="BR297" s="20">
        <v>0</v>
      </c>
      <c r="BS297" s="21">
        <v>4146.8270000000002</v>
      </c>
      <c r="BT297" s="21">
        <v>3.0000000000000001E-3</v>
      </c>
      <c r="BU297" s="20">
        <v>20000</v>
      </c>
      <c r="BV297" s="20" t="s">
        <v>132</v>
      </c>
      <c r="BW297" s="21">
        <v>-4146.8270000000002</v>
      </c>
      <c r="BX297" s="21">
        <v>316.77999999999997</v>
      </c>
      <c r="BY297" s="20" t="s">
        <v>231</v>
      </c>
      <c r="BZ297" s="21">
        <v>3665.047</v>
      </c>
      <c r="CA297" s="20" t="b">
        <v>1</v>
      </c>
      <c r="CB297" s="20" t="s">
        <v>133</v>
      </c>
      <c r="CC297" s="20" t="b">
        <v>1</v>
      </c>
      <c r="CD297" s="21" t="s">
        <v>99</v>
      </c>
      <c r="CE297" s="21" t="b">
        <v>0</v>
      </c>
      <c r="CF297" s="21" t="b">
        <v>0</v>
      </c>
    </row>
    <row r="298" spans="1:84">
      <c r="A298" s="21" t="s">
        <v>291</v>
      </c>
      <c r="B298" s="20">
        <v>15066</v>
      </c>
      <c r="C298" s="20" t="s">
        <v>131</v>
      </c>
      <c r="D298" s="20" t="s">
        <v>423</v>
      </c>
      <c r="E298" s="20">
        <v>20327</v>
      </c>
      <c r="F298" s="20" t="s">
        <v>220</v>
      </c>
      <c r="G298" s="20" t="s">
        <v>221</v>
      </c>
      <c r="H298" s="20" t="s">
        <v>88</v>
      </c>
      <c r="I298" s="20" t="s">
        <v>222</v>
      </c>
      <c r="J298" s="20" t="s">
        <v>223</v>
      </c>
      <c r="K298" s="20" t="s">
        <v>90</v>
      </c>
      <c r="L298" s="20" t="s">
        <v>91</v>
      </c>
      <c r="M298" s="20">
        <v>11470</v>
      </c>
      <c r="N298" s="20">
        <v>1</v>
      </c>
      <c r="O298" s="20">
        <v>8</v>
      </c>
      <c r="P298" s="20" t="s">
        <v>92</v>
      </c>
      <c r="Q298" s="20">
        <v>0</v>
      </c>
      <c r="R298" s="20">
        <v>0</v>
      </c>
      <c r="S298" s="20">
        <v>0</v>
      </c>
      <c r="T298" s="20">
        <v>0</v>
      </c>
      <c r="U298" s="20" t="b">
        <v>0</v>
      </c>
      <c r="V298" s="20" t="b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8</v>
      </c>
      <c r="AC298" s="21">
        <v>459.75869999999998</v>
      </c>
      <c r="AD298" s="21">
        <v>240.87440000000001</v>
      </c>
      <c r="AE298" s="21">
        <v>0</v>
      </c>
      <c r="AF298" s="21">
        <v>0</v>
      </c>
      <c r="AG298" s="21">
        <v>0</v>
      </c>
      <c r="AH298" s="21">
        <v>499.63319999999999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81</v>
      </c>
      <c r="AR298" s="21">
        <v>0</v>
      </c>
      <c r="AS298" s="21">
        <v>0</v>
      </c>
      <c r="AT298" s="21">
        <v>0</v>
      </c>
      <c r="AU298" s="21">
        <v>1281.27</v>
      </c>
      <c r="AV298" s="20" t="b">
        <v>0</v>
      </c>
      <c r="AX298" s="22">
        <v>43157</v>
      </c>
      <c r="AY298" s="22">
        <v>43159</v>
      </c>
      <c r="AZ298" s="22">
        <v>43158</v>
      </c>
      <c r="BB298" s="20">
        <v>1</v>
      </c>
      <c r="BE298" s="20" t="s">
        <v>316</v>
      </c>
      <c r="BF298" s="20" t="s">
        <v>93</v>
      </c>
      <c r="BG298" s="20" t="s">
        <v>363</v>
      </c>
      <c r="BI298" s="20" t="s">
        <v>94</v>
      </c>
      <c r="BJ298" s="20" t="s">
        <v>95</v>
      </c>
      <c r="BK298" s="20" t="s">
        <v>224</v>
      </c>
      <c r="BL298" s="20" t="s">
        <v>224</v>
      </c>
      <c r="BM298" s="21">
        <v>459.75869999999998</v>
      </c>
      <c r="BN298" s="21">
        <v>240.87440000000001</v>
      </c>
      <c r="BO298" s="21">
        <v>499.63319999999999</v>
      </c>
      <c r="BP298" s="21">
        <v>0</v>
      </c>
      <c r="BQ298" s="21">
        <v>81</v>
      </c>
      <c r="BR298" s="20">
        <v>0</v>
      </c>
      <c r="BS298" s="21">
        <v>1281.2663</v>
      </c>
      <c r="BT298" s="21">
        <v>3.7000000000000002E-3</v>
      </c>
      <c r="BU298" s="20">
        <v>20000</v>
      </c>
      <c r="BV298" s="20" t="s">
        <v>132</v>
      </c>
      <c r="BW298" s="21">
        <v>-1281.2663</v>
      </c>
      <c r="BX298" s="21">
        <v>62.17</v>
      </c>
      <c r="BY298" s="20" t="s">
        <v>231</v>
      </c>
      <c r="BZ298" s="21">
        <v>1138.0962999999999</v>
      </c>
      <c r="CA298" s="20" t="b">
        <v>1</v>
      </c>
      <c r="CB298" s="20" t="s">
        <v>133</v>
      </c>
      <c r="CC298" s="20" t="b">
        <v>1</v>
      </c>
      <c r="CD298" s="21" t="s">
        <v>99</v>
      </c>
      <c r="CE298" s="21" t="b">
        <v>0</v>
      </c>
      <c r="CF298" s="21" t="b">
        <v>0</v>
      </c>
    </row>
    <row r="299" spans="1:84">
      <c r="A299" s="21" t="s">
        <v>84</v>
      </c>
      <c r="B299" s="20">
        <v>15067</v>
      </c>
      <c r="C299" s="20" t="s">
        <v>85</v>
      </c>
      <c r="D299" s="20" t="s">
        <v>423</v>
      </c>
      <c r="E299" s="20">
        <v>130546</v>
      </c>
      <c r="F299" s="20" t="s">
        <v>261</v>
      </c>
      <c r="G299" s="20" t="s">
        <v>262</v>
      </c>
      <c r="H299" s="20" t="s">
        <v>104</v>
      </c>
      <c r="I299" s="20" t="s">
        <v>263</v>
      </c>
      <c r="J299" s="20" t="s">
        <v>264</v>
      </c>
      <c r="K299" s="20" t="s">
        <v>90</v>
      </c>
      <c r="L299" s="20" t="s">
        <v>91</v>
      </c>
      <c r="M299" s="20">
        <v>7279</v>
      </c>
      <c r="N299" s="20">
        <v>1</v>
      </c>
      <c r="O299" s="20">
        <v>12</v>
      </c>
      <c r="P299" s="20" t="s">
        <v>92</v>
      </c>
      <c r="Q299" s="20">
        <v>0</v>
      </c>
      <c r="R299" s="20">
        <v>0</v>
      </c>
      <c r="S299" s="20">
        <v>0</v>
      </c>
      <c r="T299" s="20">
        <v>0</v>
      </c>
      <c r="U299" s="20" t="b">
        <v>0</v>
      </c>
      <c r="V299" s="20" t="b">
        <v>0</v>
      </c>
      <c r="W299" s="20">
        <v>2384</v>
      </c>
      <c r="X299" s="20">
        <v>0</v>
      </c>
      <c r="Y299" s="20">
        <v>0</v>
      </c>
      <c r="Z299" s="20">
        <v>0</v>
      </c>
      <c r="AA299" s="20">
        <v>0</v>
      </c>
      <c r="AB299" s="20">
        <v>12</v>
      </c>
      <c r="AC299" s="21">
        <v>455.68329999999997</v>
      </c>
      <c r="AD299" s="21">
        <v>248.15459999999999</v>
      </c>
      <c r="AE299" s="21">
        <v>0</v>
      </c>
      <c r="AF299" s="21">
        <v>0</v>
      </c>
      <c r="AG299" s="21">
        <v>0</v>
      </c>
      <c r="AH299" s="21">
        <v>317.07319999999999</v>
      </c>
      <c r="AI299" s="21">
        <v>0</v>
      </c>
      <c r="AJ299" s="21">
        <v>75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150</v>
      </c>
      <c r="AR299" s="21">
        <v>0</v>
      </c>
      <c r="AS299" s="21">
        <v>0</v>
      </c>
      <c r="AT299" s="21">
        <v>0</v>
      </c>
      <c r="AU299" s="21">
        <v>1245.9100000000001</v>
      </c>
      <c r="AV299" s="20" t="b">
        <v>0</v>
      </c>
      <c r="AX299" s="22">
        <v>43159</v>
      </c>
      <c r="AY299" s="22">
        <v>43159</v>
      </c>
      <c r="AZ299" s="22">
        <v>43159</v>
      </c>
      <c r="BB299" s="20">
        <v>1</v>
      </c>
      <c r="BE299" s="20" t="s">
        <v>316</v>
      </c>
      <c r="BF299" s="20" t="s">
        <v>93</v>
      </c>
      <c r="BG299" s="20" t="s">
        <v>363</v>
      </c>
      <c r="BI299" s="20" t="s">
        <v>94</v>
      </c>
      <c r="BJ299" s="20" t="s">
        <v>105</v>
      </c>
      <c r="BK299" s="20" t="s">
        <v>265</v>
      </c>
      <c r="BL299" s="20" t="s">
        <v>265</v>
      </c>
      <c r="BM299" s="21">
        <v>455.68329999999997</v>
      </c>
      <c r="BN299" s="21">
        <v>248.15459999999999</v>
      </c>
      <c r="BO299" s="21">
        <v>317.07319999999999</v>
      </c>
      <c r="BP299" s="21">
        <v>75</v>
      </c>
      <c r="BQ299" s="21">
        <v>150</v>
      </c>
      <c r="BR299" s="20">
        <v>0</v>
      </c>
      <c r="BS299" s="21">
        <v>1245.9111</v>
      </c>
      <c r="BT299" s="21">
        <v>-1.1000000000000001E-3</v>
      </c>
      <c r="BU299" s="20">
        <v>20002</v>
      </c>
      <c r="BV299" s="20" t="s">
        <v>97</v>
      </c>
      <c r="BW299" s="21">
        <v>-1245.9111</v>
      </c>
      <c r="BX299" s="21">
        <v>64.05</v>
      </c>
      <c r="BY299" s="20" t="s">
        <v>101</v>
      </c>
      <c r="BZ299" s="21">
        <v>1031.8611000000001</v>
      </c>
      <c r="CA299" s="20" t="b">
        <v>1</v>
      </c>
      <c r="CB299" s="20" t="s">
        <v>98</v>
      </c>
      <c r="CC299" s="20" t="b">
        <v>1</v>
      </c>
      <c r="CD299" s="21" t="s">
        <v>99</v>
      </c>
      <c r="CE299" s="21" t="b">
        <v>0</v>
      </c>
      <c r="CF299" s="21" t="b">
        <v>0</v>
      </c>
    </row>
    <row r="300" spans="1:84">
      <c r="A300" s="21" t="s">
        <v>84</v>
      </c>
      <c r="B300" s="20">
        <v>15068</v>
      </c>
      <c r="C300" s="20" t="s">
        <v>85</v>
      </c>
      <c r="D300" s="20" t="s">
        <v>423</v>
      </c>
      <c r="E300" s="20">
        <v>129780</v>
      </c>
      <c r="F300" s="20" t="s">
        <v>117</v>
      </c>
      <c r="G300" s="20" t="s">
        <v>118</v>
      </c>
      <c r="H300" s="20" t="s">
        <v>88</v>
      </c>
      <c r="I300" s="20" t="s">
        <v>119</v>
      </c>
      <c r="J300" s="20" t="s">
        <v>120</v>
      </c>
      <c r="K300" s="20" t="s">
        <v>90</v>
      </c>
      <c r="L300" s="20" t="s">
        <v>91</v>
      </c>
      <c r="M300" s="20">
        <v>37506</v>
      </c>
      <c r="N300" s="20">
        <v>1</v>
      </c>
      <c r="O300" s="20">
        <v>40</v>
      </c>
      <c r="P300" s="20" t="s">
        <v>92</v>
      </c>
      <c r="Q300" s="20">
        <v>0</v>
      </c>
      <c r="R300" s="20">
        <v>0</v>
      </c>
      <c r="S300" s="20">
        <v>0</v>
      </c>
      <c r="T300" s="20">
        <v>0</v>
      </c>
      <c r="U300" s="20" t="b">
        <v>0</v>
      </c>
      <c r="V300" s="20" t="b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40</v>
      </c>
      <c r="AC300" s="21">
        <v>1760.7717</v>
      </c>
      <c r="AD300" s="21">
        <v>3547.6120000000001</v>
      </c>
      <c r="AE300" s="21">
        <v>0</v>
      </c>
      <c r="AF300" s="21">
        <v>0</v>
      </c>
      <c r="AG300" s="21">
        <v>0</v>
      </c>
      <c r="AH300" s="21">
        <v>1633.7614000000001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840</v>
      </c>
      <c r="AR300" s="21">
        <v>0</v>
      </c>
      <c r="AS300" s="21">
        <v>0</v>
      </c>
      <c r="AT300" s="21">
        <v>0</v>
      </c>
      <c r="AU300" s="21">
        <v>7782.15</v>
      </c>
      <c r="AV300" s="20" t="b">
        <v>0</v>
      </c>
      <c r="AX300" s="22">
        <v>43158</v>
      </c>
      <c r="AY300" s="22">
        <v>43159</v>
      </c>
      <c r="AZ300" s="22">
        <v>43159</v>
      </c>
      <c r="BB300" s="20">
        <v>1</v>
      </c>
      <c r="BE300" s="20" t="s">
        <v>316</v>
      </c>
      <c r="BF300" s="20" t="s">
        <v>93</v>
      </c>
      <c r="BG300" s="20" t="s">
        <v>363</v>
      </c>
      <c r="BI300" s="20" t="s">
        <v>94</v>
      </c>
      <c r="BJ300" s="20" t="s">
        <v>95</v>
      </c>
      <c r="BK300" s="20" t="s">
        <v>121</v>
      </c>
      <c r="BL300" s="20" t="s">
        <v>121</v>
      </c>
      <c r="BM300" s="21">
        <v>1760.7717</v>
      </c>
      <c r="BN300" s="21">
        <v>3547.6120000000001</v>
      </c>
      <c r="BO300" s="21">
        <v>1633.7614000000001</v>
      </c>
      <c r="BP300" s="21">
        <v>0</v>
      </c>
      <c r="BQ300" s="21">
        <v>840</v>
      </c>
      <c r="BR300" s="20">
        <v>0</v>
      </c>
      <c r="BS300" s="21">
        <v>7782.1450999999997</v>
      </c>
      <c r="BT300" s="21">
        <v>4.8999999999999998E-3</v>
      </c>
      <c r="BU300" s="20">
        <v>20002</v>
      </c>
      <c r="BV300" s="20" t="s">
        <v>97</v>
      </c>
      <c r="BW300" s="21">
        <v>-7782.1450999999997</v>
      </c>
      <c r="BX300" s="21">
        <v>915.65</v>
      </c>
      <c r="BY300" s="20" t="s">
        <v>231</v>
      </c>
      <c r="BZ300" s="21">
        <v>6026.4951000000001</v>
      </c>
      <c r="CA300" s="20" t="b">
        <v>1</v>
      </c>
      <c r="CB300" s="20" t="s">
        <v>98</v>
      </c>
      <c r="CC300" s="20" t="b">
        <v>1</v>
      </c>
      <c r="CD300" s="21" t="s">
        <v>99</v>
      </c>
      <c r="CE300" s="21" t="b">
        <v>0</v>
      </c>
      <c r="CF300" s="21" t="b">
        <v>0</v>
      </c>
    </row>
    <row r="301" spans="1:84">
      <c r="A301" s="21" t="s">
        <v>84</v>
      </c>
      <c r="B301" s="20">
        <v>15069</v>
      </c>
      <c r="C301" s="20" t="s">
        <v>85</v>
      </c>
      <c r="D301" s="20" t="s">
        <v>423</v>
      </c>
      <c r="E301" s="20">
        <v>129796</v>
      </c>
      <c r="F301" s="20" t="s">
        <v>112</v>
      </c>
      <c r="G301" s="20" t="s">
        <v>113</v>
      </c>
      <c r="H301" s="20" t="s">
        <v>88</v>
      </c>
      <c r="I301" s="20" t="s">
        <v>114</v>
      </c>
      <c r="J301" s="20" t="s">
        <v>115</v>
      </c>
      <c r="K301" s="20" t="s">
        <v>90</v>
      </c>
      <c r="L301" s="20" t="s">
        <v>91</v>
      </c>
      <c r="M301" s="20">
        <v>17319</v>
      </c>
      <c r="N301" s="20">
        <v>1</v>
      </c>
      <c r="O301" s="20">
        <v>20</v>
      </c>
      <c r="P301" s="20" t="s">
        <v>92</v>
      </c>
      <c r="Q301" s="20">
        <v>0</v>
      </c>
      <c r="R301" s="20">
        <v>0</v>
      </c>
      <c r="S301" s="20">
        <v>0</v>
      </c>
      <c r="T301" s="20">
        <v>0</v>
      </c>
      <c r="U301" s="20" t="b">
        <v>0</v>
      </c>
      <c r="V301" s="20" t="b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20</v>
      </c>
      <c r="AC301" s="21">
        <v>694.95119999999997</v>
      </c>
      <c r="AD301" s="21">
        <v>865.39099999999996</v>
      </c>
      <c r="AE301" s="21">
        <v>0</v>
      </c>
      <c r="AF301" s="21">
        <v>0</v>
      </c>
      <c r="AG301" s="21">
        <v>0</v>
      </c>
      <c r="AH301" s="21">
        <v>754.41560000000004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840</v>
      </c>
      <c r="AR301" s="21">
        <v>0</v>
      </c>
      <c r="AS301" s="21">
        <v>0</v>
      </c>
      <c r="AT301" s="21">
        <v>0</v>
      </c>
      <c r="AU301" s="21">
        <v>3154.76</v>
      </c>
      <c r="AV301" s="20" t="b">
        <v>0</v>
      </c>
      <c r="AX301" s="22">
        <v>43158</v>
      </c>
      <c r="AY301" s="22">
        <v>43159</v>
      </c>
      <c r="AZ301" s="22">
        <v>43159</v>
      </c>
      <c r="BB301" s="20">
        <v>1</v>
      </c>
      <c r="BE301" s="20" t="s">
        <v>316</v>
      </c>
      <c r="BF301" s="20" t="s">
        <v>93</v>
      </c>
      <c r="BG301" s="20" t="s">
        <v>363</v>
      </c>
      <c r="BI301" s="20" t="s">
        <v>94</v>
      </c>
      <c r="BJ301" s="20" t="s">
        <v>95</v>
      </c>
      <c r="BK301" s="20" t="s">
        <v>116</v>
      </c>
      <c r="BL301" s="20" t="s">
        <v>116</v>
      </c>
      <c r="BM301" s="21">
        <v>694.95119999999997</v>
      </c>
      <c r="BN301" s="21">
        <v>865.39099999999996</v>
      </c>
      <c r="BO301" s="21">
        <v>754.41560000000004</v>
      </c>
      <c r="BP301" s="21">
        <v>0</v>
      </c>
      <c r="BQ301" s="21">
        <v>840</v>
      </c>
      <c r="BR301" s="20">
        <v>0</v>
      </c>
      <c r="BS301" s="21">
        <v>3154.7577999999999</v>
      </c>
      <c r="BT301" s="21">
        <v>2.2000000000000001E-3</v>
      </c>
      <c r="BU301" s="20">
        <v>20002</v>
      </c>
      <c r="BV301" s="20" t="s">
        <v>97</v>
      </c>
      <c r="BW301" s="21">
        <v>-3154.7577999999999</v>
      </c>
      <c r="BX301" s="21">
        <v>223.36</v>
      </c>
      <c r="BY301" s="20" t="s">
        <v>231</v>
      </c>
      <c r="BZ301" s="21">
        <v>2091.3978000000002</v>
      </c>
      <c r="CA301" s="20" t="b">
        <v>1</v>
      </c>
      <c r="CB301" s="20" t="s">
        <v>98</v>
      </c>
      <c r="CC301" s="20" t="b">
        <v>1</v>
      </c>
      <c r="CD301" s="21" t="s">
        <v>99</v>
      </c>
      <c r="CE301" s="21" t="b">
        <v>0</v>
      </c>
      <c r="CF301" s="21" t="b">
        <v>0</v>
      </c>
    </row>
    <row r="302" spans="1:84">
      <c r="A302" s="21" t="s">
        <v>122</v>
      </c>
      <c r="B302" s="20">
        <v>15070</v>
      </c>
      <c r="C302" s="20" t="s">
        <v>250</v>
      </c>
      <c r="D302" s="20" t="s">
        <v>423</v>
      </c>
      <c r="E302" s="20">
        <v>25708</v>
      </c>
      <c r="F302" s="20" t="s">
        <v>266</v>
      </c>
      <c r="G302" s="20" t="s">
        <v>267</v>
      </c>
      <c r="H302" s="20" t="s">
        <v>104</v>
      </c>
      <c r="I302" s="20" t="s">
        <v>268</v>
      </c>
      <c r="J302" s="20" t="s">
        <v>269</v>
      </c>
      <c r="K302" s="20" t="s">
        <v>90</v>
      </c>
      <c r="L302" s="20" t="s">
        <v>270</v>
      </c>
      <c r="M302" s="20">
        <v>3900</v>
      </c>
      <c r="N302" s="20">
        <v>1</v>
      </c>
      <c r="O302" s="20">
        <v>0</v>
      </c>
      <c r="P302" s="20" t="s">
        <v>271</v>
      </c>
      <c r="Q302" s="20">
        <v>12</v>
      </c>
      <c r="R302" s="20">
        <v>0</v>
      </c>
      <c r="S302" s="20">
        <v>0</v>
      </c>
      <c r="T302" s="20">
        <v>0</v>
      </c>
      <c r="U302" s="20" t="b">
        <v>0</v>
      </c>
      <c r="V302" s="20" t="b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12</v>
      </c>
      <c r="AC302" s="21">
        <v>444.27600000000001</v>
      </c>
      <c r="AD302" s="21">
        <v>243.02160000000001</v>
      </c>
      <c r="AE302" s="21">
        <v>86.328000000000003</v>
      </c>
      <c r="AF302" s="21">
        <v>0</v>
      </c>
      <c r="AG302" s="21">
        <v>0</v>
      </c>
      <c r="AH302" s="21">
        <v>217.8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111</v>
      </c>
      <c r="AR302" s="21">
        <v>0</v>
      </c>
      <c r="AS302" s="21">
        <v>0</v>
      </c>
      <c r="AT302" s="21">
        <v>0</v>
      </c>
      <c r="AU302" s="21">
        <v>1102.43</v>
      </c>
      <c r="AV302" s="20" t="b">
        <v>0</v>
      </c>
      <c r="AX302" s="22">
        <v>43158</v>
      </c>
      <c r="AY302" s="22">
        <v>43160</v>
      </c>
      <c r="AZ302" s="22">
        <v>43160</v>
      </c>
      <c r="BB302" s="20">
        <v>1</v>
      </c>
      <c r="BE302" s="20" t="s">
        <v>316</v>
      </c>
      <c r="BF302" s="20" t="s">
        <v>93</v>
      </c>
      <c r="BG302" s="20" t="s">
        <v>363</v>
      </c>
      <c r="BI302" s="20" t="s">
        <v>94</v>
      </c>
      <c r="BJ302" s="20" t="s">
        <v>105</v>
      </c>
      <c r="BK302" s="20" t="s">
        <v>272</v>
      </c>
      <c r="BL302" s="20" t="s">
        <v>272</v>
      </c>
      <c r="BM302" s="21">
        <v>444.27600000000001</v>
      </c>
      <c r="BN302" s="21">
        <v>329.34960000000001</v>
      </c>
      <c r="BO302" s="21">
        <v>217.8</v>
      </c>
      <c r="BP302" s="21">
        <v>0</v>
      </c>
      <c r="BQ302" s="21">
        <v>111</v>
      </c>
      <c r="BR302" s="20">
        <v>0</v>
      </c>
      <c r="BS302" s="21">
        <v>1102.4256</v>
      </c>
      <c r="BT302" s="21">
        <v>4.4000000000000003E-3</v>
      </c>
      <c r="BU302" s="20">
        <v>20000</v>
      </c>
      <c r="BV302" s="20" t="s">
        <v>252</v>
      </c>
      <c r="BW302" s="21">
        <v>-1102.4256</v>
      </c>
      <c r="BX302" s="21">
        <v>62.72</v>
      </c>
      <c r="BY302" s="20" t="s">
        <v>101</v>
      </c>
      <c r="BZ302" s="21">
        <v>928.7056</v>
      </c>
      <c r="CA302" s="20" t="b">
        <v>1</v>
      </c>
      <c r="CB302" s="20" t="s">
        <v>253</v>
      </c>
      <c r="CC302" s="20" t="b">
        <v>1</v>
      </c>
      <c r="CD302" s="21" t="s">
        <v>99</v>
      </c>
      <c r="CE302" s="21" t="b">
        <v>0</v>
      </c>
      <c r="CF302" s="21" t="b">
        <v>0</v>
      </c>
    </row>
    <row r="303" spans="1:84">
      <c r="A303" s="21" t="s">
        <v>84</v>
      </c>
      <c r="B303" s="20">
        <v>15072</v>
      </c>
      <c r="C303" s="20" t="s">
        <v>85</v>
      </c>
      <c r="D303" s="20" t="s">
        <v>423</v>
      </c>
      <c r="E303" s="20">
        <v>129684</v>
      </c>
      <c r="F303" s="20" t="s">
        <v>200</v>
      </c>
      <c r="G303" s="20" t="s">
        <v>201</v>
      </c>
      <c r="H303" s="20" t="s">
        <v>104</v>
      </c>
      <c r="I303" s="20" t="s">
        <v>254</v>
      </c>
      <c r="J303" s="20" t="s">
        <v>203</v>
      </c>
      <c r="K303" s="20" t="s">
        <v>90</v>
      </c>
      <c r="L303" s="20" t="s">
        <v>91</v>
      </c>
      <c r="M303" s="20">
        <v>53349</v>
      </c>
      <c r="N303" s="20">
        <v>1</v>
      </c>
      <c r="O303" s="20">
        <v>20</v>
      </c>
      <c r="P303" s="20" t="s">
        <v>92</v>
      </c>
      <c r="Q303" s="20">
        <v>0</v>
      </c>
      <c r="R303" s="20">
        <v>0</v>
      </c>
      <c r="S303" s="20">
        <v>4</v>
      </c>
      <c r="T303" s="20">
        <v>0</v>
      </c>
      <c r="U303" s="20" t="b">
        <v>0</v>
      </c>
      <c r="V303" s="20" t="b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20</v>
      </c>
      <c r="AC303" s="21">
        <v>1360.5694000000001</v>
      </c>
      <c r="AD303" s="21">
        <v>2486.741</v>
      </c>
      <c r="AE303" s="21">
        <v>0</v>
      </c>
      <c r="AF303" s="21">
        <v>0</v>
      </c>
      <c r="AG303" s="21">
        <v>187.7885</v>
      </c>
      <c r="AH303" s="21">
        <v>2323.8824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80</v>
      </c>
      <c r="AR303" s="21">
        <v>0</v>
      </c>
      <c r="AS303" s="21">
        <v>0</v>
      </c>
      <c r="AT303" s="21">
        <v>0</v>
      </c>
      <c r="AU303" s="21">
        <v>6438.98</v>
      </c>
      <c r="AV303" s="20" t="b">
        <v>0</v>
      </c>
      <c r="AX303" s="22">
        <v>43159</v>
      </c>
      <c r="AY303" s="22">
        <v>43159</v>
      </c>
      <c r="AZ303" s="22">
        <v>43160</v>
      </c>
      <c r="BB303" s="20">
        <v>1</v>
      </c>
      <c r="BD303" s="20" t="s">
        <v>430</v>
      </c>
      <c r="BE303" s="20" t="s">
        <v>316</v>
      </c>
      <c r="BF303" s="20" t="s">
        <v>93</v>
      </c>
      <c r="BG303" s="20" t="s">
        <v>363</v>
      </c>
      <c r="BI303" s="20" t="s">
        <v>94</v>
      </c>
      <c r="BJ303" s="20" t="s">
        <v>105</v>
      </c>
      <c r="BK303" s="20" t="s">
        <v>205</v>
      </c>
      <c r="BL303" s="20" t="s">
        <v>205</v>
      </c>
      <c r="BM303" s="21">
        <v>1548.3579</v>
      </c>
      <c r="BN303" s="21">
        <v>2486.741</v>
      </c>
      <c r="BO303" s="21">
        <v>2323.8824</v>
      </c>
      <c r="BP303" s="21">
        <v>0</v>
      </c>
      <c r="BQ303" s="21">
        <v>80</v>
      </c>
      <c r="BR303" s="20">
        <v>0</v>
      </c>
      <c r="BS303" s="21">
        <v>6438.9813000000004</v>
      </c>
      <c r="BT303" s="21">
        <v>-1.2999999999999999E-3</v>
      </c>
      <c r="BU303" s="20">
        <v>20002</v>
      </c>
      <c r="BV303" s="20" t="s">
        <v>97</v>
      </c>
      <c r="BW303" s="21">
        <v>-6438.9813000000004</v>
      </c>
      <c r="BX303" s="21">
        <v>641.83000000000004</v>
      </c>
      <c r="BY303" s="20" t="s">
        <v>101</v>
      </c>
      <c r="BZ303" s="21">
        <v>5717.1513000000004</v>
      </c>
      <c r="CA303" s="20" t="b">
        <v>1</v>
      </c>
      <c r="CB303" s="20" t="s">
        <v>98</v>
      </c>
      <c r="CC303" s="20" t="b">
        <v>1</v>
      </c>
      <c r="CD303" s="21" t="s">
        <v>99</v>
      </c>
      <c r="CE303" s="21" t="b">
        <v>0</v>
      </c>
      <c r="CF303" s="21" t="b">
        <v>0</v>
      </c>
    </row>
    <row r="304" spans="1:84">
      <c r="A304" s="21" t="s">
        <v>122</v>
      </c>
      <c r="B304" s="20">
        <v>15073</v>
      </c>
      <c r="C304" s="20" t="s">
        <v>131</v>
      </c>
      <c r="D304" s="20" t="s">
        <v>423</v>
      </c>
      <c r="E304" s="20">
        <v>20331</v>
      </c>
      <c r="F304" s="20" t="s">
        <v>86</v>
      </c>
      <c r="G304" s="20" t="s">
        <v>87</v>
      </c>
      <c r="H304" s="20" t="s">
        <v>88</v>
      </c>
      <c r="I304" s="20" t="s">
        <v>89</v>
      </c>
      <c r="J304" s="20" t="s">
        <v>349</v>
      </c>
      <c r="K304" s="20" t="s">
        <v>90</v>
      </c>
      <c r="L304" s="20" t="s">
        <v>91</v>
      </c>
      <c r="M304" s="20">
        <v>8642</v>
      </c>
      <c r="N304" s="20">
        <v>1</v>
      </c>
      <c r="O304" s="20">
        <v>20</v>
      </c>
      <c r="P304" s="20" t="s">
        <v>92</v>
      </c>
      <c r="Q304" s="20">
        <v>0</v>
      </c>
      <c r="R304" s="20">
        <v>0</v>
      </c>
      <c r="S304" s="20">
        <v>0</v>
      </c>
      <c r="T304" s="20">
        <v>0</v>
      </c>
      <c r="U304" s="20" t="b">
        <v>0</v>
      </c>
      <c r="V304" s="20" t="b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20</v>
      </c>
      <c r="AC304" s="21">
        <v>534.65229999999997</v>
      </c>
      <c r="AD304" s="21">
        <v>474.92599999999999</v>
      </c>
      <c r="AE304" s="21">
        <v>0</v>
      </c>
      <c r="AF304" s="21">
        <v>0</v>
      </c>
      <c r="AG304" s="21">
        <v>0</v>
      </c>
      <c r="AH304" s="21">
        <v>376.44549999999998</v>
      </c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0</v>
      </c>
      <c r="AQ304" s="21">
        <v>300</v>
      </c>
      <c r="AR304" s="21">
        <v>0</v>
      </c>
      <c r="AS304" s="21">
        <v>0</v>
      </c>
      <c r="AT304" s="21">
        <v>0</v>
      </c>
      <c r="AU304" s="21">
        <v>1686.02</v>
      </c>
      <c r="AV304" s="20" t="b">
        <v>0</v>
      </c>
      <c r="AX304" s="22">
        <v>43158</v>
      </c>
      <c r="AY304" s="22">
        <v>43159</v>
      </c>
      <c r="AZ304" s="22">
        <v>43160</v>
      </c>
      <c r="BB304" s="20">
        <v>1</v>
      </c>
      <c r="BE304" s="20" t="s">
        <v>316</v>
      </c>
      <c r="BF304" s="20" t="s">
        <v>93</v>
      </c>
      <c r="BG304" s="20" t="s">
        <v>363</v>
      </c>
      <c r="BI304" s="20" t="s">
        <v>94</v>
      </c>
      <c r="BJ304" s="20" t="s">
        <v>95</v>
      </c>
      <c r="BK304" s="20" t="s">
        <v>96</v>
      </c>
      <c r="BL304" s="20" t="s">
        <v>96</v>
      </c>
      <c r="BM304" s="21">
        <v>534.65229999999997</v>
      </c>
      <c r="BN304" s="21">
        <v>474.92599999999999</v>
      </c>
      <c r="BO304" s="21">
        <v>376.44549999999998</v>
      </c>
      <c r="BP304" s="21">
        <v>0</v>
      </c>
      <c r="BQ304" s="21">
        <v>300</v>
      </c>
      <c r="BR304" s="20">
        <v>0</v>
      </c>
      <c r="BS304" s="21">
        <v>1686.0237999999999</v>
      </c>
      <c r="BT304" s="21">
        <v>-3.8E-3</v>
      </c>
      <c r="BU304" s="20">
        <v>20000</v>
      </c>
      <c r="BV304" s="20" t="s">
        <v>132</v>
      </c>
      <c r="BW304" s="21">
        <v>-1686.0237999999999</v>
      </c>
      <c r="BX304" s="21">
        <v>122.58</v>
      </c>
      <c r="BY304" s="20" t="s">
        <v>231</v>
      </c>
      <c r="BZ304" s="21">
        <v>1263.4438</v>
      </c>
      <c r="CA304" s="20" t="b">
        <v>1</v>
      </c>
      <c r="CB304" s="20" t="s">
        <v>133</v>
      </c>
      <c r="CC304" s="20" t="b">
        <v>1</v>
      </c>
      <c r="CD304" s="21" t="s">
        <v>99</v>
      </c>
      <c r="CE304" s="21" t="b">
        <v>0</v>
      </c>
      <c r="CF304" s="21" t="b">
        <v>0</v>
      </c>
    </row>
    <row r="305" spans="1:84">
      <c r="A305" s="21" t="s">
        <v>122</v>
      </c>
      <c r="B305" s="20">
        <v>15074</v>
      </c>
      <c r="C305" s="20" t="s">
        <v>250</v>
      </c>
      <c r="D305" s="20" t="s">
        <v>423</v>
      </c>
      <c r="E305" s="20">
        <v>25715</v>
      </c>
      <c r="F305" s="20" t="s">
        <v>226</v>
      </c>
      <c r="G305" s="20" t="s">
        <v>227</v>
      </c>
      <c r="H305" s="20" t="s">
        <v>102</v>
      </c>
      <c r="I305" s="20" t="s">
        <v>228</v>
      </c>
      <c r="J305" s="20" t="s">
        <v>229</v>
      </c>
      <c r="K305" s="20" t="s">
        <v>90</v>
      </c>
      <c r="L305" s="20" t="s">
        <v>91</v>
      </c>
      <c r="M305" s="20">
        <v>37000</v>
      </c>
      <c r="N305" s="20">
        <v>1</v>
      </c>
      <c r="O305" s="20">
        <v>24</v>
      </c>
      <c r="P305" s="20" t="s">
        <v>92</v>
      </c>
      <c r="Q305" s="20">
        <v>0</v>
      </c>
      <c r="R305" s="20">
        <v>0</v>
      </c>
      <c r="S305" s="20">
        <v>0</v>
      </c>
      <c r="T305" s="20">
        <v>0</v>
      </c>
      <c r="U305" s="20" t="b">
        <v>0</v>
      </c>
      <c r="V305" s="20" t="b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24</v>
      </c>
      <c r="AC305" s="21">
        <v>1195.2456</v>
      </c>
      <c r="AD305" s="21">
        <v>2101.2431999999999</v>
      </c>
      <c r="AE305" s="21">
        <v>0</v>
      </c>
      <c r="AF305" s="21">
        <v>0</v>
      </c>
      <c r="AG305" s="21">
        <v>0</v>
      </c>
      <c r="AH305" s="21">
        <v>1611.72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315</v>
      </c>
      <c r="AR305" s="21">
        <v>0</v>
      </c>
      <c r="AS305" s="21">
        <v>0</v>
      </c>
      <c r="AT305" s="21">
        <v>0</v>
      </c>
      <c r="AU305" s="21">
        <v>5223.21</v>
      </c>
      <c r="AV305" s="20" t="b">
        <v>0</v>
      </c>
      <c r="AX305" s="22">
        <v>43159</v>
      </c>
      <c r="AY305" s="22">
        <v>43159</v>
      </c>
      <c r="AZ305" s="22">
        <v>43160</v>
      </c>
      <c r="BB305" s="20">
        <v>1</v>
      </c>
      <c r="BE305" s="20" t="s">
        <v>316</v>
      </c>
      <c r="BF305" s="20" t="s">
        <v>93</v>
      </c>
      <c r="BG305" s="20" t="s">
        <v>431</v>
      </c>
      <c r="BI305" s="20" t="s">
        <v>94</v>
      </c>
      <c r="BJ305" s="20" t="s">
        <v>103</v>
      </c>
      <c r="BK305" s="20" t="s">
        <v>230</v>
      </c>
      <c r="BL305" s="20" t="s">
        <v>230</v>
      </c>
      <c r="BM305" s="21">
        <v>1195.2456</v>
      </c>
      <c r="BN305" s="21">
        <v>2101.2431999999999</v>
      </c>
      <c r="BO305" s="21">
        <v>1611.72</v>
      </c>
      <c r="BP305" s="21">
        <v>0</v>
      </c>
      <c r="BQ305" s="21">
        <v>315</v>
      </c>
      <c r="BR305" s="20">
        <v>0</v>
      </c>
      <c r="BS305" s="21">
        <v>5223.2088000000003</v>
      </c>
      <c r="BT305" s="21">
        <v>1.1999999999999999E-3</v>
      </c>
      <c r="BU305" s="20">
        <v>20000</v>
      </c>
      <c r="BV305" s="20" t="s">
        <v>252</v>
      </c>
      <c r="BW305" s="21">
        <v>-5223.2088000000003</v>
      </c>
      <c r="BX305" s="21">
        <v>542.34</v>
      </c>
      <c r="BY305" s="20" t="s">
        <v>231</v>
      </c>
      <c r="BZ305" s="21">
        <v>4365.8688000000002</v>
      </c>
      <c r="CA305" s="20" t="b">
        <v>1</v>
      </c>
      <c r="CB305" s="20" t="s">
        <v>253</v>
      </c>
      <c r="CC305" s="20" t="b">
        <v>1</v>
      </c>
      <c r="CD305" s="21" t="s">
        <v>99</v>
      </c>
      <c r="CE305" s="21" t="b">
        <v>0</v>
      </c>
      <c r="CF305" s="21" t="b">
        <v>0</v>
      </c>
    </row>
    <row r="306" spans="1:84">
      <c r="A306" s="21" t="s">
        <v>84</v>
      </c>
      <c r="B306" s="20">
        <v>15075</v>
      </c>
      <c r="C306" s="20" t="s">
        <v>85</v>
      </c>
      <c r="D306" s="20" t="s">
        <v>423</v>
      </c>
      <c r="E306" s="20">
        <v>130585</v>
      </c>
      <c r="F306" s="20" t="s">
        <v>195</v>
      </c>
      <c r="G306" s="20" t="s">
        <v>196</v>
      </c>
      <c r="H306" s="20" t="s">
        <v>104</v>
      </c>
      <c r="I306" s="20" t="s">
        <v>197</v>
      </c>
      <c r="J306" s="20" t="s">
        <v>198</v>
      </c>
      <c r="K306" s="20" t="s">
        <v>90</v>
      </c>
      <c r="L306" s="20" t="s">
        <v>91</v>
      </c>
      <c r="M306" s="20">
        <v>33029</v>
      </c>
      <c r="N306" s="20">
        <v>1</v>
      </c>
      <c r="O306" s="20">
        <v>12</v>
      </c>
      <c r="P306" s="20" t="s">
        <v>92</v>
      </c>
      <c r="Q306" s="20">
        <v>0</v>
      </c>
      <c r="R306" s="20">
        <v>0</v>
      </c>
      <c r="S306" s="20">
        <v>0</v>
      </c>
      <c r="T306" s="20">
        <v>0</v>
      </c>
      <c r="U306" s="20" t="b">
        <v>0</v>
      </c>
      <c r="V306" s="20" t="b">
        <v>0</v>
      </c>
      <c r="W306" s="20">
        <v>26369</v>
      </c>
      <c r="X306" s="20">
        <v>0</v>
      </c>
      <c r="Y306" s="20">
        <v>0</v>
      </c>
      <c r="Z306" s="20">
        <v>0</v>
      </c>
      <c r="AA306" s="20">
        <v>0</v>
      </c>
      <c r="AB306" s="20">
        <v>12</v>
      </c>
      <c r="AC306" s="21">
        <v>741.10659999999996</v>
      </c>
      <c r="AD306" s="21">
        <v>943.40459999999996</v>
      </c>
      <c r="AE306" s="21">
        <v>0</v>
      </c>
      <c r="AF306" s="21">
        <v>0</v>
      </c>
      <c r="AG306" s="21">
        <v>0</v>
      </c>
      <c r="AH306" s="21">
        <v>1438.7431999999999</v>
      </c>
      <c r="AI306" s="21">
        <v>0</v>
      </c>
      <c r="AJ306" s="21">
        <v>459.61169999999998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155</v>
      </c>
      <c r="AR306" s="21">
        <v>0</v>
      </c>
      <c r="AS306" s="21">
        <v>0</v>
      </c>
      <c r="AT306" s="21">
        <v>0</v>
      </c>
      <c r="AU306" s="21">
        <v>3737.87</v>
      </c>
      <c r="AV306" s="20" t="b">
        <v>0</v>
      </c>
      <c r="AX306" s="22">
        <v>43160</v>
      </c>
      <c r="AY306" s="22">
        <v>43160</v>
      </c>
      <c r="AZ306" s="22">
        <v>43160</v>
      </c>
      <c r="BB306" s="20">
        <v>1</v>
      </c>
      <c r="BE306" s="20" t="s">
        <v>316</v>
      </c>
      <c r="BF306" s="20" t="s">
        <v>93</v>
      </c>
      <c r="BG306" s="20" t="s">
        <v>363</v>
      </c>
      <c r="BI306" s="20" t="s">
        <v>94</v>
      </c>
      <c r="BJ306" s="20" t="s">
        <v>105</v>
      </c>
      <c r="BK306" s="20" t="s">
        <v>199</v>
      </c>
      <c r="BL306" s="20" t="s">
        <v>199</v>
      </c>
      <c r="BM306" s="21">
        <v>741.10659999999996</v>
      </c>
      <c r="BN306" s="21">
        <v>943.40459999999996</v>
      </c>
      <c r="BO306" s="21">
        <v>1438.7431999999999</v>
      </c>
      <c r="BP306" s="21">
        <v>459.61169999999998</v>
      </c>
      <c r="BQ306" s="21">
        <v>155</v>
      </c>
      <c r="BR306" s="20">
        <v>0</v>
      </c>
      <c r="BS306" s="21">
        <v>3737.8661000000002</v>
      </c>
      <c r="BT306" s="21">
        <v>3.8999999999999998E-3</v>
      </c>
      <c r="BU306" s="20">
        <v>20002</v>
      </c>
      <c r="BV306" s="20" t="s">
        <v>97</v>
      </c>
      <c r="BW306" s="21">
        <v>-3737.8661000000002</v>
      </c>
      <c r="BX306" s="21">
        <v>243.5</v>
      </c>
      <c r="BY306" s="20" t="s">
        <v>101</v>
      </c>
      <c r="BZ306" s="21">
        <v>3339.3661000000002</v>
      </c>
      <c r="CA306" s="20" t="b">
        <v>1</v>
      </c>
      <c r="CB306" s="20" t="s">
        <v>98</v>
      </c>
      <c r="CC306" s="20" t="b">
        <v>1</v>
      </c>
      <c r="CD306" s="21" t="s">
        <v>99</v>
      </c>
      <c r="CE306" s="21" t="b">
        <v>0</v>
      </c>
      <c r="CF306" s="21" t="b">
        <v>0</v>
      </c>
    </row>
    <row r="307" spans="1:84">
      <c r="A307" s="21" t="s">
        <v>84</v>
      </c>
      <c r="B307" s="20">
        <v>15076</v>
      </c>
      <c r="C307" s="20" t="s">
        <v>85</v>
      </c>
      <c r="D307" s="20" t="s">
        <v>423</v>
      </c>
      <c r="E307" s="20">
        <v>130565</v>
      </c>
      <c r="F307" s="20" t="s">
        <v>242</v>
      </c>
      <c r="G307" s="20" t="s">
        <v>243</v>
      </c>
      <c r="H307" s="20" t="s">
        <v>104</v>
      </c>
      <c r="I307" s="20" t="s">
        <v>244</v>
      </c>
      <c r="J307" s="20" t="s">
        <v>245</v>
      </c>
      <c r="K307" s="20" t="s">
        <v>90</v>
      </c>
      <c r="L307" s="20" t="s">
        <v>91</v>
      </c>
      <c r="M307" s="20">
        <v>23616</v>
      </c>
      <c r="N307" s="20">
        <v>1</v>
      </c>
      <c r="O307" s="20">
        <v>12</v>
      </c>
      <c r="P307" s="20" t="s">
        <v>92</v>
      </c>
      <c r="Q307" s="20">
        <v>0</v>
      </c>
      <c r="R307" s="20">
        <v>0</v>
      </c>
      <c r="S307" s="20">
        <v>0</v>
      </c>
      <c r="T307" s="20">
        <v>0</v>
      </c>
      <c r="U307" s="20" t="b">
        <v>0</v>
      </c>
      <c r="V307" s="20" t="b">
        <v>0</v>
      </c>
      <c r="W307" s="20">
        <v>19850</v>
      </c>
      <c r="X307" s="20">
        <v>0</v>
      </c>
      <c r="Y307" s="20">
        <v>0</v>
      </c>
      <c r="Z307" s="20">
        <v>0</v>
      </c>
      <c r="AA307" s="20">
        <v>0</v>
      </c>
      <c r="AB307" s="20">
        <v>12</v>
      </c>
      <c r="AC307" s="21">
        <v>636.76919999999996</v>
      </c>
      <c r="AD307" s="21">
        <v>689.25360000000001</v>
      </c>
      <c r="AE307" s="21">
        <v>0</v>
      </c>
      <c r="AF307" s="21">
        <v>0</v>
      </c>
      <c r="AG307" s="21">
        <v>0</v>
      </c>
      <c r="AH307" s="21">
        <v>1028.713</v>
      </c>
      <c r="AI307" s="21">
        <v>0</v>
      </c>
      <c r="AJ307" s="21">
        <v>345.9855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65</v>
      </c>
      <c r="AR307" s="21">
        <v>0</v>
      </c>
      <c r="AS307" s="21">
        <v>0</v>
      </c>
      <c r="AT307" s="21">
        <v>0</v>
      </c>
      <c r="AU307" s="21">
        <v>2765.72</v>
      </c>
      <c r="AV307" s="20" t="b">
        <v>0</v>
      </c>
      <c r="AX307" s="22">
        <v>43160</v>
      </c>
      <c r="AY307" s="22">
        <v>43160</v>
      </c>
      <c r="AZ307" s="22">
        <v>43160</v>
      </c>
      <c r="BB307" s="20">
        <v>1</v>
      </c>
      <c r="BE307" s="20" t="s">
        <v>316</v>
      </c>
      <c r="BF307" s="20" t="s">
        <v>93</v>
      </c>
      <c r="BG307" s="20" t="s">
        <v>363</v>
      </c>
      <c r="BI307" s="20" t="s">
        <v>94</v>
      </c>
      <c r="BJ307" s="20" t="s">
        <v>105</v>
      </c>
      <c r="BK307" s="20" t="s">
        <v>246</v>
      </c>
      <c r="BL307" s="20" t="s">
        <v>246</v>
      </c>
      <c r="BM307" s="21">
        <v>636.76919999999996</v>
      </c>
      <c r="BN307" s="21">
        <v>689.25360000000001</v>
      </c>
      <c r="BO307" s="21">
        <v>1028.713</v>
      </c>
      <c r="BP307" s="21">
        <v>345.9855</v>
      </c>
      <c r="BQ307" s="21">
        <v>65</v>
      </c>
      <c r="BR307" s="20">
        <v>0</v>
      </c>
      <c r="BS307" s="21">
        <v>2765.7213000000002</v>
      </c>
      <c r="BT307" s="21">
        <v>-1.2999999999999999E-3</v>
      </c>
      <c r="BU307" s="20">
        <v>20002</v>
      </c>
      <c r="BV307" s="20" t="s">
        <v>97</v>
      </c>
      <c r="BW307" s="21">
        <v>-2765.7213000000002</v>
      </c>
      <c r="BX307" s="21">
        <v>177.9</v>
      </c>
      <c r="BY307" s="20" t="s">
        <v>101</v>
      </c>
      <c r="BZ307" s="21">
        <v>2522.8213000000001</v>
      </c>
      <c r="CA307" s="20" t="b">
        <v>1</v>
      </c>
      <c r="CB307" s="20" t="s">
        <v>98</v>
      </c>
      <c r="CC307" s="20" t="b">
        <v>1</v>
      </c>
      <c r="CD307" s="21" t="s">
        <v>99</v>
      </c>
      <c r="CE307" s="21" t="b">
        <v>0</v>
      </c>
      <c r="CF307" s="21" t="b">
        <v>0</v>
      </c>
    </row>
    <row r="308" spans="1:84">
      <c r="A308" s="21" t="s">
        <v>84</v>
      </c>
      <c r="B308" s="20">
        <v>15077</v>
      </c>
      <c r="C308" s="20" t="s">
        <v>85</v>
      </c>
      <c r="D308" s="20" t="s">
        <v>423</v>
      </c>
      <c r="E308" s="20">
        <v>130595</v>
      </c>
      <c r="F308" s="20" t="s">
        <v>237</v>
      </c>
      <c r="G308" s="20" t="s">
        <v>238</v>
      </c>
      <c r="H308" s="20" t="s">
        <v>104</v>
      </c>
      <c r="I308" s="20" t="s">
        <v>239</v>
      </c>
      <c r="J308" s="20" t="s">
        <v>240</v>
      </c>
      <c r="K308" s="20" t="s">
        <v>90</v>
      </c>
      <c r="L308" s="20" t="s">
        <v>91</v>
      </c>
      <c r="M308" s="20">
        <v>27334</v>
      </c>
      <c r="N308" s="20">
        <v>1</v>
      </c>
      <c r="O308" s="20">
        <v>8</v>
      </c>
      <c r="P308" s="20" t="s">
        <v>92</v>
      </c>
      <c r="Q308" s="20">
        <v>0</v>
      </c>
      <c r="R308" s="20">
        <v>0</v>
      </c>
      <c r="S308" s="20">
        <v>0</v>
      </c>
      <c r="T308" s="20">
        <v>0</v>
      </c>
      <c r="U308" s="20" t="b">
        <v>0</v>
      </c>
      <c r="V308" s="20" t="b">
        <v>0</v>
      </c>
      <c r="W308" s="20">
        <v>12708</v>
      </c>
      <c r="X308" s="20">
        <v>0</v>
      </c>
      <c r="Y308" s="20">
        <v>0</v>
      </c>
      <c r="Z308" s="20">
        <v>0</v>
      </c>
      <c r="AA308" s="20">
        <v>0</v>
      </c>
      <c r="AB308" s="20">
        <v>8</v>
      </c>
      <c r="AC308" s="21">
        <v>576.9873</v>
      </c>
      <c r="AD308" s="21">
        <v>526.42639999999994</v>
      </c>
      <c r="AE308" s="21">
        <v>0</v>
      </c>
      <c r="AF308" s="21">
        <v>0</v>
      </c>
      <c r="AG308" s="21">
        <v>0</v>
      </c>
      <c r="AH308" s="21">
        <v>1190.6690000000001</v>
      </c>
      <c r="AI308" s="21">
        <v>0</v>
      </c>
      <c r="AJ308" s="21">
        <v>221.50040000000001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65</v>
      </c>
      <c r="AR308" s="21">
        <v>0</v>
      </c>
      <c r="AS308" s="21">
        <v>0</v>
      </c>
      <c r="AT308" s="21">
        <v>0</v>
      </c>
      <c r="AU308" s="21">
        <v>2580.58</v>
      </c>
      <c r="AV308" s="20" t="b">
        <v>0</v>
      </c>
      <c r="AX308" s="22">
        <v>43160</v>
      </c>
      <c r="AY308" s="22">
        <v>43160</v>
      </c>
      <c r="AZ308" s="22">
        <v>43160</v>
      </c>
      <c r="BB308" s="20">
        <v>1</v>
      </c>
      <c r="BE308" s="20" t="s">
        <v>316</v>
      </c>
      <c r="BF308" s="20" t="s">
        <v>93</v>
      </c>
      <c r="BG308" s="20" t="s">
        <v>363</v>
      </c>
      <c r="BI308" s="20" t="s">
        <v>94</v>
      </c>
      <c r="BJ308" s="20" t="s">
        <v>105</v>
      </c>
      <c r="BK308" s="20" t="s">
        <v>241</v>
      </c>
      <c r="BL308" s="20" t="s">
        <v>241</v>
      </c>
      <c r="BM308" s="21">
        <v>576.9873</v>
      </c>
      <c r="BN308" s="21">
        <v>526.42639999999994</v>
      </c>
      <c r="BO308" s="21">
        <v>1190.6690000000001</v>
      </c>
      <c r="BP308" s="21">
        <v>221.50040000000001</v>
      </c>
      <c r="BQ308" s="21">
        <v>65</v>
      </c>
      <c r="BR308" s="20">
        <v>0</v>
      </c>
      <c r="BS308" s="21">
        <v>2580.5830999999998</v>
      </c>
      <c r="BT308" s="21">
        <v>-3.0999999999999999E-3</v>
      </c>
      <c r="BU308" s="20">
        <v>20002</v>
      </c>
      <c r="BV308" s="20" t="s">
        <v>97</v>
      </c>
      <c r="BW308" s="21">
        <v>-2580.5830999999998</v>
      </c>
      <c r="BX308" s="21">
        <v>135.87</v>
      </c>
      <c r="BY308" s="20" t="s">
        <v>101</v>
      </c>
      <c r="BZ308" s="21">
        <v>2379.7130999999999</v>
      </c>
      <c r="CA308" s="20" t="b">
        <v>1</v>
      </c>
      <c r="CB308" s="20" t="s">
        <v>98</v>
      </c>
      <c r="CC308" s="20" t="b">
        <v>1</v>
      </c>
      <c r="CD308" s="21" t="s">
        <v>99</v>
      </c>
      <c r="CE308" s="21" t="b">
        <v>0</v>
      </c>
      <c r="CF308" s="21" t="b">
        <v>0</v>
      </c>
    </row>
    <row r="309" spans="1:84">
      <c r="A309" s="21" t="s">
        <v>84</v>
      </c>
      <c r="B309" s="20">
        <v>15078</v>
      </c>
      <c r="C309" s="20" t="s">
        <v>85</v>
      </c>
      <c r="D309" s="20" t="s">
        <v>423</v>
      </c>
      <c r="E309" s="20">
        <v>130575</v>
      </c>
      <c r="F309" s="20" t="s">
        <v>134</v>
      </c>
      <c r="G309" s="20" t="s">
        <v>135</v>
      </c>
      <c r="H309" s="20" t="s">
        <v>104</v>
      </c>
      <c r="I309" s="20" t="s">
        <v>247</v>
      </c>
      <c r="J309" s="20" t="s">
        <v>136</v>
      </c>
      <c r="K309" s="20" t="s">
        <v>90</v>
      </c>
      <c r="L309" s="20" t="s">
        <v>91</v>
      </c>
      <c r="M309" s="20">
        <v>24364</v>
      </c>
      <c r="N309" s="20">
        <v>1</v>
      </c>
      <c r="O309" s="20">
        <v>16</v>
      </c>
      <c r="P309" s="20" t="s">
        <v>92</v>
      </c>
      <c r="Q309" s="20">
        <v>0</v>
      </c>
      <c r="R309" s="20">
        <v>0</v>
      </c>
      <c r="S309" s="20">
        <v>0</v>
      </c>
      <c r="T309" s="20">
        <v>0</v>
      </c>
      <c r="U309" s="20" t="b">
        <v>0</v>
      </c>
      <c r="V309" s="20" t="b">
        <v>0</v>
      </c>
      <c r="W309" s="20">
        <v>4962</v>
      </c>
      <c r="X309" s="20">
        <v>0</v>
      </c>
      <c r="Y309" s="20">
        <v>0</v>
      </c>
      <c r="Z309" s="20">
        <v>0</v>
      </c>
      <c r="AA309" s="20">
        <v>0</v>
      </c>
      <c r="AB309" s="20">
        <v>16</v>
      </c>
      <c r="AC309" s="21">
        <v>735.08040000000005</v>
      </c>
      <c r="AD309" s="21">
        <v>945.93280000000004</v>
      </c>
      <c r="AE309" s="21">
        <v>0</v>
      </c>
      <c r="AF309" s="21">
        <v>0</v>
      </c>
      <c r="AG309" s="21">
        <v>0</v>
      </c>
      <c r="AH309" s="21">
        <v>1061.2958000000001</v>
      </c>
      <c r="AI309" s="21">
        <v>0</v>
      </c>
      <c r="AJ309" s="21">
        <v>86.487700000000004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0</v>
      </c>
      <c r="AQ309" s="21">
        <v>115</v>
      </c>
      <c r="AR309" s="21">
        <v>0</v>
      </c>
      <c r="AS309" s="21">
        <v>0</v>
      </c>
      <c r="AT309" s="21">
        <v>0</v>
      </c>
      <c r="AU309" s="21">
        <v>2943.8</v>
      </c>
      <c r="AV309" s="20" t="b">
        <v>0</v>
      </c>
      <c r="AX309" s="22">
        <v>43160</v>
      </c>
      <c r="AY309" s="22">
        <v>43160</v>
      </c>
      <c r="AZ309" s="22">
        <v>43160</v>
      </c>
      <c r="BB309" s="20">
        <v>1</v>
      </c>
      <c r="BE309" s="20" t="s">
        <v>316</v>
      </c>
      <c r="BF309" s="20" t="s">
        <v>93</v>
      </c>
      <c r="BG309" s="20" t="s">
        <v>363</v>
      </c>
      <c r="BI309" s="20" t="s">
        <v>94</v>
      </c>
      <c r="BJ309" s="20" t="s">
        <v>105</v>
      </c>
      <c r="BK309" s="20" t="s">
        <v>138</v>
      </c>
      <c r="BL309" s="20" t="s">
        <v>138</v>
      </c>
      <c r="BM309" s="21">
        <v>735.08040000000005</v>
      </c>
      <c r="BN309" s="21">
        <v>945.93280000000004</v>
      </c>
      <c r="BO309" s="21">
        <v>1061.2958000000001</v>
      </c>
      <c r="BP309" s="21">
        <v>86.487700000000004</v>
      </c>
      <c r="BQ309" s="21">
        <v>115</v>
      </c>
      <c r="BR309" s="20">
        <v>0</v>
      </c>
      <c r="BS309" s="21">
        <v>2943.7966999999999</v>
      </c>
      <c r="BT309" s="21">
        <v>3.3E-3</v>
      </c>
      <c r="BU309" s="20">
        <v>20002</v>
      </c>
      <c r="BV309" s="20" t="s">
        <v>97</v>
      </c>
      <c r="BW309" s="21">
        <v>-2943.7966999999999</v>
      </c>
      <c r="BX309" s="21">
        <v>244.15</v>
      </c>
      <c r="BY309" s="20" t="s">
        <v>101</v>
      </c>
      <c r="BZ309" s="21">
        <v>2584.6466999999998</v>
      </c>
      <c r="CA309" s="20" t="b">
        <v>1</v>
      </c>
      <c r="CB309" s="20" t="s">
        <v>98</v>
      </c>
      <c r="CC309" s="20" t="b">
        <v>1</v>
      </c>
      <c r="CD309" s="21" t="s">
        <v>99</v>
      </c>
      <c r="CE309" s="21" t="b">
        <v>0</v>
      </c>
      <c r="CF309" s="21" t="b">
        <v>0</v>
      </c>
    </row>
    <row r="310" spans="1:84">
      <c r="A310" s="21" t="s">
        <v>84</v>
      </c>
      <c r="B310" s="20">
        <v>15079</v>
      </c>
      <c r="C310" s="20" t="s">
        <v>85</v>
      </c>
      <c r="D310" s="20" t="s">
        <v>423</v>
      </c>
      <c r="E310" s="20">
        <v>130625</v>
      </c>
      <c r="F310" s="20" t="s">
        <v>212</v>
      </c>
      <c r="G310" s="20" t="s">
        <v>213</v>
      </c>
      <c r="H310" s="20" t="s">
        <v>104</v>
      </c>
      <c r="I310" s="20" t="s">
        <v>248</v>
      </c>
      <c r="J310" s="20" t="s">
        <v>215</v>
      </c>
      <c r="K310" s="20" t="s">
        <v>90</v>
      </c>
      <c r="L310" s="20" t="s">
        <v>91</v>
      </c>
      <c r="M310" s="20">
        <v>19179</v>
      </c>
      <c r="N310" s="20">
        <v>2</v>
      </c>
      <c r="O310" s="20">
        <v>12</v>
      </c>
      <c r="P310" s="20" t="s">
        <v>92</v>
      </c>
      <c r="Q310" s="20">
        <v>0</v>
      </c>
      <c r="R310" s="20">
        <v>0</v>
      </c>
      <c r="S310" s="20">
        <v>0</v>
      </c>
      <c r="T310" s="20">
        <v>0</v>
      </c>
      <c r="U310" s="20" t="b">
        <v>0</v>
      </c>
      <c r="V310" s="20" t="b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12</v>
      </c>
      <c r="AC310" s="21">
        <v>587.58770000000004</v>
      </c>
      <c r="AD310" s="21">
        <v>569.45460000000003</v>
      </c>
      <c r="AE310" s="21">
        <v>0</v>
      </c>
      <c r="AF310" s="21">
        <v>0</v>
      </c>
      <c r="AG310" s="21">
        <v>0</v>
      </c>
      <c r="AH310" s="21">
        <v>835.43719999999996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375</v>
      </c>
      <c r="AP310" s="21">
        <v>0</v>
      </c>
      <c r="AQ310" s="21">
        <v>61</v>
      </c>
      <c r="AR310" s="21">
        <v>0</v>
      </c>
      <c r="AS310" s="21">
        <v>0</v>
      </c>
      <c r="AT310" s="21">
        <v>0</v>
      </c>
      <c r="AU310" s="21">
        <v>2428.48</v>
      </c>
      <c r="AV310" s="20" t="b">
        <v>0</v>
      </c>
      <c r="AX310" s="22">
        <v>43160</v>
      </c>
      <c r="AY310" s="22">
        <v>43160</v>
      </c>
      <c r="AZ310" s="22">
        <v>43164</v>
      </c>
      <c r="BB310" s="20">
        <v>1</v>
      </c>
      <c r="BE310" s="20" t="s">
        <v>316</v>
      </c>
      <c r="BF310" s="20" t="s">
        <v>93</v>
      </c>
      <c r="BG310" s="20" t="s">
        <v>363</v>
      </c>
      <c r="BI310" s="20" t="s">
        <v>94</v>
      </c>
      <c r="BJ310" s="20" t="s">
        <v>105</v>
      </c>
      <c r="BK310" s="20" t="s">
        <v>217</v>
      </c>
      <c r="BL310" s="20" t="s">
        <v>217</v>
      </c>
      <c r="BM310" s="21">
        <v>962.58770000000004</v>
      </c>
      <c r="BN310" s="21">
        <v>569.45460000000003</v>
      </c>
      <c r="BO310" s="21">
        <v>835.43719999999996</v>
      </c>
      <c r="BP310" s="21">
        <v>0</v>
      </c>
      <c r="BQ310" s="21">
        <v>61</v>
      </c>
      <c r="BR310" s="20">
        <v>0</v>
      </c>
      <c r="BS310" s="21">
        <v>2428.4794999999999</v>
      </c>
      <c r="BT310" s="21">
        <v>5.0000000000000001E-4</v>
      </c>
      <c r="BU310" s="20">
        <v>20002</v>
      </c>
      <c r="BV310" s="20" t="s">
        <v>97</v>
      </c>
      <c r="BW310" s="21">
        <v>-2428.4794999999999</v>
      </c>
      <c r="BX310" s="21">
        <v>146.97999999999999</v>
      </c>
      <c r="BY310" s="20" t="s">
        <v>101</v>
      </c>
      <c r="BZ310" s="21">
        <v>2220.4994999999999</v>
      </c>
      <c r="CA310" s="20" t="b">
        <v>1</v>
      </c>
      <c r="CB310" s="20" t="s">
        <v>98</v>
      </c>
      <c r="CC310" s="20" t="b">
        <v>1</v>
      </c>
      <c r="CD310" s="21" t="s">
        <v>99</v>
      </c>
      <c r="CE310" s="21" t="b">
        <v>0</v>
      </c>
      <c r="CF310" s="21" t="b">
        <v>0</v>
      </c>
    </row>
    <row r="311" spans="1:84">
      <c r="A311" s="21" t="s">
        <v>84</v>
      </c>
      <c r="B311" s="20">
        <v>15080</v>
      </c>
      <c r="C311" s="20" t="s">
        <v>85</v>
      </c>
      <c r="D311" s="20" t="s">
        <v>423</v>
      </c>
      <c r="E311" s="20">
        <v>129813</v>
      </c>
      <c r="F311" s="20" t="s">
        <v>185</v>
      </c>
      <c r="G311" s="20" t="s">
        <v>186</v>
      </c>
      <c r="H311" s="20" t="s">
        <v>88</v>
      </c>
      <c r="I311" s="20" t="s">
        <v>187</v>
      </c>
      <c r="J311" s="20" t="s">
        <v>188</v>
      </c>
      <c r="K311" s="20" t="s">
        <v>90</v>
      </c>
      <c r="L311" s="20" t="s">
        <v>91</v>
      </c>
      <c r="M311" s="20">
        <v>42520</v>
      </c>
      <c r="N311" s="20">
        <v>1</v>
      </c>
      <c r="O311" s="20">
        <v>15</v>
      </c>
      <c r="P311" s="20" t="s">
        <v>92</v>
      </c>
      <c r="Q311" s="20">
        <v>0</v>
      </c>
      <c r="R311" s="20">
        <v>0</v>
      </c>
      <c r="S311" s="20">
        <v>0</v>
      </c>
      <c r="T311" s="20">
        <v>0</v>
      </c>
      <c r="U311" s="20" t="b">
        <v>0</v>
      </c>
      <c r="V311" s="20" t="b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15</v>
      </c>
      <c r="AC311" s="21">
        <v>964.13589999999999</v>
      </c>
      <c r="AD311" s="21">
        <v>1499.577</v>
      </c>
      <c r="AE311" s="21">
        <v>0</v>
      </c>
      <c r="AF311" s="21">
        <v>0</v>
      </c>
      <c r="AG311" s="21">
        <v>0</v>
      </c>
      <c r="AH311" s="21">
        <v>1852.1712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0</v>
      </c>
      <c r="AO311" s="21">
        <v>0</v>
      </c>
      <c r="AP311" s="21">
        <v>0</v>
      </c>
      <c r="AQ311" s="21">
        <v>165</v>
      </c>
      <c r="AR311" s="21">
        <v>0</v>
      </c>
      <c r="AS311" s="21">
        <v>0</v>
      </c>
      <c r="AT311" s="21">
        <v>0</v>
      </c>
      <c r="AU311" s="21">
        <v>4480.88</v>
      </c>
      <c r="AV311" s="20" t="b">
        <v>0</v>
      </c>
      <c r="AX311" s="22">
        <v>43164</v>
      </c>
      <c r="AY311" s="22">
        <v>43166</v>
      </c>
      <c r="AZ311" s="22">
        <v>43164</v>
      </c>
      <c r="BB311" s="20">
        <v>1</v>
      </c>
      <c r="BE311" s="20" t="s">
        <v>308</v>
      </c>
      <c r="BF311" s="20" t="s">
        <v>93</v>
      </c>
      <c r="BG311" s="20" t="s">
        <v>363</v>
      </c>
      <c r="BI311" s="20" t="s">
        <v>94</v>
      </c>
      <c r="BJ311" s="20" t="s">
        <v>95</v>
      </c>
      <c r="BK311" s="20" t="s">
        <v>189</v>
      </c>
      <c r="BL311" s="20" t="s">
        <v>189</v>
      </c>
      <c r="BM311" s="21">
        <v>964.13589999999999</v>
      </c>
      <c r="BN311" s="21">
        <v>1499.577</v>
      </c>
      <c r="BO311" s="21">
        <v>1852.1712</v>
      </c>
      <c r="BP311" s="21">
        <v>0</v>
      </c>
      <c r="BQ311" s="21">
        <v>165</v>
      </c>
      <c r="BR311" s="20">
        <v>0</v>
      </c>
      <c r="BS311" s="21">
        <v>4480.8841000000002</v>
      </c>
      <c r="BT311" s="21">
        <v>-4.1000000000000003E-3</v>
      </c>
      <c r="BU311" s="20">
        <v>20002</v>
      </c>
      <c r="BV311" s="20" t="s">
        <v>97</v>
      </c>
      <c r="BW311" s="21">
        <v>-4480.8841000000002</v>
      </c>
      <c r="BX311" s="21">
        <v>387.04</v>
      </c>
      <c r="BY311" s="20" t="s">
        <v>231</v>
      </c>
      <c r="BZ311" s="21">
        <v>3928.8440999999998</v>
      </c>
      <c r="CA311" s="20" t="b">
        <v>1</v>
      </c>
      <c r="CB311" s="20" t="s">
        <v>98</v>
      </c>
      <c r="CC311" s="20" t="b">
        <v>1</v>
      </c>
      <c r="CD311" s="21" t="s">
        <v>99</v>
      </c>
      <c r="CE311" s="21" t="b">
        <v>0</v>
      </c>
      <c r="CF311" s="21" t="b">
        <v>0</v>
      </c>
    </row>
    <row r="312" spans="1:84">
      <c r="A312" s="21" t="s">
        <v>84</v>
      </c>
      <c r="B312" s="20">
        <v>15081</v>
      </c>
      <c r="C312" s="20" t="s">
        <v>85</v>
      </c>
      <c r="D312" s="20" t="s">
        <v>423</v>
      </c>
      <c r="E312" s="20">
        <v>129813</v>
      </c>
      <c r="F312" s="20" t="s">
        <v>185</v>
      </c>
      <c r="G312" s="20" t="s">
        <v>186</v>
      </c>
      <c r="H312" s="20" t="s">
        <v>88</v>
      </c>
      <c r="I312" s="20" t="s">
        <v>187</v>
      </c>
      <c r="J312" s="20" t="s">
        <v>188</v>
      </c>
      <c r="K312" s="20" t="s">
        <v>100</v>
      </c>
      <c r="L312" s="20" t="s">
        <v>91</v>
      </c>
      <c r="M312" s="20">
        <v>42520</v>
      </c>
      <c r="N312" s="20">
        <v>1</v>
      </c>
      <c r="O312" s="20">
        <v>5</v>
      </c>
      <c r="P312" s="20" t="s">
        <v>92</v>
      </c>
      <c r="Q312" s="20">
        <v>0</v>
      </c>
      <c r="R312" s="20">
        <v>0</v>
      </c>
      <c r="S312" s="20">
        <v>0</v>
      </c>
      <c r="T312" s="20">
        <v>0</v>
      </c>
      <c r="U312" s="20" t="b">
        <v>0</v>
      </c>
      <c r="V312" s="20" t="b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5</v>
      </c>
      <c r="AC312" s="21">
        <v>196.37860000000001</v>
      </c>
      <c r="AD312" s="21">
        <v>499.85899999999998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  <c r="AT312" s="21">
        <v>0</v>
      </c>
      <c r="AU312" s="21">
        <v>696.24</v>
      </c>
      <c r="AV312" s="20" t="b">
        <v>0</v>
      </c>
      <c r="AX312" s="22">
        <v>43164</v>
      </c>
      <c r="AY312" s="22">
        <v>43166</v>
      </c>
      <c r="AZ312" s="22">
        <v>43164</v>
      </c>
      <c r="BB312" s="20">
        <v>1</v>
      </c>
      <c r="BC312" s="20" t="s">
        <v>432</v>
      </c>
      <c r="BD312" s="20" t="s">
        <v>411</v>
      </c>
      <c r="BE312" s="20" t="s">
        <v>308</v>
      </c>
      <c r="BF312" s="20" t="s">
        <v>93</v>
      </c>
      <c r="BG312" s="20" t="s">
        <v>363</v>
      </c>
      <c r="BI312" s="20" t="s">
        <v>94</v>
      </c>
      <c r="BJ312" s="20" t="s">
        <v>95</v>
      </c>
      <c r="BK312" s="20" t="s">
        <v>189</v>
      </c>
      <c r="BL312" s="20" t="s">
        <v>189</v>
      </c>
      <c r="BM312" s="21">
        <v>196.37860000000001</v>
      </c>
      <c r="BN312" s="21">
        <v>499.85899999999998</v>
      </c>
      <c r="BO312" s="21">
        <v>0</v>
      </c>
      <c r="BP312" s="21">
        <v>0</v>
      </c>
      <c r="BQ312" s="21">
        <v>0</v>
      </c>
      <c r="BR312" s="20">
        <v>0</v>
      </c>
      <c r="BS312" s="21">
        <v>696.23760000000004</v>
      </c>
      <c r="BT312" s="21">
        <v>2.3999999999999998E-3</v>
      </c>
      <c r="BU312" s="20">
        <v>20002</v>
      </c>
      <c r="BV312" s="20" t="s">
        <v>97</v>
      </c>
      <c r="BW312" s="21">
        <v>-696.23760000000004</v>
      </c>
      <c r="BX312" s="21">
        <v>129.01</v>
      </c>
      <c r="BY312" s="20" t="s">
        <v>231</v>
      </c>
      <c r="BZ312" s="21">
        <v>567.22760000000005</v>
      </c>
      <c r="CA312" s="20" t="b">
        <v>1</v>
      </c>
      <c r="CB312" s="20" t="s">
        <v>98</v>
      </c>
      <c r="CC312" s="20" t="b">
        <v>1</v>
      </c>
      <c r="CD312" s="21" t="s">
        <v>99</v>
      </c>
      <c r="CE312" s="21" t="b">
        <v>0</v>
      </c>
      <c r="CF312" s="21" t="b">
        <v>0</v>
      </c>
    </row>
    <row r="313" spans="1:84">
      <c r="A313" s="21" t="s">
        <v>84</v>
      </c>
      <c r="B313" s="20">
        <v>15082</v>
      </c>
      <c r="C313" s="20" t="s">
        <v>85</v>
      </c>
      <c r="D313" s="20" t="s">
        <v>423</v>
      </c>
      <c r="E313" s="20">
        <v>129821</v>
      </c>
      <c r="F313" s="20" t="s">
        <v>190</v>
      </c>
      <c r="G313" s="20" t="s">
        <v>191</v>
      </c>
      <c r="H313" s="20" t="s">
        <v>88</v>
      </c>
      <c r="I313" s="20" t="s">
        <v>192</v>
      </c>
      <c r="J313" s="20" t="s">
        <v>193</v>
      </c>
      <c r="K313" s="20" t="s">
        <v>90</v>
      </c>
      <c r="L313" s="20" t="s">
        <v>91</v>
      </c>
      <c r="M313" s="20">
        <v>31778</v>
      </c>
      <c r="N313" s="20">
        <v>1</v>
      </c>
      <c r="O313" s="20">
        <v>11</v>
      </c>
      <c r="P313" s="20" t="s">
        <v>92</v>
      </c>
      <c r="Q313" s="20">
        <v>0</v>
      </c>
      <c r="R313" s="20">
        <v>0</v>
      </c>
      <c r="S313" s="20">
        <v>0</v>
      </c>
      <c r="T313" s="20">
        <v>0</v>
      </c>
      <c r="U313" s="20" t="b">
        <v>0</v>
      </c>
      <c r="V313" s="20" t="b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11</v>
      </c>
      <c r="AC313" s="21">
        <v>697.88670000000002</v>
      </c>
      <c r="AD313" s="21">
        <v>833.82529999999997</v>
      </c>
      <c r="AE313" s="21">
        <v>0</v>
      </c>
      <c r="AF313" s="21">
        <v>0</v>
      </c>
      <c r="AG313" s="21">
        <v>0</v>
      </c>
      <c r="AH313" s="21">
        <v>1384.2497000000001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165</v>
      </c>
      <c r="AR313" s="21">
        <v>0</v>
      </c>
      <c r="AS313" s="21">
        <v>0</v>
      </c>
      <c r="AT313" s="21">
        <v>0</v>
      </c>
      <c r="AU313" s="21">
        <v>3080.96</v>
      </c>
      <c r="AV313" s="20" t="b">
        <v>0</v>
      </c>
      <c r="AX313" s="22">
        <v>43164</v>
      </c>
      <c r="AY313" s="22">
        <v>43166</v>
      </c>
      <c r="AZ313" s="22">
        <v>43164</v>
      </c>
      <c r="BB313" s="20">
        <v>1</v>
      </c>
      <c r="BE313" s="20" t="s">
        <v>308</v>
      </c>
      <c r="BF313" s="20" t="s">
        <v>93</v>
      </c>
      <c r="BG313" s="20" t="s">
        <v>363</v>
      </c>
      <c r="BI313" s="20" t="s">
        <v>94</v>
      </c>
      <c r="BJ313" s="20" t="s">
        <v>95</v>
      </c>
      <c r="BK313" s="20" t="s">
        <v>194</v>
      </c>
      <c r="BL313" s="20" t="s">
        <v>194</v>
      </c>
      <c r="BM313" s="21">
        <v>697.88670000000002</v>
      </c>
      <c r="BN313" s="21">
        <v>833.82529999999997</v>
      </c>
      <c r="BO313" s="21">
        <v>1384.2497000000001</v>
      </c>
      <c r="BP313" s="21">
        <v>0</v>
      </c>
      <c r="BQ313" s="21">
        <v>165</v>
      </c>
      <c r="BR313" s="20">
        <v>0</v>
      </c>
      <c r="BS313" s="21">
        <v>3080.9616999999998</v>
      </c>
      <c r="BT313" s="21">
        <v>-1.6999999999999999E-3</v>
      </c>
      <c r="BU313" s="20">
        <v>20002</v>
      </c>
      <c r="BV313" s="20" t="s">
        <v>97</v>
      </c>
      <c r="BW313" s="21">
        <v>-3080.9616999999998</v>
      </c>
      <c r="BX313" s="21">
        <v>215.21</v>
      </c>
      <c r="BY313" s="20" t="s">
        <v>231</v>
      </c>
      <c r="BZ313" s="21">
        <v>2700.7516999999998</v>
      </c>
      <c r="CA313" s="20" t="b">
        <v>1</v>
      </c>
      <c r="CB313" s="20" t="s">
        <v>98</v>
      </c>
      <c r="CC313" s="20" t="b">
        <v>1</v>
      </c>
      <c r="CD313" s="21" t="s">
        <v>99</v>
      </c>
      <c r="CE313" s="21" t="b">
        <v>0</v>
      </c>
      <c r="CF313" s="21" t="b">
        <v>0</v>
      </c>
    </row>
    <row r="314" spans="1:84">
      <c r="A314" s="21" t="s">
        <v>84</v>
      </c>
      <c r="B314" s="20">
        <v>15083</v>
      </c>
      <c r="C314" s="20" t="s">
        <v>85</v>
      </c>
      <c r="D314" s="20" t="s">
        <v>423</v>
      </c>
      <c r="E314" s="20">
        <v>129821</v>
      </c>
      <c r="F314" s="20" t="s">
        <v>190</v>
      </c>
      <c r="G314" s="20" t="s">
        <v>191</v>
      </c>
      <c r="H314" s="20" t="s">
        <v>88</v>
      </c>
      <c r="I314" s="20" t="s">
        <v>192</v>
      </c>
      <c r="J314" s="20" t="s">
        <v>193</v>
      </c>
      <c r="K314" s="20" t="s">
        <v>100</v>
      </c>
      <c r="L314" s="20" t="s">
        <v>91</v>
      </c>
      <c r="M314" s="20">
        <v>31778</v>
      </c>
      <c r="N314" s="20">
        <v>1</v>
      </c>
      <c r="O314" s="20">
        <v>5</v>
      </c>
      <c r="P314" s="20" t="s">
        <v>92</v>
      </c>
      <c r="Q314" s="20">
        <v>0</v>
      </c>
      <c r="R314" s="20">
        <v>0</v>
      </c>
      <c r="S314" s="20">
        <v>0</v>
      </c>
      <c r="T314" s="20">
        <v>0</v>
      </c>
      <c r="U314" s="20" t="b">
        <v>0</v>
      </c>
      <c r="V314" s="20" t="b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5</v>
      </c>
      <c r="AC314" s="21">
        <v>146.76669999999999</v>
      </c>
      <c r="AD314" s="21">
        <v>379.01150000000001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  <c r="AT314" s="21">
        <v>0</v>
      </c>
      <c r="AU314" s="21">
        <v>525.78</v>
      </c>
      <c r="AV314" s="20" t="b">
        <v>0</v>
      </c>
      <c r="AX314" s="22">
        <v>43164</v>
      </c>
      <c r="AY314" s="22">
        <v>43166</v>
      </c>
      <c r="AZ314" s="22">
        <v>43164</v>
      </c>
      <c r="BB314" s="20">
        <v>1</v>
      </c>
      <c r="BC314" s="20" t="s">
        <v>433</v>
      </c>
      <c r="BD314" s="20" t="s">
        <v>411</v>
      </c>
      <c r="BE314" s="20" t="s">
        <v>308</v>
      </c>
      <c r="BF314" s="20" t="s">
        <v>93</v>
      </c>
      <c r="BG314" s="20" t="s">
        <v>363</v>
      </c>
      <c r="BI314" s="20" t="s">
        <v>94</v>
      </c>
      <c r="BJ314" s="20" t="s">
        <v>95</v>
      </c>
      <c r="BK314" s="20" t="s">
        <v>194</v>
      </c>
      <c r="BL314" s="20" t="s">
        <v>194</v>
      </c>
      <c r="BM314" s="21">
        <v>146.76669999999999</v>
      </c>
      <c r="BN314" s="21">
        <v>379.01150000000001</v>
      </c>
      <c r="BO314" s="21">
        <v>0</v>
      </c>
      <c r="BP314" s="21">
        <v>0</v>
      </c>
      <c r="BQ314" s="21">
        <v>0</v>
      </c>
      <c r="BR314" s="20">
        <v>0</v>
      </c>
      <c r="BS314" s="21">
        <v>525.77819999999997</v>
      </c>
      <c r="BT314" s="21">
        <v>1.8E-3</v>
      </c>
      <c r="BU314" s="20">
        <v>20002</v>
      </c>
      <c r="BV314" s="20" t="s">
        <v>97</v>
      </c>
      <c r="BW314" s="21">
        <v>-525.77819999999997</v>
      </c>
      <c r="BX314" s="21">
        <v>97.82</v>
      </c>
      <c r="BY314" s="20" t="s">
        <v>231</v>
      </c>
      <c r="BZ314" s="21">
        <v>427.95819999999998</v>
      </c>
      <c r="CA314" s="20" t="b">
        <v>1</v>
      </c>
      <c r="CB314" s="20" t="s">
        <v>98</v>
      </c>
      <c r="CC314" s="20" t="b">
        <v>1</v>
      </c>
      <c r="CD314" s="21" t="s">
        <v>99</v>
      </c>
      <c r="CE314" s="21" t="b">
        <v>0</v>
      </c>
      <c r="CF314" s="21" t="b">
        <v>0</v>
      </c>
    </row>
    <row r="315" spans="1:84">
      <c r="A315" s="21" t="s">
        <v>84</v>
      </c>
      <c r="B315" s="20">
        <v>15084</v>
      </c>
      <c r="C315" s="20" t="s">
        <v>85</v>
      </c>
      <c r="D315" s="20" t="s">
        <v>423</v>
      </c>
      <c r="E315" s="20">
        <v>129829</v>
      </c>
      <c r="F315" s="20" t="s">
        <v>107</v>
      </c>
      <c r="G315" s="20" t="s">
        <v>108</v>
      </c>
      <c r="H315" s="20" t="s">
        <v>88</v>
      </c>
      <c r="I315" s="20" t="s">
        <v>109</v>
      </c>
      <c r="J315" s="20" t="s">
        <v>110</v>
      </c>
      <c r="K315" s="20" t="s">
        <v>90</v>
      </c>
      <c r="L315" s="20" t="s">
        <v>91</v>
      </c>
      <c r="M315" s="20">
        <v>27083</v>
      </c>
      <c r="N315" s="20">
        <v>1</v>
      </c>
      <c r="O315" s="20">
        <v>11</v>
      </c>
      <c r="P315" s="20" t="s">
        <v>92</v>
      </c>
      <c r="Q315" s="20">
        <v>0</v>
      </c>
      <c r="R315" s="20">
        <v>0</v>
      </c>
      <c r="S315" s="20">
        <v>0</v>
      </c>
      <c r="T315" s="20">
        <v>0</v>
      </c>
      <c r="U315" s="20" t="b">
        <v>0</v>
      </c>
      <c r="V315" s="20" t="b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11</v>
      </c>
      <c r="AC315" s="21">
        <v>650.18219999999997</v>
      </c>
      <c r="AD315" s="21">
        <v>717.6241</v>
      </c>
      <c r="AE315" s="21">
        <v>0</v>
      </c>
      <c r="AF315" s="21">
        <v>0</v>
      </c>
      <c r="AG315" s="21">
        <v>0</v>
      </c>
      <c r="AH315" s="21">
        <v>1179.7355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165</v>
      </c>
      <c r="AR315" s="21">
        <v>0</v>
      </c>
      <c r="AS315" s="21">
        <v>0</v>
      </c>
      <c r="AT315" s="21">
        <v>0</v>
      </c>
      <c r="AU315" s="21">
        <v>2712.54</v>
      </c>
      <c r="AV315" s="20" t="b">
        <v>0</v>
      </c>
      <c r="AX315" s="22">
        <v>43164</v>
      </c>
      <c r="AY315" s="22">
        <v>43166</v>
      </c>
      <c r="AZ315" s="22">
        <v>43164</v>
      </c>
      <c r="BB315" s="20">
        <v>1</v>
      </c>
      <c r="BE315" s="20" t="s">
        <v>308</v>
      </c>
      <c r="BF315" s="20" t="s">
        <v>93</v>
      </c>
      <c r="BG315" s="20" t="s">
        <v>363</v>
      </c>
      <c r="BI315" s="20" t="s">
        <v>94</v>
      </c>
      <c r="BJ315" s="20" t="s">
        <v>95</v>
      </c>
      <c r="BK315" s="20" t="s">
        <v>111</v>
      </c>
      <c r="BL315" s="20" t="s">
        <v>111</v>
      </c>
      <c r="BM315" s="21">
        <v>650.18219999999997</v>
      </c>
      <c r="BN315" s="21">
        <v>717.6241</v>
      </c>
      <c r="BO315" s="21">
        <v>1179.7355</v>
      </c>
      <c r="BP315" s="21">
        <v>0</v>
      </c>
      <c r="BQ315" s="21">
        <v>165</v>
      </c>
      <c r="BR315" s="20">
        <v>0</v>
      </c>
      <c r="BS315" s="21">
        <v>2712.5418</v>
      </c>
      <c r="BT315" s="21">
        <v>-1.8E-3</v>
      </c>
      <c r="BU315" s="20">
        <v>20002</v>
      </c>
      <c r="BV315" s="20" t="s">
        <v>97</v>
      </c>
      <c r="BW315" s="21">
        <v>-2712.5418</v>
      </c>
      <c r="BX315" s="21">
        <v>185.22</v>
      </c>
      <c r="BY315" s="20" t="s">
        <v>231</v>
      </c>
      <c r="BZ315" s="21">
        <v>2362.3218000000002</v>
      </c>
      <c r="CA315" s="20" t="b">
        <v>1</v>
      </c>
      <c r="CB315" s="20" t="s">
        <v>98</v>
      </c>
      <c r="CC315" s="20" t="b">
        <v>1</v>
      </c>
      <c r="CD315" s="21" t="s">
        <v>99</v>
      </c>
      <c r="CE315" s="21" t="b">
        <v>0</v>
      </c>
      <c r="CF315" s="21" t="b">
        <v>0</v>
      </c>
    </row>
    <row r="316" spans="1:84">
      <c r="A316" s="21" t="s">
        <v>84</v>
      </c>
      <c r="B316" s="20">
        <v>15085</v>
      </c>
      <c r="C316" s="20" t="s">
        <v>85</v>
      </c>
      <c r="D316" s="20" t="s">
        <v>423</v>
      </c>
      <c r="E316" s="20">
        <v>129829</v>
      </c>
      <c r="F316" s="20" t="s">
        <v>107</v>
      </c>
      <c r="G316" s="20" t="s">
        <v>108</v>
      </c>
      <c r="H316" s="20" t="s">
        <v>88</v>
      </c>
      <c r="I316" s="20" t="s">
        <v>109</v>
      </c>
      <c r="J316" s="20" t="s">
        <v>110</v>
      </c>
      <c r="K316" s="20" t="s">
        <v>100</v>
      </c>
      <c r="L316" s="20" t="s">
        <v>91</v>
      </c>
      <c r="M316" s="20">
        <v>27083</v>
      </c>
      <c r="N316" s="20">
        <v>1</v>
      </c>
      <c r="O316" s="20">
        <v>5</v>
      </c>
      <c r="P316" s="20" t="s">
        <v>92</v>
      </c>
      <c r="Q316" s="20">
        <v>0</v>
      </c>
      <c r="R316" s="20">
        <v>0</v>
      </c>
      <c r="S316" s="20">
        <v>0</v>
      </c>
      <c r="T316" s="20">
        <v>0</v>
      </c>
      <c r="U316" s="20" t="b">
        <v>0</v>
      </c>
      <c r="V316" s="20" t="b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5</v>
      </c>
      <c r="AC316" s="21">
        <v>125.08280000000001</v>
      </c>
      <c r="AD316" s="21">
        <v>326.1927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  <c r="AT316" s="21">
        <v>0</v>
      </c>
      <c r="AU316" s="21">
        <v>451.28</v>
      </c>
      <c r="AV316" s="20" t="b">
        <v>0</v>
      </c>
      <c r="AX316" s="22">
        <v>43164</v>
      </c>
      <c r="AY316" s="22">
        <v>43166</v>
      </c>
      <c r="AZ316" s="22">
        <v>43164</v>
      </c>
      <c r="BB316" s="20">
        <v>1</v>
      </c>
      <c r="BC316" s="20" t="s">
        <v>434</v>
      </c>
      <c r="BD316" s="20" t="s">
        <v>411</v>
      </c>
      <c r="BE316" s="20" t="s">
        <v>308</v>
      </c>
      <c r="BF316" s="20" t="s">
        <v>93</v>
      </c>
      <c r="BG316" s="20" t="s">
        <v>363</v>
      </c>
      <c r="BI316" s="20" t="s">
        <v>94</v>
      </c>
      <c r="BJ316" s="20" t="s">
        <v>95</v>
      </c>
      <c r="BK316" s="20" t="s">
        <v>111</v>
      </c>
      <c r="BL316" s="20" t="s">
        <v>111</v>
      </c>
      <c r="BM316" s="21">
        <v>125.08280000000001</v>
      </c>
      <c r="BN316" s="21">
        <v>326.1927</v>
      </c>
      <c r="BO316" s="21">
        <v>0</v>
      </c>
      <c r="BP316" s="21">
        <v>0</v>
      </c>
      <c r="BQ316" s="21">
        <v>0</v>
      </c>
      <c r="BR316" s="20">
        <v>0</v>
      </c>
      <c r="BS316" s="21">
        <v>451.27550000000002</v>
      </c>
      <c r="BT316" s="21">
        <v>4.4999999999999997E-3</v>
      </c>
      <c r="BU316" s="20">
        <v>20002</v>
      </c>
      <c r="BV316" s="20" t="s">
        <v>97</v>
      </c>
      <c r="BW316" s="21">
        <v>-451.27550000000002</v>
      </c>
      <c r="BX316" s="21">
        <v>84.19</v>
      </c>
      <c r="BY316" s="20" t="s">
        <v>231</v>
      </c>
      <c r="BZ316" s="21">
        <v>367.08550000000002</v>
      </c>
      <c r="CA316" s="20" t="b">
        <v>1</v>
      </c>
      <c r="CB316" s="20" t="s">
        <v>98</v>
      </c>
      <c r="CC316" s="20" t="b">
        <v>1</v>
      </c>
      <c r="CD316" s="21" t="s">
        <v>99</v>
      </c>
      <c r="CE316" s="21" t="b">
        <v>0</v>
      </c>
      <c r="CF316" s="21" t="b">
        <v>0</v>
      </c>
    </row>
    <row r="317" spans="1:84">
      <c r="A317" s="21" t="s">
        <v>84</v>
      </c>
      <c r="B317" s="20">
        <v>15086</v>
      </c>
      <c r="C317" s="20" t="s">
        <v>85</v>
      </c>
      <c r="D317" s="20" t="s">
        <v>423</v>
      </c>
      <c r="E317" s="20">
        <v>128428</v>
      </c>
      <c r="F317" s="20" t="s">
        <v>180</v>
      </c>
      <c r="G317" s="20" t="s">
        <v>181</v>
      </c>
      <c r="H317" s="20" t="s">
        <v>88</v>
      </c>
      <c r="I317" s="20" t="s">
        <v>182</v>
      </c>
      <c r="J317" s="20" t="s">
        <v>183</v>
      </c>
      <c r="K317" s="20" t="s">
        <v>90</v>
      </c>
      <c r="L317" s="20" t="s">
        <v>91</v>
      </c>
      <c r="M317" s="20">
        <v>9950</v>
      </c>
      <c r="N317" s="20">
        <v>1</v>
      </c>
      <c r="O317" s="20">
        <v>12</v>
      </c>
      <c r="P317" s="20" t="s">
        <v>92</v>
      </c>
      <c r="Q317" s="20">
        <v>0</v>
      </c>
      <c r="R317" s="20">
        <v>0</v>
      </c>
      <c r="S317" s="20">
        <v>0</v>
      </c>
      <c r="T317" s="20">
        <v>0</v>
      </c>
      <c r="U317" s="20" t="b">
        <v>0</v>
      </c>
      <c r="V317" s="20" t="b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12</v>
      </c>
      <c r="AC317" s="21">
        <v>485.28980000000001</v>
      </c>
      <c r="AD317" s="21">
        <v>320.27159999999998</v>
      </c>
      <c r="AE317" s="21">
        <v>0</v>
      </c>
      <c r="AF317" s="21">
        <v>0</v>
      </c>
      <c r="AG317" s="21">
        <v>0</v>
      </c>
      <c r="AH317" s="21">
        <v>433.42200000000003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81</v>
      </c>
      <c r="AR317" s="21">
        <v>0</v>
      </c>
      <c r="AS317" s="21">
        <v>0</v>
      </c>
      <c r="AT317" s="21">
        <v>0</v>
      </c>
      <c r="AU317" s="21">
        <v>1319.98</v>
      </c>
      <c r="AV317" s="20" t="b">
        <v>0</v>
      </c>
      <c r="AX317" s="22">
        <v>43164</v>
      </c>
      <c r="AY317" s="22">
        <v>43166</v>
      </c>
      <c r="AZ317" s="22">
        <v>43164</v>
      </c>
      <c r="BB317" s="20">
        <v>1</v>
      </c>
      <c r="BE317" s="20" t="s">
        <v>308</v>
      </c>
      <c r="BF317" s="20" t="s">
        <v>93</v>
      </c>
      <c r="BG317" s="20" t="s">
        <v>363</v>
      </c>
      <c r="BI317" s="20" t="s">
        <v>94</v>
      </c>
      <c r="BJ317" s="20" t="s">
        <v>95</v>
      </c>
      <c r="BK317" s="20" t="s">
        <v>184</v>
      </c>
      <c r="BL317" s="20" t="s">
        <v>184</v>
      </c>
      <c r="BM317" s="21">
        <v>485.28980000000001</v>
      </c>
      <c r="BN317" s="21">
        <v>320.27159999999998</v>
      </c>
      <c r="BO317" s="21">
        <v>433.42200000000003</v>
      </c>
      <c r="BP317" s="21">
        <v>0</v>
      </c>
      <c r="BQ317" s="21">
        <v>81</v>
      </c>
      <c r="BR317" s="20">
        <v>0</v>
      </c>
      <c r="BS317" s="21">
        <v>1319.9834000000001</v>
      </c>
      <c r="BT317" s="21">
        <v>-3.3999999999999998E-3</v>
      </c>
      <c r="BU317" s="20">
        <v>20002</v>
      </c>
      <c r="BV317" s="20" t="s">
        <v>97</v>
      </c>
      <c r="BW317" s="21">
        <v>-1319.9834000000001</v>
      </c>
      <c r="BX317" s="21">
        <v>82.66</v>
      </c>
      <c r="BY317" s="20" t="s">
        <v>231</v>
      </c>
      <c r="BZ317" s="21">
        <v>1156.3234</v>
      </c>
      <c r="CA317" s="20" t="b">
        <v>1</v>
      </c>
      <c r="CB317" s="20" t="s">
        <v>98</v>
      </c>
      <c r="CC317" s="20" t="b">
        <v>1</v>
      </c>
      <c r="CD317" s="21" t="s">
        <v>99</v>
      </c>
      <c r="CE317" s="21" t="b">
        <v>0</v>
      </c>
      <c r="CF317" s="21" t="b">
        <v>0</v>
      </c>
    </row>
    <row r="318" spans="1:84">
      <c r="A318" s="21" t="s">
        <v>84</v>
      </c>
      <c r="B318" s="20">
        <v>15087</v>
      </c>
      <c r="C318" s="20" t="s">
        <v>85</v>
      </c>
      <c r="D318" s="20" t="s">
        <v>423</v>
      </c>
      <c r="E318" s="20">
        <v>130519</v>
      </c>
      <c r="F318" s="20" t="s">
        <v>170</v>
      </c>
      <c r="G318" s="20" t="s">
        <v>171</v>
      </c>
      <c r="H318" s="20" t="s">
        <v>104</v>
      </c>
      <c r="I318" s="20" t="s">
        <v>172</v>
      </c>
      <c r="J318" s="20" t="s">
        <v>173</v>
      </c>
      <c r="K318" s="20" t="s">
        <v>90</v>
      </c>
      <c r="L318" s="20" t="s">
        <v>91</v>
      </c>
      <c r="M318" s="20">
        <v>36616</v>
      </c>
      <c r="N318" s="20">
        <v>1</v>
      </c>
      <c r="O318" s="20">
        <v>12</v>
      </c>
      <c r="P318" s="20" t="s">
        <v>92</v>
      </c>
      <c r="Q318" s="20">
        <v>0</v>
      </c>
      <c r="R318" s="20">
        <v>0</v>
      </c>
      <c r="S318" s="20">
        <v>0</v>
      </c>
      <c r="T318" s="20">
        <v>0</v>
      </c>
      <c r="U318" s="20" t="b">
        <v>0</v>
      </c>
      <c r="V318" s="20" t="b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12</v>
      </c>
      <c r="AC318" s="21">
        <v>780.8664</v>
      </c>
      <c r="AD318" s="21">
        <v>1040.2536</v>
      </c>
      <c r="AE318" s="21">
        <v>0</v>
      </c>
      <c r="AF318" s="21">
        <v>0</v>
      </c>
      <c r="AG318" s="21">
        <v>0</v>
      </c>
      <c r="AH318" s="21">
        <v>1594.9929999999999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61</v>
      </c>
      <c r="AR318" s="21">
        <v>0</v>
      </c>
      <c r="AS318" s="21">
        <v>0</v>
      </c>
      <c r="AT318" s="21">
        <v>0</v>
      </c>
      <c r="AU318" s="21">
        <v>3477.11</v>
      </c>
      <c r="AV318" s="20" t="b">
        <v>0</v>
      </c>
      <c r="AX318" s="22">
        <v>43162</v>
      </c>
      <c r="AY318" s="22">
        <v>43165</v>
      </c>
      <c r="AZ318" s="22">
        <v>43164</v>
      </c>
      <c r="BB318" s="20">
        <v>1</v>
      </c>
      <c r="BE318" s="20" t="s">
        <v>308</v>
      </c>
      <c r="BF318" s="20" t="s">
        <v>93</v>
      </c>
      <c r="BG318" s="20" t="s">
        <v>363</v>
      </c>
      <c r="BI318" s="20" t="s">
        <v>94</v>
      </c>
      <c r="BJ318" s="20" t="s">
        <v>105</v>
      </c>
      <c r="BK318" s="20" t="s">
        <v>174</v>
      </c>
      <c r="BL318" s="20" t="s">
        <v>174</v>
      </c>
      <c r="BM318" s="21">
        <v>780.8664</v>
      </c>
      <c r="BN318" s="21">
        <v>1040.2536</v>
      </c>
      <c r="BO318" s="21">
        <v>1594.9929999999999</v>
      </c>
      <c r="BP318" s="21">
        <v>0</v>
      </c>
      <c r="BQ318" s="21">
        <v>61</v>
      </c>
      <c r="BR318" s="20">
        <v>0</v>
      </c>
      <c r="BS318" s="21">
        <v>3477.1129999999998</v>
      </c>
      <c r="BT318" s="21">
        <v>-3.0000000000000001E-3</v>
      </c>
      <c r="BU318" s="20">
        <v>20002</v>
      </c>
      <c r="BV318" s="20" t="s">
        <v>97</v>
      </c>
      <c r="BW318" s="21">
        <v>-3477.1129999999998</v>
      </c>
      <c r="BX318" s="21">
        <v>268.49</v>
      </c>
      <c r="BY318" s="20" t="s">
        <v>101</v>
      </c>
      <c r="BZ318" s="21">
        <v>3147.623</v>
      </c>
      <c r="CA318" s="20" t="b">
        <v>1</v>
      </c>
      <c r="CB318" s="20" t="s">
        <v>98</v>
      </c>
      <c r="CC318" s="20" t="b">
        <v>1</v>
      </c>
      <c r="CD318" s="21" t="s">
        <v>99</v>
      </c>
      <c r="CE318" s="21" t="b">
        <v>0</v>
      </c>
      <c r="CF318" s="21" t="b">
        <v>0</v>
      </c>
    </row>
    <row r="319" spans="1:84">
      <c r="A319" s="21" t="s">
        <v>84</v>
      </c>
      <c r="B319" s="20">
        <v>15088</v>
      </c>
      <c r="C319" s="20" t="s">
        <v>85</v>
      </c>
      <c r="D319" s="20" t="s">
        <v>423</v>
      </c>
      <c r="E319" s="20">
        <v>130499</v>
      </c>
      <c r="F319" s="20" t="s">
        <v>175</v>
      </c>
      <c r="G319" s="20" t="s">
        <v>176</v>
      </c>
      <c r="H319" s="20" t="s">
        <v>104</v>
      </c>
      <c r="I319" s="20" t="s">
        <v>177</v>
      </c>
      <c r="J319" s="20" t="s">
        <v>178</v>
      </c>
      <c r="K319" s="20" t="s">
        <v>90</v>
      </c>
      <c r="L319" s="20" t="s">
        <v>91</v>
      </c>
      <c r="M319" s="20">
        <v>21760</v>
      </c>
      <c r="N319" s="20">
        <v>1</v>
      </c>
      <c r="O319" s="20">
        <v>8</v>
      </c>
      <c r="P319" s="20" t="s">
        <v>92</v>
      </c>
      <c r="Q319" s="20">
        <v>0</v>
      </c>
      <c r="R319" s="20">
        <v>0</v>
      </c>
      <c r="S319" s="20">
        <v>0</v>
      </c>
      <c r="T319" s="20">
        <v>0</v>
      </c>
      <c r="U319" s="20" t="b">
        <v>0</v>
      </c>
      <c r="V319" s="20" t="b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8</v>
      </c>
      <c r="AC319" s="21">
        <v>535.79769999999996</v>
      </c>
      <c r="AD319" s="21">
        <v>426.09440000000001</v>
      </c>
      <c r="AE319" s="21">
        <v>0</v>
      </c>
      <c r="AF319" s="21">
        <v>0</v>
      </c>
      <c r="AG319" s="21">
        <v>0</v>
      </c>
      <c r="AH319" s="21">
        <v>947.86559999999997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61</v>
      </c>
      <c r="AR319" s="21">
        <v>0</v>
      </c>
      <c r="AS319" s="21">
        <v>0</v>
      </c>
      <c r="AT319" s="21">
        <v>0</v>
      </c>
      <c r="AU319" s="21">
        <v>1970.76</v>
      </c>
      <c r="AV319" s="20" t="b">
        <v>0</v>
      </c>
      <c r="AX319" s="22">
        <v>43162</v>
      </c>
      <c r="AY319" s="22">
        <v>43165</v>
      </c>
      <c r="AZ319" s="22">
        <v>43164</v>
      </c>
      <c r="BB319" s="20">
        <v>1</v>
      </c>
      <c r="BE319" s="20" t="s">
        <v>308</v>
      </c>
      <c r="BF319" s="20" t="s">
        <v>93</v>
      </c>
      <c r="BG319" s="20" t="s">
        <v>363</v>
      </c>
      <c r="BI319" s="20" t="s">
        <v>94</v>
      </c>
      <c r="BJ319" s="20" t="s">
        <v>105</v>
      </c>
      <c r="BK319" s="20" t="s">
        <v>179</v>
      </c>
      <c r="BL319" s="20" t="s">
        <v>179</v>
      </c>
      <c r="BM319" s="21">
        <v>535.79769999999996</v>
      </c>
      <c r="BN319" s="21">
        <v>426.09440000000001</v>
      </c>
      <c r="BO319" s="21">
        <v>947.86559999999997</v>
      </c>
      <c r="BP319" s="21">
        <v>0</v>
      </c>
      <c r="BQ319" s="21">
        <v>61</v>
      </c>
      <c r="BR319" s="20">
        <v>0</v>
      </c>
      <c r="BS319" s="21">
        <v>1970.7577000000001</v>
      </c>
      <c r="BT319" s="21">
        <v>2.3E-3</v>
      </c>
      <c r="BU319" s="20">
        <v>20002</v>
      </c>
      <c r="BV319" s="20" t="s">
        <v>97</v>
      </c>
      <c r="BW319" s="21">
        <v>-1970.7577000000001</v>
      </c>
      <c r="BX319" s="21">
        <v>109.98</v>
      </c>
      <c r="BY319" s="20" t="s">
        <v>101</v>
      </c>
      <c r="BZ319" s="21">
        <v>1799.7777000000001</v>
      </c>
      <c r="CA319" s="20" t="b">
        <v>1</v>
      </c>
      <c r="CB319" s="20" t="s">
        <v>98</v>
      </c>
      <c r="CC319" s="20" t="b">
        <v>1</v>
      </c>
      <c r="CD319" s="21" t="s">
        <v>99</v>
      </c>
      <c r="CE319" s="21" t="b">
        <v>0</v>
      </c>
      <c r="CF319" s="21" t="b">
        <v>0</v>
      </c>
    </row>
    <row r="320" spans="1:84">
      <c r="A320" s="21" t="s">
        <v>84</v>
      </c>
      <c r="B320" s="20">
        <v>15089</v>
      </c>
      <c r="C320" s="20" t="s">
        <v>85</v>
      </c>
      <c r="D320" s="20" t="s">
        <v>423</v>
      </c>
      <c r="E320" s="20">
        <v>130528</v>
      </c>
      <c r="F320" s="20" t="s">
        <v>256</v>
      </c>
      <c r="G320" s="20" t="s">
        <v>257</v>
      </c>
      <c r="H320" s="20" t="s">
        <v>104</v>
      </c>
      <c r="I320" s="20" t="s">
        <v>258</v>
      </c>
      <c r="J320" s="20" t="s">
        <v>259</v>
      </c>
      <c r="K320" s="20" t="s">
        <v>90</v>
      </c>
      <c r="L320" s="20" t="s">
        <v>91</v>
      </c>
      <c r="M320" s="20">
        <v>20893</v>
      </c>
      <c r="N320" s="20">
        <v>1</v>
      </c>
      <c r="O320" s="20">
        <v>12</v>
      </c>
      <c r="P320" s="20" t="s">
        <v>92</v>
      </c>
      <c r="Q320" s="20">
        <v>0</v>
      </c>
      <c r="R320" s="20">
        <v>0</v>
      </c>
      <c r="S320" s="20">
        <v>0</v>
      </c>
      <c r="T320" s="20">
        <v>0</v>
      </c>
      <c r="U320" s="20" t="b">
        <v>0</v>
      </c>
      <c r="V320" s="20" t="b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12</v>
      </c>
      <c r="AC320" s="21">
        <v>606.58640000000003</v>
      </c>
      <c r="AD320" s="21">
        <v>615.73260000000005</v>
      </c>
      <c r="AE320" s="21">
        <v>0</v>
      </c>
      <c r="AF320" s="21">
        <v>0</v>
      </c>
      <c r="AG320" s="21">
        <v>0</v>
      </c>
      <c r="AH320" s="21">
        <v>910.09910000000002</v>
      </c>
      <c r="AI320" s="21">
        <v>0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80</v>
      </c>
      <c r="AR320" s="21">
        <v>0</v>
      </c>
      <c r="AS320" s="21">
        <v>0</v>
      </c>
      <c r="AT320" s="21">
        <v>0</v>
      </c>
      <c r="AU320" s="21">
        <v>2212.42</v>
      </c>
      <c r="AV320" s="20" t="b">
        <v>0</v>
      </c>
      <c r="AX320" s="22">
        <v>43162</v>
      </c>
      <c r="AY320" s="22">
        <v>43166</v>
      </c>
      <c r="AZ320" s="22">
        <v>43164</v>
      </c>
      <c r="BB320" s="20">
        <v>1</v>
      </c>
      <c r="BE320" s="20" t="s">
        <v>308</v>
      </c>
      <c r="BF320" s="20" t="s">
        <v>93</v>
      </c>
      <c r="BG320" s="20" t="s">
        <v>363</v>
      </c>
      <c r="BI320" s="20" t="s">
        <v>94</v>
      </c>
      <c r="BJ320" s="20" t="s">
        <v>105</v>
      </c>
      <c r="BK320" s="20" t="s">
        <v>260</v>
      </c>
      <c r="BL320" s="20" t="s">
        <v>260</v>
      </c>
      <c r="BM320" s="21">
        <v>606.58640000000003</v>
      </c>
      <c r="BN320" s="21">
        <v>615.73260000000005</v>
      </c>
      <c r="BO320" s="21">
        <v>910.09910000000002</v>
      </c>
      <c r="BP320" s="21">
        <v>0</v>
      </c>
      <c r="BQ320" s="21">
        <v>80</v>
      </c>
      <c r="BR320" s="20">
        <v>0</v>
      </c>
      <c r="BS320" s="21">
        <v>2212.4180999999999</v>
      </c>
      <c r="BT320" s="21">
        <v>1.9E-3</v>
      </c>
      <c r="BU320" s="20">
        <v>20002</v>
      </c>
      <c r="BV320" s="20" t="s">
        <v>97</v>
      </c>
      <c r="BW320" s="21">
        <v>-2212.4180999999999</v>
      </c>
      <c r="BX320" s="21">
        <v>158.91999999999999</v>
      </c>
      <c r="BY320" s="20" t="s">
        <v>101</v>
      </c>
      <c r="BZ320" s="21">
        <v>1973.4981</v>
      </c>
      <c r="CA320" s="20" t="b">
        <v>1</v>
      </c>
      <c r="CB320" s="20" t="s">
        <v>98</v>
      </c>
      <c r="CC320" s="20" t="b">
        <v>1</v>
      </c>
      <c r="CD320" s="21" t="s">
        <v>99</v>
      </c>
      <c r="CE320" s="21" t="b">
        <v>0</v>
      </c>
      <c r="CF320" s="21" t="b">
        <v>0</v>
      </c>
    </row>
    <row r="321" spans="1:84">
      <c r="A321" s="21" t="s">
        <v>84</v>
      </c>
      <c r="B321" s="20">
        <v>15090</v>
      </c>
      <c r="C321" s="20" t="s">
        <v>85</v>
      </c>
      <c r="D321" s="20" t="s">
        <v>423</v>
      </c>
      <c r="E321" s="20">
        <v>130606</v>
      </c>
      <c r="F321" s="20" t="s">
        <v>139</v>
      </c>
      <c r="G321" s="20" t="s">
        <v>140</v>
      </c>
      <c r="H321" s="20" t="s">
        <v>104</v>
      </c>
      <c r="I321" s="20" t="s">
        <v>141</v>
      </c>
      <c r="J321" s="20" t="s">
        <v>142</v>
      </c>
      <c r="K321" s="20" t="s">
        <v>90</v>
      </c>
      <c r="L321" s="20" t="s">
        <v>91</v>
      </c>
      <c r="M321" s="20">
        <v>10280</v>
      </c>
      <c r="N321" s="20">
        <v>1</v>
      </c>
      <c r="O321" s="20">
        <v>12</v>
      </c>
      <c r="P321" s="20" t="s">
        <v>92</v>
      </c>
      <c r="Q321" s="20">
        <v>0</v>
      </c>
      <c r="R321" s="20">
        <v>0</v>
      </c>
      <c r="S321" s="20">
        <v>4</v>
      </c>
      <c r="T321" s="20">
        <v>0</v>
      </c>
      <c r="U321" s="20" t="b">
        <v>0</v>
      </c>
      <c r="V321" s="20" t="b">
        <v>0</v>
      </c>
      <c r="W321" s="20">
        <v>864</v>
      </c>
      <c r="X321" s="20">
        <v>0</v>
      </c>
      <c r="Y321" s="20">
        <v>0</v>
      </c>
      <c r="Z321" s="20">
        <v>0</v>
      </c>
      <c r="AA321" s="20">
        <v>0</v>
      </c>
      <c r="AB321" s="20">
        <v>12</v>
      </c>
      <c r="AC321" s="21">
        <v>488.94760000000002</v>
      </c>
      <c r="AD321" s="21">
        <v>329.1816</v>
      </c>
      <c r="AE321" s="21">
        <v>0</v>
      </c>
      <c r="AF321" s="21">
        <v>0</v>
      </c>
      <c r="AG321" s="21">
        <v>36.185600000000001</v>
      </c>
      <c r="AH321" s="21">
        <v>447.79680000000002</v>
      </c>
      <c r="AI321" s="21">
        <v>0</v>
      </c>
      <c r="AJ321" s="21">
        <v>75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77</v>
      </c>
      <c r="AR321" s="21">
        <v>0</v>
      </c>
      <c r="AS321" s="21">
        <v>0</v>
      </c>
      <c r="AT321" s="21">
        <v>0</v>
      </c>
      <c r="AU321" s="21">
        <v>1454.11</v>
      </c>
      <c r="AV321" s="20" t="b">
        <v>0</v>
      </c>
      <c r="AX321" s="22">
        <v>43164</v>
      </c>
      <c r="AY321" s="22">
        <v>43166</v>
      </c>
      <c r="AZ321" s="22">
        <v>43164</v>
      </c>
      <c r="BB321" s="20">
        <v>1</v>
      </c>
      <c r="BC321" s="20" t="s">
        <v>435</v>
      </c>
      <c r="BD321" s="20" t="s">
        <v>436</v>
      </c>
      <c r="BE321" s="20" t="s">
        <v>308</v>
      </c>
      <c r="BF321" s="20" t="s">
        <v>93</v>
      </c>
      <c r="BG321" s="20" t="s">
        <v>363</v>
      </c>
      <c r="BI321" s="20" t="s">
        <v>94</v>
      </c>
      <c r="BJ321" s="20" t="s">
        <v>105</v>
      </c>
      <c r="BK321" s="20" t="s">
        <v>143</v>
      </c>
      <c r="BL321" s="20" t="s">
        <v>143</v>
      </c>
      <c r="BM321" s="21">
        <v>525.13319999999999</v>
      </c>
      <c r="BN321" s="21">
        <v>329.1816</v>
      </c>
      <c r="BO321" s="21">
        <v>447.79680000000002</v>
      </c>
      <c r="BP321" s="21">
        <v>75</v>
      </c>
      <c r="BQ321" s="21">
        <v>77</v>
      </c>
      <c r="BR321" s="20">
        <v>0</v>
      </c>
      <c r="BS321" s="21">
        <v>1454.1116</v>
      </c>
      <c r="BT321" s="21">
        <v>-1.6000000000000001E-3</v>
      </c>
      <c r="BU321" s="20">
        <v>20002</v>
      </c>
      <c r="BV321" s="20" t="s">
        <v>97</v>
      </c>
      <c r="BW321" s="21">
        <v>-1454.1116</v>
      </c>
      <c r="BX321" s="21">
        <v>84.96</v>
      </c>
      <c r="BY321" s="20" t="s">
        <v>101</v>
      </c>
      <c r="BZ321" s="21">
        <v>1292.1515999999999</v>
      </c>
      <c r="CA321" s="20" t="b">
        <v>1</v>
      </c>
      <c r="CB321" s="20" t="s">
        <v>98</v>
      </c>
      <c r="CC321" s="20" t="b">
        <v>1</v>
      </c>
      <c r="CD321" s="21" t="s">
        <v>99</v>
      </c>
      <c r="CE321" s="21" t="b">
        <v>0</v>
      </c>
      <c r="CF321" s="21" t="b">
        <v>0</v>
      </c>
    </row>
    <row r="322" spans="1:84">
      <c r="A322" s="21" t="s">
        <v>84</v>
      </c>
      <c r="B322" s="20">
        <v>15091</v>
      </c>
      <c r="C322" s="20" t="s">
        <v>85</v>
      </c>
      <c r="D322" s="20" t="s">
        <v>423</v>
      </c>
      <c r="E322" s="20">
        <v>130606</v>
      </c>
      <c r="F322" s="20" t="s">
        <v>139</v>
      </c>
      <c r="G322" s="20" t="s">
        <v>140</v>
      </c>
      <c r="H322" s="20" t="s">
        <v>104</v>
      </c>
      <c r="I322" s="20" t="s">
        <v>141</v>
      </c>
      <c r="J322" s="20" t="s">
        <v>142</v>
      </c>
      <c r="K322" s="20" t="s">
        <v>281</v>
      </c>
      <c r="L322" s="20" t="s">
        <v>91</v>
      </c>
      <c r="M322" s="20">
        <v>7855</v>
      </c>
      <c r="N322" s="20">
        <v>1</v>
      </c>
      <c r="O322" s="20">
        <v>8</v>
      </c>
      <c r="P322" s="20" t="s">
        <v>92</v>
      </c>
      <c r="Q322" s="20">
        <v>0</v>
      </c>
      <c r="R322" s="20">
        <v>0</v>
      </c>
      <c r="S322" s="20">
        <v>0</v>
      </c>
      <c r="T322" s="20">
        <v>0</v>
      </c>
      <c r="U322" s="20" t="b">
        <v>0</v>
      </c>
      <c r="V322" s="20" t="b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8</v>
      </c>
      <c r="AC322" s="21">
        <v>433.0453</v>
      </c>
      <c r="AD322" s="21">
        <v>175.80439999999999</v>
      </c>
      <c r="AE322" s="21">
        <v>0</v>
      </c>
      <c r="AF322" s="21">
        <v>0</v>
      </c>
      <c r="AG322" s="21">
        <v>0</v>
      </c>
      <c r="AH322" s="21">
        <v>342.16379999999998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  <c r="AT322" s="21">
        <v>0</v>
      </c>
      <c r="AU322" s="21">
        <v>951.01</v>
      </c>
      <c r="AV322" s="20" t="b">
        <v>0</v>
      </c>
      <c r="AX322" s="22">
        <v>43164</v>
      </c>
      <c r="AY322" s="22">
        <v>43166</v>
      </c>
      <c r="AZ322" s="22">
        <v>43164</v>
      </c>
      <c r="BB322" s="20">
        <v>1</v>
      </c>
      <c r="BC322" s="20" t="s">
        <v>437</v>
      </c>
      <c r="BE322" s="20" t="s">
        <v>308</v>
      </c>
      <c r="BF322" s="20" t="s">
        <v>93</v>
      </c>
      <c r="BG322" s="20" t="s">
        <v>363</v>
      </c>
      <c r="BI322" s="20" t="s">
        <v>94</v>
      </c>
      <c r="BJ322" s="20" t="s">
        <v>105</v>
      </c>
      <c r="BK322" s="20" t="s">
        <v>143</v>
      </c>
      <c r="BL322" s="20" t="s">
        <v>143</v>
      </c>
      <c r="BM322" s="21">
        <v>433.0453</v>
      </c>
      <c r="BN322" s="21">
        <v>175.80439999999999</v>
      </c>
      <c r="BO322" s="21">
        <v>342.16379999999998</v>
      </c>
      <c r="BP322" s="21">
        <v>0</v>
      </c>
      <c r="BQ322" s="21">
        <v>0</v>
      </c>
      <c r="BR322" s="20">
        <v>0</v>
      </c>
      <c r="BS322" s="21">
        <v>951.01350000000002</v>
      </c>
      <c r="BT322" s="21">
        <v>-3.5000000000000001E-3</v>
      </c>
      <c r="BU322" s="20">
        <v>20002</v>
      </c>
      <c r="BV322" s="20" t="s">
        <v>97</v>
      </c>
      <c r="BW322" s="21">
        <v>-951.01350000000002</v>
      </c>
      <c r="BX322" s="21">
        <v>45.38</v>
      </c>
      <c r="BY322" s="20" t="s">
        <v>101</v>
      </c>
      <c r="BZ322" s="21">
        <v>905.63350000000003</v>
      </c>
      <c r="CA322" s="20" t="b">
        <v>1</v>
      </c>
      <c r="CB322" s="20" t="s">
        <v>98</v>
      </c>
      <c r="CC322" s="20" t="b">
        <v>1</v>
      </c>
      <c r="CD322" s="21" t="s">
        <v>99</v>
      </c>
      <c r="CE322" s="21" t="b">
        <v>0</v>
      </c>
      <c r="CF322" s="21" t="b">
        <v>0</v>
      </c>
    </row>
    <row r="323" spans="1:84">
      <c r="A323" s="21" t="s">
        <v>84</v>
      </c>
      <c r="B323" s="20">
        <v>15092</v>
      </c>
      <c r="C323" s="20" t="s">
        <v>85</v>
      </c>
      <c r="D323" s="20" t="s">
        <v>423</v>
      </c>
      <c r="E323" s="20">
        <v>130469</v>
      </c>
      <c r="F323" s="20" t="s">
        <v>144</v>
      </c>
      <c r="G323" s="20" t="s">
        <v>145</v>
      </c>
      <c r="H323" s="20" t="s">
        <v>104</v>
      </c>
      <c r="I323" s="20" t="s">
        <v>146</v>
      </c>
      <c r="J323" s="20" t="s">
        <v>147</v>
      </c>
      <c r="K323" s="20" t="s">
        <v>90</v>
      </c>
      <c r="L323" s="20" t="s">
        <v>91</v>
      </c>
      <c r="M323" s="20">
        <v>25126</v>
      </c>
      <c r="N323" s="20">
        <v>1</v>
      </c>
      <c r="O323" s="20">
        <v>16</v>
      </c>
      <c r="P323" s="20" t="s">
        <v>92</v>
      </c>
      <c r="Q323" s="20">
        <v>0</v>
      </c>
      <c r="R323" s="20">
        <v>0</v>
      </c>
      <c r="S323" s="20">
        <v>4</v>
      </c>
      <c r="T323" s="20">
        <v>0</v>
      </c>
      <c r="U323" s="20" t="b">
        <v>0</v>
      </c>
      <c r="V323" s="20" t="b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16</v>
      </c>
      <c r="AC323" s="21">
        <v>746.34220000000005</v>
      </c>
      <c r="AD323" s="21">
        <v>973.36479999999995</v>
      </c>
      <c r="AE323" s="21">
        <v>0</v>
      </c>
      <c r="AF323" s="21">
        <v>0</v>
      </c>
      <c r="AG323" s="21">
        <v>88.4435</v>
      </c>
      <c r="AH323" s="21">
        <v>1094.4885999999999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77</v>
      </c>
      <c r="AR323" s="21">
        <v>0</v>
      </c>
      <c r="AS323" s="21">
        <v>0</v>
      </c>
      <c r="AT323" s="21">
        <v>0</v>
      </c>
      <c r="AU323" s="21">
        <v>2979.64</v>
      </c>
      <c r="AV323" s="20" t="b">
        <v>0</v>
      </c>
      <c r="AX323" s="22">
        <v>43164</v>
      </c>
      <c r="AY323" s="22">
        <v>43166</v>
      </c>
      <c r="AZ323" s="22">
        <v>43164</v>
      </c>
      <c r="BB323" s="20">
        <v>1</v>
      </c>
      <c r="BD323" s="20" t="s">
        <v>438</v>
      </c>
      <c r="BE323" s="20" t="s">
        <v>308</v>
      </c>
      <c r="BF323" s="20" t="s">
        <v>93</v>
      </c>
      <c r="BG323" s="20" t="s">
        <v>363</v>
      </c>
      <c r="BI323" s="20" t="s">
        <v>94</v>
      </c>
      <c r="BJ323" s="20" t="s">
        <v>105</v>
      </c>
      <c r="BK323" s="20" t="s">
        <v>148</v>
      </c>
      <c r="BL323" s="20" t="s">
        <v>148</v>
      </c>
      <c r="BM323" s="21">
        <v>834.78570000000002</v>
      </c>
      <c r="BN323" s="21">
        <v>973.36479999999995</v>
      </c>
      <c r="BO323" s="21">
        <v>1094.4885999999999</v>
      </c>
      <c r="BP323" s="21">
        <v>0</v>
      </c>
      <c r="BQ323" s="21">
        <v>77</v>
      </c>
      <c r="BR323" s="20">
        <v>0</v>
      </c>
      <c r="BS323" s="21">
        <v>2979.6390999999999</v>
      </c>
      <c r="BT323" s="21">
        <v>8.9999999999999998E-4</v>
      </c>
      <c r="BU323" s="20">
        <v>20002</v>
      </c>
      <c r="BV323" s="20" t="s">
        <v>97</v>
      </c>
      <c r="BW323" s="21">
        <v>-2979.6390999999999</v>
      </c>
      <c r="BX323" s="21">
        <v>251.23</v>
      </c>
      <c r="BY323" s="20" t="s">
        <v>101</v>
      </c>
      <c r="BZ323" s="21">
        <v>2651.4090999999999</v>
      </c>
      <c r="CA323" s="20" t="b">
        <v>1</v>
      </c>
      <c r="CB323" s="20" t="s">
        <v>98</v>
      </c>
      <c r="CC323" s="20" t="b">
        <v>1</v>
      </c>
      <c r="CD323" s="21" t="s">
        <v>99</v>
      </c>
      <c r="CE323" s="21" t="b">
        <v>0</v>
      </c>
      <c r="CF323" s="21" t="b">
        <v>0</v>
      </c>
    </row>
    <row r="324" spans="1:84">
      <c r="A324" s="21" t="s">
        <v>84</v>
      </c>
      <c r="B324" s="20">
        <v>15093</v>
      </c>
      <c r="C324" s="20" t="s">
        <v>85</v>
      </c>
      <c r="D324" s="20" t="s">
        <v>423</v>
      </c>
      <c r="E324" s="20">
        <v>130469</v>
      </c>
      <c r="F324" s="20" t="s">
        <v>144</v>
      </c>
      <c r="G324" s="20" t="s">
        <v>145</v>
      </c>
      <c r="H324" s="20" t="s">
        <v>104</v>
      </c>
      <c r="I324" s="20" t="s">
        <v>146</v>
      </c>
      <c r="J324" s="20" t="s">
        <v>147</v>
      </c>
      <c r="K324" s="20" t="s">
        <v>281</v>
      </c>
      <c r="L324" s="20" t="s">
        <v>91</v>
      </c>
      <c r="M324" s="20">
        <v>8004</v>
      </c>
      <c r="N324" s="20">
        <v>1</v>
      </c>
      <c r="O324" s="20">
        <v>12</v>
      </c>
      <c r="P324" s="20" t="s">
        <v>92</v>
      </c>
      <c r="Q324" s="20">
        <v>0</v>
      </c>
      <c r="R324" s="20">
        <v>0</v>
      </c>
      <c r="S324" s="20">
        <v>0</v>
      </c>
      <c r="T324" s="20">
        <v>0</v>
      </c>
      <c r="U324" s="20" t="b">
        <v>0</v>
      </c>
      <c r="V324" s="20" t="b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12</v>
      </c>
      <c r="AC324" s="21">
        <v>463.71949999999998</v>
      </c>
      <c r="AD324" s="21">
        <v>267.7296</v>
      </c>
      <c r="AE324" s="21">
        <v>0</v>
      </c>
      <c r="AF324" s="21">
        <v>0</v>
      </c>
      <c r="AG324" s="21">
        <v>0</v>
      </c>
      <c r="AH324" s="21">
        <v>348.6542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  <c r="AT324" s="21">
        <v>0</v>
      </c>
      <c r="AU324" s="21">
        <v>1080.0999999999999</v>
      </c>
      <c r="AV324" s="20" t="b">
        <v>0</v>
      </c>
      <c r="AX324" s="22">
        <v>43164</v>
      </c>
      <c r="AY324" s="22">
        <v>43166</v>
      </c>
      <c r="AZ324" s="22">
        <v>43164</v>
      </c>
      <c r="BB324" s="20">
        <v>1</v>
      </c>
      <c r="BC324" s="20" t="s">
        <v>439</v>
      </c>
      <c r="BE324" s="20" t="s">
        <v>308</v>
      </c>
      <c r="BF324" s="20" t="s">
        <v>93</v>
      </c>
      <c r="BG324" s="20" t="s">
        <v>363</v>
      </c>
      <c r="BI324" s="20" t="s">
        <v>94</v>
      </c>
      <c r="BJ324" s="20" t="s">
        <v>105</v>
      </c>
      <c r="BK324" s="20" t="s">
        <v>148</v>
      </c>
      <c r="BL324" s="20" t="s">
        <v>148</v>
      </c>
      <c r="BM324" s="21">
        <v>463.71949999999998</v>
      </c>
      <c r="BN324" s="21">
        <v>267.7296</v>
      </c>
      <c r="BO324" s="21">
        <v>348.6542</v>
      </c>
      <c r="BP324" s="21">
        <v>0</v>
      </c>
      <c r="BQ324" s="21">
        <v>0</v>
      </c>
      <c r="BR324" s="20">
        <v>0</v>
      </c>
      <c r="BS324" s="21">
        <v>1080.1033</v>
      </c>
      <c r="BT324" s="21">
        <v>-3.3E-3</v>
      </c>
      <c r="BU324" s="20">
        <v>20002</v>
      </c>
      <c r="BV324" s="20" t="s">
        <v>97</v>
      </c>
      <c r="BW324" s="21">
        <v>-1080.1033</v>
      </c>
      <c r="BX324" s="21">
        <v>69.099999999999994</v>
      </c>
      <c r="BY324" s="20" t="s">
        <v>101</v>
      </c>
      <c r="BZ324" s="21">
        <v>1011.0033</v>
      </c>
      <c r="CA324" s="20" t="b">
        <v>1</v>
      </c>
      <c r="CB324" s="20" t="s">
        <v>98</v>
      </c>
      <c r="CC324" s="20" t="b">
        <v>1</v>
      </c>
      <c r="CD324" s="21" t="s">
        <v>99</v>
      </c>
      <c r="CE324" s="21" t="b">
        <v>0</v>
      </c>
      <c r="CF324" s="21" t="b">
        <v>0</v>
      </c>
    </row>
    <row r="325" spans="1:84">
      <c r="A325" s="21" t="s">
        <v>291</v>
      </c>
      <c r="B325" s="20">
        <v>15094</v>
      </c>
      <c r="C325" s="20" t="s">
        <v>131</v>
      </c>
      <c r="D325" s="20" t="s">
        <v>423</v>
      </c>
      <c r="E325" s="20">
        <v>20348</v>
      </c>
      <c r="F325" s="20" t="s">
        <v>232</v>
      </c>
      <c r="G325" s="20" t="s">
        <v>233</v>
      </c>
      <c r="H325" s="20" t="s">
        <v>88</v>
      </c>
      <c r="I325" s="20" t="s">
        <v>234</v>
      </c>
      <c r="J325" s="20" t="s">
        <v>235</v>
      </c>
      <c r="K325" s="20" t="s">
        <v>90</v>
      </c>
      <c r="L325" s="20" t="s">
        <v>91</v>
      </c>
      <c r="M325" s="20">
        <v>25888</v>
      </c>
      <c r="N325" s="20">
        <v>1</v>
      </c>
      <c r="O325" s="20">
        <v>8</v>
      </c>
      <c r="P325" s="20" t="s">
        <v>92</v>
      </c>
      <c r="Q325" s="20">
        <v>0</v>
      </c>
      <c r="R325" s="20">
        <v>0</v>
      </c>
      <c r="S325" s="20">
        <v>0</v>
      </c>
      <c r="T325" s="20">
        <v>0</v>
      </c>
      <c r="U325" s="20" t="b">
        <v>0</v>
      </c>
      <c r="V325" s="20" t="b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8</v>
      </c>
      <c r="AC325" s="21">
        <v>566.30200000000002</v>
      </c>
      <c r="AD325" s="21">
        <v>500.39839999999998</v>
      </c>
      <c r="AE325" s="21">
        <v>0</v>
      </c>
      <c r="AF325" s="21">
        <v>0</v>
      </c>
      <c r="AG325" s="21">
        <v>0</v>
      </c>
      <c r="AH325" s="21">
        <v>1127.6813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165</v>
      </c>
      <c r="AR325" s="21">
        <v>0</v>
      </c>
      <c r="AS325" s="21">
        <v>0</v>
      </c>
      <c r="AT325" s="21">
        <v>0</v>
      </c>
      <c r="AU325" s="21">
        <v>2359.38</v>
      </c>
      <c r="AV325" s="20" t="b">
        <v>0</v>
      </c>
      <c r="AX325" s="22">
        <v>43163</v>
      </c>
      <c r="AY325" s="22">
        <v>43166</v>
      </c>
      <c r="AZ325" s="22">
        <v>43165</v>
      </c>
      <c r="BB325" s="20">
        <v>1</v>
      </c>
      <c r="BE325" s="20" t="s">
        <v>308</v>
      </c>
      <c r="BF325" s="20" t="s">
        <v>93</v>
      </c>
      <c r="BG325" s="20" t="s">
        <v>363</v>
      </c>
      <c r="BI325" s="20" t="s">
        <v>94</v>
      </c>
      <c r="BJ325" s="20" t="s">
        <v>95</v>
      </c>
      <c r="BK325" s="20" t="s">
        <v>236</v>
      </c>
      <c r="BL325" s="20" t="s">
        <v>236</v>
      </c>
      <c r="BM325" s="21">
        <v>566.30200000000002</v>
      </c>
      <c r="BN325" s="21">
        <v>500.39839999999998</v>
      </c>
      <c r="BO325" s="21">
        <v>1127.6813</v>
      </c>
      <c r="BP325" s="21">
        <v>0</v>
      </c>
      <c r="BQ325" s="21">
        <v>165</v>
      </c>
      <c r="BR325" s="20">
        <v>0</v>
      </c>
      <c r="BS325" s="21">
        <v>2359.3816999999999</v>
      </c>
      <c r="BT325" s="21">
        <v>-1.6999999999999999E-3</v>
      </c>
      <c r="BU325" s="20">
        <v>20000</v>
      </c>
      <c r="BV325" s="20" t="s">
        <v>132</v>
      </c>
      <c r="BW325" s="21">
        <v>-2359.3816999999999</v>
      </c>
      <c r="BX325" s="21">
        <v>129.15</v>
      </c>
      <c r="BY325" s="20" t="s">
        <v>231</v>
      </c>
      <c r="BZ325" s="21">
        <v>2065.2316999999998</v>
      </c>
      <c r="CA325" s="20" t="b">
        <v>1</v>
      </c>
      <c r="CB325" s="20" t="s">
        <v>133</v>
      </c>
      <c r="CC325" s="20" t="b">
        <v>1</v>
      </c>
      <c r="CD325" s="21" t="s">
        <v>99</v>
      </c>
      <c r="CE325" s="21" t="b">
        <v>0</v>
      </c>
      <c r="CF325" s="21" t="b">
        <v>0</v>
      </c>
    </row>
    <row r="326" spans="1:84">
      <c r="A326" s="21" t="s">
        <v>291</v>
      </c>
      <c r="B326" s="20">
        <v>15095</v>
      </c>
      <c r="C326" s="20" t="s">
        <v>131</v>
      </c>
      <c r="D326" s="20" t="s">
        <v>423</v>
      </c>
      <c r="E326" s="20">
        <v>20349</v>
      </c>
      <c r="F326" s="20" t="s">
        <v>126</v>
      </c>
      <c r="G326" s="20" t="s">
        <v>127</v>
      </c>
      <c r="H326" s="20" t="s">
        <v>88</v>
      </c>
      <c r="I326" s="20" t="s">
        <v>128</v>
      </c>
      <c r="J326" s="20" t="s">
        <v>129</v>
      </c>
      <c r="K326" s="20" t="s">
        <v>90</v>
      </c>
      <c r="L326" s="20" t="s">
        <v>91</v>
      </c>
      <c r="M326" s="20">
        <v>43545</v>
      </c>
      <c r="N326" s="20">
        <v>1</v>
      </c>
      <c r="O326" s="20">
        <v>15</v>
      </c>
      <c r="P326" s="20" t="s">
        <v>92</v>
      </c>
      <c r="Q326" s="20">
        <v>0</v>
      </c>
      <c r="R326" s="20">
        <v>0</v>
      </c>
      <c r="S326" s="20">
        <v>0</v>
      </c>
      <c r="T326" s="20">
        <v>0</v>
      </c>
      <c r="U326" s="20" t="b">
        <v>0</v>
      </c>
      <c r="V326" s="20" t="b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15</v>
      </c>
      <c r="AC326" s="21">
        <v>978.33770000000004</v>
      </c>
      <c r="AD326" s="21">
        <v>1534.1708000000001</v>
      </c>
      <c r="AE326" s="21">
        <v>0</v>
      </c>
      <c r="AF326" s="21">
        <v>0</v>
      </c>
      <c r="AG326" s="21">
        <v>0</v>
      </c>
      <c r="AH326" s="21">
        <v>1896.8202000000001</v>
      </c>
      <c r="AI326" s="21">
        <v>0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0</v>
      </c>
      <c r="AQ326" s="21">
        <v>165</v>
      </c>
      <c r="AR326" s="21">
        <v>0</v>
      </c>
      <c r="AS326" s="21">
        <v>0</v>
      </c>
      <c r="AT326" s="21">
        <v>0</v>
      </c>
      <c r="AU326" s="21">
        <v>4574.33</v>
      </c>
      <c r="AV326" s="20" t="b">
        <v>0</v>
      </c>
      <c r="AX326" s="22">
        <v>43163</v>
      </c>
      <c r="AY326" s="22">
        <v>43166</v>
      </c>
      <c r="AZ326" s="22">
        <v>43165</v>
      </c>
      <c r="BB326" s="20">
        <v>1</v>
      </c>
      <c r="BE326" s="20" t="s">
        <v>308</v>
      </c>
      <c r="BF326" s="20" t="s">
        <v>93</v>
      </c>
      <c r="BG326" s="20" t="s">
        <v>363</v>
      </c>
      <c r="BI326" s="20" t="s">
        <v>94</v>
      </c>
      <c r="BJ326" s="20" t="s">
        <v>95</v>
      </c>
      <c r="BK326" s="20" t="s">
        <v>130</v>
      </c>
      <c r="BL326" s="20" t="s">
        <v>130</v>
      </c>
      <c r="BM326" s="21">
        <v>978.33770000000004</v>
      </c>
      <c r="BN326" s="21">
        <v>1534.1708000000001</v>
      </c>
      <c r="BO326" s="21">
        <v>1896.8202000000001</v>
      </c>
      <c r="BP326" s="21">
        <v>0</v>
      </c>
      <c r="BQ326" s="21">
        <v>165</v>
      </c>
      <c r="BR326" s="20">
        <v>0</v>
      </c>
      <c r="BS326" s="21">
        <v>4574.3287</v>
      </c>
      <c r="BT326" s="21">
        <v>1.2999999999999999E-3</v>
      </c>
      <c r="BU326" s="20">
        <v>20000</v>
      </c>
      <c r="BV326" s="20" t="s">
        <v>132</v>
      </c>
      <c r="BW326" s="21">
        <v>-4574.3287</v>
      </c>
      <c r="BX326" s="21">
        <v>395.97</v>
      </c>
      <c r="BY326" s="20" t="s">
        <v>231</v>
      </c>
      <c r="BZ326" s="21">
        <v>4013.3587000000002</v>
      </c>
      <c r="CA326" s="20" t="b">
        <v>1</v>
      </c>
      <c r="CB326" s="20" t="s">
        <v>133</v>
      </c>
      <c r="CC326" s="20" t="b">
        <v>1</v>
      </c>
      <c r="CD326" s="21" t="s">
        <v>99</v>
      </c>
      <c r="CE326" s="21" t="b">
        <v>0</v>
      </c>
      <c r="CF326" s="21" t="b">
        <v>0</v>
      </c>
    </row>
    <row r="327" spans="1:84">
      <c r="A327" s="21" t="s">
        <v>291</v>
      </c>
      <c r="B327" s="20">
        <v>15096</v>
      </c>
      <c r="C327" s="20" t="s">
        <v>131</v>
      </c>
      <c r="D327" s="20" t="s">
        <v>423</v>
      </c>
      <c r="E327" s="20">
        <v>20349</v>
      </c>
      <c r="F327" s="20" t="s">
        <v>126</v>
      </c>
      <c r="G327" s="20" t="s">
        <v>127</v>
      </c>
      <c r="H327" s="20" t="s">
        <v>88</v>
      </c>
      <c r="I327" s="20" t="s">
        <v>128</v>
      </c>
      <c r="J327" s="20" t="s">
        <v>129</v>
      </c>
      <c r="K327" s="20" t="s">
        <v>100</v>
      </c>
      <c r="L327" s="20" t="s">
        <v>91</v>
      </c>
      <c r="M327" s="20">
        <v>43545</v>
      </c>
      <c r="N327" s="20">
        <v>1</v>
      </c>
      <c r="O327" s="20">
        <v>5</v>
      </c>
      <c r="P327" s="20" t="s">
        <v>92</v>
      </c>
      <c r="Q327" s="20">
        <v>0</v>
      </c>
      <c r="R327" s="20">
        <v>0</v>
      </c>
      <c r="S327" s="20">
        <v>0</v>
      </c>
      <c r="T327" s="20">
        <v>0</v>
      </c>
      <c r="U327" s="20" t="b">
        <v>0</v>
      </c>
      <c r="V327" s="20" t="b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5</v>
      </c>
      <c r="AC327" s="21">
        <v>201.11259999999999</v>
      </c>
      <c r="AD327" s="21">
        <v>511.39030000000002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  <c r="AT327" s="21">
        <v>0</v>
      </c>
      <c r="AU327" s="21">
        <v>712.5</v>
      </c>
      <c r="AV327" s="20" t="b">
        <v>0</v>
      </c>
      <c r="AX327" s="22">
        <v>43163</v>
      </c>
      <c r="AY327" s="22">
        <v>43166</v>
      </c>
      <c r="AZ327" s="22">
        <v>43165</v>
      </c>
      <c r="BB327" s="20">
        <v>1</v>
      </c>
      <c r="BD327" s="20" t="s">
        <v>411</v>
      </c>
      <c r="BE327" s="20" t="s">
        <v>308</v>
      </c>
      <c r="BF327" s="20" t="s">
        <v>93</v>
      </c>
      <c r="BG327" s="20" t="s">
        <v>363</v>
      </c>
      <c r="BI327" s="20" t="s">
        <v>94</v>
      </c>
      <c r="BJ327" s="20" t="s">
        <v>95</v>
      </c>
      <c r="BK327" s="20" t="s">
        <v>130</v>
      </c>
      <c r="BL327" s="20" t="s">
        <v>130</v>
      </c>
      <c r="BM327" s="21">
        <v>201.11259999999999</v>
      </c>
      <c r="BN327" s="21">
        <v>511.39030000000002</v>
      </c>
      <c r="BO327" s="21">
        <v>0</v>
      </c>
      <c r="BP327" s="21">
        <v>0</v>
      </c>
      <c r="BQ327" s="21">
        <v>0</v>
      </c>
      <c r="BR327" s="20">
        <v>0</v>
      </c>
      <c r="BS327" s="21">
        <v>712.50289999999995</v>
      </c>
      <c r="BT327" s="21">
        <v>-2.8999999999999998E-3</v>
      </c>
      <c r="BU327" s="20">
        <v>20000</v>
      </c>
      <c r="BV327" s="20" t="s">
        <v>132</v>
      </c>
      <c r="BW327" s="21">
        <v>-712.50289999999995</v>
      </c>
      <c r="BX327" s="21">
        <v>131.99</v>
      </c>
      <c r="BY327" s="20" t="s">
        <v>231</v>
      </c>
      <c r="BZ327" s="21">
        <v>580.51289999999995</v>
      </c>
      <c r="CA327" s="20" t="b">
        <v>1</v>
      </c>
      <c r="CB327" s="20" t="s">
        <v>133</v>
      </c>
      <c r="CC327" s="20" t="b">
        <v>1</v>
      </c>
      <c r="CD327" s="21" t="s">
        <v>99</v>
      </c>
      <c r="CE327" s="21" t="b">
        <v>0</v>
      </c>
      <c r="CF327" s="21" t="b">
        <v>0</v>
      </c>
    </row>
    <row r="328" spans="1:84">
      <c r="A328" s="21" t="s">
        <v>291</v>
      </c>
      <c r="B328" s="20">
        <v>15097</v>
      </c>
      <c r="C328" s="20" t="s">
        <v>131</v>
      </c>
      <c r="D328" s="20" t="s">
        <v>423</v>
      </c>
      <c r="E328" s="20">
        <v>20352</v>
      </c>
      <c r="F328" s="20" t="s">
        <v>220</v>
      </c>
      <c r="G328" s="20" t="s">
        <v>221</v>
      </c>
      <c r="H328" s="20" t="s">
        <v>88</v>
      </c>
      <c r="I328" s="20" t="s">
        <v>222</v>
      </c>
      <c r="J328" s="20" t="s">
        <v>223</v>
      </c>
      <c r="K328" s="20" t="s">
        <v>90</v>
      </c>
      <c r="L328" s="20" t="s">
        <v>91</v>
      </c>
      <c r="M328" s="20">
        <v>11470</v>
      </c>
      <c r="N328" s="20">
        <v>1</v>
      </c>
      <c r="O328" s="20">
        <v>12</v>
      </c>
      <c r="P328" s="20" t="s">
        <v>92</v>
      </c>
      <c r="Q328" s="20">
        <v>0</v>
      </c>
      <c r="R328" s="20">
        <v>0</v>
      </c>
      <c r="S328" s="20">
        <v>0</v>
      </c>
      <c r="T328" s="20">
        <v>0</v>
      </c>
      <c r="U328" s="20" t="b">
        <v>0</v>
      </c>
      <c r="V328" s="20" t="b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12</v>
      </c>
      <c r="AC328" s="21">
        <v>502.13810000000001</v>
      </c>
      <c r="AD328" s="21">
        <v>361.3116</v>
      </c>
      <c r="AE328" s="21">
        <v>0</v>
      </c>
      <c r="AF328" s="21">
        <v>0</v>
      </c>
      <c r="AG328" s="21">
        <v>0</v>
      </c>
      <c r="AH328" s="21">
        <v>499.63319999999999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81</v>
      </c>
      <c r="AR328" s="21">
        <v>0</v>
      </c>
      <c r="AS328" s="21">
        <v>0</v>
      </c>
      <c r="AT328" s="21">
        <v>0</v>
      </c>
      <c r="AU328" s="21">
        <v>1444.08</v>
      </c>
      <c r="AV328" s="20" t="b">
        <v>0</v>
      </c>
      <c r="AX328" s="22">
        <v>43164</v>
      </c>
      <c r="AY328" s="22">
        <v>43166</v>
      </c>
      <c r="AZ328" s="22">
        <v>43165</v>
      </c>
      <c r="BB328" s="20">
        <v>1</v>
      </c>
      <c r="BE328" s="20" t="s">
        <v>308</v>
      </c>
      <c r="BF328" s="20" t="s">
        <v>93</v>
      </c>
      <c r="BG328" s="20" t="s">
        <v>363</v>
      </c>
      <c r="BI328" s="20" t="s">
        <v>94</v>
      </c>
      <c r="BJ328" s="20" t="s">
        <v>95</v>
      </c>
      <c r="BK328" s="20" t="s">
        <v>224</v>
      </c>
      <c r="BL328" s="20" t="s">
        <v>224</v>
      </c>
      <c r="BM328" s="21">
        <v>502.13810000000001</v>
      </c>
      <c r="BN328" s="21">
        <v>361.3116</v>
      </c>
      <c r="BO328" s="21">
        <v>499.63319999999999</v>
      </c>
      <c r="BP328" s="21">
        <v>0</v>
      </c>
      <c r="BQ328" s="21">
        <v>81</v>
      </c>
      <c r="BR328" s="20">
        <v>0</v>
      </c>
      <c r="BS328" s="21">
        <v>1444.0829000000001</v>
      </c>
      <c r="BT328" s="21">
        <v>-2.8999999999999998E-3</v>
      </c>
      <c r="BU328" s="20">
        <v>20000</v>
      </c>
      <c r="BV328" s="20" t="s">
        <v>132</v>
      </c>
      <c r="BW328" s="21">
        <v>-1444.0829000000001</v>
      </c>
      <c r="BX328" s="21">
        <v>93.26</v>
      </c>
      <c r="BY328" s="20" t="s">
        <v>231</v>
      </c>
      <c r="BZ328" s="21">
        <v>1269.8228999999999</v>
      </c>
      <c r="CA328" s="20" t="b">
        <v>1</v>
      </c>
      <c r="CB328" s="20" t="s">
        <v>133</v>
      </c>
      <c r="CC328" s="20" t="b">
        <v>1</v>
      </c>
      <c r="CD328" s="21" t="s">
        <v>99</v>
      </c>
      <c r="CE328" s="21" t="b">
        <v>0</v>
      </c>
      <c r="CF328" s="21" t="b">
        <v>0</v>
      </c>
    </row>
    <row r="329" spans="1:84">
      <c r="A329" s="21" t="s">
        <v>84</v>
      </c>
      <c r="B329" s="20">
        <v>15098</v>
      </c>
      <c r="C329" s="20" t="s">
        <v>85</v>
      </c>
      <c r="D329" s="20" t="s">
        <v>423</v>
      </c>
      <c r="E329" s="20">
        <v>130489</v>
      </c>
      <c r="F329" s="20" t="s">
        <v>159</v>
      </c>
      <c r="G329" s="20" t="s">
        <v>160</v>
      </c>
      <c r="H329" s="20" t="s">
        <v>104</v>
      </c>
      <c r="I329" s="20" t="s">
        <v>161</v>
      </c>
      <c r="J329" s="20" t="s">
        <v>162</v>
      </c>
      <c r="K329" s="20" t="s">
        <v>90</v>
      </c>
      <c r="L329" s="20" t="s">
        <v>91</v>
      </c>
      <c r="M329" s="20">
        <v>31897</v>
      </c>
      <c r="N329" s="20">
        <v>1</v>
      </c>
      <c r="O329" s="20">
        <v>12</v>
      </c>
      <c r="P329" s="20" t="s">
        <v>92</v>
      </c>
      <c r="Q329" s="20">
        <v>0</v>
      </c>
      <c r="R329" s="20">
        <v>0</v>
      </c>
      <c r="S329" s="20">
        <v>0</v>
      </c>
      <c r="T329" s="20">
        <v>0</v>
      </c>
      <c r="U329" s="20" t="b">
        <v>0</v>
      </c>
      <c r="V329" s="20" t="b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12</v>
      </c>
      <c r="AC329" s="21">
        <v>728.55909999999994</v>
      </c>
      <c r="AD329" s="21">
        <v>912.84059999999999</v>
      </c>
      <c r="AE329" s="21">
        <v>0</v>
      </c>
      <c r="AF329" s="21">
        <v>0</v>
      </c>
      <c r="AG329" s="21">
        <v>0</v>
      </c>
      <c r="AH329" s="21">
        <v>1389.4332999999999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61</v>
      </c>
      <c r="AR329" s="21">
        <v>0</v>
      </c>
      <c r="AS329" s="21">
        <v>0</v>
      </c>
      <c r="AT329" s="21">
        <v>0</v>
      </c>
      <c r="AU329" s="21">
        <v>3091.83</v>
      </c>
      <c r="AV329" s="20" t="b">
        <v>0</v>
      </c>
      <c r="AX329" s="22">
        <v>43165</v>
      </c>
      <c r="AY329" s="22">
        <v>43165</v>
      </c>
      <c r="AZ329" s="22">
        <v>43165</v>
      </c>
      <c r="BB329" s="20">
        <v>1</v>
      </c>
      <c r="BE329" s="20" t="s">
        <v>308</v>
      </c>
      <c r="BF329" s="20" t="s">
        <v>93</v>
      </c>
      <c r="BG329" s="20" t="s">
        <v>363</v>
      </c>
      <c r="BI329" s="20" t="s">
        <v>94</v>
      </c>
      <c r="BJ329" s="20" t="s">
        <v>105</v>
      </c>
      <c r="BK329" s="20" t="s">
        <v>163</v>
      </c>
      <c r="BL329" s="20" t="s">
        <v>163</v>
      </c>
      <c r="BM329" s="21">
        <v>728.55909999999994</v>
      </c>
      <c r="BN329" s="21">
        <v>912.84059999999999</v>
      </c>
      <c r="BO329" s="21">
        <v>1389.4332999999999</v>
      </c>
      <c r="BP329" s="21">
        <v>0</v>
      </c>
      <c r="BQ329" s="21">
        <v>61</v>
      </c>
      <c r="BR329" s="20">
        <v>0</v>
      </c>
      <c r="BS329" s="21">
        <v>3091.8330000000001</v>
      </c>
      <c r="BT329" s="21">
        <v>-3.0000000000000001E-3</v>
      </c>
      <c r="BU329" s="20">
        <v>20002</v>
      </c>
      <c r="BV329" s="20" t="s">
        <v>97</v>
      </c>
      <c r="BW329" s="21">
        <v>-3091.8330000000001</v>
      </c>
      <c r="BX329" s="21">
        <v>235.61</v>
      </c>
      <c r="BY329" s="20" t="s">
        <v>101</v>
      </c>
      <c r="BZ329" s="21">
        <v>2795.223</v>
      </c>
      <c r="CA329" s="20" t="b">
        <v>1</v>
      </c>
      <c r="CB329" s="20" t="s">
        <v>98</v>
      </c>
      <c r="CC329" s="20" t="b">
        <v>1</v>
      </c>
      <c r="CD329" s="21" t="s">
        <v>99</v>
      </c>
      <c r="CE329" s="21" t="b">
        <v>0</v>
      </c>
      <c r="CF329" s="21" t="b">
        <v>0</v>
      </c>
    </row>
    <row r="330" spans="1:84">
      <c r="A330" s="21" t="s">
        <v>84</v>
      </c>
      <c r="B330" s="20">
        <v>15099</v>
      </c>
      <c r="C330" s="20" t="s">
        <v>85</v>
      </c>
      <c r="D330" s="20" t="s">
        <v>423</v>
      </c>
      <c r="E330" s="20">
        <v>130479</v>
      </c>
      <c r="F330" s="20" t="s">
        <v>149</v>
      </c>
      <c r="G330" s="20" t="s">
        <v>150</v>
      </c>
      <c r="H330" s="20" t="s">
        <v>104</v>
      </c>
      <c r="I330" s="20" t="s">
        <v>151</v>
      </c>
      <c r="J330" s="20" t="s">
        <v>152</v>
      </c>
      <c r="K330" s="20" t="s">
        <v>90</v>
      </c>
      <c r="L330" s="20" t="s">
        <v>91</v>
      </c>
      <c r="M330" s="20">
        <v>19478</v>
      </c>
      <c r="N330" s="20">
        <v>1</v>
      </c>
      <c r="O330" s="20">
        <v>12</v>
      </c>
      <c r="P330" s="20" t="s">
        <v>92</v>
      </c>
      <c r="Q330" s="20">
        <v>0</v>
      </c>
      <c r="R330" s="20">
        <v>0</v>
      </c>
      <c r="S330" s="20">
        <v>0</v>
      </c>
      <c r="T330" s="20">
        <v>0</v>
      </c>
      <c r="U330" s="20" t="b">
        <v>0</v>
      </c>
      <c r="V330" s="20" t="b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12</v>
      </c>
      <c r="AC330" s="21">
        <v>590.90189999999996</v>
      </c>
      <c r="AD330" s="21">
        <v>577.52760000000001</v>
      </c>
      <c r="AE330" s="21">
        <v>0</v>
      </c>
      <c r="AF330" s="21">
        <v>0</v>
      </c>
      <c r="AG330" s="21">
        <v>0</v>
      </c>
      <c r="AH330" s="21">
        <v>848.46169999999995</v>
      </c>
      <c r="AI330" s="21">
        <v>0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61</v>
      </c>
      <c r="AR330" s="21">
        <v>0</v>
      </c>
      <c r="AS330" s="21">
        <v>0</v>
      </c>
      <c r="AT330" s="21">
        <v>0</v>
      </c>
      <c r="AU330" s="21">
        <v>2077.89</v>
      </c>
      <c r="AV330" s="20" t="b">
        <v>0</v>
      </c>
      <c r="AX330" s="22">
        <v>43165</v>
      </c>
      <c r="AY330" s="22">
        <v>43165</v>
      </c>
      <c r="AZ330" s="22">
        <v>43165</v>
      </c>
      <c r="BB330" s="20">
        <v>1</v>
      </c>
      <c r="BE330" s="20" t="s">
        <v>308</v>
      </c>
      <c r="BF330" s="20" t="s">
        <v>93</v>
      </c>
      <c r="BG330" s="20" t="s">
        <v>363</v>
      </c>
      <c r="BI330" s="20" t="s">
        <v>94</v>
      </c>
      <c r="BJ330" s="20" t="s">
        <v>105</v>
      </c>
      <c r="BK330" s="20" t="s">
        <v>153</v>
      </c>
      <c r="BL330" s="20" t="s">
        <v>153</v>
      </c>
      <c r="BM330" s="21">
        <v>590.90189999999996</v>
      </c>
      <c r="BN330" s="21">
        <v>577.52760000000001</v>
      </c>
      <c r="BO330" s="21">
        <v>848.46169999999995</v>
      </c>
      <c r="BP330" s="21">
        <v>0</v>
      </c>
      <c r="BQ330" s="21">
        <v>61</v>
      </c>
      <c r="BR330" s="20">
        <v>0</v>
      </c>
      <c r="BS330" s="21">
        <v>2077.8912</v>
      </c>
      <c r="BT330" s="21">
        <v>-1.1999999999999999E-3</v>
      </c>
      <c r="BU330" s="20">
        <v>20002</v>
      </c>
      <c r="BV330" s="20" t="s">
        <v>97</v>
      </c>
      <c r="BW330" s="21">
        <v>-2077.8912</v>
      </c>
      <c r="BX330" s="21">
        <v>149.06</v>
      </c>
      <c r="BY330" s="20" t="s">
        <v>101</v>
      </c>
      <c r="BZ330" s="21">
        <v>1867.8312000000001</v>
      </c>
      <c r="CA330" s="20" t="b">
        <v>1</v>
      </c>
      <c r="CB330" s="20" t="s">
        <v>98</v>
      </c>
      <c r="CC330" s="20" t="b">
        <v>1</v>
      </c>
      <c r="CD330" s="21" t="s">
        <v>99</v>
      </c>
      <c r="CE330" s="21" t="b">
        <v>0</v>
      </c>
      <c r="CF330" s="21" t="b">
        <v>0</v>
      </c>
    </row>
    <row r="331" spans="1:84">
      <c r="A331" s="21" t="s">
        <v>84</v>
      </c>
      <c r="B331" s="20">
        <v>15100</v>
      </c>
      <c r="C331" s="20" t="s">
        <v>85</v>
      </c>
      <c r="D331" s="20" t="s">
        <v>423</v>
      </c>
      <c r="E331" s="20">
        <v>130616</v>
      </c>
      <c r="F331" s="20" t="s">
        <v>164</v>
      </c>
      <c r="G331" s="20" t="s">
        <v>165</v>
      </c>
      <c r="H331" s="20" t="s">
        <v>104</v>
      </c>
      <c r="I331" s="20" t="s">
        <v>166</v>
      </c>
      <c r="J331" s="20" t="s">
        <v>167</v>
      </c>
      <c r="K331" s="20" t="s">
        <v>90</v>
      </c>
      <c r="L331" s="20" t="s">
        <v>91</v>
      </c>
      <c r="M331" s="20">
        <v>30221</v>
      </c>
      <c r="N331" s="20">
        <v>1</v>
      </c>
      <c r="O331" s="20">
        <v>12</v>
      </c>
      <c r="P331" s="20" t="s">
        <v>92</v>
      </c>
      <c r="Q331" s="20">
        <v>0</v>
      </c>
      <c r="R331" s="20">
        <v>0</v>
      </c>
      <c r="S331" s="20">
        <v>0</v>
      </c>
      <c r="T331" s="20">
        <v>0</v>
      </c>
      <c r="U331" s="20" t="b">
        <v>0</v>
      </c>
      <c r="V331" s="20" t="b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12</v>
      </c>
      <c r="AC331" s="21">
        <v>709.98170000000005</v>
      </c>
      <c r="AD331" s="21">
        <v>867.58860000000004</v>
      </c>
      <c r="AE331" s="21">
        <v>0</v>
      </c>
      <c r="AF331" s="21">
        <v>0</v>
      </c>
      <c r="AG331" s="21">
        <v>0</v>
      </c>
      <c r="AH331" s="21">
        <v>1316.4268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77</v>
      </c>
      <c r="AR331" s="21">
        <v>0</v>
      </c>
      <c r="AS331" s="21">
        <v>0</v>
      </c>
      <c r="AT331" s="21">
        <v>0</v>
      </c>
      <c r="AU331" s="21">
        <v>2971</v>
      </c>
      <c r="AV331" s="20" t="b">
        <v>0</v>
      </c>
      <c r="AX331" s="22">
        <v>43165</v>
      </c>
      <c r="AY331" s="22">
        <v>43166</v>
      </c>
      <c r="AZ331" s="22">
        <v>43165</v>
      </c>
      <c r="BB331" s="20">
        <v>1</v>
      </c>
      <c r="BE331" s="20" t="s">
        <v>308</v>
      </c>
      <c r="BF331" s="20" t="s">
        <v>93</v>
      </c>
      <c r="BG331" s="20" t="s">
        <v>363</v>
      </c>
      <c r="BI331" s="20" t="s">
        <v>94</v>
      </c>
      <c r="BJ331" s="20" t="s">
        <v>105</v>
      </c>
      <c r="BK331" s="20" t="s">
        <v>168</v>
      </c>
      <c r="BL331" s="20" t="s">
        <v>168</v>
      </c>
      <c r="BM331" s="21">
        <v>709.98170000000005</v>
      </c>
      <c r="BN331" s="21">
        <v>867.58860000000004</v>
      </c>
      <c r="BO331" s="21">
        <v>1316.4268</v>
      </c>
      <c r="BP331" s="21">
        <v>0</v>
      </c>
      <c r="BQ331" s="21">
        <v>77</v>
      </c>
      <c r="BR331" s="20">
        <v>0</v>
      </c>
      <c r="BS331" s="21">
        <v>2970.9971</v>
      </c>
      <c r="BT331" s="21">
        <v>2.8999999999999998E-3</v>
      </c>
      <c r="BU331" s="20">
        <v>20002</v>
      </c>
      <c r="BV331" s="20" t="s">
        <v>97</v>
      </c>
      <c r="BW331" s="21">
        <v>-2970.9971</v>
      </c>
      <c r="BX331" s="21">
        <v>223.93</v>
      </c>
      <c r="BY331" s="20" t="s">
        <v>101</v>
      </c>
      <c r="BZ331" s="21">
        <v>2670.0671000000002</v>
      </c>
      <c r="CA331" s="20" t="b">
        <v>1</v>
      </c>
      <c r="CB331" s="20" t="s">
        <v>98</v>
      </c>
      <c r="CC331" s="20" t="b">
        <v>1</v>
      </c>
      <c r="CD331" s="21" t="s">
        <v>99</v>
      </c>
      <c r="CE331" s="21" t="b">
        <v>0</v>
      </c>
      <c r="CF331" s="21" t="b">
        <v>0</v>
      </c>
    </row>
    <row r="332" spans="1:84">
      <c r="A332" s="21" t="s">
        <v>84</v>
      </c>
      <c r="B332" s="20">
        <v>15101</v>
      </c>
      <c r="C332" s="20" t="s">
        <v>85</v>
      </c>
      <c r="D332" s="20" t="s">
        <v>423</v>
      </c>
      <c r="E332" s="20">
        <v>130556</v>
      </c>
      <c r="F332" s="20" t="s">
        <v>206</v>
      </c>
      <c r="G332" s="20" t="s">
        <v>207</v>
      </c>
      <c r="H332" s="20" t="s">
        <v>104</v>
      </c>
      <c r="I332" s="20" t="s">
        <v>208</v>
      </c>
      <c r="J332" s="20" t="s">
        <v>209</v>
      </c>
      <c r="K332" s="20" t="s">
        <v>90</v>
      </c>
      <c r="L332" s="20" t="s">
        <v>91</v>
      </c>
      <c r="M332" s="20">
        <v>42582</v>
      </c>
      <c r="N332" s="20">
        <v>1</v>
      </c>
      <c r="O332" s="20">
        <v>20</v>
      </c>
      <c r="P332" s="20" t="s">
        <v>92</v>
      </c>
      <c r="Q332" s="20">
        <v>0</v>
      </c>
      <c r="R332" s="20">
        <v>8</v>
      </c>
      <c r="S332" s="20">
        <v>0</v>
      </c>
      <c r="T332" s="20">
        <v>0</v>
      </c>
      <c r="U332" s="20" t="b">
        <v>0</v>
      </c>
      <c r="V332" s="20" t="b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20</v>
      </c>
      <c r="AC332" s="21">
        <v>1161.6599000000001</v>
      </c>
      <c r="AD332" s="21">
        <v>2002.2260000000001</v>
      </c>
      <c r="AE332" s="21">
        <v>0</v>
      </c>
      <c r="AF332" s="21">
        <v>596.14800000000002</v>
      </c>
      <c r="AG332" s="21">
        <v>0</v>
      </c>
      <c r="AH332" s="21">
        <v>1854.8719000000001</v>
      </c>
      <c r="AI332" s="21">
        <v>0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155</v>
      </c>
      <c r="AR332" s="21">
        <v>0</v>
      </c>
      <c r="AS332" s="21">
        <v>0</v>
      </c>
      <c r="AT332" s="21">
        <v>0</v>
      </c>
      <c r="AU332" s="21">
        <v>5769.91</v>
      </c>
      <c r="AV332" s="20" t="b">
        <v>0</v>
      </c>
      <c r="AX332" s="22">
        <v>43165</v>
      </c>
      <c r="AY332" s="22">
        <v>43166</v>
      </c>
      <c r="AZ332" s="22">
        <v>43165</v>
      </c>
      <c r="BB332" s="20">
        <v>1</v>
      </c>
      <c r="BD332" s="20" t="s">
        <v>440</v>
      </c>
      <c r="BE332" s="20" t="s">
        <v>308</v>
      </c>
      <c r="BF332" s="20" t="s">
        <v>93</v>
      </c>
      <c r="BG332" s="20" t="s">
        <v>363</v>
      </c>
      <c r="BI332" s="20" t="s">
        <v>94</v>
      </c>
      <c r="BJ332" s="20" t="s">
        <v>105</v>
      </c>
      <c r="BK332" s="20" t="s">
        <v>210</v>
      </c>
      <c r="BL332" s="20" t="s">
        <v>210</v>
      </c>
      <c r="BM332" s="21">
        <v>1757.8079</v>
      </c>
      <c r="BN332" s="21">
        <v>2002.2260000000001</v>
      </c>
      <c r="BO332" s="21">
        <v>1854.8719000000001</v>
      </c>
      <c r="BP332" s="21">
        <v>0</v>
      </c>
      <c r="BQ332" s="21">
        <v>155</v>
      </c>
      <c r="BR332" s="20">
        <v>0</v>
      </c>
      <c r="BS332" s="21">
        <v>5769.9058000000005</v>
      </c>
      <c r="BT332" s="21">
        <v>4.1999999999999997E-3</v>
      </c>
      <c r="BU332" s="20">
        <v>20002</v>
      </c>
      <c r="BV332" s="20" t="s">
        <v>97</v>
      </c>
      <c r="BW332" s="21">
        <v>-5769.9058000000005</v>
      </c>
      <c r="BX332" s="21">
        <v>516.78</v>
      </c>
      <c r="BY332" s="20" t="s">
        <v>101</v>
      </c>
      <c r="BZ332" s="21">
        <v>5098.1257999999998</v>
      </c>
      <c r="CA332" s="20" t="b">
        <v>1</v>
      </c>
      <c r="CB332" s="20" t="s">
        <v>98</v>
      </c>
      <c r="CC332" s="20" t="b">
        <v>1</v>
      </c>
      <c r="CD332" s="21" t="s">
        <v>99</v>
      </c>
      <c r="CE332" s="21" t="b">
        <v>0</v>
      </c>
      <c r="CF332" s="21" t="b">
        <v>0</v>
      </c>
    </row>
    <row r="333" spans="1:84">
      <c r="A333" s="21" t="s">
        <v>84</v>
      </c>
      <c r="B333" s="20">
        <v>15102</v>
      </c>
      <c r="C333" s="20" t="s">
        <v>85</v>
      </c>
      <c r="D333" s="20" t="s">
        <v>423</v>
      </c>
      <c r="E333" s="20">
        <v>130509</v>
      </c>
      <c r="F333" s="20" t="s">
        <v>154</v>
      </c>
      <c r="G333" s="20" t="s">
        <v>155</v>
      </c>
      <c r="H333" s="20" t="s">
        <v>104</v>
      </c>
      <c r="I333" s="20" t="s">
        <v>156</v>
      </c>
      <c r="J333" s="20" t="s">
        <v>157</v>
      </c>
      <c r="K333" s="20" t="s">
        <v>90</v>
      </c>
      <c r="L333" s="20" t="s">
        <v>91</v>
      </c>
      <c r="M333" s="20">
        <v>30066</v>
      </c>
      <c r="N333" s="20">
        <v>1</v>
      </c>
      <c r="O333" s="20">
        <v>12</v>
      </c>
      <c r="P333" s="20" t="s">
        <v>92</v>
      </c>
      <c r="Q333" s="20">
        <v>0</v>
      </c>
      <c r="R333" s="20">
        <v>0</v>
      </c>
      <c r="S333" s="20">
        <v>0</v>
      </c>
      <c r="T333" s="20">
        <v>0</v>
      </c>
      <c r="U333" s="20" t="b">
        <v>0</v>
      </c>
      <c r="V333" s="20" t="b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12</v>
      </c>
      <c r="AC333" s="21">
        <v>708.2636</v>
      </c>
      <c r="AD333" s="21">
        <v>863.40359999999998</v>
      </c>
      <c r="AE333" s="21">
        <v>0</v>
      </c>
      <c r="AF333" s="21">
        <v>0</v>
      </c>
      <c r="AG333" s="21">
        <v>0</v>
      </c>
      <c r="AH333" s="21">
        <v>1309.675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61</v>
      </c>
      <c r="AR333" s="21">
        <v>0</v>
      </c>
      <c r="AS333" s="21">
        <v>0</v>
      </c>
      <c r="AT333" s="21">
        <v>0</v>
      </c>
      <c r="AU333" s="21">
        <v>2942.34</v>
      </c>
      <c r="AV333" s="20" t="b">
        <v>0</v>
      </c>
      <c r="AX333" s="22">
        <v>43165</v>
      </c>
      <c r="AY333" s="22">
        <v>43165</v>
      </c>
      <c r="AZ333" s="22">
        <v>43165</v>
      </c>
      <c r="BB333" s="20">
        <v>1</v>
      </c>
      <c r="BE333" s="20" t="s">
        <v>308</v>
      </c>
      <c r="BF333" s="20" t="s">
        <v>93</v>
      </c>
      <c r="BG333" s="20" t="s">
        <v>363</v>
      </c>
      <c r="BI333" s="20" t="s">
        <v>94</v>
      </c>
      <c r="BJ333" s="20" t="s">
        <v>105</v>
      </c>
      <c r="BK333" s="20" t="s">
        <v>158</v>
      </c>
      <c r="BL333" s="20" t="s">
        <v>158</v>
      </c>
      <c r="BM333" s="21">
        <v>708.2636</v>
      </c>
      <c r="BN333" s="21">
        <v>863.40359999999998</v>
      </c>
      <c r="BO333" s="21">
        <v>1309.675</v>
      </c>
      <c r="BP333" s="21">
        <v>0</v>
      </c>
      <c r="BQ333" s="21">
        <v>61</v>
      </c>
      <c r="BR333" s="20">
        <v>0</v>
      </c>
      <c r="BS333" s="21">
        <v>2942.3422</v>
      </c>
      <c r="BT333" s="21">
        <v>-2.2000000000000001E-3</v>
      </c>
      <c r="BU333" s="20">
        <v>20002</v>
      </c>
      <c r="BV333" s="20" t="s">
        <v>97</v>
      </c>
      <c r="BW333" s="21">
        <v>-2942.3422</v>
      </c>
      <c r="BX333" s="21">
        <v>222.85</v>
      </c>
      <c r="BY333" s="20" t="s">
        <v>101</v>
      </c>
      <c r="BZ333" s="21">
        <v>2658.4922000000001</v>
      </c>
      <c r="CA333" s="20" t="b">
        <v>1</v>
      </c>
      <c r="CB333" s="20" t="s">
        <v>98</v>
      </c>
      <c r="CC333" s="20" t="b">
        <v>1</v>
      </c>
      <c r="CD333" s="21" t="s">
        <v>99</v>
      </c>
      <c r="CE333" s="21" t="b">
        <v>0</v>
      </c>
      <c r="CF333" s="21" t="b">
        <v>0</v>
      </c>
    </row>
    <row r="334" spans="1:84">
      <c r="A334" s="21" t="s">
        <v>291</v>
      </c>
      <c r="B334" s="20">
        <v>15103</v>
      </c>
      <c r="C334" s="20" t="s">
        <v>250</v>
      </c>
      <c r="D334" s="20" t="s">
        <v>423</v>
      </c>
      <c r="E334" s="20">
        <v>25744</v>
      </c>
      <c r="F334" s="20" t="s">
        <v>266</v>
      </c>
      <c r="G334" s="20" t="s">
        <v>267</v>
      </c>
      <c r="H334" s="20" t="s">
        <v>104</v>
      </c>
      <c r="I334" s="20" t="s">
        <v>268</v>
      </c>
      <c r="J334" s="20" t="s">
        <v>269</v>
      </c>
      <c r="K334" s="20" t="s">
        <v>90</v>
      </c>
      <c r="L334" s="20" t="s">
        <v>270</v>
      </c>
      <c r="M334" s="20">
        <v>3900</v>
      </c>
      <c r="N334" s="20">
        <v>1</v>
      </c>
      <c r="O334" s="20">
        <v>0</v>
      </c>
      <c r="P334" s="20" t="s">
        <v>271</v>
      </c>
      <c r="Q334" s="20">
        <v>12</v>
      </c>
      <c r="R334" s="20">
        <v>0</v>
      </c>
      <c r="S334" s="20">
        <v>0</v>
      </c>
      <c r="T334" s="20">
        <v>0</v>
      </c>
      <c r="U334" s="20" t="b">
        <v>0</v>
      </c>
      <c r="V334" s="20" t="b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12</v>
      </c>
      <c r="AC334" s="21">
        <v>444.27600000000001</v>
      </c>
      <c r="AD334" s="21">
        <v>243.02160000000001</v>
      </c>
      <c r="AE334" s="21">
        <v>93.012</v>
      </c>
      <c r="AF334" s="21">
        <v>0</v>
      </c>
      <c r="AG334" s="21">
        <v>0</v>
      </c>
      <c r="AH334" s="21">
        <v>217.8</v>
      </c>
      <c r="AI334" s="21">
        <v>0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111</v>
      </c>
      <c r="AR334" s="21">
        <v>0</v>
      </c>
      <c r="AS334" s="21">
        <v>0</v>
      </c>
      <c r="AT334" s="21">
        <v>0</v>
      </c>
      <c r="AU334" s="21">
        <v>1109.1099999999999</v>
      </c>
      <c r="AV334" s="20" t="b">
        <v>0</v>
      </c>
      <c r="AX334" s="22">
        <v>43165</v>
      </c>
      <c r="AY334" s="22">
        <v>43167</v>
      </c>
      <c r="AZ334" s="22">
        <v>43166</v>
      </c>
      <c r="BB334" s="20">
        <v>1</v>
      </c>
      <c r="BE334" s="20" t="s">
        <v>308</v>
      </c>
      <c r="BF334" s="20" t="s">
        <v>93</v>
      </c>
      <c r="BG334" s="20" t="s">
        <v>363</v>
      </c>
      <c r="BI334" s="20" t="s">
        <v>94</v>
      </c>
      <c r="BJ334" s="20" t="s">
        <v>105</v>
      </c>
      <c r="BK334" s="20" t="s">
        <v>272</v>
      </c>
      <c r="BL334" s="20" t="s">
        <v>272</v>
      </c>
      <c r="BM334" s="21">
        <v>444.27600000000001</v>
      </c>
      <c r="BN334" s="21">
        <v>336.03359999999998</v>
      </c>
      <c r="BO334" s="21">
        <v>217.8</v>
      </c>
      <c r="BP334" s="21">
        <v>0</v>
      </c>
      <c r="BQ334" s="21">
        <v>111</v>
      </c>
      <c r="BR334" s="20">
        <v>0</v>
      </c>
      <c r="BS334" s="21">
        <v>1109.1096</v>
      </c>
      <c r="BT334" s="21">
        <v>4.0000000000000002E-4</v>
      </c>
      <c r="BU334" s="20">
        <v>20000</v>
      </c>
      <c r="BV334" s="20" t="s">
        <v>252</v>
      </c>
      <c r="BW334" s="21">
        <v>-1109.1096</v>
      </c>
      <c r="BX334" s="21">
        <v>62.72</v>
      </c>
      <c r="BY334" s="20" t="s">
        <v>101</v>
      </c>
      <c r="BZ334" s="21">
        <v>935.38959999999997</v>
      </c>
      <c r="CA334" s="20" t="b">
        <v>1</v>
      </c>
      <c r="CB334" s="20" t="s">
        <v>253</v>
      </c>
      <c r="CC334" s="20" t="b">
        <v>1</v>
      </c>
      <c r="CD334" s="21" t="s">
        <v>99</v>
      </c>
      <c r="CE334" s="21" t="b">
        <v>0</v>
      </c>
      <c r="CF334" s="21" t="b">
        <v>0</v>
      </c>
    </row>
    <row r="335" spans="1:84">
      <c r="A335" s="21" t="s">
        <v>84</v>
      </c>
      <c r="B335" s="20">
        <v>15104</v>
      </c>
      <c r="C335" s="20" t="s">
        <v>85</v>
      </c>
      <c r="D335" s="20" t="s">
        <v>423</v>
      </c>
      <c r="E335" s="20">
        <v>130537</v>
      </c>
      <c r="F335" s="20" t="s">
        <v>200</v>
      </c>
      <c r="G335" s="20" t="s">
        <v>201</v>
      </c>
      <c r="H335" s="20" t="s">
        <v>104</v>
      </c>
      <c r="I335" s="20" t="s">
        <v>254</v>
      </c>
      <c r="J335" s="20" t="s">
        <v>203</v>
      </c>
      <c r="K335" s="20" t="s">
        <v>90</v>
      </c>
      <c r="L335" s="20" t="s">
        <v>91</v>
      </c>
      <c r="M335" s="20">
        <v>53349</v>
      </c>
      <c r="N335" s="20">
        <v>1</v>
      </c>
      <c r="O335" s="20">
        <v>20</v>
      </c>
      <c r="P335" s="20" t="s">
        <v>92</v>
      </c>
      <c r="Q335" s="20">
        <v>0</v>
      </c>
      <c r="R335" s="20">
        <v>0</v>
      </c>
      <c r="S335" s="20">
        <v>0</v>
      </c>
      <c r="T335" s="20">
        <v>0</v>
      </c>
      <c r="U335" s="20" t="b">
        <v>0</v>
      </c>
      <c r="V335" s="20" t="b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20</v>
      </c>
      <c r="AC335" s="21">
        <v>1360.5694000000001</v>
      </c>
      <c r="AD335" s="21">
        <v>2486.741</v>
      </c>
      <c r="AE335" s="21">
        <v>0</v>
      </c>
      <c r="AF335" s="21">
        <v>0</v>
      </c>
      <c r="AG335" s="21">
        <v>0</v>
      </c>
      <c r="AH335" s="21">
        <v>2323.8824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80</v>
      </c>
      <c r="AR335" s="21">
        <v>0</v>
      </c>
      <c r="AS335" s="21">
        <v>0</v>
      </c>
      <c r="AT335" s="21">
        <v>0</v>
      </c>
      <c r="AU335" s="21">
        <v>6251.19</v>
      </c>
      <c r="AV335" s="20" t="b">
        <v>0</v>
      </c>
      <c r="AX335" s="22">
        <v>43166</v>
      </c>
      <c r="AY335" s="22">
        <v>43166</v>
      </c>
      <c r="AZ335" s="22">
        <v>43167</v>
      </c>
      <c r="BB335" s="20">
        <v>1</v>
      </c>
      <c r="BE335" s="20" t="s">
        <v>308</v>
      </c>
      <c r="BF335" s="20" t="s">
        <v>93</v>
      </c>
      <c r="BG335" s="20" t="s">
        <v>363</v>
      </c>
      <c r="BI335" s="20" t="s">
        <v>94</v>
      </c>
      <c r="BJ335" s="20" t="s">
        <v>105</v>
      </c>
      <c r="BK335" s="20" t="s">
        <v>205</v>
      </c>
      <c r="BL335" s="20" t="s">
        <v>205</v>
      </c>
      <c r="BM335" s="21">
        <v>1360.5694000000001</v>
      </c>
      <c r="BN335" s="21">
        <v>2486.741</v>
      </c>
      <c r="BO335" s="21">
        <v>2323.8824</v>
      </c>
      <c r="BP335" s="21">
        <v>0</v>
      </c>
      <c r="BQ335" s="21">
        <v>80</v>
      </c>
      <c r="BR335" s="20">
        <v>0</v>
      </c>
      <c r="BS335" s="21">
        <v>6251.1927999999998</v>
      </c>
      <c r="BT335" s="21">
        <v>-2.8E-3</v>
      </c>
      <c r="BU335" s="20">
        <v>20002</v>
      </c>
      <c r="BV335" s="20" t="s">
        <v>97</v>
      </c>
      <c r="BW335" s="21">
        <v>-6251.1927999999998</v>
      </c>
      <c r="BX335" s="21">
        <v>641.83000000000004</v>
      </c>
      <c r="BY335" s="20" t="s">
        <v>101</v>
      </c>
      <c r="BZ335" s="21">
        <v>5529.3627999999999</v>
      </c>
      <c r="CA335" s="20" t="b">
        <v>1</v>
      </c>
      <c r="CB335" s="20" t="s">
        <v>98</v>
      </c>
      <c r="CC335" s="20" t="b">
        <v>1</v>
      </c>
      <c r="CD335" s="21" t="s">
        <v>99</v>
      </c>
      <c r="CE335" s="21" t="b">
        <v>0</v>
      </c>
      <c r="CF335" s="21" t="b">
        <v>0</v>
      </c>
    </row>
    <row r="336" spans="1:84">
      <c r="A336" s="21" t="s">
        <v>84</v>
      </c>
      <c r="B336" s="20">
        <v>15105</v>
      </c>
      <c r="C336" s="20" t="s">
        <v>85</v>
      </c>
      <c r="D336" s="20" t="s">
        <v>423</v>
      </c>
      <c r="E336" s="20">
        <v>130576</v>
      </c>
      <c r="F336" s="20" t="s">
        <v>134</v>
      </c>
      <c r="G336" s="20" t="s">
        <v>135</v>
      </c>
      <c r="H336" s="20" t="s">
        <v>104</v>
      </c>
      <c r="I336" s="20" t="s">
        <v>247</v>
      </c>
      <c r="J336" s="20" t="s">
        <v>136</v>
      </c>
      <c r="K336" s="20" t="s">
        <v>90</v>
      </c>
      <c r="L336" s="20" t="s">
        <v>91</v>
      </c>
      <c r="M336" s="20">
        <v>24364</v>
      </c>
      <c r="N336" s="20">
        <v>1</v>
      </c>
      <c r="O336" s="20">
        <v>20</v>
      </c>
      <c r="P336" s="20" t="s">
        <v>92</v>
      </c>
      <c r="Q336" s="20">
        <v>0</v>
      </c>
      <c r="R336" s="20">
        <v>8</v>
      </c>
      <c r="S336" s="20">
        <v>0</v>
      </c>
      <c r="T336" s="20">
        <v>0</v>
      </c>
      <c r="U336" s="20" t="b">
        <v>0</v>
      </c>
      <c r="V336" s="20" t="b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20</v>
      </c>
      <c r="AC336" s="21">
        <v>825.10050000000001</v>
      </c>
      <c r="AD336" s="21">
        <v>1182.4159999999999</v>
      </c>
      <c r="AE336" s="21">
        <v>0</v>
      </c>
      <c r="AF336" s="21">
        <v>341.096</v>
      </c>
      <c r="AG336" s="21">
        <v>0</v>
      </c>
      <c r="AH336" s="21">
        <v>1061.2958000000001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115</v>
      </c>
      <c r="AR336" s="21">
        <v>0</v>
      </c>
      <c r="AS336" s="21">
        <v>0</v>
      </c>
      <c r="AT336" s="21">
        <v>0</v>
      </c>
      <c r="AU336" s="21">
        <v>3524.91</v>
      </c>
      <c r="AV336" s="20" t="b">
        <v>0</v>
      </c>
      <c r="AX336" s="22">
        <v>43167</v>
      </c>
      <c r="AY336" s="22">
        <v>43167</v>
      </c>
      <c r="AZ336" s="22">
        <v>43167</v>
      </c>
      <c r="BB336" s="20">
        <v>1</v>
      </c>
      <c r="BD336" s="20" t="s">
        <v>440</v>
      </c>
      <c r="BE336" s="20" t="s">
        <v>308</v>
      </c>
      <c r="BF336" s="20" t="s">
        <v>93</v>
      </c>
      <c r="BG336" s="20" t="s">
        <v>363</v>
      </c>
      <c r="BI336" s="20" t="s">
        <v>94</v>
      </c>
      <c r="BJ336" s="20" t="s">
        <v>105</v>
      </c>
      <c r="BK336" s="20" t="s">
        <v>138</v>
      </c>
      <c r="BL336" s="20" t="s">
        <v>138</v>
      </c>
      <c r="BM336" s="21">
        <v>1166.1965</v>
      </c>
      <c r="BN336" s="21">
        <v>1182.4159999999999</v>
      </c>
      <c r="BO336" s="21">
        <v>1061.2958000000001</v>
      </c>
      <c r="BP336" s="21">
        <v>0</v>
      </c>
      <c r="BQ336" s="21">
        <v>115</v>
      </c>
      <c r="BR336" s="20">
        <v>0</v>
      </c>
      <c r="BS336" s="21">
        <v>3524.9083000000001</v>
      </c>
      <c r="BT336" s="21">
        <v>1.6999999999999999E-3</v>
      </c>
      <c r="BU336" s="20">
        <v>20002</v>
      </c>
      <c r="BV336" s="20" t="s">
        <v>97</v>
      </c>
      <c r="BW336" s="21">
        <v>-3524.9083000000001</v>
      </c>
      <c r="BX336" s="21">
        <v>305.18</v>
      </c>
      <c r="BY336" s="20" t="s">
        <v>101</v>
      </c>
      <c r="BZ336" s="21">
        <v>3104.7283000000002</v>
      </c>
      <c r="CA336" s="20" t="b">
        <v>1</v>
      </c>
      <c r="CB336" s="20" t="s">
        <v>98</v>
      </c>
      <c r="CC336" s="20" t="b">
        <v>1</v>
      </c>
      <c r="CD336" s="21" t="s">
        <v>99</v>
      </c>
      <c r="CE336" s="21" t="b">
        <v>0</v>
      </c>
      <c r="CF336" s="21" t="b">
        <v>0</v>
      </c>
    </row>
    <row r="337" spans="1:84">
      <c r="A337" s="21" t="s">
        <v>84</v>
      </c>
      <c r="B337" s="20">
        <v>15106</v>
      </c>
      <c r="C337" s="20" t="s">
        <v>85</v>
      </c>
      <c r="D337" s="20" t="s">
        <v>423</v>
      </c>
      <c r="E337" s="20">
        <v>130566</v>
      </c>
      <c r="F337" s="20" t="s">
        <v>242</v>
      </c>
      <c r="G337" s="20" t="s">
        <v>243</v>
      </c>
      <c r="H337" s="20" t="s">
        <v>104</v>
      </c>
      <c r="I337" s="20" t="s">
        <v>244</v>
      </c>
      <c r="J337" s="20" t="s">
        <v>245</v>
      </c>
      <c r="K337" s="20" t="s">
        <v>90</v>
      </c>
      <c r="L337" s="20" t="s">
        <v>91</v>
      </c>
      <c r="M337" s="20">
        <v>23616</v>
      </c>
      <c r="N337" s="20">
        <v>1</v>
      </c>
      <c r="O337" s="20">
        <v>12</v>
      </c>
      <c r="P337" s="20" t="s">
        <v>92</v>
      </c>
      <c r="Q337" s="20">
        <v>0</v>
      </c>
      <c r="R337" s="20">
        <v>0</v>
      </c>
      <c r="S337" s="20">
        <v>0</v>
      </c>
      <c r="T337" s="20">
        <v>0</v>
      </c>
      <c r="U337" s="20" t="b">
        <v>0</v>
      </c>
      <c r="V337" s="20" t="b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12</v>
      </c>
      <c r="AC337" s="21">
        <v>636.76919999999996</v>
      </c>
      <c r="AD337" s="21">
        <v>689.25360000000001</v>
      </c>
      <c r="AE337" s="21">
        <v>0</v>
      </c>
      <c r="AF337" s="21">
        <v>0</v>
      </c>
      <c r="AG337" s="21">
        <v>0</v>
      </c>
      <c r="AH337" s="21">
        <v>1028.713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0</v>
      </c>
      <c r="AQ337" s="21">
        <v>65</v>
      </c>
      <c r="AR337" s="21">
        <v>0</v>
      </c>
      <c r="AS337" s="21">
        <v>0</v>
      </c>
      <c r="AT337" s="21">
        <v>0</v>
      </c>
      <c r="AU337" s="21">
        <v>2419.7399999999998</v>
      </c>
      <c r="AV337" s="20" t="b">
        <v>0</v>
      </c>
      <c r="AX337" s="22">
        <v>43167</v>
      </c>
      <c r="AY337" s="22">
        <v>43167</v>
      </c>
      <c r="AZ337" s="22">
        <v>43167</v>
      </c>
      <c r="BB337" s="20">
        <v>1</v>
      </c>
      <c r="BE337" s="20" t="s">
        <v>308</v>
      </c>
      <c r="BF337" s="20" t="s">
        <v>93</v>
      </c>
      <c r="BG337" s="20" t="s">
        <v>363</v>
      </c>
      <c r="BI337" s="20" t="s">
        <v>94</v>
      </c>
      <c r="BJ337" s="20" t="s">
        <v>105</v>
      </c>
      <c r="BK337" s="20" t="s">
        <v>246</v>
      </c>
      <c r="BL337" s="20" t="s">
        <v>246</v>
      </c>
      <c r="BM337" s="21">
        <v>636.76919999999996</v>
      </c>
      <c r="BN337" s="21">
        <v>689.25360000000001</v>
      </c>
      <c r="BO337" s="21">
        <v>1028.713</v>
      </c>
      <c r="BP337" s="21">
        <v>0</v>
      </c>
      <c r="BQ337" s="21">
        <v>65</v>
      </c>
      <c r="BR337" s="20">
        <v>0</v>
      </c>
      <c r="BS337" s="21">
        <v>2419.7357999999999</v>
      </c>
      <c r="BT337" s="21">
        <v>4.1999999999999997E-3</v>
      </c>
      <c r="BU337" s="20">
        <v>20002</v>
      </c>
      <c r="BV337" s="20" t="s">
        <v>97</v>
      </c>
      <c r="BW337" s="21">
        <v>-2419.7357999999999</v>
      </c>
      <c r="BX337" s="21">
        <v>177.9</v>
      </c>
      <c r="BY337" s="20" t="s">
        <v>101</v>
      </c>
      <c r="BZ337" s="21">
        <v>2176.8357999999998</v>
      </c>
      <c r="CA337" s="20" t="b">
        <v>1</v>
      </c>
      <c r="CB337" s="20" t="s">
        <v>98</v>
      </c>
      <c r="CC337" s="20" t="b">
        <v>1</v>
      </c>
      <c r="CD337" s="21" t="s">
        <v>99</v>
      </c>
      <c r="CE337" s="21" t="b">
        <v>0</v>
      </c>
      <c r="CF337" s="21" t="b">
        <v>0</v>
      </c>
    </row>
    <row r="338" spans="1:84">
      <c r="A338" s="21" t="s">
        <v>84</v>
      </c>
      <c r="B338" s="20">
        <v>15107</v>
      </c>
      <c r="C338" s="20" t="s">
        <v>85</v>
      </c>
      <c r="D338" s="20" t="s">
        <v>423</v>
      </c>
      <c r="E338" s="20">
        <v>130596</v>
      </c>
      <c r="F338" s="20" t="s">
        <v>237</v>
      </c>
      <c r="G338" s="20" t="s">
        <v>238</v>
      </c>
      <c r="H338" s="20" t="s">
        <v>104</v>
      </c>
      <c r="I338" s="20" t="s">
        <v>239</v>
      </c>
      <c r="J338" s="20" t="s">
        <v>240</v>
      </c>
      <c r="K338" s="20" t="s">
        <v>90</v>
      </c>
      <c r="L338" s="20" t="s">
        <v>91</v>
      </c>
      <c r="M338" s="20">
        <v>27334</v>
      </c>
      <c r="N338" s="20">
        <v>1</v>
      </c>
      <c r="O338" s="20">
        <v>12</v>
      </c>
      <c r="P338" s="20" t="s">
        <v>92</v>
      </c>
      <c r="Q338" s="20">
        <v>0</v>
      </c>
      <c r="R338" s="20">
        <v>0</v>
      </c>
      <c r="S338" s="20">
        <v>0</v>
      </c>
      <c r="T338" s="20">
        <v>0</v>
      </c>
      <c r="U338" s="20" t="b">
        <v>0</v>
      </c>
      <c r="V338" s="20" t="b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12</v>
      </c>
      <c r="AC338" s="21">
        <v>677.98099999999999</v>
      </c>
      <c r="AD338" s="21">
        <v>789.63959999999997</v>
      </c>
      <c r="AE338" s="21">
        <v>0</v>
      </c>
      <c r="AF338" s="21">
        <v>0</v>
      </c>
      <c r="AG338" s="21">
        <v>0</v>
      </c>
      <c r="AH338" s="21">
        <v>1190.6690000000001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65</v>
      </c>
      <c r="AR338" s="21">
        <v>0</v>
      </c>
      <c r="AS338" s="21">
        <v>0</v>
      </c>
      <c r="AT338" s="21">
        <v>0</v>
      </c>
      <c r="AU338" s="21">
        <v>2723.29</v>
      </c>
      <c r="AV338" s="20" t="b">
        <v>0</v>
      </c>
      <c r="AX338" s="22">
        <v>43167</v>
      </c>
      <c r="AY338" s="22">
        <v>43167</v>
      </c>
      <c r="AZ338" s="22">
        <v>43167</v>
      </c>
      <c r="BB338" s="20">
        <v>1</v>
      </c>
      <c r="BE338" s="20" t="s">
        <v>308</v>
      </c>
      <c r="BF338" s="20" t="s">
        <v>93</v>
      </c>
      <c r="BG338" s="20" t="s">
        <v>363</v>
      </c>
      <c r="BI338" s="20" t="s">
        <v>94</v>
      </c>
      <c r="BJ338" s="20" t="s">
        <v>105</v>
      </c>
      <c r="BK338" s="20" t="s">
        <v>241</v>
      </c>
      <c r="BL338" s="20" t="s">
        <v>241</v>
      </c>
      <c r="BM338" s="21">
        <v>677.98099999999999</v>
      </c>
      <c r="BN338" s="21">
        <v>789.63959999999997</v>
      </c>
      <c r="BO338" s="21">
        <v>1190.6690000000001</v>
      </c>
      <c r="BP338" s="21">
        <v>0</v>
      </c>
      <c r="BQ338" s="21">
        <v>65</v>
      </c>
      <c r="BR338" s="20">
        <v>0</v>
      </c>
      <c r="BS338" s="21">
        <v>2723.2896000000001</v>
      </c>
      <c r="BT338" s="21">
        <v>4.0000000000000002E-4</v>
      </c>
      <c r="BU338" s="20">
        <v>20002</v>
      </c>
      <c r="BV338" s="20" t="s">
        <v>97</v>
      </c>
      <c r="BW338" s="21">
        <v>-2723.2896000000001</v>
      </c>
      <c r="BX338" s="21">
        <v>203.81</v>
      </c>
      <c r="BY338" s="20" t="s">
        <v>101</v>
      </c>
      <c r="BZ338" s="21">
        <v>2454.4796000000001</v>
      </c>
      <c r="CA338" s="20" t="b">
        <v>1</v>
      </c>
      <c r="CB338" s="20" t="s">
        <v>98</v>
      </c>
      <c r="CC338" s="20" t="b">
        <v>1</v>
      </c>
      <c r="CD338" s="21" t="s">
        <v>99</v>
      </c>
      <c r="CE338" s="21" t="b">
        <v>0</v>
      </c>
      <c r="CF338" s="21" t="b">
        <v>0</v>
      </c>
    </row>
    <row r="339" spans="1:84">
      <c r="A339" s="21" t="s">
        <v>84</v>
      </c>
      <c r="B339" s="20">
        <v>15108</v>
      </c>
      <c r="C339" s="20" t="s">
        <v>85</v>
      </c>
      <c r="D339" s="20" t="s">
        <v>423</v>
      </c>
      <c r="E339" s="20">
        <v>130547</v>
      </c>
      <c r="F339" s="20" t="s">
        <v>261</v>
      </c>
      <c r="G339" s="20" t="s">
        <v>262</v>
      </c>
      <c r="H339" s="20" t="s">
        <v>104</v>
      </c>
      <c r="I339" s="20" t="s">
        <v>263</v>
      </c>
      <c r="J339" s="20" t="s">
        <v>264</v>
      </c>
      <c r="K339" s="20" t="s">
        <v>90</v>
      </c>
      <c r="L339" s="20" t="s">
        <v>91</v>
      </c>
      <c r="M339" s="20">
        <v>7279</v>
      </c>
      <c r="N339" s="20">
        <v>1</v>
      </c>
      <c r="O339" s="20">
        <v>12</v>
      </c>
      <c r="P339" s="20" t="s">
        <v>92</v>
      </c>
      <c r="Q339" s="20">
        <v>0</v>
      </c>
      <c r="R339" s="20">
        <v>0</v>
      </c>
      <c r="S339" s="20">
        <v>0</v>
      </c>
      <c r="T339" s="20">
        <v>0</v>
      </c>
      <c r="U339" s="20" t="b">
        <v>0</v>
      </c>
      <c r="V339" s="20" t="b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12</v>
      </c>
      <c r="AC339" s="21">
        <v>455.68329999999997</v>
      </c>
      <c r="AD339" s="21">
        <v>248.15459999999999</v>
      </c>
      <c r="AE339" s="21">
        <v>0</v>
      </c>
      <c r="AF339" s="21">
        <v>0</v>
      </c>
      <c r="AG339" s="21">
        <v>0</v>
      </c>
      <c r="AH339" s="21">
        <v>317.07319999999999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150</v>
      </c>
      <c r="AR339" s="21">
        <v>0</v>
      </c>
      <c r="AS339" s="21">
        <v>0</v>
      </c>
      <c r="AT339" s="21">
        <v>0</v>
      </c>
      <c r="AU339" s="21">
        <v>1170.9100000000001</v>
      </c>
      <c r="AV339" s="20" t="b">
        <v>0</v>
      </c>
      <c r="AX339" s="22">
        <v>43166</v>
      </c>
      <c r="AY339" s="22">
        <v>43166</v>
      </c>
      <c r="AZ339" s="22">
        <v>43167</v>
      </c>
      <c r="BB339" s="20">
        <v>1</v>
      </c>
      <c r="BE339" s="20" t="s">
        <v>308</v>
      </c>
      <c r="BF339" s="20" t="s">
        <v>93</v>
      </c>
      <c r="BG339" s="20" t="s">
        <v>363</v>
      </c>
      <c r="BI339" s="20" t="s">
        <v>94</v>
      </c>
      <c r="BJ339" s="20" t="s">
        <v>105</v>
      </c>
      <c r="BK339" s="20" t="s">
        <v>265</v>
      </c>
      <c r="BL339" s="20" t="s">
        <v>265</v>
      </c>
      <c r="BM339" s="21">
        <v>455.68329999999997</v>
      </c>
      <c r="BN339" s="21">
        <v>248.15459999999999</v>
      </c>
      <c r="BO339" s="21">
        <v>317.07319999999999</v>
      </c>
      <c r="BP339" s="21">
        <v>0</v>
      </c>
      <c r="BQ339" s="21">
        <v>150</v>
      </c>
      <c r="BR339" s="20">
        <v>0</v>
      </c>
      <c r="BS339" s="21">
        <v>1170.9111</v>
      </c>
      <c r="BT339" s="21">
        <v>-1.1000000000000001E-3</v>
      </c>
      <c r="BU339" s="20">
        <v>20002</v>
      </c>
      <c r="BV339" s="20" t="s">
        <v>97</v>
      </c>
      <c r="BW339" s="21">
        <v>-1170.9111</v>
      </c>
      <c r="BX339" s="21">
        <v>64.05</v>
      </c>
      <c r="BY339" s="20" t="s">
        <v>101</v>
      </c>
      <c r="BZ339" s="21">
        <v>956.86109999999996</v>
      </c>
      <c r="CA339" s="20" t="b">
        <v>1</v>
      </c>
      <c r="CB339" s="20" t="s">
        <v>98</v>
      </c>
      <c r="CC339" s="20" t="b">
        <v>1</v>
      </c>
      <c r="CD339" s="21" t="s">
        <v>99</v>
      </c>
      <c r="CE339" s="21" t="b">
        <v>0</v>
      </c>
      <c r="CF339" s="21" t="b">
        <v>0</v>
      </c>
    </row>
    <row r="340" spans="1:84">
      <c r="A340" s="21" t="s">
        <v>84</v>
      </c>
      <c r="B340" s="20">
        <v>15109</v>
      </c>
      <c r="C340" s="20" t="s">
        <v>85</v>
      </c>
      <c r="D340" s="20" t="s">
        <v>423</v>
      </c>
      <c r="E340" s="20">
        <v>129781</v>
      </c>
      <c r="F340" s="20" t="s">
        <v>117</v>
      </c>
      <c r="G340" s="20" t="s">
        <v>118</v>
      </c>
      <c r="H340" s="20" t="s">
        <v>88</v>
      </c>
      <c r="I340" s="20" t="s">
        <v>119</v>
      </c>
      <c r="J340" s="20" t="s">
        <v>120</v>
      </c>
      <c r="K340" s="20" t="s">
        <v>90</v>
      </c>
      <c r="L340" s="20" t="s">
        <v>91</v>
      </c>
      <c r="M340" s="20">
        <v>37506</v>
      </c>
      <c r="N340" s="20">
        <v>1</v>
      </c>
      <c r="O340" s="20">
        <v>60</v>
      </c>
      <c r="P340" s="20" t="s">
        <v>92</v>
      </c>
      <c r="Q340" s="20">
        <v>0</v>
      </c>
      <c r="R340" s="20">
        <v>0</v>
      </c>
      <c r="S340" s="20">
        <v>0</v>
      </c>
      <c r="T340" s="20">
        <v>0</v>
      </c>
      <c r="U340" s="20" t="b">
        <v>0</v>
      </c>
      <c r="V340" s="20" t="b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60</v>
      </c>
      <c r="AC340" s="21">
        <v>2453.6574999999998</v>
      </c>
      <c r="AD340" s="21">
        <v>5321.4179999999997</v>
      </c>
      <c r="AE340" s="21">
        <v>0</v>
      </c>
      <c r="AF340" s="21">
        <v>0</v>
      </c>
      <c r="AG340" s="21">
        <v>0</v>
      </c>
      <c r="AH340" s="21">
        <v>1633.7614000000001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840</v>
      </c>
      <c r="AR340" s="21">
        <v>0</v>
      </c>
      <c r="AS340" s="21">
        <v>0</v>
      </c>
      <c r="AT340" s="21">
        <v>0</v>
      </c>
      <c r="AU340" s="21">
        <v>10248.84</v>
      </c>
      <c r="AV340" s="20" t="b">
        <v>0</v>
      </c>
      <c r="AX340" s="22">
        <v>43165</v>
      </c>
      <c r="AY340" s="22">
        <v>43166</v>
      </c>
      <c r="AZ340" s="22">
        <v>43167</v>
      </c>
      <c r="BB340" s="20">
        <v>1</v>
      </c>
      <c r="BE340" s="20" t="s">
        <v>308</v>
      </c>
      <c r="BF340" s="20" t="s">
        <v>93</v>
      </c>
      <c r="BG340" s="20" t="s">
        <v>363</v>
      </c>
      <c r="BI340" s="20" t="s">
        <v>94</v>
      </c>
      <c r="BJ340" s="20" t="s">
        <v>95</v>
      </c>
      <c r="BK340" s="20" t="s">
        <v>121</v>
      </c>
      <c r="BL340" s="20" t="s">
        <v>121</v>
      </c>
      <c r="BM340" s="21">
        <v>2453.6574999999998</v>
      </c>
      <c r="BN340" s="21">
        <v>5321.4179999999997</v>
      </c>
      <c r="BO340" s="21">
        <v>1633.7614000000001</v>
      </c>
      <c r="BP340" s="21">
        <v>0</v>
      </c>
      <c r="BQ340" s="21">
        <v>840</v>
      </c>
      <c r="BR340" s="20">
        <v>0</v>
      </c>
      <c r="BS340" s="21">
        <v>10248.8369</v>
      </c>
      <c r="BT340" s="21">
        <v>3.0999999999999999E-3</v>
      </c>
      <c r="BU340" s="20">
        <v>20002</v>
      </c>
      <c r="BV340" s="20" t="s">
        <v>97</v>
      </c>
      <c r="BW340" s="21">
        <v>-10248.8369</v>
      </c>
      <c r="BX340" s="21">
        <v>1373.47</v>
      </c>
      <c r="BY340" s="20" t="s">
        <v>231</v>
      </c>
      <c r="BZ340" s="21">
        <v>8035.3669</v>
      </c>
      <c r="CA340" s="20" t="b">
        <v>1</v>
      </c>
      <c r="CB340" s="20" t="s">
        <v>98</v>
      </c>
      <c r="CC340" s="20" t="b">
        <v>1</v>
      </c>
      <c r="CD340" s="21" t="s">
        <v>99</v>
      </c>
      <c r="CE340" s="21" t="b">
        <v>0</v>
      </c>
      <c r="CF340" s="21" t="b">
        <v>0</v>
      </c>
    </row>
    <row r="341" spans="1:84">
      <c r="A341" s="21" t="s">
        <v>84</v>
      </c>
      <c r="B341" s="20">
        <v>15110</v>
      </c>
      <c r="C341" s="20" t="s">
        <v>85</v>
      </c>
      <c r="D341" s="20" t="s">
        <v>423</v>
      </c>
      <c r="E341" s="20">
        <v>129797</v>
      </c>
      <c r="F341" s="20" t="s">
        <v>112</v>
      </c>
      <c r="G341" s="20" t="s">
        <v>113</v>
      </c>
      <c r="H341" s="20" t="s">
        <v>88</v>
      </c>
      <c r="I341" s="20" t="s">
        <v>114</v>
      </c>
      <c r="J341" s="20" t="s">
        <v>115</v>
      </c>
      <c r="K341" s="20" t="s">
        <v>90</v>
      </c>
      <c r="L341" s="20" t="s">
        <v>91</v>
      </c>
      <c r="M341" s="20">
        <v>17319</v>
      </c>
      <c r="N341" s="20">
        <v>1</v>
      </c>
      <c r="O341" s="20">
        <v>24</v>
      </c>
      <c r="P341" s="20" t="s">
        <v>92</v>
      </c>
      <c r="Q341" s="20">
        <v>0</v>
      </c>
      <c r="R341" s="20">
        <v>0</v>
      </c>
      <c r="S341" s="20">
        <v>0</v>
      </c>
      <c r="T341" s="20">
        <v>0</v>
      </c>
      <c r="U341" s="20" t="b">
        <v>0</v>
      </c>
      <c r="V341" s="20" t="b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24</v>
      </c>
      <c r="AC341" s="21">
        <v>758.94140000000004</v>
      </c>
      <c r="AD341" s="21">
        <v>1038.4692</v>
      </c>
      <c r="AE341" s="21">
        <v>0</v>
      </c>
      <c r="AF341" s="21">
        <v>0</v>
      </c>
      <c r="AG341" s="21">
        <v>0</v>
      </c>
      <c r="AH341" s="21">
        <v>754.41560000000004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840</v>
      </c>
      <c r="AR341" s="21">
        <v>0</v>
      </c>
      <c r="AS341" s="21">
        <v>0</v>
      </c>
      <c r="AT341" s="21">
        <v>0</v>
      </c>
      <c r="AU341" s="21">
        <v>3391.83</v>
      </c>
      <c r="AV341" s="20" t="b">
        <v>0</v>
      </c>
      <c r="AX341" s="22">
        <v>43165</v>
      </c>
      <c r="AY341" s="22">
        <v>43166</v>
      </c>
      <c r="AZ341" s="22">
        <v>43167</v>
      </c>
      <c r="BB341" s="20">
        <v>1</v>
      </c>
      <c r="BE341" s="20" t="s">
        <v>308</v>
      </c>
      <c r="BF341" s="20" t="s">
        <v>93</v>
      </c>
      <c r="BG341" s="20" t="s">
        <v>363</v>
      </c>
      <c r="BI341" s="20" t="s">
        <v>94</v>
      </c>
      <c r="BJ341" s="20" t="s">
        <v>95</v>
      </c>
      <c r="BK341" s="20" t="s">
        <v>116</v>
      </c>
      <c r="BL341" s="20" t="s">
        <v>116</v>
      </c>
      <c r="BM341" s="21">
        <v>758.94140000000004</v>
      </c>
      <c r="BN341" s="21">
        <v>1038.4692</v>
      </c>
      <c r="BO341" s="21">
        <v>754.41560000000004</v>
      </c>
      <c r="BP341" s="21">
        <v>0</v>
      </c>
      <c r="BQ341" s="21">
        <v>840</v>
      </c>
      <c r="BR341" s="20">
        <v>0</v>
      </c>
      <c r="BS341" s="21">
        <v>3391.8262</v>
      </c>
      <c r="BT341" s="21">
        <v>3.8E-3</v>
      </c>
      <c r="BU341" s="20">
        <v>20002</v>
      </c>
      <c r="BV341" s="20" t="s">
        <v>97</v>
      </c>
      <c r="BW341" s="21">
        <v>-3391.8262</v>
      </c>
      <c r="BX341" s="21">
        <v>268.02999999999997</v>
      </c>
      <c r="BY341" s="20" t="s">
        <v>231</v>
      </c>
      <c r="BZ341" s="21">
        <v>2283.7962000000002</v>
      </c>
      <c r="CA341" s="20" t="b">
        <v>1</v>
      </c>
      <c r="CB341" s="20" t="s">
        <v>98</v>
      </c>
      <c r="CC341" s="20" t="b">
        <v>1</v>
      </c>
      <c r="CD341" s="21" t="s">
        <v>99</v>
      </c>
      <c r="CE341" s="21" t="b">
        <v>0</v>
      </c>
      <c r="CF341" s="21" t="b">
        <v>0</v>
      </c>
    </row>
    <row r="342" spans="1:84">
      <c r="A342" s="21" t="s">
        <v>84</v>
      </c>
      <c r="B342" s="20">
        <v>15111</v>
      </c>
      <c r="C342" s="20" t="s">
        <v>85</v>
      </c>
      <c r="D342" s="20" t="s">
        <v>423</v>
      </c>
      <c r="E342" s="20">
        <v>130586</v>
      </c>
      <c r="F342" s="20" t="s">
        <v>195</v>
      </c>
      <c r="G342" s="20" t="s">
        <v>196</v>
      </c>
      <c r="H342" s="20" t="s">
        <v>104</v>
      </c>
      <c r="I342" s="20" t="s">
        <v>197</v>
      </c>
      <c r="J342" s="20" t="s">
        <v>198</v>
      </c>
      <c r="K342" s="20" t="s">
        <v>90</v>
      </c>
      <c r="L342" s="20" t="s">
        <v>91</v>
      </c>
      <c r="M342" s="20">
        <v>33029</v>
      </c>
      <c r="N342" s="20">
        <v>1</v>
      </c>
      <c r="O342" s="20">
        <v>16</v>
      </c>
      <c r="P342" s="20" t="s">
        <v>92</v>
      </c>
      <c r="Q342" s="20">
        <v>0</v>
      </c>
      <c r="R342" s="20">
        <v>0</v>
      </c>
      <c r="S342" s="20">
        <v>0</v>
      </c>
      <c r="T342" s="20">
        <v>0</v>
      </c>
      <c r="U342" s="20" t="b">
        <v>0</v>
      </c>
      <c r="V342" s="20" t="b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16</v>
      </c>
      <c r="AC342" s="21">
        <v>863.1422</v>
      </c>
      <c r="AD342" s="21">
        <v>1257.8728000000001</v>
      </c>
      <c r="AE342" s="21">
        <v>0</v>
      </c>
      <c r="AF342" s="21">
        <v>0</v>
      </c>
      <c r="AG342" s="21">
        <v>0</v>
      </c>
      <c r="AH342" s="21">
        <v>1438.7431999999999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155</v>
      </c>
      <c r="AR342" s="21">
        <v>0</v>
      </c>
      <c r="AS342" s="21">
        <v>0</v>
      </c>
      <c r="AT342" s="21">
        <v>0</v>
      </c>
      <c r="AU342" s="21">
        <v>3714.76</v>
      </c>
      <c r="AV342" s="20" t="b">
        <v>0</v>
      </c>
      <c r="AX342" s="22">
        <v>43167</v>
      </c>
      <c r="AY342" s="22">
        <v>43167</v>
      </c>
      <c r="AZ342" s="22">
        <v>43167</v>
      </c>
      <c r="BB342" s="20">
        <v>1</v>
      </c>
      <c r="BE342" s="20" t="s">
        <v>308</v>
      </c>
      <c r="BF342" s="20" t="s">
        <v>93</v>
      </c>
      <c r="BG342" s="20" t="s">
        <v>363</v>
      </c>
      <c r="BI342" s="20" t="s">
        <v>94</v>
      </c>
      <c r="BJ342" s="20" t="s">
        <v>105</v>
      </c>
      <c r="BK342" s="20" t="s">
        <v>199</v>
      </c>
      <c r="BL342" s="20" t="s">
        <v>199</v>
      </c>
      <c r="BM342" s="21">
        <v>863.1422</v>
      </c>
      <c r="BN342" s="21">
        <v>1257.8728000000001</v>
      </c>
      <c r="BO342" s="21">
        <v>1438.7431999999999</v>
      </c>
      <c r="BP342" s="21">
        <v>0</v>
      </c>
      <c r="BQ342" s="21">
        <v>155</v>
      </c>
      <c r="BR342" s="20">
        <v>0</v>
      </c>
      <c r="BS342" s="21">
        <v>3714.7582000000002</v>
      </c>
      <c r="BT342" s="21">
        <v>1.8E-3</v>
      </c>
      <c r="BU342" s="20">
        <v>20002</v>
      </c>
      <c r="BV342" s="20" t="s">
        <v>97</v>
      </c>
      <c r="BW342" s="21">
        <v>-3714.7582000000002</v>
      </c>
      <c r="BX342" s="21">
        <v>324.66000000000003</v>
      </c>
      <c r="BY342" s="20" t="s">
        <v>101</v>
      </c>
      <c r="BZ342" s="21">
        <v>3235.0981999999999</v>
      </c>
      <c r="CA342" s="20" t="b">
        <v>1</v>
      </c>
      <c r="CB342" s="20" t="s">
        <v>98</v>
      </c>
      <c r="CC342" s="20" t="b">
        <v>1</v>
      </c>
      <c r="CD342" s="21" t="s">
        <v>99</v>
      </c>
      <c r="CE342" s="21" t="b">
        <v>0</v>
      </c>
      <c r="CF342" s="21" t="b">
        <v>0</v>
      </c>
    </row>
    <row r="343" spans="1:84">
      <c r="A343" s="21" t="s">
        <v>84</v>
      </c>
      <c r="B343" s="20">
        <v>15112</v>
      </c>
      <c r="C343" s="20" t="s">
        <v>85</v>
      </c>
      <c r="D343" s="20" t="s">
        <v>423</v>
      </c>
      <c r="E343" s="20">
        <v>130980</v>
      </c>
      <c r="F343" s="20" t="s">
        <v>175</v>
      </c>
      <c r="G343" s="20" t="s">
        <v>176</v>
      </c>
      <c r="H343" s="20" t="s">
        <v>104</v>
      </c>
      <c r="I343" s="20" t="s">
        <v>364</v>
      </c>
      <c r="J343" s="20" t="s">
        <v>178</v>
      </c>
      <c r="K343" s="20" t="s">
        <v>169</v>
      </c>
      <c r="L343" s="20" t="s">
        <v>225</v>
      </c>
      <c r="M343" s="20">
        <v>50310</v>
      </c>
      <c r="N343" s="20">
        <v>1</v>
      </c>
      <c r="O343" s="20">
        <v>0</v>
      </c>
      <c r="P343" s="20" t="s">
        <v>255</v>
      </c>
      <c r="Q343" s="20">
        <v>12</v>
      </c>
      <c r="R343" s="20">
        <v>0</v>
      </c>
      <c r="S343" s="20">
        <v>0</v>
      </c>
      <c r="T343" s="20">
        <v>0</v>
      </c>
      <c r="U343" s="20" t="b">
        <v>0</v>
      </c>
      <c r="V343" s="20" t="b">
        <v>1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12</v>
      </c>
      <c r="AC343" s="21">
        <v>1016.3318</v>
      </c>
      <c r="AD343" s="21">
        <v>1566.6576</v>
      </c>
      <c r="AE343" s="21">
        <v>825.76819999999998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301.86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150</v>
      </c>
      <c r="AS343" s="21">
        <v>0</v>
      </c>
      <c r="AT343" s="21">
        <v>0</v>
      </c>
      <c r="AU343" s="21">
        <v>3860.62</v>
      </c>
      <c r="AV343" s="20" t="b">
        <v>0</v>
      </c>
      <c r="AX343" s="22">
        <v>43167</v>
      </c>
      <c r="AY343" s="22">
        <v>43172</v>
      </c>
      <c r="AZ343" s="22">
        <v>43168</v>
      </c>
      <c r="BB343" s="20">
        <v>1</v>
      </c>
      <c r="BC343" s="20" t="s">
        <v>365</v>
      </c>
      <c r="BD343" s="20" t="s">
        <v>407</v>
      </c>
      <c r="BE343" s="20" t="s">
        <v>309</v>
      </c>
      <c r="BF343" s="20" t="s">
        <v>93</v>
      </c>
      <c r="BG343" s="20" t="s">
        <v>363</v>
      </c>
      <c r="BI343" s="20" t="s">
        <v>94</v>
      </c>
      <c r="BJ343" s="20" t="s">
        <v>105</v>
      </c>
      <c r="BK343" s="20" t="s">
        <v>179</v>
      </c>
      <c r="BL343" s="20" t="s">
        <v>179</v>
      </c>
      <c r="BM343" s="21">
        <v>1318.1918000000001</v>
      </c>
      <c r="BN343" s="21">
        <v>2392.4258</v>
      </c>
      <c r="BO343" s="21">
        <v>0</v>
      </c>
      <c r="BP343" s="21">
        <v>0</v>
      </c>
      <c r="BQ343" s="21">
        <v>150</v>
      </c>
      <c r="BR343" s="20">
        <v>0</v>
      </c>
      <c r="BS343" s="21">
        <v>3860.6176</v>
      </c>
      <c r="BT343" s="21">
        <v>2.3999999999999998E-3</v>
      </c>
      <c r="BU343" s="20">
        <v>20002</v>
      </c>
      <c r="BV343" s="20" t="s">
        <v>97</v>
      </c>
      <c r="BW343" s="21">
        <v>-3860.6176</v>
      </c>
      <c r="BX343" s="21">
        <v>404.36</v>
      </c>
      <c r="BY343" s="20" t="s">
        <v>101</v>
      </c>
      <c r="BZ343" s="21">
        <v>3306.2575999999999</v>
      </c>
      <c r="CA343" s="20" t="b">
        <v>1</v>
      </c>
      <c r="CB343" s="20" t="s">
        <v>98</v>
      </c>
      <c r="CC343" s="20" t="b">
        <v>1</v>
      </c>
      <c r="CD343" s="21" t="s">
        <v>99</v>
      </c>
      <c r="CE343" s="21" t="b">
        <v>0</v>
      </c>
      <c r="CF343" s="21" t="b">
        <v>0</v>
      </c>
    </row>
    <row r="344" spans="1:84">
      <c r="A344" s="21" t="s">
        <v>84</v>
      </c>
      <c r="B344" s="20">
        <v>15113</v>
      </c>
      <c r="C344" s="20" t="s">
        <v>85</v>
      </c>
      <c r="D344" s="20" t="s">
        <v>423</v>
      </c>
      <c r="E344" s="20">
        <v>130626</v>
      </c>
      <c r="F344" s="20" t="s">
        <v>212</v>
      </c>
      <c r="G344" s="20" t="s">
        <v>213</v>
      </c>
      <c r="H344" s="20" t="s">
        <v>104</v>
      </c>
      <c r="I344" s="20" t="s">
        <v>248</v>
      </c>
      <c r="J344" s="20" t="s">
        <v>215</v>
      </c>
      <c r="K344" s="20" t="s">
        <v>90</v>
      </c>
      <c r="L344" s="20" t="s">
        <v>91</v>
      </c>
      <c r="M344" s="20">
        <v>19179</v>
      </c>
      <c r="N344" s="20">
        <v>2</v>
      </c>
      <c r="O344" s="20">
        <v>8</v>
      </c>
      <c r="P344" s="20" t="s">
        <v>92</v>
      </c>
      <c r="Q344" s="20">
        <v>0</v>
      </c>
      <c r="R344" s="20">
        <v>0</v>
      </c>
      <c r="S344" s="20">
        <v>0</v>
      </c>
      <c r="T344" s="20">
        <v>0</v>
      </c>
      <c r="U344" s="20" t="b">
        <v>0</v>
      </c>
      <c r="V344" s="20" t="b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8</v>
      </c>
      <c r="AC344" s="21">
        <v>516.7251</v>
      </c>
      <c r="AD344" s="21">
        <v>379.63639999999998</v>
      </c>
      <c r="AE344" s="21">
        <v>0</v>
      </c>
      <c r="AF344" s="21">
        <v>0</v>
      </c>
      <c r="AG344" s="21">
        <v>0</v>
      </c>
      <c r="AH344" s="21">
        <v>835.43719999999996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375</v>
      </c>
      <c r="AP344" s="21">
        <v>0</v>
      </c>
      <c r="AQ344" s="21">
        <v>61</v>
      </c>
      <c r="AR344" s="21">
        <v>0</v>
      </c>
      <c r="AS344" s="21">
        <v>0</v>
      </c>
      <c r="AT344" s="21">
        <v>0</v>
      </c>
      <c r="AU344" s="21">
        <v>2167.8000000000002</v>
      </c>
      <c r="AV344" s="20" t="b">
        <v>0</v>
      </c>
      <c r="AX344" s="22">
        <v>43167</v>
      </c>
      <c r="AY344" s="22">
        <v>43167</v>
      </c>
      <c r="AZ344" s="22">
        <v>43168</v>
      </c>
      <c r="BB344" s="20">
        <v>1</v>
      </c>
      <c r="BE344" s="20" t="s">
        <v>308</v>
      </c>
      <c r="BF344" s="20" t="s">
        <v>93</v>
      </c>
      <c r="BG344" s="20" t="s">
        <v>363</v>
      </c>
      <c r="BI344" s="20" t="s">
        <v>94</v>
      </c>
      <c r="BJ344" s="20" t="s">
        <v>105</v>
      </c>
      <c r="BK344" s="20" t="s">
        <v>217</v>
      </c>
      <c r="BL344" s="20" t="s">
        <v>217</v>
      </c>
      <c r="BM344" s="21">
        <v>891.7251</v>
      </c>
      <c r="BN344" s="21">
        <v>379.63639999999998</v>
      </c>
      <c r="BO344" s="21">
        <v>835.43719999999996</v>
      </c>
      <c r="BP344" s="21">
        <v>0</v>
      </c>
      <c r="BQ344" s="21">
        <v>61</v>
      </c>
      <c r="BR344" s="20">
        <v>0</v>
      </c>
      <c r="BS344" s="21">
        <v>2167.7986999999998</v>
      </c>
      <c r="BT344" s="21">
        <v>1.2999999999999999E-3</v>
      </c>
      <c r="BU344" s="20">
        <v>20002</v>
      </c>
      <c r="BV344" s="20" t="s">
        <v>97</v>
      </c>
      <c r="BW344" s="21">
        <v>-2167.7986999999998</v>
      </c>
      <c r="BX344" s="21">
        <v>97.99</v>
      </c>
      <c r="BY344" s="20" t="s">
        <v>101</v>
      </c>
      <c r="BZ344" s="21">
        <v>2008.8087</v>
      </c>
      <c r="CA344" s="20" t="b">
        <v>1</v>
      </c>
      <c r="CB344" s="20" t="s">
        <v>98</v>
      </c>
      <c r="CC344" s="20" t="b">
        <v>1</v>
      </c>
      <c r="CD344" s="21" t="s">
        <v>99</v>
      </c>
      <c r="CE344" s="21" t="b">
        <v>0</v>
      </c>
      <c r="CF344" s="21" t="b">
        <v>0</v>
      </c>
    </row>
    <row r="345" spans="1:84">
      <c r="A345" s="21" t="s">
        <v>122</v>
      </c>
      <c r="B345" s="20">
        <v>15114</v>
      </c>
      <c r="C345" s="20" t="s">
        <v>250</v>
      </c>
      <c r="D345" s="20" t="s">
        <v>423</v>
      </c>
      <c r="E345" s="20">
        <v>25751</v>
      </c>
      <c r="F345" s="20" t="s">
        <v>226</v>
      </c>
      <c r="G345" s="20" t="s">
        <v>227</v>
      </c>
      <c r="H345" s="20" t="s">
        <v>102</v>
      </c>
      <c r="I345" s="20" t="s">
        <v>228</v>
      </c>
      <c r="J345" s="20" t="s">
        <v>229</v>
      </c>
      <c r="K345" s="20" t="s">
        <v>90</v>
      </c>
      <c r="L345" s="20" t="s">
        <v>251</v>
      </c>
      <c r="M345" s="20">
        <v>37000</v>
      </c>
      <c r="N345" s="20">
        <v>1</v>
      </c>
      <c r="O345" s="20">
        <v>24</v>
      </c>
      <c r="P345" s="20" t="s">
        <v>92</v>
      </c>
      <c r="Q345" s="20">
        <v>0</v>
      </c>
      <c r="R345" s="20">
        <v>0</v>
      </c>
      <c r="S345" s="20">
        <v>0</v>
      </c>
      <c r="T345" s="20">
        <v>0</v>
      </c>
      <c r="U345" s="20" t="b">
        <v>0</v>
      </c>
      <c r="V345" s="20" t="b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24</v>
      </c>
      <c r="AC345" s="21">
        <v>1195.2456</v>
      </c>
      <c r="AD345" s="21">
        <v>2172.9623999999999</v>
      </c>
      <c r="AE345" s="21">
        <v>0</v>
      </c>
      <c r="AF345" s="21">
        <v>0</v>
      </c>
      <c r="AG345" s="21">
        <v>0</v>
      </c>
      <c r="AH345" s="21">
        <v>1611.72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315</v>
      </c>
      <c r="AR345" s="21">
        <v>0</v>
      </c>
      <c r="AS345" s="21">
        <v>0</v>
      </c>
      <c r="AT345" s="21">
        <v>0</v>
      </c>
      <c r="AU345" s="21">
        <v>5294.93</v>
      </c>
      <c r="AV345" s="20" t="b">
        <v>0</v>
      </c>
      <c r="AX345" s="22">
        <v>43166</v>
      </c>
      <c r="AY345" s="22">
        <v>43166</v>
      </c>
      <c r="AZ345" s="22">
        <v>43171</v>
      </c>
      <c r="BB345" s="20">
        <v>1</v>
      </c>
      <c r="BE345" s="20" t="s">
        <v>308</v>
      </c>
      <c r="BF345" s="20" t="s">
        <v>93</v>
      </c>
      <c r="BG345" s="20" t="s">
        <v>441</v>
      </c>
      <c r="BI345" s="20" t="s">
        <v>94</v>
      </c>
      <c r="BJ345" s="20" t="s">
        <v>103</v>
      </c>
      <c r="BK345" s="20" t="s">
        <v>230</v>
      </c>
      <c r="BL345" s="20" t="s">
        <v>230</v>
      </c>
      <c r="BM345" s="21">
        <v>1195.2456</v>
      </c>
      <c r="BN345" s="21">
        <v>2172.9623999999999</v>
      </c>
      <c r="BO345" s="21">
        <v>1611.72</v>
      </c>
      <c r="BP345" s="21">
        <v>0</v>
      </c>
      <c r="BQ345" s="21">
        <v>315</v>
      </c>
      <c r="BR345" s="20">
        <v>0</v>
      </c>
      <c r="BS345" s="21">
        <v>5294.9279999999999</v>
      </c>
      <c r="BT345" s="21">
        <v>2E-3</v>
      </c>
      <c r="BU345" s="20">
        <v>20000</v>
      </c>
      <c r="BV345" s="20" t="s">
        <v>252</v>
      </c>
      <c r="BW345" s="21">
        <v>-5294.9279999999999</v>
      </c>
      <c r="BX345" s="21">
        <v>560.85</v>
      </c>
      <c r="BY345" s="20" t="s">
        <v>231</v>
      </c>
      <c r="BZ345" s="21">
        <v>4419.0780000000004</v>
      </c>
      <c r="CA345" s="20" t="b">
        <v>1</v>
      </c>
      <c r="CB345" s="20" t="s">
        <v>253</v>
      </c>
      <c r="CC345" s="20" t="b">
        <v>1</v>
      </c>
      <c r="CD345" s="21" t="s">
        <v>99</v>
      </c>
      <c r="CE345" s="21" t="b">
        <v>0</v>
      </c>
      <c r="CF345" s="21" t="b">
        <v>0</v>
      </c>
    </row>
    <row r="346" spans="1:84">
      <c r="A346" s="21" t="s">
        <v>122</v>
      </c>
      <c r="B346" s="20">
        <v>15115</v>
      </c>
      <c r="C346" s="20" t="s">
        <v>131</v>
      </c>
      <c r="D346" s="20" t="s">
        <v>423</v>
      </c>
      <c r="E346" s="20">
        <v>20356</v>
      </c>
      <c r="F346" s="20" t="s">
        <v>86</v>
      </c>
      <c r="G346" s="20" t="s">
        <v>87</v>
      </c>
      <c r="H346" s="20" t="s">
        <v>88</v>
      </c>
      <c r="I346" s="20" t="s">
        <v>89</v>
      </c>
      <c r="J346" s="20" t="s">
        <v>349</v>
      </c>
      <c r="K346" s="20" t="s">
        <v>90</v>
      </c>
      <c r="L346" s="20" t="s">
        <v>91</v>
      </c>
      <c r="M346" s="20">
        <v>8642</v>
      </c>
      <c r="N346" s="20">
        <v>1</v>
      </c>
      <c r="O346" s="20">
        <v>20</v>
      </c>
      <c r="P346" s="20" t="s">
        <v>92</v>
      </c>
      <c r="Q346" s="20">
        <v>0</v>
      </c>
      <c r="R346" s="20">
        <v>0</v>
      </c>
      <c r="S346" s="20">
        <v>0</v>
      </c>
      <c r="T346" s="20">
        <v>0</v>
      </c>
      <c r="U346" s="20" t="b">
        <v>0</v>
      </c>
      <c r="V346" s="20" t="b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20</v>
      </c>
      <c r="AC346" s="21">
        <v>534.65229999999997</v>
      </c>
      <c r="AD346" s="21">
        <v>474.92599999999999</v>
      </c>
      <c r="AE346" s="21">
        <v>0</v>
      </c>
      <c r="AF346" s="21">
        <v>0</v>
      </c>
      <c r="AG346" s="21">
        <v>0</v>
      </c>
      <c r="AH346" s="21">
        <v>376.44549999999998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300</v>
      </c>
      <c r="AR346" s="21">
        <v>0</v>
      </c>
      <c r="AS346" s="21">
        <v>0</v>
      </c>
      <c r="AT346" s="21">
        <v>0</v>
      </c>
      <c r="AU346" s="21">
        <v>1686.02</v>
      </c>
      <c r="AV346" s="20" t="b">
        <v>0</v>
      </c>
      <c r="AX346" s="22">
        <v>43165</v>
      </c>
      <c r="AY346" s="22">
        <v>43166</v>
      </c>
      <c r="AZ346" s="22">
        <v>43171</v>
      </c>
      <c r="BB346" s="20">
        <v>1</v>
      </c>
      <c r="BE346" s="20" t="s">
        <v>308</v>
      </c>
      <c r="BF346" s="20" t="s">
        <v>93</v>
      </c>
      <c r="BG346" s="20" t="s">
        <v>363</v>
      </c>
      <c r="BI346" s="20" t="s">
        <v>94</v>
      </c>
      <c r="BJ346" s="20" t="s">
        <v>95</v>
      </c>
      <c r="BK346" s="20" t="s">
        <v>96</v>
      </c>
      <c r="BL346" s="20" t="s">
        <v>96</v>
      </c>
      <c r="BM346" s="21">
        <v>534.65229999999997</v>
      </c>
      <c r="BN346" s="21">
        <v>474.92599999999999</v>
      </c>
      <c r="BO346" s="21">
        <v>376.44549999999998</v>
      </c>
      <c r="BP346" s="21">
        <v>0</v>
      </c>
      <c r="BQ346" s="21">
        <v>300</v>
      </c>
      <c r="BR346" s="20">
        <v>0</v>
      </c>
      <c r="BS346" s="21">
        <v>1686.0237999999999</v>
      </c>
      <c r="BT346" s="21">
        <v>-3.8E-3</v>
      </c>
      <c r="BU346" s="20">
        <v>20000</v>
      </c>
      <c r="BV346" s="20" t="s">
        <v>132</v>
      </c>
      <c r="BW346" s="21">
        <v>-1686.0237999999999</v>
      </c>
      <c r="BX346" s="21">
        <v>122.58</v>
      </c>
      <c r="BY346" s="20" t="s">
        <v>231</v>
      </c>
      <c r="BZ346" s="21">
        <v>1263.4438</v>
      </c>
      <c r="CA346" s="20" t="b">
        <v>1</v>
      </c>
      <c r="CB346" s="20" t="s">
        <v>133</v>
      </c>
      <c r="CC346" s="20" t="b">
        <v>1</v>
      </c>
      <c r="CD346" s="21" t="s">
        <v>99</v>
      </c>
      <c r="CE346" s="21" t="b">
        <v>0</v>
      </c>
      <c r="CF346" s="21" t="b">
        <v>0</v>
      </c>
    </row>
    <row r="347" spans="1:84">
      <c r="A347" s="21" t="s">
        <v>84</v>
      </c>
      <c r="B347" s="20">
        <v>15116</v>
      </c>
      <c r="C347" s="20" t="s">
        <v>85</v>
      </c>
      <c r="D347" s="20" t="s">
        <v>423</v>
      </c>
      <c r="E347" s="20">
        <v>130607</v>
      </c>
      <c r="F347" s="20" t="s">
        <v>139</v>
      </c>
      <c r="G347" s="20" t="s">
        <v>140</v>
      </c>
      <c r="H347" s="20" t="s">
        <v>104</v>
      </c>
      <c r="I347" s="20" t="s">
        <v>141</v>
      </c>
      <c r="J347" s="20" t="s">
        <v>142</v>
      </c>
      <c r="K347" s="20" t="s">
        <v>90</v>
      </c>
      <c r="L347" s="20" t="s">
        <v>91</v>
      </c>
      <c r="M347" s="20">
        <v>17271</v>
      </c>
      <c r="N347" s="20">
        <v>1</v>
      </c>
      <c r="O347" s="20">
        <v>8</v>
      </c>
      <c r="P347" s="20" t="s">
        <v>92</v>
      </c>
      <c r="Q347" s="20">
        <v>0</v>
      </c>
      <c r="R347" s="20">
        <v>0</v>
      </c>
      <c r="S347" s="20">
        <v>0</v>
      </c>
      <c r="T347" s="20">
        <v>0</v>
      </c>
      <c r="U347" s="20" t="b">
        <v>0</v>
      </c>
      <c r="V347" s="20" t="b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8</v>
      </c>
      <c r="AC347" s="21">
        <v>502.62580000000003</v>
      </c>
      <c r="AD347" s="21">
        <v>345.29239999999999</v>
      </c>
      <c r="AE347" s="21">
        <v>0</v>
      </c>
      <c r="AF347" s="21">
        <v>0</v>
      </c>
      <c r="AG347" s="21">
        <v>0</v>
      </c>
      <c r="AH347" s="21">
        <v>752.32479999999998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77</v>
      </c>
      <c r="AR347" s="21">
        <v>0</v>
      </c>
      <c r="AS347" s="21">
        <v>0</v>
      </c>
      <c r="AT347" s="21">
        <v>0</v>
      </c>
      <c r="AU347" s="21">
        <v>1677.24</v>
      </c>
      <c r="AV347" s="20" t="b">
        <v>0</v>
      </c>
      <c r="AX347" s="22">
        <v>43169</v>
      </c>
      <c r="AY347" s="22">
        <v>43173</v>
      </c>
      <c r="AZ347" s="22">
        <v>43171</v>
      </c>
      <c r="BB347" s="20">
        <v>1</v>
      </c>
      <c r="BE347" s="20" t="s">
        <v>309</v>
      </c>
      <c r="BF347" s="20" t="s">
        <v>93</v>
      </c>
      <c r="BG347" s="20" t="s">
        <v>363</v>
      </c>
      <c r="BI347" s="20" t="s">
        <v>94</v>
      </c>
      <c r="BJ347" s="20" t="s">
        <v>105</v>
      </c>
      <c r="BK347" s="20" t="s">
        <v>143</v>
      </c>
      <c r="BL347" s="20" t="s">
        <v>143</v>
      </c>
      <c r="BM347" s="21">
        <v>502.62580000000003</v>
      </c>
      <c r="BN347" s="21">
        <v>345.29239999999999</v>
      </c>
      <c r="BO347" s="21">
        <v>752.32479999999998</v>
      </c>
      <c r="BP347" s="21">
        <v>0</v>
      </c>
      <c r="BQ347" s="21">
        <v>77</v>
      </c>
      <c r="BR347" s="20">
        <v>0</v>
      </c>
      <c r="BS347" s="21">
        <v>1677.2429999999999</v>
      </c>
      <c r="BT347" s="21">
        <v>-3.0000000000000001E-3</v>
      </c>
      <c r="BU347" s="20">
        <v>20002</v>
      </c>
      <c r="BV347" s="20" t="s">
        <v>97</v>
      </c>
      <c r="BW347" s="21">
        <v>-1677.2429999999999</v>
      </c>
      <c r="BX347" s="21">
        <v>89.12</v>
      </c>
      <c r="BY347" s="20" t="s">
        <v>101</v>
      </c>
      <c r="BZ347" s="21">
        <v>1511.123</v>
      </c>
      <c r="CA347" s="20" t="b">
        <v>1</v>
      </c>
      <c r="CB347" s="20" t="s">
        <v>98</v>
      </c>
      <c r="CC347" s="20" t="b">
        <v>1</v>
      </c>
      <c r="CD347" s="21" t="s">
        <v>99</v>
      </c>
      <c r="CE347" s="21" t="b">
        <v>0</v>
      </c>
      <c r="CF347" s="21" t="b">
        <v>0</v>
      </c>
    </row>
    <row r="348" spans="1:84">
      <c r="A348" s="21" t="s">
        <v>84</v>
      </c>
      <c r="B348" s="20">
        <v>15117</v>
      </c>
      <c r="C348" s="20" t="s">
        <v>85</v>
      </c>
      <c r="D348" s="20" t="s">
        <v>423</v>
      </c>
      <c r="E348" s="20">
        <v>130470</v>
      </c>
      <c r="F348" s="20" t="s">
        <v>144</v>
      </c>
      <c r="G348" s="20" t="s">
        <v>145</v>
      </c>
      <c r="H348" s="20" t="s">
        <v>104</v>
      </c>
      <c r="I348" s="20" t="s">
        <v>146</v>
      </c>
      <c r="J348" s="20" t="s">
        <v>147</v>
      </c>
      <c r="K348" s="20" t="s">
        <v>90</v>
      </c>
      <c r="L348" s="20" t="s">
        <v>91</v>
      </c>
      <c r="M348" s="20">
        <v>33220</v>
      </c>
      <c r="N348" s="20">
        <v>1</v>
      </c>
      <c r="O348" s="20">
        <v>12</v>
      </c>
      <c r="P348" s="20" t="s">
        <v>92</v>
      </c>
      <c r="Q348" s="20">
        <v>0</v>
      </c>
      <c r="R348" s="20">
        <v>0</v>
      </c>
      <c r="S348" s="20">
        <v>0</v>
      </c>
      <c r="T348" s="20">
        <v>0</v>
      </c>
      <c r="U348" s="20" t="b">
        <v>0</v>
      </c>
      <c r="V348" s="20" t="b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12</v>
      </c>
      <c r="AC348" s="21">
        <v>743.22379999999998</v>
      </c>
      <c r="AD348" s="21">
        <v>948.5616</v>
      </c>
      <c r="AE348" s="21">
        <v>0</v>
      </c>
      <c r="AF348" s="21">
        <v>0</v>
      </c>
      <c r="AG348" s="21">
        <v>0</v>
      </c>
      <c r="AH348" s="21">
        <v>1447.0632000000001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0</v>
      </c>
      <c r="AQ348" s="21">
        <v>77</v>
      </c>
      <c r="AR348" s="21">
        <v>0</v>
      </c>
      <c r="AS348" s="21">
        <v>0</v>
      </c>
      <c r="AT348" s="21">
        <v>0</v>
      </c>
      <c r="AU348" s="21">
        <v>3215.85</v>
      </c>
      <c r="AV348" s="20" t="b">
        <v>0</v>
      </c>
      <c r="AX348" s="22">
        <v>43171</v>
      </c>
      <c r="AY348" s="22">
        <v>43173</v>
      </c>
      <c r="AZ348" s="22">
        <v>43171</v>
      </c>
      <c r="BB348" s="20">
        <v>1</v>
      </c>
      <c r="BE348" s="20" t="s">
        <v>309</v>
      </c>
      <c r="BF348" s="20" t="s">
        <v>93</v>
      </c>
      <c r="BG348" s="20" t="s">
        <v>363</v>
      </c>
      <c r="BI348" s="20" t="s">
        <v>94</v>
      </c>
      <c r="BJ348" s="20" t="s">
        <v>105</v>
      </c>
      <c r="BK348" s="20" t="s">
        <v>148</v>
      </c>
      <c r="BL348" s="20" t="s">
        <v>148</v>
      </c>
      <c r="BM348" s="21">
        <v>743.22379999999998</v>
      </c>
      <c r="BN348" s="21">
        <v>948.5616</v>
      </c>
      <c r="BO348" s="21">
        <v>1447.0632000000001</v>
      </c>
      <c r="BP348" s="21">
        <v>0</v>
      </c>
      <c r="BQ348" s="21">
        <v>77</v>
      </c>
      <c r="BR348" s="20">
        <v>0</v>
      </c>
      <c r="BS348" s="21">
        <v>3215.8485999999998</v>
      </c>
      <c r="BT348" s="21">
        <v>1.4E-3</v>
      </c>
      <c r="BU348" s="20">
        <v>20002</v>
      </c>
      <c r="BV348" s="20" t="s">
        <v>97</v>
      </c>
      <c r="BW348" s="21">
        <v>-3215.8485999999998</v>
      </c>
      <c r="BX348" s="21">
        <v>244.83</v>
      </c>
      <c r="BY348" s="20" t="s">
        <v>101</v>
      </c>
      <c r="BZ348" s="21">
        <v>2894.0185999999999</v>
      </c>
      <c r="CA348" s="20" t="b">
        <v>1</v>
      </c>
      <c r="CB348" s="20" t="s">
        <v>98</v>
      </c>
      <c r="CC348" s="20" t="b">
        <v>1</v>
      </c>
      <c r="CD348" s="21" t="s">
        <v>99</v>
      </c>
      <c r="CE348" s="21" t="b">
        <v>0</v>
      </c>
      <c r="CF348" s="21" t="b">
        <v>0</v>
      </c>
    </row>
    <row r="349" spans="1:84">
      <c r="A349" s="21" t="s">
        <v>84</v>
      </c>
      <c r="B349" s="20">
        <v>15118</v>
      </c>
      <c r="C349" s="20" t="s">
        <v>85</v>
      </c>
      <c r="D349" s="20" t="s">
        <v>423</v>
      </c>
      <c r="E349" s="20">
        <v>131056</v>
      </c>
      <c r="F349" s="20" t="s">
        <v>200</v>
      </c>
      <c r="G349" s="20" t="s">
        <v>201</v>
      </c>
      <c r="H349" s="20" t="s">
        <v>104</v>
      </c>
      <c r="I349" s="20" t="s">
        <v>202</v>
      </c>
      <c r="J349" s="20" t="s">
        <v>203</v>
      </c>
      <c r="K349" s="20" t="s">
        <v>169</v>
      </c>
      <c r="L349" s="20" t="s">
        <v>204</v>
      </c>
      <c r="M349" s="20">
        <v>114386</v>
      </c>
      <c r="N349" s="20">
        <v>1</v>
      </c>
      <c r="O349" s="20">
        <v>20</v>
      </c>
      <c r="P349" s="20" t="s">
        <v>92</v>
      </c>
      <c r="Q349" s="20">
        <v>0</v>
      </c>
      <c r="R349" s="20">
        <v>0</v>
      </c>
      <c r="S349" s="20">
        <v>0</v>
      </c>
      <c r="T349" s="20">
        <v>0</v>
      </c>
      <c r="U349" s="20" t="b">
        <v>0</v>
      </c>
      <c r="V349" s="20" t="b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20</v>
      </c>
      <c r="AC349" s="21">
        <v>3016.4014999999999</v>
      </c>
      <c r="AD349" s="21">
        <v>6541.9872999999998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  <c r="AT349" s="21">
        <v>0</v>
      </c>
      <c r="AU349" s="21">
        <v>9558.39</v>
      </c>
      <c r="AV349" s="20" t="b">
        <v>0</v>
      </c>
      <c r="AX349" s="22">
        <v>43169</v>
      </c>
      <c r="AY349" s="22">
        <v>43172</v>
      </c>
      <c r="AZ349" s="22">
        <v>43171</v>
      </c>
      <c r="BB349" s="20">
        <v>1</v>
      </c>
      <c r="BC349" s="20" t="s">
        <v>285</v>
      </c>
      <c r="BD349" s="20" t="s">
        <v>366</v>
      </c>
      <c r="BE349" s="20" t="s">
        <v>309</v>
      </c>
      <c r="BF349" s="20" t="s">
        <v>93</v>
      </c>
      <c r="BG349" s="20" t="s">
        <v>363</v>
      </c>
      <c r="BI349" s="20" t="s">
        <v>94</v>
      </c>
      <c r="BJ349" s="20" t="s">
        <v>105</v>
      </c>
      <c r="BK349" s="20" t="s">
        <v>205</v>
      </c>
      <c r="BL349" s="20" t="s">
        <v>205</v>
      </c>
      <c r="BM349" s="21">
        <v>3016.4014999999999</v>
      </c>
      <c r="BN349" s="21">
        <v>6541.9872999999998</v>
      </c>
      <c r="BO349" s="21">
        <v>0</v>
      </c>
      <c r="BP349" s="21">
        <v>0</v>
      </c>
      <c r="BQ349" s="21">
        <v>0</v>
      </c>
      <c r="BR349" s="20">
        <v>0</v>
      </c>
      <c r="BS349" s="21">
        <v>9558.3888000000006</v>
      </c>
      <c r="BT349" s="21">
        <v>1.1999999999999999E-3</v>
      </c>
      <c r="BU349" s="20">
        <v>20002</v>
      </c>
      <c r="BV349" s="20" t="s">
        <v>97</v>
      </c>
      <c r="BW349" s="21">
        <v>-9558.3888000000006</v>
      </c>
      <c r="BX349" s="21">
        <v>1688.5</v>
      </c>
      <c r="BY349" s="20" t="s">
        <v>101</v>
      </c>
      <c r="BZ349" s="21">
        <v>7869.8887999999997</v>
      </c>
      <c r="CA349" s="20" t="b">
        <v>1</v>
      </c>
      <c r="CB349" s="20" t="s">
        <v>98</v>
      </c>
      <c r="CC349" s="20" t="b">
        <v>1</v>
      </c>
      <c r="CD349" s="21" t="s">
        <v>99</v>
      </c>
      <c r="CE349" s="21" t="b">
        <v>0</v>
      </c>
      <c r="CF349" s="21" t="b">
        <v>0</v>
      </c>
    </row>
    <row r="350" spans="1:84">
      <c r="A350" s="21" t="s">
        <v>84</v>
      </c>
      <c r="B350" s="20">
        <v>15119</v>
      </c>
      <c r="C350" s="20" t="s">
        <v>85</v>
      </c>
      <c r="D350" s="20" t="s">
        <v>423</v>
      </c>
      <c r="E350" s="20">
        <v>129822</v>
      </c>
      <c r="F350" s="20" t="s">
        <v>190</v>
      </c>
      <c r="G350" s="20" t="s">
        <v>191</v>
      </c>
      <c r="H350" s="20" t="s">
        <v>88</v>
      </c>
      <c r="I350" s="20" t="s">
        <v>192</v>
      </c>
      <c r="J350" s="20" t="s">
        <v>193</v>
      </c>
      <c r="K350" s="20" t="s">
        <v>90</v>
      </c>
      <c r="L350" s="20" t="s">
        <v>91</v>
      </c>
      <c r="M350" s="20">
        <v>31778</v>
      </c>
      <c r="N350" s="20">
        <v>1</v>
      </c>
      <c r="O350" s="20">
        <v>20</v>
      </c>
      <c r="P350" s="20" t="s">
        <v>92</v>
      </c>
      <c r="Q350" s="20">
        <v>0</v>
      </c>
      <c r="R350" s="20">
        <v>0</v>
      </c>
      <c r="S350" s="20">
        <v>0</v>
      </c>
      <c r="T350" s="20">
        <v>0</v>
      </c>
      <c r="U350" s="20" t="b">
        <v>0</v>
      </c>
      <c r="V350" s="20" t="b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20</v>
      </c>
      <c r="AC350" s="21">
        <v>962.06679999999994</v>
      </c>
      <c r="AD350" s="21">
        <v>1516.046</v>
      </c>
      <c r="AE350" s="21">
        <v>0</v>
      </c>
      <c r="AF350" s="21">
        <v>0</v>
      </c>
      <c r="AG350" s="21">
        <v>0</v>
      </c>
      <c r="AH350" s="21">
        <v>1384.2497000000001</v>
      </c>
      <c r="AI350" s="21">
        <v>0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165</v>
      </c>
      <c r="AR350" s="21">
        <v>0</v>
      </c>
      <c r="AS350" s="21">
        <v>0</v>
      </c>
      <c r="AT350" s="21">
        <v>0</v>
      </c>
      <c r="AU350" s="21">
        <v>4027.36</v>
      </c>
      <c r="AV350" s="20" t="b">
        <v>0</v>
      </c>
      <c r="AX350" s="22">
        <v>43171</v>
      </c>
      <c r="AY350" s="22">
        <v>43173</v>
      </c>
      <c r="AZ350" s="22">
        <v>43171</v>
      </c>
      <c r="BB350" s="20">
        <v>1</v>
      </c>
      <c r="BE350" s="20" t="s">
        <v>309</v>
      </c>
      <c r="BF350" s="20" t="s">
        <v>93</v>
      </c>
      <c r="BG350" s="20" t="s">
        <v>363</v>
      </c>
      <c r="BI350" s="20" t="s">
        <v>94</v>
      </c>
      <c r="BJ350" s="20" t="s">
        <v>95</v>
      </c>
      <c r="BK350" s="20" t="s">
        <v>194</v>
      </c>
      <c r="BL350" s="20" t="s">
        <v>194</v>
      </c>
      <c r="BM350" s="21">
        <v>962.06679999999994</v>
      </c>
      <c r="BN350" s="21">
        <v>1516.046</v>
      </c>
      <c r="BO350" s="21">
        <v>1384.2497000000001</v>
      </c>
      <c r="BP350" s="21">
        <v>0</v>
      </c>
      <c r="BQ350" s="21">
        <v>165</v>
      </c>
      <c r="BR350" s="20">
        <v>0</v>
      </c>
      <c r="BS350" s="21">
        <v>4027.3625000000002</v>
      </c>
      <c r="BT350" s="21">
        <v>-2.5000000000000001E-3</v>
      </c>
      <c r="BU350" s="20">
        <v>20002</v>
      </c>
      <c r="BV350" s="20" t="s">
        <v>97</v>
      </c>
      <c r="BW350" s="21">
        <v>-4027.3625000000002</v>
      </c>
      <c r="BX350" s="21">
        <v>391.3</v>
      </c>
      <c r="BY350" s="20" t="s">
        <v>231</v>
      </c>
      <c r="BZ350" s="21">
        <v>3471.0625</v>
      </c>
      <c r="CA350" s="20" t="b">
        <v>1</v>
      </c>
      <c r="CB350" s="20" t="s">
        <v>98</v>
      </c>
      <c r="CC350" s="20" t="b">
        <v>1</v>
      </c>
      <c r="CD350" s="21" t="s">
        <v>99</v>
      </c>
      <c r="CE350" s="21" t="b">
        <v>0</v>
      </c>
      <c r="CF350" s="21" t="b">
        <v>0</v>
      </c>
    </row>
    <row r="351" spans="1:84">
      <c r="A351" s="21" t="s">
        <v>84</v>
      </c>
      <c r="B351" s="20">
        <v>15120</v>
      </c>
      <c r="C351" s="20" t="s">
        <v>85</v>
      </c>
      <c r="D351" s="20" t="s">
        <v>423</v>
      </c>
      <c r="E351" s="20">
        <v>129830</v>
      </c>
      <c r="F351" s="20" t="s">
        <v>107</v>
      </c>
      <c r="G351" s="20" t="s">
        <v>108</v>
      </c>
      <c r="H351" s="20" t="s">
        <v>88</v>
      </c>
      <c r="I351" s="20" t="s">
        <v>109</v>
      </c>
      <c r="J351" s="20" t="s">
        <v>110</v>
      </c>
      <c r="K351" s="20" t="s">
        <v>90</v>
      </c>
      <c r="L351" s="20" t="s">
        <v>91</v>
      </c>
      <c r="M351" s="20">
        <v>27083</v>
      </c>
      <c r="N351" s="20">
        <v>1</v>
      </c>
      <c r="O351" s="20">
        <v>16</v>
      </c>
      <c r="P351" s="20" t="s">
        <v>92</v>
      </c>
      <c r="Q351" s="20">
        <v>0</v>
      </c>
      <c r="R351" s="20">
        <v>0</v>
      </c>
      <c r="S351" s="20">
        <v>0</v>
      </c>
      <c r="T351" s="20">
        <v>0</v>
      </c>
      <c r="U351" s="20" t="b">
        <v>0</v>
      </c>
      <c r="V351" s="20" t="b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16</v>
      </c>
      <c r="AC351" s="21">
        <v>775.26509999999996</v>
      </c>
      <c r="AD351" s="21">
        <v>1043.8168000000001</v>
      </c>
      <c r="AE351" s="21">
        <v>0</v>
      </c>
      <c r="AF351" s="21">
        <v>0</v>
      </c>
      <c r="AG351" s="21">
        <v>0</v>
      </c>
      <c r="AH351" s="21">
        <v>1179.7355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165</v>
      </c>
      <c r="AR351" s="21">
        <v>0</v>
      </c>
      <c r="AS351" s="21">
        <v>0</v>
      </c>
      <c r="AT351" s="21">
        <v>0</v>
      </c>
      <c r="AU351" s="21">
        <v>3163.82</v>
      </c>
      <c r="AV351" s="20" t="b">
        <v>0</v>
      </c>
      <c r="AX351" s="22">
        <v>43171</v>
      </c>
      <c r="AY351" s="22">
        <v>43173</v>
      </c>
      <c r="AZ351" s="22">
        <v>43171</v>
      </c>
      <c r="BB351" s="20">
        <v>1</v>
      </c>
      <c r="BE351" s="20" t="s">
        <v>309</v>
      </c>
      <c r="BF351" s="20" t="s">
        <v>93</v>
      </c>
      <c r="BG351" s="20" t="s">
        <v>363</v>
      </c>
      <c r="BI351" s="20" t="s">
        <v>94</v>
      </c>
      <c r="BJ351" s="20" t="s">
        <v>95</v>
      </c>
      <c r="BK351" s="20" t="s">
        <v>111</v>
      </c>
      <c r="BL351" s="20" t="s">
        <v>111</v>
      </c>
      <c r="BM351" s="21">
        <v>775.26509999999996</v>
      </c>
      <c r="BN351" s="21">
        <v>1043.8168000000001</v>
      </c>
      <c r="BO351" s="21">
        <v>1179.7355</v>
      </c>
      <c r="BP351" s="21">
        <v>0</v>
      </c>
      <c r="BQ351" s="21">
        <v>165</v>
      </c>
      <c r="BR351" s="20">
        <v>0</v>
      </c>
      <c r="BS351" s="21">
        <v>3163.8173999999999</v>
      </c>
      <c r="BT351" s="21">
        <v>2.5999999999999999E-3</v>
      </c>
      <c r="BU351" s="20">
        <v>20002</v>
      </c>
      <c r="BV351" s="20" t="s">
        <v>97</v>
      </c>
      <c r="BW351" s="21">
        <v>-3163.8173999999999</v>
      </c>
      <c r="BX351" s="21">
        <v>269.41000000000003</v>
      </c>
      <c r="BY351" s="20" t="s">
        <v>231</v>
      </c>
      <c r="BZ351" s="21">
        <v>2729.4074000000001</v>
      </c>
      <c r="CA351" s="20" t="b">
        <v>1</v>
      </c>
      <c r="CB351" s="20" t="s">
        <v>98</v>
      </c>
      <c r="CC351" s="20" t="b">
        <v>1</v>
      </c>
      <c r="CD351" s="21" t="s">
        <v>99</v>
      </c>
      <c r="CE351" s="21" t="b">
        <v>0</v>
      </c>
      <c r="CF351" s="21" t="b">
        <v>0</v>
      </c>
    </row>
    <row r="352" spans="1:84">
      <c r="A352" s="21" t="s">
        <v>84</v>
      </c>
      <c r="B352" s="20">
        <v>15121</v>
      </c>
      <c r="C352" s="20" t="s">
        <v>85</v>
      </c>
      <c r="D352" s="20" t="s">
        <v>423</v>
      </c>
      <c r="E352" s="20">
        <v>129814</v>
      </c>
      <c r="F352" s="20" t="s">
        <v>185</v>
      </c>
      <c r="G352" s="20" t="s">
        <v>186</v>
      </c>
      <c r="H352" s="20" t="s">
        <v>88</v>
      </c>
      <c r="I352" s="20" t="s">
        <v>187</v>
      </c>
      <c r="J352" s="20" t="s">
        <v>188</v>
      </c>
      <c r="K352" s="20" t="s">
        <v>90</v>
      </c>
      <c r="L352" s="20" t="s">
        <v>91</v>
      </c>
      <c r="M352" s="20">
        <v>42520</v>
      </c>
      <c r="N352" s="20">
        <v>1</v>
      </c>
      <c r="O352" s="20">
        <v>20</v>
      </c>
      <c r="P352" s="20" t="s">
        <v>92</v>
      </c>
      <c r="Q352" s="20">
        <v>0</v>
      </c>
      <c r="R352" s="20">
        <v>0</v>
      </c>
      <c r="S352" s="20">
        <v>0</v>
      </c>
      <c r="T352" s="20">
        <v>0</v>
      </c>
      <c r="U352" s="20" t="b">
        <v>0</v>
      </c>
      <c r="V352" s="20" t="b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20</v>
      </c>
      <c r="AC352" s="21">
        <v>1160.5145</v>
      </c>
      <c r="AD352" s="21">
        <v>1999.4359999999999</v>
      </c>
      <c r="AE352" s="21">
        <v>0</v>
      </c>
      <c r="AF352" s="21">
        <v>0</v>
      </c>
      <c r="AG352" s="21">
        <v>0</v>
      </c>
      <c r="AH352" s="21">
        <v>1852.1712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165</v>
      </c>
      <c r="AR352" s="21">
        <v>0</v>
      </c>
      <c r="AS352" s="21">
        <v>0</v>
      </c>
      <c r="AT352" s="21">
        <v>0</v>
      </c>
      <c r="AU352" s="21">
        <v>5177.12</v>
      </c>
      <c r="AV352" s="20" t="b">
        <v>0</v>
      </c>
      <c r="AX352" s="22">
        <v>43171</v>
      </c>
      <c r="AY352" s="22">
        <v>43173</v>
      </c>
      <c r="AZ352" s="22">
        <v>43171</v>
      </c>
      <c r="BB352" s="20">
        <v>1</v>
      </c>
      <c r="BE352" s="20" t="s">
        <v>309</v>
      </c>
      <c r="BF352" s="20" t="s">
        <v>93</v>
      </c>
      <c r="BG352" s="20" t="s">
        <v>363</v>
      </c>
      <c r="BI352" s="20" t="s">
        <v>94</v>
      </c>
      <c r="BJ352" s="20" t="s">
        <v>95</v>
      </c>
      <c r="BK352" s="20" t="s">
        <v>189</v>
      </c>
      <c r="BL352" s="20" t="s">
        <v>189</v>
      </c>
      <c r="BM352" s="21">
        <v>1160.5145</v>
      </c>
      <c r="BN352" s="21">
        <v>1999.4359999999999</v>
      </c>
      <c r="BO352" s="21">
        <v>1852.1712</v>
      </c>
      <c r="BP352" s="21">
        <v>0</v>
      </c>
      <c r="BQ352" s="21">
        <v>165</v>
      </c>
      <c r="BR352" s="20">
        <v>0</v>
      </c>
      <c r="BS352" s="21">
        <v>5177.1216999999997</v>
      </c>
      <c r="BT352" s="21">
        <v>-1.6999999999999999E-3</v>
      </c>
      <c r="BU352" s="20">
        <v>20002</v>
      </c>
      <c r="BV352" s="20" t="s">
        <v>97</v>
      </c>
      <c r="BW352" s="21">
        <v>-5177.1216999999997</v>
      </c>
      <c r="BX352" s="21">
        <v>516.05999999999995</v>
      </c>
      <c r="BY352" s="20" t="s">
        <v>231</v>
      </c>
      <c r="BZ352" s="21">
        <v>4496.0617000000002</v>
      </c>
      <c r="CA352" s="20" t="b">
        <v>1</v>
      </c>
      <c r="CB352" s="20" t="s">
        <v>98</v>
      </c>
      <c r="CC352" s="20" t="b">
        <v>1</v>
      </c>
      <c r="CD352" s="21" t="s">
        <v>99</v>
      </c>
      <c r="CE352" s="21" t="b">
        <v>0</v>
      </c>
      <c r="CF352" s="21" t="b">
        <v>0</v>
      </c>
    </row>
    <row r="353" spans="1:84">
      <c r="A353" s="21" t="s">
        <v>84</v>
      </c>
      <c r="B353" s="20">
        <v>15122</v>
      </c>
      <c r="C353" s="20" t="s">
        <v>85</v>
      </c>
      <c r="D353" s="20" t="s">
        <v>423</v>
      </c>
      <c r="E353" s="20">
        <v>130557</v>
      </c>
      <c r="F353" s="20" t="s">
        <v>206</v>
      </c>
      <c r="G353" s="20" t="s">
        <v>207</v>
      </c>
      <c r="H353" s="20" t="s">
        <v>104</v>
      </c>
      <c r="I353" s="20" t="s">
        <v>208</v>
      </c>
      <c r="J353" s="20" t="s">
        <v>209</v>
      </c>
      <c r="K353" s="20" t="s">
        <v>90</v>
      </c>
      <c r="L353" s="20" t="s">
        <v>91</v>
      </c>
      <c r="M353" s="20">
        <v>42852</v>
      </c>
      <c r="N353" s="20">
        <v>1</v>
      </c>
      <c r="O353" s="20">
        <v>16</v>
      </c>
      <c r="P353" s="20" t="s">
        <v>92</v>
      </c>
      <c r="Q353" s="20">
        <v>0</v>
      </c>
      <c r="R353" s="20">
        <v>0</v>
      </c>
      <c r="S353" s="20">
        <v>0</v>
      </c>
      <c r="T353" s="20">
        <v>0</v>
      </c>
      <c r="U353" s="20" t="b">
        <v>0</v>
      </c>
      <c r="V353" s="20" t="b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16</v>
      </c>
      <c r="AC353" s="21">
        <v>1008.3183</v>
      </c>
      <c r="AD353" s="21">
        <v>1611.5008</v>
      </c>
      <c r="AE353" s="21">
        <v>0</v>
      </c>
      <c r="AF353" s="21">
        <v>0</v>
      </c>
      <c r="AG353" s="21">
        <v>0</v>
      </c>
      <c r="AH353" s="21">
        <v>1866.6331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155</v>
      </c>
      <c r="AR353" s="21">
        <v>0</v>
      </c>
      <c r="AS353" s="21">
        <v>0</v>
      </c>
      <c r="AT353" s="21">
        <v>0</v>
      </c>
      <c r="AU353" s="21">
        <v>4641.45</v>
      </c>
      <c r="AV353" s="20" t="b">
        <v>0</v>
      </c>
      <c r="AX353" s="22">
        <v>43172</v>
      </c>
      <c r="AY353" s="22">
        <v>43173</v>
      </c>
      <c r="AZ353" s="22">
        <v>43172</v>
      </c>
      <c r="BB353" s="20">
        <v>1</v>
      </c>
      <c r="BE353" s="20" t="s">
        <v>309</v>
      </c>
      <c r="BF353" s="20" t="s">
        <v>93</v>
      </c>
      <c r="BG353" s="20" t="s">
        <v>363</v>
      </c>
      <c r="BI353" s="20" t="s">
        <v>94</v>
      </c>
      <c r="BJ353" s="20" t="s">
        <v>105</v>
      </c>
      <c r="BK353" s="20" t="s">
        <v>210</v>
      </c>
      <c r="BL353" s="20" t="s">
        <v>210</v>
      </c>
      <c r="BM353" s="21">
        <v>1008.3183</v>
      </c>
      <c r="BN353" s="21">
        <v>1611.5008</v>
      </c>
      <c r="BO353" s="21">
        <v>1866.6331</v>
      </c>
      <c r="BP353" s="21">
        <v>0</v>
      </c>
      <c r="BQ353" s="21">
        <v>155</v>
      </c>
      <c r="BR353" s="20">
        <v>0</v>
      </c>
      <c r="BS353" s="21">
        <v>4641.4521999999997</v>
      </c>
      <c r="BT353" s="21">
        <v>-2.2000000000000001E-3</v>
      </c>
      <c r="BU353" s="20">
        <v>20002</v>
      </c>
      <c r="BV353" s="20" t="s">
        <v>97</v>
      </c>
      <c r="BW353" s="21">
        <v>-4641.4521999999997</v>
      </c>
      <c r="BX353" s="21">
        <v>415.93</v>
      </c>
      <c r="BY353" s="20" t="s">
        <v>101</v>
      </c>
      <c r="BZ353" s="21">
        <v>4070.5221999999999</v>
      </c>
      <c r="CA353" s="20" t="b">
        <v>1</v>
      </c>
      <c r="CB353" s="20" t="s">
        <v>98</v>
      </c>
      <c r="CC353" s="20" t="b">
        <v>1</v>
      </c>
      <c r="CD353" s="21" t="s">
        <v>99</v>
      </c>
      <c r="CE353" s="21" t="b">
        <v>0</v>
      </c>
      <c r="CF353" s="21" t="b">
        <v>0</v>
      </c>
    </row>
    <row r="354" spans="1:84">
      <c r="A354" s="21" t="s">
        <v>84</v>
      </c>
      <c r="B354" s="20">
        <v>15123</v>
      </c>
      <c r="C354" s="20" t="s">
        <v>85</v>
      </c>
      <c r="D354" s="20" t="s">
        <v>423</v>
      </c>
      <c r="E354" s="20">
        <v>130617</v>
      </c>
      <c r="F354" s="20" t="s">
        <v>164</v>
      </c>
      <c r="G354" s="20" t="s">
        <v>165</v>
      </c>
      <c r="H354" s="20" t="s">
        <v>104</v>
      </c>
      <c r="I354" s="20" t="s">
        <v>166</v>
      </c>
      <c r="J354" s="20" t="s">
        <v>167</v>
      </c>
      <c r="K354" s="20" t="s">
        <v>90</v>
      </c>
      <c r="L354" s="20" t="s">
        <v>91</v>
      </c>
      <c r="M354" s="20">
        <v>30221</v>
      </c>
      <c r="N354" s="20">
        <v>1</v>
      </c>
      <c r="O354" s="20">
        <v>12</v>
      </c>
      <c r="P354" s="20" t="s">
        <v>92</v>
      </c>
      <c r="Q354" s="20">
        <v>0</v>
      </c>
      <c r="R354" s="20">
        <v>0</v>
      </c>
      <c r="S354" s="20">
        <v>0</v>
      </c>
      <c r="T354" s="20">
        <v>0</v>
      </c>
      <c r="U354" s="20" t="b">
        <v>0</v>
      </c>
      <c r="V354" s="20" t="b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12</v>
      </c>
      <c r="AC354" s="21">
        <v>709.98170000000005</v>
      </c>
      <c r="AD354" s="21">
        <v>867.58860000000004</v>
      </c>
      <c r="AE354" s="21">
        <v>0</v>
      </c>
      <c r="AF354" s="21">
        <v>0</v>
      </c>
      <c r="AG354" s="21">
        <v>0</v>
      </c>
      <c r="AH354" s="21">
        <v>1316.4268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77</v>
      </c>
      <c r="AR354" s="21">
        <v>0</v>
      </c>
      <c r="AS354" s="21">
        <v>0</v>
      </c>
      <c r="AT354" s="21">
        <v>0</v>
      </c>
      <c r="AU354" s="21">
        <v>2971</v>
      </c>
      <c r="AV354" s="20" t="b">
        <v>0</v>
      </c>
      <c r="AX354" s="22">
        <v>43172</v>
      </c>
      <c r="AY354" s="22">
        <v>43173</v>
      </c>
      <c r="AZ354" s="22">
        <v>43172</v>
      </c>
      <c r="BB354" s="20">
        <v>1</v>
      </c>
      <c r="BE354" s="20" t="s">
        <v>309</v>
      </c>
      <c r="BF354" s="20" t="s">
        <v>93</v>
      </c>
      <c r="BG354" s="20" t="s">
        <v>363</v>
      </c>
      <c r="BI354" s="20" t="s">
        <v>94</v>
      </c>
      <c r="BJ354" s="20" t="s">
        <v>105</v>
      </c>
      <c r="BK354" s="20" t="s">
        <v>168</v>
      </c>
      <c r="BL354" s="20" t="s">
        <v>168</v>
      </c>
      <c r="BM354" s="21">
        <v>709.98170000000005</v>
      </c>
      <c r="BN354" s="21">
        <v>867.58860000000004</v>
      </c>
      <c r="BO354" s="21">
        <v>1316.4268</v>
      </c>
      <c r="BP354" s="21">
        <v>0</v>
      </c>
      <c r="BQ354" s="21">
        <v>77</v>
      </c>
      <c r="BR354" s="20">
        <v>0</v>
      </c>
      <c r="BS354" s="21">
        <v>2970.9971</v>
      </c>
      <c r="BT354" s="21">
        <v>2.8999999999999998E-3</v>
      </c>
      <c r="BU354" s="20">
        <v>20002</v>
      </c>
      <c r="BV354" s="20" t="s">
        <v>97</v>
      </c>
      <c r="BW354" s="21">
        <v>-2970.9971</v>
      </c>
      <c r="BX354" s="21">
        <v>223.93</v>
      </c>
      <c r="BY354" s="20" t="s">
        <v>101</v>
      </c>
      <c r="BZ354" s="21">
        <v>2670.0671000000002</v>
      </c>
      <c r="CA354" s="20" t="b">
        <v>1</v>
      </c>
      <c r="CB354" s="20" t="s">
        <v>98</v>
      </c>
      <c r="CC354" s="20" t="b">
        <v>1</v>
      </c>
      <c r="CD354" s="21" t="s">
        <v>99</v>
      </c>
      <c r="CE354" s="21" t="b">
        <v>0</v>
      </c>
      <c r="CF354" s="21" t="b">
        <v>0</v>
      </c>
    </row>
    <row r="355" spans="1:84">
      <c r="A355" s="21" t="s">
        <v>84</v>
      </c>
      <c r="B355" s="20">
        <v>15124</v>
      </c>
      <c r="C355" s="20" t="s">
        <v>85</v>
      </c>
      <c r="D355" s="20" t="s">
        <v>423</v>
      </c>
      <c r="E355" s="20">
        <v>130520</v>
      </c>
      <c r="F355" s="20" t="s">
        <v>170</v>
      </c>
      <c r="G355" s="20" t="s">
        <v>171</v>
      </c>
      <c r="H355" s="20" t="s">
        <v>104</v>
      </c>
      <c r="I355" s="20" t="s">
        <v>172</v>
      </c>
      <c r="J355" s="20" t="s">
        <v>173</v>
      </c>
      <c r="K355" s="20" t="s">
        <v>90</v>
      </c>
      <c r="L355" s="20" t="s">
        <v>91</v>
      </c>
      <c r="M355" s="20">
        <v>36616</v>
      </c>
      <c r="N355" s="20">
        <v>1</v>
      </c>
      <c r="O355" s="20">
        <v>12</v>
      </c>
      <c r="P355" s="20" t="s">
        <v>92</v>
      </c>
      <c r="Q355" s="20">
        <v>0</v>
      </c>
      <c r="R355" s="20">
        <v>0</v>
      </c>
      <c r="S355" s="20">
        <v>0</v>
      </c>
      <c r="T355" s="20">
        <v>0</v>
      </c>
      <c r="U355" s="20" t="b">
        <v>0</v>
      </c>
      <c r="V355" s="20" t="b">
        <v>0</v>
      </c>
      <c r="W355" s="20">
        <v>22176</v>
      </c>
      <c r="X355" s="20">
        <v>0</v>
      </c>
      <c r="Y355" s="20">
        <v>0</v>
      </c>
      <c r="Z355" s="20">
        <v>0</v>
      </c>
      <c r="AA355" s="20">
        <v>0</v>
      </c>
      <c r="AB355" s="20">
        <v>12</v>
      </c>
      <c r="AC355" s="21">
        <v>780.8664</v>
      </c>
      <c r="AD355" s="21">
        <v>1040.2536</v>
      </c>
      <c r="AE355" s="21">
        <v>0</v>
      </c>
      <c r="AF355" s="21">
        <v>0</v>
      </c>
      <c r="AG355" s="21">
        <v>0</v>
      </c>
      <c r="AH355" s="21">
        <v>1594.9929999999999</v>
      </c>
      <c r="AI355" s="21">
        <v>0</v>
      </c>
      <c r="AJ355" s="21">
        <v>386.52769999999998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61</v>
      </c>
      <c r="AR355" s="21">
        <v>0</v>
      </c>
      <c r="AS355" s="21">
        <v>0</v>
      </c>
      <c r="AT355" s="21">
        <v>0</v>
      </c>
      <c r="AU355" s="21">
        <v>3863.64</v>
      </c>
      <c r="AV355" s="20" t="b">
        <v>0</v>
      </c>
      <c r="AX355" s="22">
        <v>43170</v>
      </c>
      <c r="AY355" s="22">
        <v>43172</v>
      </c>
      <c r="AZ355" s="22">
        <v>43172</v>
      </c>
      <c r="BB355" s="20">
        <v>1</v>
      </c>
      <c r="BE355" s="20" t="s">
        <v>309</v>
      </c>
      <c r="BF355" s="20" t="s">
        <v>93</v>
      </c>
      <c r="BG355" s="20" t="s">
        <v>363</v>
      </c>
      <c r="BI355" s="20" t="s">
        <v>94</v>
      </c>
      <c r="BJ355" s="20" t="s">
        <v>105</v>
      </c>
      <c r="BK355" s="20" t="s">
        <v>174</v>
      </c>
      <c r="BL355" s="20" t="s">
        <v>174</v>
      </c>
      <c r="BM355" s="21">
        <v>780.8664</v>
      </c>
      <c r="BN355" s="21">
        <v>1040.2536</v>
      </c>
      <c r="BO355" s="21">
        <v>1594.9929999999999</v>
      </c>
      <c r="BP355" s="21">
        <v>386.52769999999998</v>
      </c>
      <c r="BQ355" s="21">
        <v>61</v>
      </c>
      <c r="BR355" s="20">
        <v>0</v>
      </c>
      <c r="BS355" s="21">
        <v>3863.6406999999999</v>
      </c>
      <c r="BT355" s="21">
        <v>-6.9999999999999999E-4</v>
      </c>
      <c r="BU355" s="20">
        <v>20002</v>
      </c>
      <c r="BV355" s="20" t="s">
        <v>97</v>
      </c>
      <c r="BW355" s="21">
        <v>-3863.6406999999999</v>
      </c>
      <c r="BX355" s="21">
        <v>268.49</v>
      </c>
      <c r="BY355" s="20" t="s">
        <v>101</v>
      </c>
      <c r="BZ355" s="21">
        <v>3534.1507000000001</v>
      </c>
      <c r="CA355" s="20" t="b">
        <v>1</v>
      </c>
      <c r="CB355" s="20" t="s">
        <v>98</v>
      </c>
      <c r="CC355" s="20" t="b">
        <v>1</v>
      </c>
      <c r="CD355" s="21" t="s">
        <v>99</v>
      </c>
      <c r="CE355" s="21" t="b">
        <v>0</v>
      </c>
      <c r="CF355" s="21" t="b">
        <v>0</v>
      </c>
    </row>
    <row r="356" spans="1:84">
      <c r="A356" s="21" t="s">
        <v>84</v>
      </c>
      <c r="B356" s="20">
        <v>15125</v>
      </c>
      <c r="C356" s="20" t="s">
        <v>85</v>
      </c>
      <c r="D356" s="20" t="s">
        <v>423</v>
      </c>
      <c r="E356" s="20">
        <v>130490</v>
      </c>
      <c r="F356" s="20" t="s">
        <v>159</v>
      </c>
      <c r="G356" s="20" t="s">
        <v>160</v>
      </c>
      <c r="H356" s="20" t="s">
        <v>104</v>
      </c>
      <c r="I356" s="20" t="s">
        <v>161</v>
      </c>
      <c r="J356" s="20" t="s">
        <v>162</v>
      </c>
      <c r="K356" s="20" t="s">
        <v>90</v>
      </c>
      <c r="L356" s="20" t="s">
        <v>91</v>
      </c>
      <c r="M356" s="20">
        <v>31897</v>
      </c>
      <c r="N356" s="20">
        <v>1</v>
      </c>
      <c r="O356" s="20">
        <v>12</v>
      </c>
      <c r="P356" s="20" t="s">
        <v>92</v>
      </c>
      <c r="Q356" s="20">
        <v>0</v>
      </c>
      <c r="R356" s="20">
        <v>0</v>
      </c>
      <c r="S356" s="20">
        <v>0</v>
      </c>
      <c r="T356" s="20">
        <v>0</v>
      </c>
      <c r="U356" s="20" t="b">
        <v>0</v>
      </c>
      <c r="V356" s="20" t="b">
        <v>0</v>
      </c>
      <c r="W356" s="20">
        <v>24419</v>
      </c>
      <c r="X356" s="20">
        <v>0</v>
      </c>
      <c r="Y356" s="20">
        <v>0</v>
      </c>
      <c r="Z356" s="20">
        <v>0</v>
      </c>
      <c r="AA356" s="20">
        <v>0</v>
      </c>
      <c r="AB356" s="20">
        <v>12</v>
      </c>
      <c r="AC356" s="21">
        <v>728.55909999999994</v>
      </c>
      <c r="AD356" s="21">
        <v>912.84059999999999</v>
      </c>
      <c r="AE356" s="21">
        <v>0</v>
      </c>
      <c r="AF356" s="21">
        <v>0</v>
      </c>
      <c r="AG356" s="21">
        <v>0</v>
      </c>
      <c r="AH356" s="21">
        <v>1389.4332999999999</v>
      </c>
      <c r="AI356" s="21">
        <v>0</v>
      </c>
      <c r="AJ356" s="21">
        <v>425.6232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61</v>
      </c>
      <c r="AR356" s="21">
        <v>0</v>
      </c>
      <c r="AS356" s="21">
        <v>0</v>
      </c>
      <c r="AT356" s="21">
        <v>0</v>
      </c>
      <c r="AU356" s="21">
        <v>3517.46</v>
      </c>
      <c r="AV356" s="20" t="b">
        <v>0</v>
      </c>
      <c r="AX356" s="22">
        <v>43172</v>
      </c>
      <c r="AY356" s="22">
        <v>43172</v>
      </c>
      <c r="AZ356" s="22">
        <v>43172</v>
      </c>
      <c r="BB356" s="20">
        <v>1</v>
      </c>
      <c r="BE356" s="20" t="s">
        <v>309</v>
      </c>
      <c r="BF356" s="20" t="s">
        <v>93</v>
      </c>
      <c r="BG356" s="20" t="s">
        <v>363</v>
      </c>
      <c r="BI356" s="20" t="s">
        <v>94</v>
      </c>
      <c r="BJ356" s="20" t="s">
        <v>105</v>
      </c>
      <c r="BK356" s="20" t="s">
        <v>163</v>
      </c>
      <c r="BL356" s="20" t="s">
        <v>163</v>
      </c>
      <c r="BM356" s="21">
        <v>728.55909999999994</v>
      </c>
      <c r="BN356" s="21">
        <v>912.84059999999999</v>
      </c>
      <c r="BO356" s="21">
        <v>1389.4332999999999</v>
      </c>
      <c r="BP356" s="21">
        <v>425.6232</v>
      </c>
      <c r="BQ356" s="21">
        <v>61</v>
      </c>
      <c r="BR356" s="20">
        <v>0</v>
      </c>
      <c r="BS356" s="21">
        <v>3517.4562000000001</v>
      </c>
      <c r="BT356" s="21">
        <v>3.8E-3</v>
      </c>
      <c r="BU356" s="20">
        <v>20002</v>
      </c>
      <c r="BV356" s="20" t="s">
        <v>97</v>
      </c>
      <c r="BW356" s="21">
        <v>-3517.4562000000001</v>
      </c>
      <c r="BX356" s="21">
        <v>235.61</v>
      </c>
      <c r="BY356" s="20" t="s">
        <v>101</v>
      </c>
      <c r="BZ356" s="21">
        <v>3220.8462</v>
      </c>
      <c r="CA356" s="20" t="b">
        <v>1</v>
      </c>
      <c r="CB356" s="20" t="s">
        <v>98</v>
      </c>
      <c r="CC356" s="20" t="b">
        <v>1</v>
      </c>
      <c r="CD356" s="21" t="s">
        <v>99</v>
      </c>
      <c r="CE356" s="21" t="b">
        <v>0</v>
      </c>
      <c r="CF356" s="21" t="b">
        <v>0</v>
      </c>
    </row>
    <row r="357" spans="1:84">
      <c r="A357" s="21" t="s">
        <v>84</v>
      </c>
      <c r="B357" s="20">
        <v>15126</v>
      </c>
      <c r="C357" s="20" t="s">
        <v>85</v>
      </c>
      <c r="D357" s="20" t="s">
        <v>423</v>
      </c>
      <c r="E357" s="20">
        <v>130500</v>
      </c>
      <c r="F357" s="20" t="s">
        <v>175</v>
      </c>
      <c r="G357" s="20" t="s">
        <v>176</v>
      </c>
      <c r="H357" s="20" t="s">
        <v>104</v>
      </c>
      <c r="I357" s="20" t="s">
        <v>177</v>
      </c>
      <c r="J357" s="20" t="s">
        <v>178</v>
      </c>
      <c r="K357" s="20" t="s">
        <v>90</v>
      </c>
      <c r="L357" s="20" t="s">
        <v>91</v>
      </c>
      <c r="M357" s="20">
        <v>21760</v>
      </c>
      <c r="N357" s="20">
        <v>1</v>
      </c>
      <c r="O357" s="20">
        <v>8</v>
      </c>
      <c r="P357" s="20" t="s">
        <v>92</v>
      </c>
      <c r="Q357" s="20">
        <v>0</v>
      </c>
      <c r="R357" s="20">
        <v>0</v>
      </c>
      <c r="S357" s="20">
        <v>0</v>
      </c>
      <c r="T357" s="20">
        <v>0</v>
      </c>
      <c r="U357" s="20" t="b">
        <v>0</v>
      </c>
      <c r="V357" s="20" t="b">
        <v>0</v>
      </c>
      <c r="W357" s="20">
        <v>15676</v>
      </c>
      <c r="X357" s="20">
        <v>0</v>
      </c>
      <c r="Y357" s="20">
        <v>0</v>
      </c>
      <c r="Z357" s="20">
        <v>0</v>
      </c>
      <c r="AA357" s="20">
        <v>0</v>
      </c>
      <c r="AB357" s="20">
        <v>8</v>
      </c>
      <c r="AC357" s="21">
        <v>535.79769999999996</v>
      </c>
      <c r="AD357" s="21">
        <v>426.09440000000001</v>
      </c>
      <c r="AE357" s="21">
        <v>0</v>
      </c>
      <c r="AF357" s="21">
        <v>0</v>
      </c>
      <c r="AG357" s="21">
        <v>0</v>
      </c>
      <c r="AH357" s="21">
        <v>947.86559999999997</v>
      </c>
      <c r="AI357" s="21">
        <v>0</v>
      </c>
      <c r="AJ357" s="21">
        <v>273.23270000000002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61</v>
      </c>
      <c r="AR357" s="21">
        <v>0</v>
      </c>
      <c r="AS357" s="21">
        <v>0</v>
      </c>
      <c r="AT357" s="21">
        <v>0</v>
      </c>
      <c r="AU357" s="21">
        <v>2243.9899999999998</v>
      </c>
      <c r="AV357" s="20" t="b">
        <v>0</v>
      </c>
      <c r="AX357" s="22">
        <v>43170</v>
      </c>
      <c r="AY357" s="22">
        <v>43172</v>
      </c>
      <c r="AZ357" s="22">
        <v>43172</v>
      </c>
      <c r="BB357" s="20">
        <v>1</v>
      </c>
      <c r="BE357" s="20" t="s">
        <v>309</v>
      </c>
      <c r="BF357" s="20" t="s">
        <v>93</v>
      </c>
      <c r="BG357" s="20" t="s">
        <v>363</v>
      </c>
      <c r="BI357" s="20" t="s">
        <v>94</v>
      </c>
      <c r="BJ357" s="20" t="s">
        <v>105</v>
      </c>
      <c r="BK357" s="20" t="s">
        <v>179</v>
      </c>
      <c r="BL357" s="20" t="s">
        <v>179</v>
      </c>
      <c r="BM357" s="21">
        <v>535.79769999999996</v>
      </c>
      <c r="BN357" s="21">
        <v>426.09440000000001</v>
      </c>
      <c r="BO357" s="21">
        <v>947.86559999999997</v>
      </c>
      <c r="BP357" s="21">
        <v>273.23270000000002</v>
      </c>
      <c r="BQ357" s="21">
        <v>61</v>
      </c>
      <c r="BR357" s="20">
        <v>0</v>
      </c>
      <c r="BS357" s="21">
        <v>2243.9904000000001</v>
      </c>
      <c r="BT357" s="21">
        <v>-4.0000000000000002E-4</v>
      </c>
      <c r="BU357" s="20">
        <v>20002</v>
      </c>
      <c r="BV357" s="20" t="s">
        <v>97</v>
      </c>
      <c r="BW357" s="21">
        <v>-2243.9904000000001</v>
      </c>
      <c r="BX357" s="21">
        <v>109.98</v>
      </c>
      <c r="BY357" s="20" t="s">
        <v>101</v>
      </c>
      <c r="BZ357" s="21">
        <v>2073.0104000000001</v>
      </c>
      <c r="CA357" s="20" t="b">
        <v>1</v>
      </c>
      <c r="CB357" s="20" t="s">
        <v>98</v>
      </c>
      <c r="CC357" s="20" t="b">
        <v>1</v>
      </c>
      <c r="CD357" s="21" t="s">
        <v>99</v>
      </c>
      <c r="CE357" s="21" t="b">
        <v>0</v>
      </c>
      <c r="CF357" s="21" t="b">
        <v>0</v>
      </c>
    </row>
    <row r="358" spans="1:84">
      <c r="A358" s="21" t="s">
        <v>84</v>
      </c>
      <c r="B358" s="20">
        <v>15127</v>
      </c>
      <c r="C358" s="20" t="s">
        <v>85</v>
      </c>
      <c r="D358" s="20" t="s">
        <v>423</v>
      </c>
      <c r="E358" s="20">
        <v>130480</v>
      </c>
      <c r="F358" s="20" t="s">
        <v>149</v>
      </c>
      <c r="G358" s="20" t="s">
        <v>150</v>
      </c>
      <c r="H358" s="20" t="s">
        <v>104</v>
      </c>
      <c r="I358" s="20" t="s">
        <v>151</v>
      </c>
      <c r="J358" s="20" t="s">
        <v>152</v>
      </c>
      <c r="K358" s="20" t="s">
        <v>90</v>
      </c>
      <c r="L358" s="20" t="s">
        <v>91</v>
      </c>
      <c r="M358" s="20">
        <v>19478</v>
      </c>
      <c r="N358" s="20">
        <v>1</v>
      </c>
      <c r="O358" s="20">
        <v>12</v>
      </c>
      <c r="P358" s="20" t="s">
        <v>92</v>
      </c>
      <c r="Q358" s="20">
        <v>0</v>
      </c>
      <c r="R358" s="20">
        <v>0</v>
      </c>
      <c r="S358" s="20">
        <v>0</v>
      </c>
      <c r="T358" s="20">
        <v>0</v>
      </c>
      <c r="U358" s="20" t="b">
        <v>0</v>
      </c>
      <c r="V358" s="20" t="b">
        <v>0</v>
      </c>
      <c r="W358" s="20">
        <v>13893</v>
      </c>
      <c r="X358" s="20">
        <v>0</v>
      </c>
      <c r="Y358" s="20">
        <v>0</v>
      </c>
      <c r="Z358" s="20">
        <v>0</v>
      </c>
      <c r="AA358" s="20">
        <v>0</v>
      </c>
      <c r="AB358" s="20">
        <v>12</v>
      </c>
      <c r="AC358" s="21">
        <v>590.90189999999996</v>
      </c>
      <c r="AD358" s="21">
        <v>577.52760000000001</v>
      </c>
      <c r="AE358" s="21">
        <v>0</v>
      </c>
      <c r="AF358" s="21">
        <v>0</v>
      </c>
      <c r="AG358" s="21">
        <v>0</v>
      </c>
      <c r="AH358" s="21">
        <v>848.46169999999995</v>
      </c>
      <c r="AI358" s="21">
        <v>0</v>
      </c>
      <c r="AJ358" s="21">
        <v>242.155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61</v>
      </c>
      <c r="AR358" s="21">
        <v>0</v>
      </c>
      <c r="AS358" s="21">
        <v>0</v>
      </c>
      <c r="AT358" s="21">
        <v>0</v>
      </c>
      <c r="AU358" s="21">
        <v>2320.0500000000002</v>
      </c>
      <c r="AV358" s="20" t="b">
        <v>0</v>
      </c>
      <c r="AX358" s="22">
        <v>43172</v>
      </c>
      <c r="AY358" s="22">
        <v>43172</v>
      </c>
      <c r="AZ358" s="22">
        <v>43172</v>
      </c>
      <c r="BB358" s="20">
        <v>1</v>
      </c>
      <c r="BE358" s="20" t="s">
        <v>309</v>
      </c>
      <c r="BF358" s="20" t="s">
        <v>93</v>
      </c>
      <c r="BG358" s="20" t="s">
        <v>363</v>
      </c>
      <c r="BI358" s="20" t="s">
        <v>94</v>
      </c>
      <c r="BJ358" s="20" t="s">
        <v>105</v>
      </c>
      <c r="BK358" s="20" t="s">
        <v>153</v>
      </c>
      <c r="BL358" s="20" t="s">
        <v>153</v>
      </c>
      <c r="BM358" s="21">
        <v>590.90189999999996</v>
      </c>
      <c r="BN358" s="21">
        <v>577.52760000000001</v>
      </c>
      <c r="BO358" s="21">
        <v>848.46169999999995</v>
      </c>
      <c r="BP358" s="21">
        <v>242.155</v>
      </c>
      <c r="BQ358" s="21">
        <v>61</v>
      </c>
      <c r="BR358" s="20">
        <v>0</v>
      </c>
      <c r="BS358" s="21">
        <v>2320.0462000000002</v>
      </c>
      <c r="BT358" s="21">
        <v>3.8E-3</v>
      </c>
      <c r="BU358" s="20">
        <v>20002</v>
      </c>
      <c r="BV358" s="20" t="s">
        <v>97</v>
      </c>
      <c r="BW358" s="21">
        <v>-2320.0462000000002</v>
      </c>
      <c r="BX358" s="21">
        <v>149.06</v>
      </c>
      <c r="BY358" s="20" t="s">
        <v>101</v>
      </c>
      <c r="BZ358" s="21">
        <v>2109.9861999999998</v>
      </c>
      <c r="CA358" s="20" t="b">
        <v>1</v>
      </c>
      <c r="CB358" s="20" t="s">
        <v>98</v>
      </c>
      <c r="CC358" s="20" t="b">
        <v>1</v>
      </c>
      <c r="CD358" s="21" t="s">
        <v>99</v>
      </c>
      <c r="CE358" s="21" t="b">
        <v>0</v>
      </c>
      <c r="CF358" s="21" t="b">
        <v>0</v>
      </c>
    </row>
    <row r="359" spans="1:84">
      <c r="A359" s="21" t="s">
        <v>84</v>
      </c>
      <c r="B359" s="20">
        <v>15128</v>
      </c>
      <c r="C359" s="20" t="s">
        <v>85</v>
      </c>
      <c r="D359" s="20" t="s">
        <v>423</v>
      </c>
      <c r="E359" s="20">
        <v>130529</v>
      </c>
      <c r="F359" s="20" t="s">
        <v>256</v>
      </c>
      <c r="G359" s="20" t="s">
        <v>257</v>
      </c>
      <c r="H359" s="20" t="s">
        <v>104</v>
      </c>
      <c r="I359" s="20" t="s">
        <v>258</v>
      </c>
      <c r="J359" s="20" t="s">
        <v>259</v>
      </c>
      <c r="K359" s="20" t="s">
        <v>90</v>
      </c>
      <c r="L359" s="20" t="s">
        <v>91</v>
      </c>
      <c r="M359" s="20">
        <v>20893</v>
      </c>
      <c r="N359" s="20">
        <v>1</v>
      </c>
      <c r="O359" s="20">
        <v>12</v>
      </c>
      <c r="P359" s="20" t="s">
        <v>92</v>
      </c>
      <c r="Q359" s="20">
        <v>0</v>
      </c>
      <c r="R359" s="20">
        <v>0</v>
      </c>
      <c r="S359" s="20">
        <v>0</v>
      </c>
      <c r="T359" s="20">
        <v>0</v>
      </c>
      <c r="U359" s="20" t="b">
        <v>0</v>
      </c>
      <c r="V359" s="20" t="b">
        <v>0</v>
      </c>
      <c r="W359" s="20">
        <v>18926</v>
      </c>
      <c r="X359" s="20">
        <v>0</v>
      </c>
      <c r="Y359" s="20">
        <v>0</v>
      </c>
      <c r="Z359" s="20">
        <v>0</v>
      </c>
      <c r="AA359" s="20">
        <v>0</v>
      </c>
      <c r="AB359" s="20">
        <v>12</v>
      </c>
      <c r="AC359" s="21">
        <v>606.58640000000003</v>
      </c>
      <c r="AD359" s="21">
        <v>615.73260000000005</v>
      </c>
      <c r="AE359" s="21">
        <v>0</v>
      </c>
      <c r="AF359" s="21">
        <v>0</v>
      </c>
      <c r="AG359" s="21">
        <v>0</v>
      </c>
      <c r="AH359" s="21">
        <v>910.09910000000002</v>
      </c>
      <c r="AI359" s="21">
        <v>0</v>
      </c>
      <c r="AJ359" s="21">
        <v>329.8802</v>
      </c>
      <c r="AK359" s="21">
        <v>0</v>
      </c>
      <c r="AL359" s="21">
        <v>0</v>
      </c>
      <c r="AM359" s="21">
        <v>0</v>
      </c>
      <c r="AN359" s="21">
        <v>0</v>
      </c>
      <c r="AO359" s="21">
        <v>0</v>
      </c>
      <c r="AP359" s="21">
        <v>0</v>
      </c>
      <c r="AQ359" s="21">
        <v>80</v>
      </c>
      <c r="AR359" s="21">
        <v>0</v>
      </c>
      <c r="AS359" s="21">
        <v>0</v>
      </c>
      <c r="AT359" s="21">
        <v>0</v>
      </c>
      <c r="AU359" s="21">
        <v>2542.3000000000002</v>
      </c>
      <c r="AV359" s="20" t="b">
        <v>0</v>
      </c>
      <c r="AX359" s="22">
        <v>43170</v>
      </c>
      <c r="AY359" s="22">
        <v>43173</v>
      </c>
      <c r="AZ359" s="22">
        <v>43172</v>
      </c>
      <c r="BB359" s="20">
        <v>1</v>
      </c>
      <c r="BE359" s="20" t="s">
        <v>309</v>
      </c>
      <c r="BF359" s="20" t="s">
        <v>93</v>
      </c>
      <c r="BG359" s="20" t="s">
        <v>363</v>
      </c>
      <c r="BI359" s="20" t="s">
        <v>94</v>
      </c>
      <c r="BJ359" s="20" t="s">
        <v>105</v>
      </c>
      <c r="BK359" s="20" t="s">
        <v>260</v>
      </c>
      <c r="BL359" s="20" t="s">
        <v>260</v>
      </c>
      <c r="BM359" s="21">
        <v>606.58640000000003</v>
      </c>
      <c r="BN359" s="21">
        <v>615.73260000000005</v>
      </c>
      <c r="BO359" s="21">
        <v>910.09910000000002</v>
      </c>
      <c r="BP359" s="21">
        <v>329.8802</v>
      </c>
      <c r="BQ359" s="21">
        <v>80</v>
      </c>
      <c r="BR359" s="20">
        <v>0</v>
      </c>
      <c r="BS359" s="21">
        <v>2542.2982999999999</v>
      </c>
      <c r="BT359" s="21">
        <v>1.6999999999999999E-3</v>
      </c>
      <c r="BU359" s="20">
        <v>20002</v>
      </c>
      <c r="BV359" s="20" t="s">
        <v>97</v>
      </c>
      <c r="BW359" s="21">
        <v>-2542.2982999999999</v>
      </c>
      <c r="BX359" s="21">
        <v>158.91999999999999</v>
      </c>
      <c r="BY359" s="20" t="s">
        <v>101</v>
      </c>
      <c r="BZ359" s="21">
        <v>2303.3782999999999</v>
      </c>
      <c r="CA359" s="20" t="b">
        <v>1</v>
      </c>
      <c r="CB359" s="20" t="s">
        <v>98</v>
      </c>
      <c r="CC359" s="20" t="b">
        <v>1</v>
      </c>
      <c r="CD359" s="21" t="s">
        <v>99</v>
      </c>
      <c r="CE359" s="21" t="b">
        <v>0</v>
      </c>
      <c r="CF359" s="21" t="b">
        <v>0</v>
      </c>
    </row>
    <row r="360" spans="1:84">
      <c r="A360" s="21" t="s">
        <v>84</v>
      </c>
      <c r="B360" s="20">
        <v>15129</v>
      </c>
      <c r="C360" s="20" t="s">
        <v>85</v>
      </c>
      <c r="D360" s="20" t="s">
        <v>423</v>
      </c>
      <c r="E360" s="20">
        <v>130510</v>
      </c>
      <c r="F360" s="20" t="s">
        <v>154</v>
      </c>
      <c r="G360" s="20" t="s">
        <v>155</v>
      </c>
      <c r="H360" s="20" t="s">
        <v>104</v>
      </c>
      <c r="I360" s="20" t="s">
        <v>156</v>
      </c>
      <c r="J360" s="20" t="s">
        <v>157</v>
      </c>
      <c r="K360" s="20" t="s">
        <v>90</v>
      </c>
      <c r="L360" s="20" t="s">
        <v>91</v>
      </c>
      <c r="M360" s="20">
        <v>30066</v>
      </c>
      <c r="N360" s="20">
        <v>1</v>
      </c>
      <c r="O360" s="20">
        <v>16</v>
      </c>
      <c r="P360" s="20" t="s">
        <v>92</v>
      </c>
      <c r="Q360" s="20">
        <v>0</v>
      </c>
      <c r="R360" s="20">
        <v>0</v>
      </c>
      <c r="S360" s="20">
        <v>0</v>
      </c>
      <c r="T360" s="20">
        <v>0</v>
      </c>
      <c r="U360" s="20" t="b">
        <v>0</v>
      </c>
      <c r="V360" s="20" t="b">
        <v>0</v>
      </c>
      <c r="W360" s="20">
        <v>16200</v>
      </c>
      <c r="X360" s="20">
        <v>0</v>
      </c>
      <c r="Y360" s="20">
        <v>0</v>
      </c>
      <c r="Z360" s="20">
        <v>0</v>
      </c>
      <c r="AA360" s="20">
        <v>0</v>
      </c>
      <c r="AB360" s="20">
        <v>16</v>
      </c>
      <c r="AC360" s="21">
        <v>819.35140000000001</v>
      </c>
      <c r="AD360" s="21">
        <v>1151.2048</v>
      </c>
      <c r="AE360" s="21">
        <v>0</v>
      </c>
      <c r="AF360" s="21">
        <v>0</v>
      </c>
      <c r="AG360" s="21">
        <v>0</v>
      </c>
      <c r="AH360" s="21">
        <v>1309.675</v>
      </c>
      <c r="AI360" s="21">
        <v>0</v>
      </c>
      <c r="AJ360" s="21">
        <v>282.36599999999999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61</v>
      </c>
      <c r="AR360" s="21">
        <v>0</v>
      </c>
      <c r="AS360" s="21">
        <v>0</v>
      </c>
      <c r="AT360" s="21">
        <v>0</v>
      </c>
      <c r="AU360" s="21">
        <v>3623.6</v>
      </c>
      <c r="AV360" s="20" t="b">
        <v>0</v>
      </c>
      <c r="AX360" s="22">
        <v>43172</v>
      </c>
      <c r="AY360" s="22">
        <v>43172</v>
      </c>
      <c r="AZ360" s="22">
        <v>43172</v>
      </c>
      <c r="BB360" s="20">
        <v>1</v>
      </c>
      <c r="BE360" s="20" t="s">
        <v>309</v>
      </c>
      <c r="BF360" s="20" t="s">
        <v>93</v>
      </c>
      <c r="BG360" s="20" t="s">
        <v>363</v>
      </c>
      <c r="BI360" s="20" t="s">
        <v>94</v>
      </c>
      <c r="BJ360" s="20" t="s">
        <v>105</v>
      </c>
      <c r="BK360" s="20" t="s">
        <v>158</v>
      </c>
      <c r="BL360" s="20" t="s">
        <v>158</v>
      </c>
      <c r="BM360" s="21">
        <v>819.35140000000001</v>
      </c>
      <c r="BN360" s="21">
        <v>1151.2048</v>
      </c>
      <c r="BO360" s="21">
        <v>1309.675</v>
      </c>
      <c r="BP360" s="21">
        <v>282.36599999999999</v>
      </c>
      <c r="BQ360" s="21">
        <v>61</v>
      </c>
      <c r="BR360" s="20">
        <v>0</v>
      </c>
      <c r="BS360" s="21">
        <v>3623.5972000000002</v>
      </c>
      <c r="BT360" s="21">
        <v>2.8E-3</v>
      </c>
      <c r="BU360" s="20">
        <v>20002</v>
      </c>
      <c r="BV360" s="20" t="s">
        <v>97</v>
      </c>
      <c r="BW360" s="21">
        <v>-3623.5972000000002</v>
      </c>
      <c r="BX360" s="21">
        <v>297.13</v>
      </c>
      <c r="BY360" s="20" t="s">
        <v>101</v>
      </c>
      <c r="BZ360" s="21">
        <v>3265.4672</v>
      </c>
      <c r="CA360" s="20" t="b">
        <v>1</v>
      </c>
      <c r="CB360" s="20" t="s">
        <v>98</v>
      </c>
      <c r="CC360" s="20" t="b">
        <v>1</v>
      </c>
      <c r="CD360" s="21" t="s">
        <v>99</v>
      </c>
      <c r="CE360" s="21" t="b">
        <v>0</v>
      </c>
      <c r="CF360" s="21" t="b">
        <v>0</v>
      </c>
    </row>
    <row r="361" spans="1:84">
      <c r="A361" s="21" t="s">
        <v>291</v>
      </c>
      <c r="B361" s="20">
        <v>15130</v>
      </c>
      <c r="C361" s="20" t="s">
        <v>250</v>
      </c>
      <c r="D361" s="20" t="s">
        <v>423</v>
      </c>
      <c r="E361" s="20">
        <v>25785</v>
      </c>
      <c r="F361" s="20" t="s">
        <v>266</v>
      </c>
      <c r="G361" s="20" t="s">
        <v>267</v>
      </c>
      <c r="H361" s="20" t="s">
        <v>104</v>
      </c>
      <c r="I361" s="20" t="s">
        <v>268</v>
      </c>
      <c r="J361" s="20" t="s">
        <v>269</v>
      </c>
      <c r="K361" s="20" t="s">
        <v>90</v>
      </c>
      <c r="L361" s="20" t="s">
        <v>270</v>
      </c>
      <c r="M361" s="20">
        <v>3900</v>
      </c>
      <c r="N361" s="20">
        <v>1</v>
      </c>
      <c r="O361" s="20">
        <v>0</v>
      </c>
      <c r="P361" s="20" t="s">
        <v>271</v>
      </c>
      <c r="Q361" s="20">
        <v>12</v>
      </c>
      <c r="R361" s="20">
        <v>0</v>
      </c>
      <c r="S361" s="20">
        <v>0</v>
      </c>
      <c r="T361" s="20">
        <v>0</v>
      </c>
      <c r="U361" s="20" t="b">
        <v>0</v>
      </c>
      <c r="V361" s="20" t="b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12</v>
      </c>
      <c r="AC361" s="21">
        <v>444.27600000000001</v>
      </c>
      <c r="AD361" s="21">
        <v>243.02160000000001</v>
      </c>
      <c r="AE361" s="21">
        <v>93.012</v>
      </c>
      <c r="AF361" s="21">
        <v>0</v>
      </c>
      <c r="AG361" s="21">
        <v>0</v>
      </c>
      <c r="AH361" s="21">
        <v>217.8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111</v>
      </c>
      <c r="AR361" s="21">
        <v>0</v>
      </c>
      <c r="AS361" s="21">
        <v>0</v>
      </c>
      <c r="AT361" s="21">
        <v>0</v>
      </c>
      <c r="AU361" s="21">
        <v>1109.1099999999999</v>
      </c>
      <c r="AV361" s="20" t="b">
        <v>0</v>
      </c>
      <c r="AX361" s="22">
        <v>43171</v>
      </c>
      <c r="AY361" s="22">
        <v>43174</v>
      </c>
      <c r="AZ361" s="22">
        <v>43173</v>
      </c>
      <c r="BB361" s="20">
        <v>1</v>
      </c>
      <c r="BE361" s="20" t="s">
        <v>309</v>
      </c>
      <c r="BF361" s="20" t="s">
        <v>93</v>
      </c>
      <c r="BG361" s="20" t="s">
        <v>363</v>
      </c>
      <c r="BI361" s="20" t="s">
        <v>94</v>
      </c>
      <c r="BJ361" s="20" t="s">
        <v>105</v>
      </c>
      <c r="BK361" s="20" t="s">
        <v>272</v>
      </c>
      <c r="BL361" s="20" t="s">
        <v>272</v>
      </c>
      <c r="BM361" s="21">
        <v>444.27600000000001</v>
      </c>
      <c r="BN361" s="21">
        <v>336.03359999999998</v>
      </c>
      <c r="BO361" s="21">
        <v>217.8</v>
      </c>
      <c r="BP361" s="21">
        <v>0</v>
      </c>
      <c r="BQ361" s="21">
        <v>111</v>
      </c>
      <c r="BR361" s="20">
        <v>0</v>
      </c>
      <c r="BS361" s="21">
        <v>1109.1096</v>
      </c>
      <c r="BT361" s="21">
        <v>4.0000000000000002E-4</v>
      </c>
      <c r="BU361" s="20">
        <v>20000</v>
      </c>
      <c r="BV361" s="20" t="s">
        <v>252</v>
      </c>
      <c r="BW361" s="21">
        <v>-1109.1096</v>
      </c>
      <c r="BX361" s="21">
        <v>62.72</v>
      </c>
      <c r="BY361" s="20" t="s">
        <v>101</v>
      </c>
      <c r="BZ361" s="21">
        <v>935.38959999999997</v>
      </c>
      <c r="CA361" s="20" t="b">
        <v>1</v>
      </c>
      <c r="CB361" s="20" t="s">
        <v>253</v>
      </c>
      <c r="CC361" s="20" t="b">
        <v>1</v>
      </c>
      <c r="CD361" s="21" t="s">
        <v>99</v>
      </c>
      <c r="CE361" s="21" t="b">
        <v>0</v>
      </c>
      <c r="CF361" s="21" t="b">
        <v>0</v>
      </c>
    </row>
    <row r="362" spans="1:84">
      <c r="A362" s="21" t="s">
        <v>291</v>
      </c>
      <c r="B362" s="20">
        <v>15131</v>
      </c>
      <c r="C362" s="20" t="s">
        <v>131</v>
      </c>
      <c r="D362" s="20" t="s">
        <v>423</v>
      </c>
      <c r="E362" s="20">
        <v>20377</v>
      </c>
      <c r="F362" s="20" t="s">
        <v>220</v>
      </c>
      <c r="G362" s="20" t="s">
        <v>221</v>
      </c>
      <c r="H362" s="20" t="s">
        <v>88</v>
      </c>
      <c r="I362" s="20" t="s">
        <v>222</v>
      </c>
      <c r="J362" s="20" t="s">
        <v>223</v>
      </c>
      <c r="K362" s="20" t="s">
        <v>90</v>
      </c>
      <c r="L362" s="20" t="s">
        <v>91</v>
      </c>
      <c r="M362" s="20">
        <v>11470</v>
      </c>
      <c r="N362" s="20">
        <v>1</v>
      </c>
      <c r="O362" s="20">
        <v>8</v>
      </c>
      <c r="P362" s="20" t="s">
        <v>92</v>
      </c>
      <c r="Q362" s="20">
        <v>0</v>
      </c>
      <c r="R362" s="20">
        <v>0</v>
      </c>
      <c r="S362" s="20">
        <v>0</v>
      </c>
      <c r="T362" s="20">
        <v>0</v>
      </c>
      <c r="U362" s="20" t="b">
        <v>0</v>
      </c>
      <c r="V362" s="20" t="b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8</v>
      </c>
      <c r="AC362" s="21">
        <v>459.75869999999998</v>
      </c>
      <c r="AD362" s="21">
        <v>240.87440000000001</v>
      </c>
      <c r="AE362" s="21">
        <v>0</v>
      </c>
      <c r="AF362" s="21">
        <v>0</v>
      </c>
      <c r="AG362" s="21">
        <v>0</v>
      </c>
      <c r="AH362" s="21">
        <v>499.63319999999999</v>
      </c>
      <c r="AI362" s="21">
        <v>0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81</v>
      </c>
      <c r="AR362" s="21">
        <v>0</v>
      </c>
      <c r="AS362" s="21">
        <v>0</v>
      </c>
      <c r="AT362" s="21">
        <v>0</v>
      </c>
      <c r="AU362" s="21">
        <v>1281.27</v>
      </c>
      <c r="AV362" s="20" t="b">
        <v>0</v>
      </c>
      <c r="AX362" s="22">
        <v>43171</v>
      </c>
      <c r="AY362" s="22">
        <v>43173</v>
      </c>
      <c r="AZ362" s="22">
        <v>43173</v>
      </c>
      <c r="BB362" s="20">
        <v>1</v>
      </c>
      <c r="BE362" s="20" t="s">
        <v>309</v>
      </c>
      <c r="BF362" s="20" t="s">
        <v>93</v>
      </c>
      <c r="BG362" s="20" t="s">
        <v>363</v>
      </c>
      <c r="BI362" s="20" t="s">
        <v>94</v>
      </c>
      <c r="BJ362" s="20" t="s">
        <v>95</v>
      </c>
      <c r="BK362" s="20" t="s">
        <v>224</v>
      </c>
      <c r="BL362" s="20" t="s">
        <v>224</v>
      </c>
      <c r="BM362" s="21">
        <v>459.75869999999998</v>
      </c>
      <c r="BN362" s="21">
        <v>240.87440000000001</v>
      </c>
      <c r="BO362" s="21">
        <v>499.63319999999999</v>
      </c>
      <c r="BP362" s="21">
        <v>0</v>
      </c>
      <c r="BQ362" s="21">
        <v>81</v>
      </c>
      <c r="BR362" s="20">
        <v>0</v>
      </c>
      <c r="BS362" s="21">
        <v>1281.2663</v>
      </c>
      <c r="BT362" s="21">
        <v>3.7000000000000002E-3</v>
      </c>
      <c r="BU362" s="20">
        <v>20000</v>
      </c>
      <c r="BV362" s="20" t="s">
        <v>132</v>
      </c>
      <c r="BW362" s="21">
        <v>-1281.2663</v>
      </c>
      <c r="BX362" s="21">
        <v>62.17</v>
      </c>
      <c r="BY362" s="20" t="s">
        <v>231</v>
      </c>
      <c r="BZ362" s="21">
        <v>1138.0962999999999</v>
      </c>
      <c r="CA362" s="20" t="b">
        <v>1</v>
      </c>
      <c r="CB362" s="20" t="s">
        <v>133</v>
      </c>
      <c r="CC362" s="20" t="b">
        <v>1</v>
      </c>
      <c r="CD362" s="21" t="s">
        <v>99</v>
      </c>
      <c r="CE362" s="21" t="b">
        <v>0</v>
      </c>
      <c r="CF362" s="21" t="b">
        <v>0</v>
      </c>
    </row>
    <row r="363" spans="1:84">
      <c r="A363" s="21" t="s">
        <v>291</v>
      </c>
      <c r="B363" s="20">
        <v>15132</v>
      </c>
      <c r="C363" s="20" t="s">
        <v>131</v>
      </c>
      <c r="D363" s="20" t="s">
        <v>423</v>
      </c>
      <c r="E363" s="20">
        <v>20368</v>
      </c>
      <c r="F363" s="20" t="s">
        <v>126</v>
      </c>
      <c r="G363" s="20" t="s">
        <v>127</v>
      </c>
      <c r="H363" s="20" t="s">
        <v>88</v>
      </c>
      <c r="I363" s="20" t="s">
        <v>128</v>
      </c>
      <c r="J363" s="20" t="s">
        <v>129</v>
      </c>
      <c r="K363" s="20" t="s">
        <v>90</v>
      </c>
      <c r="L363" s="20" t="s">
        <v>91</v>
      </c>
      <c r="M363" s="20">
        <v>43545</v>
      </c>
      <c r="N363" s="20">
        <v>1</v>
      </c>
      <c r="O363" s="20">
        <v>24</v>
      </c>
      <c r="P363" s="20" t="s">
        <v>92</v>
      </c>
      <c r="Q363" s="20">
        <v>0</v>
      </c>
      <c r="R363" s="20">
        <v>0</v>
      </c>
      <c r="S363" s="20">
        <v>0</v>
      </c>
      <c r="T363" s="20">
        <v>0</v>
      </c>
      <c r="U363" s="20" t="b">
        <v>0</v>
      </c>
      <c r="V363" s="20" t="b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24</v>
      </c>
      <c r="AC363" s="21">
        <v>1340.3404</v>
      </c>
      <c r="AD363" s="21">
        <v>2454.6732000000002</v>
      </c>
      <c r="AE363" s="21">
        <v>0</v>
      </c>
      <c r="AF363" s="21">
        <v>0</v>
      </c>
      <c r="AG363" s="21">
        <v>0</v>
      </c>
      <c r="AH363" s="21">
        <v>1896.8202000000001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165</v>
      </c>
      <c r="AR363" s="21">
        <v>0</v>
      </c>
      <c r="AS363" s="21">
        <v>0</v>
      </c>
      <c r="AT363" s="21">
        <v>0</v>
      </c>
      <c r="AU363" s="21">
        <v>5856.83</v>
      </c>
      <c r="AV363" s="20" t="b">
        <v>0</v>
      </c>
      <c r="AX363" s="22">
        <v>43171</v>
      </c>
      <c r="AY363" s="22">
        <v>43173</v>
      </c>
      <c r="AZ363" s="22">
        <v>43173</v>
      </c>
      <c r="BB363" s="20">
        <v>1</v>
      </c>
      <c r="BE363" s="20" t="s">
        <v>309</v>
      </c>
      <c r="BF363" s="20" t="s">
        <v>93</v>
      </c>
      <c r="BG363" s="20" t="s">
        <v>363</v>
      </c>
      <c r="BI363" s="20" t="s">
        <v>94</v>
      </c>
      <c r="BJ363" s="20" t="s">
        <v>95</v>
      </c>
      <c r="BK363" s="20" t="s">
        <v>130</v>
      </c>
      <c r="BL363" s="20" t="s">
        <v>130</v>
      </c>
      <c r="BM363" s="21">
        <v>1340.3404</v>
      </c>
      <c r="BN363" s="21">
        <v>2454.6732000000002</v>
      </c>
      <c r="BO363" s="21">
        <v>1896.8202000000001</v>
      </c>
      <c r="BP363" s="21">
        <v>0</v>
      </c>
      <c r="BQ363" s="21">
        <v>165</v>
      </c>
      <c r="BR363" s="20">
        <v>0</v>
      </c>
      <c r="BS363" s="21">
        <v>5856.8338000000003</v>
      </c>
      <c r="BT363" s="21">
        <v>-3.8E-3</v>
      </c>
      <c r="BU363" s="20">
        <v>20000</v>
      </c>
      <c r="BV363" s="20" t="s">
        <v>132</v>
      </c>
      <c r="BW363" s="21">
        <v>-5856.8338000000003</v>
      </c>
      <c r="BX363" s="21">
        <v>633.55999999999995</v>
      </c>
      <c r="BY363" s="20" t="s">
        <v>231</v>
      </c>
      <c r="BZ363" s="21">
        <v>5058.2737999999999</v>
      </c>
      <c r="CA363" s="20" t="b">
        <v>1</v>
      </c>
      <c r="CB363" s="20" t="s">
        <v>133</v>
      </c>
      <c r="CC363" s="20" t="b">
        <v>1</v>
      </c>
      <c r="CD363" s="21" t="s">
        <v>99</v>
      </c>
      <c r="CE363" s="21" t="b">
        <v>0</v>
      </c>
      <c r="CF363" s="21" t="b">
        <v>0</v>
      </c>
    </row>
    <row r="364" spans="1:84">
      <c r="A364" s="21" t="s">
        <v>291</v>
      </c>
      <c r="B364" s="20">
        <v>15133</v>
      </c>
      <c r="C364" s="20" t="s">
        <v>131</v>
      </c>
      <c r="D364" s="20" t="s">
        <v>423</v>
      </c>
      <c r="E364" s="20">
        <v>20365</v>
      </c>
      <c r="F364" s="20" t="s">
        <v>232</v>
      </c>
      <c r="G364" s="20" t="s">
        <v>233</v>
      </c>
      <c r="H364" s="20" t="s">
        <v>88</v>
      </c>
      <c r="I364" s="20" t="s">
        <v>234</v>
      </c>
      <c r="J364" s="20" t="s">
        <v>235</v>
      </c>
      <c r="K364" s="20" t="s">
        <v>90</v>
      </c>
      <c r="L364" s="20" t="s">
        <v>91</v>
      </c>
      <c r="M364" s="20">
        <v>25888</v>
      </c>
      <c r="N364" s="20">
        <v>1</v>
      </c>
      <c r="O364" s="20">
        <v>12</v>
      </c>
      <c r="P364" s="20" t="s">
        <v>92</v>
      </c>
      <c r="Q364" s="20">
        <v>0</v>
      </c>
      <c r="R364" s="20">
        <v>0</v>
      </c>
      <c r="S364" s="20">
        <v>0</v>
      </c>
      <c r="T364" s="20">
        <v>0</v>
      </c>
      <c r="U364" s="20" t="b">
        <v>0</v>
      </c>
      <c r="V364" s="20" t="b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12</v>
      </c>
      <c r="AC364" s="21">
        <v>661.9529</v>
      </c>
      <c r="AD364" s="21">
        <v>750.59760000000006</v>
      </c>
      <c r="AE364" s="21">
        <v>0</v>
      </c>
      <c r="AF364" s="21">
        <v>0</v>
      </c>
      <c r="AG364" s="21">
        <v>0</v>
      </c>
      <c r="AH364" s="21">
        <v>1127.6813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165</v>
      </c>
      <c r="AR364" s="21">
        <v>0</v>
      </c>
      <c r="AS364" s="21">
        <v>0</v>
      </c>
      <c r="AT364" s="21">
        <v>0</v>
      </c>
      <c r="AU364" s="21">
        <v>2705.23</v>
      </c>
      <c r="AV364" s="20" t="b">
        <v>0</v>
      </c>
      <c r="AX364" s="22">
        <v>43170</v>
      </c>
      <c r="AY364" s="22">
        <v>43173</v>
      </c>
      <c r="AZ364" s="22">
        <v>43173</v>
      </c>
      <c r="BB364" s="20">
        <v>1</v>
      </c>
      <c r="BE364" s="20" t="s">
        <v>309</v>
      </c>
      <c r="BF364" s="20" t="s">
        <v>93</v>
      </c>
      <c r="BG364" s="20" t="s">
        <v>363</v>
      </c>
      <c r="BI364" s="20" t="s">
        <v>94</v>
      </c>
      <c r="BJ364" s="20" t="s">
        <v>95</v>
      </c>
      <c r="BK364" s="20" t="s">
        <v>236</v>
      </c>
      <c r="BL364" s="20" t="s">
        <v>236</v>
      </c>
      <c r="BM364" s="21">
        <v>661.9529</v>
      </c>
      <c r="BN364" s="21">
        <v>750.59760000000006</v>
      </c>
      <c r="BO364" s="21">
        <v>1127.6813</v>
      </c>
      <c r="BP364" s="21">
        <v>0</v>
      </c>
      <c r="BQ364" s="21">
        <v>165</v>
      </c>
      <c r="BR364" s="20">
        <v>0</v>
      </c>
      <c r="BS364" s="21">
        <v>2705.2318</v>
      </c>
      <c r="BT364" s="21">
        <v>-1.8E-3</v>
      </c>
      <c r="BU364" s="20">
        <v>20000</v>
      </c>
      <c r="BV364" s="20" t="s">
        <v>132</v>
      </c>
      <c r="BW364" s="21">
        <v>-2705.2318</v>
      </c>
      <c r="BX364" s="21">
        <v>193.73</v>
      </c>
      <c r="BY364" s="20" t="s">
        <v>231</v>
      </c>
      <c r="BZ364" s="21">
        <v>2346.5018</v>
      </c>
      <c r="CA364" s="20" t="b">
        <v>1</v>
      </c>
      <c r="CB364" s="20" t="s">
        <v>133</v>
      </c>
      <c r="CC364" s="20" t="b">
        <v>1</v>
      </c>
      <c r="CD364" s="21" t="s">
        <v>99</v>
      </c>
      <c r="CE364" s="21" t="b">
        <v>0</v>
      </c>
      <c r="CF364" s="21" t="b">
        <v>0</v>
      </c>
    </row>
    <row r="365" spans="1:84">
      <c r="A365" s="21" t="s">
        <v>122</v>
      </c>
      <c r="B365" s="20">
        <v>15134</v>
      </c>
      <c r="C365" s="20" t="s">
        <v>131</v>
      </c>
      <c r="D365" s="20" t="s">
        <v>423</v>
      </c>
      <c r="E365" s="20">
        <v>20380</v>
      </c>
      <c r="F365" s="20" t="s">
        <v>86</v>
      </c>
      <c r="G365" s="20" t="s">
        <v>87</v>
      </c>
      <c r="H365" s="20" t="s">
        <v>88</v>
      </c>
      <c r="I365" s="20" t="s">
        <v>89</v>
      </c>
      <c r="J365" s="20" t="s">
        <v>349</v>
      </c>
      <c r="K365" s="20" t="s">
        <v>90</v>
      </c>
      <c r="L365" s="20" t="s">
        <v>91</v>
      </c>
      <c r="M365" s="20">
        <v>8642</v>
      </c>
      <c r="N365" s="20">
        <v>1</v>
      </c>
      <c r="O365" s="20">
        <v>20</v>
      </c>
      <c r="P365" s="20" t="s">
        <v>92</v>
      </c>
      <c r="Q365" s="20">
        <v>0</v>
      </c>
      <c r="R365" s="20">
        <v>0</v>
      </c>
      <c r="S365" s="20">
        <v>0</v>
      </c>
      <c r="T365" s="20">
        <v>0</v>
      </c>
      <c r="U365" s="20" t="b">
        <v>0</v>
      </c>
      <c r="V365" s="20" t="b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20</v>
      </c>
      <c r="AC365" s="21">
        <v>534.65229999999997</v>
      </c>
      <c r="AD365" s="21">
        <v>474.92599999999999</v>
      </c>
      <c r="AE365" s="21">
        <v>0</v>
      </c>
      <c r="AF365" s="21">
        <v>0</v>
      </c>
      <c r="AG365" s="21">
        <v>0</v>
      </c>
      <c r="AH365" s="21">
        <v>376.44549999999998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300</v>
      </c>
      <c r="AR365" s="21">
        <v>0</v>
      </c>
      <c r="AS365" s="21">
        <v>0</v>
      </c>
      <c r="AT365" s="21">
        <v>0</v>
      </c>
      <c r="AU365" s="21">
        <v>1686.02</v>
      </c>
      <c r="AV365" s="20" t="b">
        <v>0</v>
      </c>
      <c r="AX365" s="22">
        <v>43172</v>
      </c>
      <c r="AY365" s="22">
        <v>43173</v>
      </c>
      <c r="AZ365" s="22">
        <v>43174</v>
      </c>
      <c r="BB365" s="20">
        <v>1</v>
      </c>
      <c r="BE365" s="20" t="s">
        <v>309</v>
      </c>
      <c r="BF365" s="20" t="s">
        <v>93</v>
      </c>
      <c r="BG365" s="20" t="s">
        <v>363</v>
      </c>
      <c r="BI365" s="20" t="s">
        <v>94</v>
      </c>
      <c r="BJ365" s="20" t="s">
        <v>95</v>
      </c>
      <c r="BK365" s="20" t="s">
        <v>96</v>
      </c>
      <c r="BL365" s="20" t="s">
        <v>96</v>
      </c>
      <c r="BM365" s="21">
        <v>534.65229999999997</v>
      </c>
      <c r="BN365" s="21">
        <v>474.92599999999999</v>
      </c>
      <c r="BO365" s="21">
        <v>376.44549999999998</v>
      </c>
      <c r="BP365" s="21">
        <v>0</v>
      </c>
      <c r="BQ365" s="21">
        <v>300</v>
      </c>
      <c r="BR365" s="20">
        <v>0</v>
      </c>
      <c r="BS365" s="21">
        <v>1686.0237999999999</v>
      </c>
      <c r="BT365" s="21">
        <v>-3.8E-3</v>
      </c>
      <c r="BU365" s="20">
        <v>20000</v>
      </c>
      <c r="BV365" s="20" t="s">
        <v>132</v>
      </c>
      <c r="BW365" s="21">
        <v>-1686.0237999999999</v>
      </c>
      <c r="BX365" s="21">
        <v>122.58</v>
      </c>
      <c r="BY365" s="20" t="s">
        <v>231</v>
      </c>
      <c r="BZ365" s="21">
        <v>1263.4438</v>
      </c>
      <c r="CA365" s="20" t="b">
        <v>1</v>
      </c>
      <c r="CB365" s="20" t="s">
        <v>133</v>
      </c>
      <c r="CC365" s="20" t="b">
        <v>1</v>
      </c>
      <c r="CD365" s="21" t="s">
        <v>99</v>
      </c>
      <c r="CE365" s="21" t="b">
        <v>0</v>
      </c>
      <c r="CF365" s="21" t="b">
        <v>0</v>
      </c>
    </row>
    <row r="366" spans="1:84">
      <c r="A366" s="21" t="s">
        <v>84</v>
      </c>
      <c r="B366" s="20">
        <v>15135</v>
      </c>
      <c r="C366" s="20" t="s">
        <v>85</v>
      </c>
      <c r="D366" s="20" t="s">
        <v>423</v>
      </c>
      <c r="E366" s="20">
        <v>131059</v>
      </c>
      <c r="F366" s="20" t="s">
        <v>195</v>
      </c>
      <c r="G366" s="20" t="s">
        <v>196</v>
      </c>
      <c r="H366" s="20" t="s">
        <v>104</v>
      </c>
      <c r="I366" s="20" t="s">
        <v>275</v>
      </c>
      <c r="J366" s="20" t="s">
        <v>198</v>
      </c>
      <c r="K366" s="20" t="s">
        <v>169</v>
      </c>
      <c r="L366" s="20" t="s">
        <v>225</v>
      </c>
      <c r="M366" s="20">
        <v>84327</v>
      </c>
      <c r="N366" s="20">
        <v>1</v>
      </c>
      <c r="O366" s="20">
        <v>8</v>
      </c>
      <c r="P366" s="20" t="s">
        <v>92</v>
      </c>
      <c r="Q366" s="20">
        <v>0</v>
      </c>
      <c r="R366" s="20">
        <v>0</v>
      </c>
      <c r="S366" s="20">
        <v>0</v>
      </c>
      <c r="T366" s="20">
        <v>0</v>
      </c>
      <c r="U366" s="20" t="b">
        <v>0</v>
      </c>
      <c r="V366" s="20" t="b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8</v>
      </c>
      <c r="AC366" s="21">
        <v>1091.6446000000001</v>
      </c>
      <c r="AD366" s="21">
        <v>1724.7783999999999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  <c r="AT366" s="21">
        <v>0</v>
      </c>
      <c r="AU366" s="21">
        <v>2816.42</v>
      </c>
      <c r="AV366" s="20" t="b">
        <v>0</v>
      </c>
      <c r="AX366" s="22">
        <v>43173</v>
      </c>
      <c r="AY366" s="22">
        <v>43174</v>
      </c>
      <c r="AZ366" s="22">
        <v>43174</v>
      </c>
      <c r="BB366" s="20">
        <v>1</v>
      </c>
      <c r="BC366" s="20" t="s">
        <v>284</v>
      </c>
      <c r="BD366" s="20" t="s">
        <v>442</v>
      </c>
      <c r="BE366" s="20" t="s">
        <v>309</v>
      </c>
      <c r="BF366" s="20" t="s">
        <v>93</v>
      </c>
      <c r="BG366" s="20" t="s">
        <v>363</v>
      </c>
      <c r="BI366" s="20" t="s">
        <v>94</v>
      </c>
      <c r="BJ366" s="20" t="s">
        <v>105</v>
      </c>
      <c r="BK366" s="20" t="s">
        <v>199</v>
      </c>
      <c r="BL366" s="20" t="s">
        <v>199</v>
      </c>
      <c r="BM366" s="21">
        <v>1091.6446000000001</v>
      </c>
      <c r="BN366" s="21">
        <v>1724.7783999999999</v>
      </c>
      <c r="BO366" s="21">
        <v>0</v>
      </c>
      <c r="BP366" s="21">
        <v>0</v>
      </c>
      <c r="BQ366" s="21">
        <v>0</v>
      </c>
      <c r="BR366" s="20">
        <v>0</v>
      </c>
      <c r="BS366" s="21">
        <v>2816.4229999999998</v>
      </c>
      <c r="BT366" s="21">
        <v>-3.0000000000000001E-3</v>
      </c>
      <c r="BU366" s="20">
        <v>20002</v>
      </c>
      <c r="BV366" s="20" t="s">
        <v>97</v>
      </c>
      <c r="BW366" s="21">
        <v>-2816.4229999999998</v>
      </c>
      <c r="BX366" s="21">
        <v>445.17</v>
      </c>
      <c r="BY366" s="20" t="s">
        <v>101</v>
      </c>
      <c r="BZ366" s="21">
        <v>2371.2530000000002</v>
      </c>
      <c r="CA366" s="20" t="b">
        <v>1</v>
      </c>
      <c r="CB366" s="20" t="s">
        <v>98</v>
      </c>
      <c r="CC366" s="20" t="b">
        <v>1</v>
      </c>
      <c r="CD366" s="21" t="s">
        <v>99</v>
      </c>
      <c r="CE366" s="21" t="b">
        <v>0</v>
      </c>
      <c r="CF366" s="21" t="b">
        <v>0</v>
      </c>
    </row>
    <row r="367" spans="1:84">
      <c r="A367" s="21" t="s">
        <v>122</v>
      </c>
      <c r="B367" s="20">
        <v>15136</v>
      </c>
      <c r="C367" s="20" t="s">
        <v>250</v>
      </c>
      <c r="D367" s="20" t="s">
        <v>423</v>
      </c>
      <c r="E367" s="20">
        <v>25793</v>
      </c>
      <c r="F367" s="20" t="s">
        <v>226</v>
      </c>
      <c r="G367" s="20" t="s">
        <v>227</v>
      </c>
      <c r="H367" s="20" t="s">
        <v>102</v>
      </c>
      <c r="I367" s="20" t="s">
        <v>228</v>
      </c>
      <c r="J367" s="20" t="s">
        <v>229</v>
      </c>
      <c r="K367" s="20" t="s">
        <v>90</v>
      </c>
      <c r="L367" s="20" t="s">
        <v>251</v>
      </c>
      <c r="M367" s="20">
        <v>37000</v>
      </c>
      <c r="N367" s="20">
        <v>1</v>
      </c>
      <c r="O367" s="20">
        <v>32</v>
      </c>
      <c r="P367" s="20" t="s">
        <v>92</v>
      </c>
      <c r="Q367" s="20">
        <v>0</v>
      </c>
      <c r="R367" s="20">
        <v>0</v>
      </c>
      <c r="S367" s="20">
        <v>0</v>
      </c>
      <c r="T367" s="20">
        <v>0</v>
      </c>
      <c r="U367" s="20" t="b">
        <v>0</v>
      </c>
      <c r="V367" s="20" t="b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32</v>
      </c>
      <c r="AC367" s="21">
        <v>1468.6608000000001</v>
      </c>
      <c r="AD367" s="21">
        <v>2897.2831999999999</v>
      </c>
      <c r="AE367" s="21">
        <v>0</v>
      </c>
      <c r="AF367" s="21">
        <v>0</v>
      </c>
      <c r="AG367" s="21">
        <v>0</v>
      </c>
      <c r="AH367" s="21">
        <v>1611.72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315</v>
      </c>
      <c r="AR367" s="21">
        <v>0</v>
      </c>
      <c r="AS367" s="21">
        <v>0</v>
      </c>
      <c r="AT367" s="21">
        <v>0</v>
      </c>
      <c r="AU367" s="21">
        <v>6292.66</v>
      </c>
      <c r="AV367" s="20" t="b">
        <v>0</v>
      </c>
      <c r="AX367" s="22">
        <v>43173</v>
      </c>
      <c r="AY367" s="22">
        <v>43173</v>
      </c>
      <c r="AZ367" s="22">
        <v>43174</v>
      </c>
      <c r="BB367" s="20">
        <v>1</v>
      </c>
      <c r="BE367" s="20" t="s">
        <v>309</v>
      </c>
      <c r="BF367" s="20" t="s">
        <v>93</v>
      </c>
      <c r="BG367" s="20" t="s">
        <v>443</v>
      </c>
      <c r="BI367" s="20" t="s">
        <v>94</v>
      </c>
      <c r="BJ367" s="20" t="s">
        <v>103</v>
      </c>
      <c r="BK367" s="20" t="s">
        <v>230</v>
      </c>
      <c r="BL367" s="20" t="s">
        <v>230</v>
      </c>
      <c r="BM367" s="21">
        <v>1468.6608000000001</v>
      </c>
      <c r="BN367" s="21">
        <v>2897.2831999999999</v>
      </c>
      <c r="BO367" s="21">
        <v>1611.72</v>
      </c>
      <c r="BP367" s="21">
        <v>0</v>
      </c>
      <c r="BQ367" s="21">
        <v>315</v>
      </c>
      <c r="BR367" s="20">
        <v>0</v>
      </c>
      <c r="BS367" s="21">
        <v>6292.6639999999998</v>
      </c>
      <c r="BT367" s="21">
        <v>-4.0000000000000001E-3</v>
      </c>
      <c r="BU367" s="20">
        <v>20000</v>
      </c>
      <c r="BV367" s="20" t="s">
        <v>252</v>
      </c>
      <c r="BW367" s="21">
        <v>-6292.6639999999998</v>
      </c>
      <c r="BX367" s="21">
        <v>747.8</v>
      </c>
      <c r="BY367" s="20" t="s">
        <v>231</v>
      </c>
      <c r="BZ367" s="21">
        <v>5229.8639999999996</v>
      </c>
      <c r="CA367" s="20" t="b">
        <v>1</v>
      </c>
      <c r="CB367" s="20" t="s">
        <v>253</v>
      </c>
      <c r="CC367" s="20" t="b">
        <v>1</v>
      </c>
      <c r="CD367" s="21" t="s">
        <v>99</v>
      </c>
      <c r="CE367" s="21" t="b">
        <v>0</v>
      </c>
      <c r="CF367" s="21" t="b">
        <v>0</v>
      </c>
    </row>
    <row r="368" spans="1:84">
      <c r="A368" s="21" t="s">
        <v>84</v>
      </c>
      <c r="B368" s="20">
        <v>15137</v>
      </c>
      <c r="C368" s="20" t="s">
        <v>85</v>
      </c>
      <c r="D368" s="20" t="s">
        <v>423</v>
      </c>
      <c r="E368" s="20">
        <v>131058</v>
      </c>
      <c r="F368" s="20" t="s">
        <v>276</v>
      </c>
      <c r="G368" s="20" t="s">
        <v>277</v>
      </c>
      <c r="H368" s="20" t="s">
        <v>104</v>
      </c>
      <c r="I368" s="20" t="s">
        <v>278</v>
      </c>
      <c r="J368" s="20" t="s">
        <v>279</v>
      </c>
      <c r="K368" s="20" t="s">
        <v>169</v>
      </c>
      <c r="L368" s="20" t="s">
        <v>204</v>
      </c>
      <c r="M368" s="20">
        <v>39708</v>
      </c>
      <c r="N368" s="20">
        <v>1</v>
      </c>
      <c r="O368" s="20">
        <v>0</v>
      </c>
      <c r="P368" s="20" t="s">
        <v>216</v>
      </c>
      <c r="Q368" s="20">
        <v>8</v>
      </c>
      <c r="R368" s="20">
        <v>0</v>
      </c>
      <c r="S368" s="20">
        <v>0</v>
      </c>
      <c r="T368" s="20">
        <v>0</v>
      </c>
      <c r="U368" s="20" t="b">
        <v>0</v>
      </c>
      <c r="V368" s="20" t="b">
        <v>1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8</v>
      </c>
      <c r="AC368" s="21">
        <v>741.7749</v>
      </c>
      <c r="AD368" s="21">
        <v>936.48019999999997</v>
      </c>
      <c r="AE368" s="21">
        <v>488.82139999999998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238.24799999999999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150</v>
      </c>
      <c r="AS368" s="21">
        <v>0</v>
      </c>
      <c r="AT368" s="21">
        <v>317.67</v>
      </c>
      <c r="AU368" s="21">
        <v>2872.99</v>
      </c>
      <c r="AV368" s="20" t="b">
        <v>0</v>
      </c>
      <c r="AX368" s="22">
        <v>43173</v>
      </c>
      <c r="AY368" s="22">
        <v>43174</v>
      </c>
      <c r="AZ368" s="22">
        <v>43174</v>
      </c>
      <c r="BB368" s="20">
        <v>1</v>
      </c>
      <c r="BC368" s="20" t="s">
        <v>444</v>
      </c>
      <c r="BE368" s="20" t="s">
        <v>309</v>
      </c>
      <c r="BF368" s="20" t="s">
        <v>93</v>
      </c>
      <c r="BG368" s="20" t="s">
        <v>363</v>
      </c>
      <c r="BI368" s="20" t="s">
        <v>94</v>
      </c>
      <c r="BJ368" s="20" t="s">
        <v>105</v>
      </c>
      <c r="BK368" s="20" t="s">
        <v>280</v>
      </c>
      <c r="BL368" s="20" t="s">
        <v>280</v>
      </c>
      <c r="BM368" s="21">
        <v>1297.6929</v>
      </c>
      <c r="BN368" s="21">
        <v>1425.3016</v>
      </c>
      <c r="BO368" s="21">
        <v>0</v>
      </c>
      <c r="BP368" s="21">
        <v>0</v>
      </c>
      <c r="BQ368" s="21">
        <v>150</v>
      </c>
      <c r="BR368" s="20">
        <v>0</v>
      </c>
      <c r="BS368" s="21">
        <v>2872.9944999999998</v>
      </c>
      <c r="BT368" s="21">
        <v>-4.4999999999999997E-3</v>
      </c>
      <c r="BU368" s="20">
        <v>20002</v>
      </c>
      <c r="BV368" s="20" t="s">
        <v>97</v>
      </c>
      <c r="BW368" s="21">
        <v>-2872.9944999999998</v>
      </c>
      <c r="BX368" s="21">
        <v>241.71</v>
      </c>
      <c r="BY368" s="20" t="s">
        <v>101</v>
      </c>
      <c r="BZ368" s="21">
        <v>2481.2845000000002</v>
      </c>
      <c r="CA368" s="20" t="b">
        <v>1</v>
      </c>
      <c r="CB368" s="20" t="s">
        <v>98</v>
      </c>
      <c r="CC368" s="20" t="b">
        <v>1</v>
      </c>
      <c r="CD368" s="21" t="s">
        <v>99</v>
      </c>
      <c r="CE368" s="21" t="b">
        <v>0</v>
      </c>
      <c r="CF368" s="21" t="b">
        <v>0</v>
      </c>
    </row>
    <row r="369" spans="1:84">
      <c r="A369" s="21" t="s">
        <v>84</v>
      </c>
      <c r="B369" s="20">
        <v>15138</v>
      </c>
      <c r="C369" s="20" t="s">
        <v>85</v>
      </c>
      <c r="D369" s="20" t="s">
        <v>423</v>
      </c>
      <c r="E369" s="20">
        <v>130627</v>
      </c>
      <c r="F369" s="20" t="s">
        <v>212</v>
      </c>
      <c r="G369" s="20" t="s">
        <v>213</v>
      </c>
      <c r="H369" s="20" t="s">
        <v>104</v>
      </c>
      <c r="I369" s="20" t="s">
        <v>248</v>
      </c>
      <c r="J369" s="20" t="s">
        <v>215</v>
      </c>
      <c r="K369" s="20" t="s">
        <v>90</v>
      </c>
      <c r="L369" s="20" t="s">
        <v>91</v>
      </c>
      <c r="M369" s="20">
        <v>19179</v>
      </c>
      <c r="N369" s="20">
        <v>2</v>
      </c>
      <c r="O369" s="20">
        <v>12</v>
      </c>
      <c r="P369" s="20" t="s">
        <v>92</v>
      </c>
      <c r="Q369" s="20">
        <v>0</v>
      </c>
      <c r="R369" s="20">
        <v>0</v>
      </c>
      <c r="S369" s="20">
        <v>0</v>
      </c>
      <c r="T369" s="20">
        <v>0</v>
      </c>
      <c r="U369" s="20" t="b">
        <v>0</v>
      </c>
      <c r="V369" s="20" t="b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12</v>
      </c>
      <c r="AC369" s="21">
        <v>587.58770000000004</v>
      </c>
      <c r="AD369" s="21">
        <v>569.45460000000003</v>
      </c>
      <c r="AE369" s="21">
        <v>0</v>
      </c>
      <c r="AF369" s="21">
        <v>0</v>
      </c>
      <c r="AG369" s="21">
        <v>0</v>
      </c>
      <c r="AH369" s="21">
        <v>835.43719999999996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375</v>
      </c>
      <c r="AP369" s="21">
        <v>0</v>
      </c>
      <c r="AQ369" s="21">
        <v>61</v>
      </c>
      <c r="AR369" s="21">
        <v>0</v>
      </c>
      <c r="AS369" s="21">
        <v>0</v>
      </c>
      <c r="AT369" s="21">
        <v>0</v>
      </c>
      <c r="AU369" s="21">
        <v>2428.48</v>
      </c>
      <c r="AV369" s="20" t="b">
        <v>0</v>
      </c>
      <c r="AX369" s="22">
        <v>43173</v>
      </c>
      <c r="AY369" s="22">
        <v>43174</v>
      </c>
      <c r="AZ369" s="22">
        <v>43174</v>
      </c>
      <c r="BB369" s="20">
        <v>1</v>
      </c>
      <c r="BE369" s="20" t="s">
        <v>309</v>
      </c>
      <c r="BF369" s="20" t="s">
        <v>93</v>
      </c>
      <c r="BG369" s="20" t="s">
        <v>363</v>
      </c>
      <c r="BI369" s="20" t="s">
        <v>94</v>
      </c>
      <c r="BJ369" s="20" t="s">
        <v>105</v>
      </c>
      <c r="BK369" s="20" t="s">
        <v>217</v>
      </c>
      <c r="BL369" s="20" t="s">
        <v>217</v>
      </c>
      <c r="BM369" s="21">
        <v>962.58770000000004</v>
      </c>
      <c r="BN369" s="21">
        <v>569.45460000000003</v>
      </c>
      <c r="BO369" s="21">
        <v>835.43719999999996</v>
      </c>
      <c r="BP369" s="21">
        <v>0</v>
      </c>
      <c r="BQ369" s="21">
        <v>61</v>
      </c>
      <c r="BR369" s="20">
        <v>0</v>
      </c>
      <c r="BS369" s="21">
        <v>2428.4794999999999</v>
      </c>
      <c r="BT369" s="21">
        <v>5.0000000000000001E-4</v>
      </c>
      <c r="BU369" s="20">
        <v>20002</v>
      </c>
      <c r="BV369" s="20" t="s">
        <v>97</v>
      </c>
      <c r="BW369" s="21">
        <v>-2428.4794999999999</v>
      </c>
      <c r="BX369" s="21">
        <v>146.97999999999999</v>
      </c>
      <c r="BY369" s="20" t="s">
        <v>101</v>
      </c>
      <c r="BZ369" s="21">
        <v>2220.4994999999999</v>
      </c>
      <c r="CA369" s="20" t="b">
        <v>1</v>
      </c>
      <c r="CB369" s="20" t="s">
        <v>98</v>
      </c>
      <c r="CC369" s="20" t="b">
        <v>1</v>
      </c>
      <c r="CD369" s="21" t="s">
        <v>99</v>
      </c>
      <c r="CE369" s="21" t="b">
        <v>0</v>
      </c>
      <c r="CF369" s="21" t="b">
        <v>0</v>
      </c>
    </row>
    <row r="370" spans="1:84">
      <c r="A370" s="21" t="s">
        <v>84</v>
      </c>
      <c r="B370" s="20">
        <v>15139</v>
      </c>
      <c r="C370" s="20" t="s">
        <v>85</v>
      </c>
      <c r="D370" s="20" t="s">
        <v>423</v>
      </c>
      <c r="E370" s="20">
        <v>130548</v>
      </c>
      <c r="F370" s="20" t="s">
        <v>261</v>
      </c>
      <c r="G370" s="20" t="s">
        <v>262</v>
      </c>
      <c r="H370" s="20" t="s">
        <v>104</v>
      </c>
      <c r="I370" s="20" t="s">
        <v>263</v>
      </c>
      <c r="J370" s="20" t="s">
        <v>264</v>
      </c>
      <c r="K370" s="20" t="s">
        <v>90</v>
      </c>
      <c r="L370" s="20" t="s">
        <v>91</v>
      </c>
      <c r="M370" s="20">
        <v>7279</v>
      </c>
      <c r="N370" s="20">
        <v>1</v>
      </c>
      <c r="O370" s="20">
        <v>16</v>
      </c>
      <c r="P370" s="20" t="s">
        <v>92</v>
      </c>
      <c r="Q370" s="20">
        <v>0</v>
      </c>
      <c r="R370" s="20">
        <v>0</v>
      </c>
      <c r="S370" s="20">
        <v>0</v>
      </c>
      <c r="T370" s="20">
        <v>0</v>
      </c>
      <c r="U370" s="20" t="b">
        <v>0</v>
      </c>
      <c r="V370" s="20" t="b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16</v>
      </c>
      <c r="AC370" s="21">
        <v>482.57780000000002</v>
      </c>
      <c r="AD370" s="21">
        <v>330.87279999999998</v>
      </c>
      <c r="AE370" s="21">
        <v>0</v>
      </c>
      <c r="AF370" s="21">
        <v>0</v>
      </c>
      <c r="AG370" s="21">
        <v>0</v>
      </c>
      <c r="AH370" s="21">
        <v>317.07319999999999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150</v>
      </c>
      <c r="AR370" s="21">
        <v>0</v>
      </c>
      <c r="AS370" s="21">
        <v>0</v>
      </c>
      <c r="AT370" s="21">
        <v>0</v>
      </c>
      <c r="AU370" s="21">
        <v>1280.52</v>
      </c>
      <c r="AV370" s="20" t="b">
        <v>0</v>
      </c>
      <c r="AX370" s="22">
        <v>43173</v>
      </c>
      <c r="AY370" s="22">
        <v>43173</v>
      </c>
      <c r="AZ370" s="22">
        <v>43174</v>
      </c>
      <c r="BB370" s="20">
        <v>1</v>
      </c>
      <c r="BE370" s="20" t="s">
        <v>309</v>
      </c>
      <c r="BF370" s="20" t="s">
        <v>93</v>
      </c>
      <c r="BG370" s="20" t="s">
        <v>363</v>
      </c>
      <c r="BI370" s="20" t="s">
        <v>94</v>
      </c>
      <c r="BJ370" s="20" t="s">
        <v>105</v>
      </c>
      <c r="BK370" s="20" t="s">
        <v>265</v>
      </c>
      <c r="BL370" s="20" t="s">
        <v>265</v>
      </c>
      <c r="BM370" s="21">
        <v>482.57780000000002</v>
      </c>
      <c r="BN370" s="21">
        <v>330.87279999999998</v>
      </c>
      <c r="BO370" s="21">
        <v>317.07319999999999</v>
      </c>
      <c r="BP370" s="21">
        <v>0</v>
      </c>
      <c r="BQ370" s="21">
        <v>150</v>
      </c>
      <c r="BR370" s="20">
        <v>0</v>
      </c>
      <c r="BS370" s="21">
        <v>1280.5237999999999</v>
      </c>
      <c r="BT370" s="21">
        <v>-3.8E-3</v>
      </c>
      <c r="BU370" s="20">
        <v>20002</v>
      </c>
      <c r="BV370" s="20" t="s">
        <v>97</v>
      </c>
      <c r="BW370" s="21">
        <v>-1280.5237999999999</v>
      </c>
      <c r="BX370" s="21">
        <v>85.4</v>
      </c>
      <c r="BY370" s="20" t="s">
        <v>101</v>
      </c>
      <c r="BZ370" s="21">
        <v>1045.1238000000001</v>
      </c>
      <c r="CA370" s="20" t="b">
        <v>1</v>
      </c>
      <c r="CB370" s="20" t="s">
        <v>98</v>
      </c>
      <c r="CC370" s="20" t="b">
        <v>1</v>
      </c>
      <c r="CD370" s="21" t="s">
        <v>99</v>
      </c>
      <c r="CE370" s="21" t="b">
        <v>0</v>
      </c>
      <c r="CF370" s="21" t="b">
        <v>0</v>
      </c>
    </row>
    <row r="371" spans="1:84">
      <c r="A371" s="21" t="s">
        <v>84</v>
      </c>
      <c r="B371" s="20">
        <v>15140</v>
      </c>
      <c r="C371" s="20" t="s">
        <v>85</v>
      </c>
      <c r="D371" s="20" t="s">
        <v>423</v>
      </c>
      <c r="E371" s="20">
        <v>129798</v>
      </c>
      <c r="F371" s="20" t="s">
        <v>112</v>
      </c>
      <c r="G371" s="20" t="s">
        <v>113</v>
      </c>
      <c r="H371" s="20" t="s">
        <v>88</v>
      </c>
      <c r="I371" s="20" t="s">
        <v>114</v>
      </c>
      <c r="J371" s="20" t="s">
        <v>115</v>
      </c>
      <c r="K371" s="20" t="s">
        <v>90</v>
      </c>
      <c r="L371" s="20" t="s">
        <v>91</v>
      </c>
      <c r="M371" s="20">
        <v>17319</v>
      </c>
      <c r="N371" s="20">
        <v>1</v>
      </c>
      <c r="O371" s="20">
        <v>28</v>
      </c>
      <c r="P371" s="20" t="s">
        <v>92</v>
      </c>
      <c r="Q371" s="20">
        <v>0</v>
      </c>
      <c r="R371" s="20">
        <v>4</v>
      </c>
      <c r="S371" s="20">
        <v>0</v>
      </c>
      <c r="T371" s="20">
        <v>0</v>
      </c>
      <c r="U371" s="20" t="b">
        <v>0</v>
      </c>
      <c r="V371" s="20" t="b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28</v>
      </c>
      <c r="AC371" s="21">
        <v>822.93169999999998</v>
      </c>
      <c r="AD371" s="21">
        <v>1211.5473999999999</v>
      </c>
      <c r="AE371" s="21">
        <v>0</v>
      </c>
      <c r="AF371" s="21">
        <v>121.233</v>
      </c>
      <c r="AG371" s="21">
        <v>0</v>
      </c>
      <c r="AH371" s="21">
        <v>754.41560000000004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840</v>
      </c>
      <c r="AR371" s="21">
        <v>0</v>
      </c>
      <c r="AS371" s="21">
        <v>0</v>
      </c>
      <c r="AT371" s="21">
        <v>0</v>
      </c>
      <c r="AU371" s="21">
        <v>3750.13</v>
      </c>
      <c r="AV371" s="20" t="b">
        <v>0</v>
      </c>
      <c r="AX371" s="22">
        <v>43172</v>
      </c>
      <c r="AY371" s="22">
        <v>43173</v>
      </c>
      <c r="AZ371" s="22">
        <v>43174</v>
      </c>
      <c r="BB371" s="20">
        <v>1</v>
      </c>
      <c r="BE371" s="20" t="s">
        <v>309</v>
      </c>
      <c r="BF371" s="20" t="s">
        <v>93</v>
      </c>
      <c r="BG371" s="20" t="s">
        <v>363</v>
      </c>
      <c r="BI371" s="20" t="s">
        <v>94</v>
      </c>
      <c r="BJ371" s="20" t="s">
        <v>95</v>
      </c>
      <c r="BK371" s="20" t="s">
        <v>116</v>
      </c>
      <c r="BL371" s="20" t="s">
        <v>116</v>
      </c>
      <c r="BM371" s="21">
        <v>944.16470000000004</v>
      </c>
      <c r="BN371" s="21">
        <v>1211.5473999999999</v>
      </c>
      <c r="BO371" s="21">
        <v>754.41560000000004</v>
      </c>
      <c r="BP371" s="21">
        <v>0</v>
      </c>
      <c r="BQ371" s="21">
        <v>840</v>
      </c>
      <c r="BR371" s="20">
        <v>0</v>
      </c>
      <c r="BS371" s="21">
        <v>3750.1277</v>
      </c>
      <c r="BT371" s="21">
        <v>2.3E-3</v>
      </c>
      <c r="BU371" s="20">
        <v>20002</v>
      </c>
      <c r="BV371" s="20" t="s">
        <v>97</v>
      </c>
      <c r="BW371" s="21">
        <v>-3750.1277</v>
      </c>
      <c r="BX371" s="21">
        <v>312.7</v>
      </c>
      <c r="BY371" s="20" t="s">
        <v>231</v>
      </c>
      <c r="BZ371" s="21">
        <v>2597.4277000000002</v>
      </c>
      <c r="CA371" s="20" t="b">
        <v>1</v>
      </c>
      <c r="CB371" s="20" t="s">
        <v>98</v>
      </c>
      <c r="CC371" s="20" t="b">
        <v>1</v>
      </c>
      <c r="CD371" s="21" t="s">
        <v>99</v>
      </c>
      <c r="CE371" s="21" t="b">
        <v>0</v>
      </c>
      <c r="CF371" s="21" t="b">
        <v>0</v>
      </c>
    </row>
    <row r="372" spans="1:84">
      <c r="A372" s="21" t="s">
        <v>84</v>
      </c>
      <c r="B372" s="20">
        <v>15141</v>
      </c>
      <c r="C372" s="20" t="s">
        <v>85</v>
      </c>
      <c r="D372" s="20" t="s">
        <v>423</v>
      </c>
      <c r="E372" s="20">
        <v>129782</v>
      </c>
      <c r="F372" s="20" t="s">
        <v>117</v>
      </c>
      <c r="G372" s="20" t="s">
        <v>118</v>
      </c>
      <c r="H372" s="20" t="s">
        <v>88</v>
      </c>
      <c r="I372" s="20" t="s">
        <v>119</v>
      </c>
      <c r="J372" s="20" t="s">
        <v>120</v>
      </c>
      <c r="K372" s="20" t="s">
        <v>90</v>
      </c>
      <c r="L372" s="20" t="s">
        <v>91</v>
      </c>
      <c r="M372" s="20">
        <v>37506</v>
      </c>
      <c r="N372" s="20">
        <v>1</v>
      </c>
      <c r="O372" s="20">
        <v>44</v>
      </c>
      <c r="P372" s="20" t="s">
        <v>92</v>
      </c>
      <c r="Q372" s="20">
        <v>0</v>
      </c>
      <c r="R372" s="20">
        <v>4</v>
      </c>
      <c r="S372" s="20">
        <v>0</v>
      </c>
      <c r="T372" s="20">
        <v>0</v>
      </c>
      <c r="U372" s="20" t="b">
        <v>0</v>
      </c>
      <c r="V372" s="20" t="b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44</v>
      </c>
      <c r="AC372" s="21">
        <v>1899.3489</v>
      </c>
      <c r="AD372" s="21">
        <v>3902.3732</v>
      </c>
      <c r="AE372" s="21">
        <v>0</v>
      </c>
      <c r="AF372" s="21">
        <v>262.54199999999997</v>
      </c>
      <c r="AG372" s="21">
        <v>0</v>
      </c>
      <c r="AH372" s="21">
        <v>1633.7614000000001</v>
      </c>
      <c r="AI372" s="21">
        <v>0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840</v>
      </c>
      <c r="AR372" s="21">
        <v>0</v>
      </c>
      <c r="AS372" s="21">
        <v>0</v>
      </c>
      <c r="AT372" s="21">
        <v>0</v>
      </c>
      <c r="AU372" s="21">
        <v>8538.0300000000007</v>
      </c>
      <c r="AV372" s="20" t="b">
        <v>0</v>
      </c>
      <c r="AX372" s="22">
        <v>43172</v>
      </c>
      <c r="AY372" s="22">
        <v>43173</v>
      </c>
      <c r="AZ372" s="22">
        <v>43174</v>
      </c>
      <c r="BB372" s="20">
        <v>1</v>
      </c>
      <c r="BE372" s="20" t="s">
        <v>309</v>
      </c>
      <c r="BF372" s="20" t="s">
        <v>93</v>
      </c>
      <c r="BG372" s="20" t="s">
        <v>363</v>
      </c>
      <c r="BI372" s="20" t="s">
        <v>94</v>
      </c>
      <c r="BJ372" s="20" t="s">
        <v>95</v>
      </c>
      <c r="BK372" s="20" t="s">
        <v>121</v>
      </c>
      <c r="BL372" s="20" t="s">
        <v>121</v>
      </c>
      <c r="BM372" s="21">
        <v>2161.8908999999999</v>
      </c>
      <c r="BN372" s="21">
        <v>3902.3732</v>
      </c>
      <c r="BO372" s="21">
        <v>1633.7614000000001</v>
      </c>
      <c r="BP372" s="21">
        <v>0</v>
      </c>
      <c r="BQ372" s="21">
        <v>840</v>
      </c>
      <c r="BR372" s="20">
        <v>0</v>
      </c>
      <c r="BS372" s="21">
        <v>8538.0254999999997</v>
      </c>
      <c r="BT372" s="21">
        <v>4.4999999999999997E-3</v>
      </c>
      <c r="BU372" s="20">
        <v>20002</v>
      </c>
      <c r="BV372" s="20" t="s">
        <v>97</v>
      </c>
      <c r="BW372" s="21">
        <v>-8538.0254999999997</v>
      </c>
      <c r="BX372" s="21">
        <v>1007.21</v>
      </c>
      <c r="BY372" s="20" t="s">
        <v>231</v>
      </c>
      <c r="BZ372" s="21">
        <v>6690.8154999999997</v>
      </c>
      <c r="CA372" s="20" t="b">
        <v>1</v>
      </c>
      <c r="CB372" s="20" t="s">
        <v>98</v>
      </c>
      <c r="CC372" s="20" t="b">
        <v>1</v>
      </c>
      <c r="CD372" s="21" t="s">
        <v>99</v>
      </c>
      <c r="CE372" s="21" t="b">
        <v>0</v>
      </c>
      <c r="CF372" s="21" t="b">
        <v>0</v>
      </c>
    </row>
    <row r="373" spans="1:84">
      <c r="A373" s="21" t="s">
        <v>84</v>
      </c>
      <c r="B373" s="20">
        <v>15142</v>
      </c>
      <c r="C373" s="20" t="s">
        <v>85</v>
      </c>
      <c r="D373" s="20" t="s">
        <v>423</v>
      </c>
      <c r="E373" s="20">
        <v>130538</v>
      </c>
      <c r="F373" s="20" t="s">
        <v>200</v>
      </c>
      <c r="G373" s="20" t="s">
        <v>201</v>
      </c>
      <c r="H373" s="20" t="s">
        <v>104</v>
      </c>
      <c r="I373" s="20" t="s">
        <v>254</v>
      </c>
      <c r="J373" s="20" t="s">
        <v>203</v>
      </c>
      <c r="K373" s="20" t="s">
        <v>90</v>
      </c>
      <c r="L373" s="20" t="s">
        <v>91</v>
      </c>
      <c r="M373" s="20">
        <v>53349</v>
      </c>
      <c r="N373" s="20">
        <v>1</v>
      </c>
      <c r="O373" s="20">
        <v>12</v>
      </c>
      <c r="P373" s="20" t="s">
        <v>92</v>
      </c>
      <c r="Q373" s="20">
        <v>0</v>
      </c>
      <c r="R373" s="20">
        <v>0</v>
      </c>
      <c r="S373" s="20">
        <v>0</v>
      </c>
      <c r="T373" s="20">
        <v>0</v>
      </c>
      <c r="U373" s="20" t="b">
        <v>0</v>
      </c>
      <c r="V373" s="20" t="b">
        <v>0</v>
      </c>
      <c r="W373" s="20">
        <v>40648</v>
      </c>
      <c r="X373" s="20">
        <v>0</v>
      </c>
      <c r="Y373" s="20">
        <v>0</v>
      </c>
      <c r="Z373" s="20">
        <v>0</v>
      </c>
      <c r="AA373" s="20">
        <v>0</v>
      </c>
      <c r="AB373" s="20">
        <v>12</v>
      </c>
      <c r="AC373" s="21">
        <v>966.34169999999995</v>
      </c>
      <c r="AD373" s="21">
        <v>1492.0445999999999</v>
      </c>
      <c r="AE373" s="21">
        <v>0</v>
      </c>
      <c r="AF373" s="21">
        <v>0</v>
      </c>
      <c r="AG373" s="21">
        <v>0</v>
      </c>
      <c r="AH373" s="21">
        <v>2323.8824</v>
      </c>
      <c r="AI373" s="21">
        <v>0</v>
      </c>
      <c r="AJ373" s="21">
        <v>708.49459999999999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80</v>
      </c>
      <c r="AR373" s="21">
        <v>0</v>
      </c>
      <c r="AS373" s="21">
        <v>0</v>
      </c>
      <c r="AT373" s="21">
        <v>0</v>
      </c>
      <c r="AU373" s="21">
        <v>5570.76</v>
      </c>
      <c r="AV373" s="20" t="b">
        <v>0</v>
      </c>
      <c r="AX373" s="22">
        <v>43172</v>
      </c>
      <c r="AY373" s="22">
        <v>43173</v>
      </c>
      <c r="AZ373" s="22">
        <v>43174</v>
      </c>
      <c r="BB373" s="20">
        <v>1</v>
      </c>
      <c r="BE373" s="20" t="s">
        <v>309</v>
      </c>
      <c r="BF373" s="20" t="s">
        <v>93</v>
      </c>
      <c r="BG373" s="20" t="s">
        <v>363</v>
      </c>
      <c r="BI373" s="20" t="s">
        <v>94</v>
      </c>
      <c r="BJ373" s="20" t="s">
        <v>105</v>
      </c>
      <c r="BK373" s="20" t="s">
        <v>205</v>
      </c>
      <c r="BL373" s="20" t="s">
        <v>205</v>
      </c>
      <c r="BM373" s="21">
        <v>966.34169999999995</v>
      </c>
      <c r="BN373" s="21">
        <v>1492.0445999999999</v>
      </c>
      <c r="BO373" s="21">
        <v>2323.8824</v>
      </c>
      <c r="BP373" s="21">
        <v>708.49459999999999</v>
      </c>
      <c r="BQ373" s="21">
        <v>80</v>
      </c>
      <c r="BR373" s="20">
        <v>0</v>
      </c>
      <c r="BS373" s="21">
        <v>5570.7632999999996</v>
      </c>
      <c r="BT373" s="21">
        <v>-3.3E-3</v>
      </c>
      <c r="BU373" s="20">
        <v>20002</v>
      </c>
      <c r="BV373" s="20" t="s">
        <v>97</v>
      </c>
      <c r="BW373" s="21">
        <v>-5570.7632999999996</v>
      </c>
      <c r="BX373" s="21">
        <v>385.1</v>
      </c>
      <c r="BY373" s="20" t="s">
        <v>101</v>
      </c>
      <c r="BZ373" s="21">
        <v>5105.6633000000002</v>
      </c>
      <c r="CA373" s="20" t="b">
        <v>1</v>
      </c>
      <c r="CB373" s="20" t="s">
        <v>98</v>
      </c>
      <c r="CC373" s="20" t="b">
        <v>1</v>
      </c>
      <c r="CD373" s="21" t="s">
        <v>99</v>
      </c>
      <c r="CE373" s="21" t="b">
        <v>0</v>
      </c>
      <c r="CF373" s="21" t="b">
        <v>0</v>
      </c>
    </row>
    <row r="374" spans="1:84">
      <c r="A374" s="21" t="s">
        <v>84</v>
      </c>
      <c r="B374" s="20">
        <v>15143</v>
      </c>
      <c r="C374" s="20" t="s">
        <v>85</v>
      </c>
      <c r="D374" s="20" t="s">
        <v>423</v>
      </c>
      <c r="E374" s="20">
        <v>130597</v>
      </c>
      <c r="F374" s="20" t="s">
        <v>237</v>
      </c>
      <c r="G374" s="20" t="s">
        <v>238</v>
      </c>
      <c r="H374" s="20" t="s">
        <v>104</v>
      </c>
      <c r="I374" s="20" t="s">
        <v>239</v>
      </c>
      <c r="J374" s="20" t="s">
        <v>240</v>
      </c>
      <c r="K374" s="20" t="s">
        <v>90</v>
      </c>
      <c r="L374" s="20" t="s">
        <v>91</v>
      </c>
      <c r="M374" s="20">
        <v>27334</v>
      </c>
      <c r="N374" s="20">
        <v>1</v>
      </c>
      <c r="O374" s="20">
        <v>12</v>
      </c>
      <c r="P374" s="20" t="s">
        <v>92</v>
      </c>
      <c r="Q374" s="20">
        <v>0</v>
      </c>
      <c r="R374" s="20">
        <v>0</v>
      </c>
      <c r="S374" s="20">
        <v>0</v>
      </c>
      <c r="T374" s="20">
        <v>0</v>
      </c>
      <c r="U374" s="20" t="b">
        <v>0</v>
      </c>
      <c r="V374" s="20" t="b">
        <v>0</v>
      </c>
      <c r="W374" s="20">
        <v>14091</v>
      </c>
      <c r="X374" s="20">
        <v>0</v>
      </c>
      <c r="Y374" s="20">
        <v>0</v>
      </c>
      <c r="Z374" s="20">
        <v>0</v>
      </c>
      <c r="AA374" s="20">
        <v>0</v>
      </c>
      <c r="AB374" s="20">
        <v>12</v>
      </c>
      <c r="AC374" s="21">
        <v>677.98099999999999</v>
      </c>
      <c r="AD374" s="21">
        <v>789.63959999999997</v>
      </c>
      <c r="AE374" s="21">
        <v>0</v>
      </c>
      <c r="AF374" s="21">
        <v>0</v>
      </c>
      <c r="AG374" s="21">
        <v>0</v>
      </c>
      <c r="AH374" s="21">
        <v>1190.6690000000001</v>
      </c>
      <c r="AI374" s="21">
        <v>0</v>
      </c>
      <c r="AJ374" s="21">
        <v>245.6061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65</v>
      </c>
      <c r="AR374" s="21">
        <v>0</v>
      </c>
      <c r="AS374" s="21">
        <v>0</v>
      </c>
      <c r="AT374" s="21">
        <v>0</v>
      </c>
      <c r="AU374" s="21">
        <v>2968.9</v>
      </c>
      <c r="AV374" s="20" t="b">
        <v>0</v>
      </c>
      <c r="AX374" s="22">
        <v>43174</v>
      </c>
      <c r="AY374" s="22">
        <v>43174</v>
      </c>
      <c r="AZ374" s="22">
        <v>43174</v>
      </c>
      <c r="BB374" s="20">
        <v>1</v>
      </c>
      <c r="BE374" s="20" t="s">
        <v>309</v>
      </c>
      <c r="BF374" s="20" t="s">
        <v>93</v>
      </c>
      <c r="BG374" s="20" t="s">
        <v>363</v>
      </c>
      <c r="BI374" s="20" t="s">
        <v>94</v>
      </c>
      <c r="BJ374" s="20" t="s">
        <v>105</v>
      </c>
      <c r="BK374" s="20" t="s">
        <v>241</v>
      </c>
      <c r="BL374" s="20" t="s">
        <v>241</v>
      </c>
      <c r="BM374" s="21">
        <v>677.98099999999999</v>
      </c>
      <c r="BN374" s="21">
        <v>789.63959999999997</v>
      </c>
      <c r="BO374" s="21">
        <v>1190.6690000000001</v>
      </c>
      <c r="BP374" s="21">
        <v>245.6061</v>
      </c>
      <c r="BQ374" s="21">
        <v>65</v>
      </c>
      <c r="BR374" s="20">
        <v>0</v>
      </c>
      <c r="BS374" s="21">
        <v>2968.8957</v>
      </c>
      <c r="BT374" s="21">
        <v>4.3E-3</v>
      </c>
      <c r="BU374" s="20">
        <v>20002</v>
      </c>
      <c r="BV374" s="20" t="s">
        <v>97</v>
      </c>
      <c r="BW374" s="21">
        <v>-2968.8957</v>
      </c>
      <c r="BX374" s="21">
        <v>203.81</v>
      </c>
      <c r="BY374" s="20" t="s">
        <v>101</v>
      </c>
      <c r="BZ374" s="21">
        <v>2700.0857000000001</v>
      </c>
      <c r="CA374" s="20" t="b">
        <v>1</v>
      </c>
      <c r="CB374" s="20" t="s">
        <v>98</v>
      </c>
      <c r="CC374" s="20" t="b">
        <v>1</v>
      </c>
      <c r="CD374" s="21" t="s">
        <v>99</v>
      </c>
      <c r="CE374" s="21" t="b">
        <v>0</v>
      </c>
      <c r="CF374" s="21" t="b">
        <v>0</v>
      </c>
    </row>
    <row r="375" spans="1:84">
      <c r="A375" s="21" t="s">
        <v>84</v>
      </c>
      <c r="B375" s="20">
        <v>15144</v>
      </c>
      <c r="C375" s="20" t="s">
        <v>85</v>
      </c>
      <c r="D375" s="20" t="s">
        <v>423</v>
      </c>
      <c r="E375" s="20">
        <v>130567</v>
      </c>
      <c r="F375" s="20" t="s">
        <v>242</v>
      </c>
      <c r="G375" s="20" t="s">
        <v>243</v>
      </c>
      <c r="H375" s="20" t="s">
        <v>104</v>
      </c>
      <c r="I375" s="20" t="s">
        <v>244</v>
      </c>
      <c r="J375" s="20" t="s">
        <v>245</v>
      </c>
      <c r="K375" s="20" t="s">
        <v>90</v>
      </c>
      <c r="L375" s="20" t="s">
        <v>91</v>
      </c>
      <c r="M375" s="20">
        <v>23616</v>
      </c>
      <c r="N375" s="20">
        <v>1</v>
      </c>
      <c r="O375" s="20">
        <v>12</v>
      </c>
      <c r="P375" s="20" t="s">
        <v>92</v>
      </c>
      <c r="Q375" s="20">
        <v>0</v>
      </c>
      <c r="R375" s="20">
        <v>0</v>
      </c>
      <c r="S375" s="20">
        <v>0</v>
      </c>
      <c r="T375" s="20">
        <v>0</v>
      </c>
      <c r="U375" s="20" t="b">
        <v>0</v>
      </c>
      <c r="V375" s="20" t="b">
        <v>0</v>
      </c>
      <c r="W375" s="20">
        <v>19626</v>
      </c>
      <c r="X375" s="20">
        <v>0</v>
      </c>
      <c r="Y375" s="20">
        <v>0</v>
      </c>
      <c r="Z375" s="20">
        <v>0</v>
      </c>
      <c r="AA375" s="20">
        <v>0</v>
      </c>
      <c r="AB375" s="20">
        <v>12</v>
      </c>
      <c r="AC375" s="21">
        <v>636.76919999999996</v>
      </c>
      <c r="AD375" s="21">
        <v>689.25360000000001</v>
      </c>
      <c r="AE375" s="21">
        <v>0</v>
      </c>
      <c r="AF375" s="21">
        <v>0</v>
      </c>
      <c r="AG375" s="21">
        <v>0</v>
      </c>
      <c r="AH375" s="21">
        <v>1028.713</v>
      </c>
      <c r="AI375" s="21">
        <v>0</v>
      </c>
      <c r="AJ375" s="21">
        <v>342.08120000000002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65</v>
      </c>
      <c r="AR375" s="21">
        <v>0</v>
      </c>
      <c r="AS375" s="21">
        <v>0</v>
      </c>
      <c r="AT375" s="21">
        <v>0</v>
      </c>
      <c r="AU375" s="21">
        <v>2761.82</v>
      </c>
      <c r="AV375" s="20" t="b">
        <v>0</v>
      </c>
      <c r="AX375" s="22">
        <v>43174</v>
      </c>
      <c r="AY375" s="22">
        <v>43174</v>
      </c>
      <c r="AZ375" s="22">
        <v>43174</v>
      </c>
      <c r="BB375" s="20">
        <v>1</v>
      </c>
      <c r="BE375" s="20" t="s">
        <v>309</v>
      </c>
      <c r="BF375" s="20" t="s">
        <v>93</v>
      </c>
      <c r="BG375" s="20" t="s">
        <v>363</v>
      </c>
      <c r="BI375" s="20" t="s">
        <v>94</v>
      </c>
      <c r="BJ375" s="20" t="s">
        <v>105</v>
      </c>
      <c r="BK375" s="20" t="s">
        <v>246</v>
      </c>
      <c r="BL375" s="20" t="s">
        <v>246</v>
      </c>
      <c r="BM375" s="21">
        <v>636.76919999999996</v>
      </c>
      <c r="BN375" s="21">
        <v>689.25360000000001</v>
      </c>
      <c r="BO375" s="21">
        <v>1028.713</v>
      </c>
      <c r="BP375" s="21">
        <v>342.08120000000002</v>
      </c>
      <c r="BQ375" s="21">
        <v>65</v>
      </c>
      <c r="BR375" s="20">
        <v>0</v>
      </c>
      <c r="BS375" s="21">
        <v>2761.817</v>
      </c>
      <c r="BT375" s="21">
        <v>3.0000000000000001E-3</v>
      </c>
      <c r="BU375" s="20">
        <v>20002</v>
      </c>
      <c r="BV375" s="20" t="s">
        <v>97</v>
      </c>
      <c r="BW375" s="21">
        <v>-2761.817</v>
      </c>
      <c r="BX375" s="21">
        <v>177.9</v>
      </c>
      <c r="BY375" s="20" t="s">
        <v>101</v>
      </c>
      <c r="BZ375" s="21">
        <v>2518.9169999999999</v>
      </c>
      <c r="CA375" s="20" t="b">
        <v>1</v>
      </c>
      <c r="CB375" s="20" t="s">
        <v>98</v>
      </c>
      <c r="CC375" s="20" t="b">
        <v>1</v>
      </c>
      <c r="CD375" s="21" t="s">
        <v>99</v>
      </c>
      <c r="CE375" s="21" t="b">
        <v>0</v>
      </c>
      <c r="CF375" s="21" t="b">
        <v>0</v>
      </c>
    </row>
    <row r="376" spans="1:84">
      <c r="A376" s="21" t="s">
        <v>84</v>
      </c>
      <c r="B376" s="20">
        <v>15145</v>
      </c>
      <c r="C376" s="20" t="s">
        <v>85</v>
      </c>
      <c r="D376" s="20" t="s">
        <v>423</v>
      </c>
      <c r="E376" s="20">
        <v>130577</v>
      </c>
      <c r="F376" s="20" t="s">
        <v>134</v>
      </c>
      <c r="G376" s="20" t="s">
        <v>135</v>
      </c>
      <c r="H376" s="20" t="s">
        <v>104</v>
      </c>
      <c r="I376" s="20" t="s">
        <v>247</v>
      </c>
      <c r="J376" s="20" t="s">
        <v>136</v>
      </c>
      <c r="K376" s="20" t="s">
        <v>90</v>
      </c>
      <c r="L376" s="20" t="s">
        <v>91</v>
      </c>
      <c r="M376" s="20">
        <v>24364</v>
      </c>
      <c r="N376" s="20">
        <v>1</v>
      </c>
      <c r="O376" s="20">
        <v>16</v>
      </c>
      <c r="P376" s="20" t="s">
        <v>92</v>
      </c>
      <c r="Q376" s="20">
        <v>0</v>
      </c>
      <c r="R376" s="20">
        <v>0</v>
      </c>
      <c r="S376" s="20">
        <v>0</v>
      </c>
      <c r="T376" s="20">
        <v>0</v>
      </c>
      <c r="U376" s="20" t="b">
        <v>0</v>
      </c>
      <c r="V376" s="20" t="b">
        <v>0</v>
      </c>
      <c r="W376" s="20">
        <v>17631</v>
      </c>
      <c r="X376" s="20">
        <v>0</v>
      </c>
      <c r="Y376" s="20">
        <v>0</v>
      </c>
      <c r="Z376" s="20">
        <v>0</v>
      </c>
      <c r="AA376" s="20">
        <v>0</v>
      </c>
      <c r="AB376" s="20">
        <v>16</v>
      </c>
      <c r="AC376" s="21">
        <v>735.08040000000005</v>
      </c>
      <c r="AD376" s="21">
        <v>945.93280000000004</v>
      </c>
      <c r="AE376" s="21">
        <v>0</v>
      </c>
      <c r="AF376" s="21">
        <v>0</v>
      </c>
      <c r="AG376" s="21">
        <v>0</v>
      </c>
      <c r="AH376" s="21">
        <v>1061.2958000000001</v>
      </c>
      <c r="AI376" s="21">
        <v>0</v>
      </c>
      <c r="AJ376" s="21">
        <v>307.30829999999997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115</v>
      </c>
      <c r="AR376" s="21">
        <v>0</v>
      </c>
      <c r="AS376" s="21">
        <v>0</v>
      </c>
      <c r="AT376" s="21">
        <v>0</v>
      </c>
      <c r="AU376" s="21">
        <v>3164.62</v>
      </c>
      <c r="AV376" s="20" t="b">
        <v>0</v>
      </c>
      <c r="AX376" s="22">
        <v>43174</v>
      </c>
      <c r="AY376" s="22">
        <v>43174</v>
      </c>
      <c r="AZ376" s="22">
        <v>43174</v>
      </c>
      <c r="BB376" s="20">
        <v>1</v>
      </c>
      <c r="BE376" s="20" t="s">
        <v>309</v>
      </c>
      <c r="BF376" s="20" t="s">
        <v>93</v>
      </c>
      <c r="BG376" s="20" t="s">
        <v>363</v>
      </c>
      <c r="BI376" s="20" t="s">
        <v>94</v>
      </c>
      <c r="BJ376" s="20" t="s">
        <v>105</v>
      </c>
      <c r="BK376" s="20" t="s">
        <v>138</v>
      </c>
      <c r="BL376" s="20" t="s">
        <v>138</v>
      </c>
      <c r="BM376" s="21">
        <v>735.08040000000005</v>
      </c>
      <c r="BN376" s="21">
        <v>945.93280000000004</v>
      </c>
      <c r="BO376" s="21">
        <v>1061.2958000000001</v>
      </c>
      <c r="BP376" s="21">
        <v>307.30829999999997</v>
      </c>
      <c r="BQ376" s="21">
        <v>115</v>
      </c>
      <c r="BR376" s="20">
        <v>0</v>
      </c>
      <c r="BS376" s="21">
        <v>3164.6172999999999</v>
      </c>
      <c r="BT376" s="21">
        <v>2.7000000000000001E-3</v>
      </c>
      <c r="BU376" s="20">
        <v>20002</v>
      </c>
      <c r="BV376" s="20" t="s">
        <v>97</v>
      </c>
      <c r="BW376" s="21">
        <v>-3164.6172999999999</v>
      </c>
      <c r="BX376" s="21">
        <v>244.15</v>
      </c>
      <c r="BY376" s="20" t="s">
        <v>101</v>
      </c>
      <c r="BZ376" s="21">
        <v>2805.4672999999998</v>
      </c>
      <c r="CA376" s="20" t="b">
        <v>1</v>
      </c>
      <c r="CB376" s="20" t="s">
        <v>98</v>
      </c>
      <c r="CC376" s="20" t="b">
        <v>1</v>
      </c>
      <c r="CD376" s="21" t="s">
        <v>99</v>
      </c>
      <c r="CE376" s="21" t="b">
        <v>0</v>
      </c>
      <c r="CF376" s="21" t="b">
        <v>0</v>
      </c>
    </row>
    <row r="377" spans="1:84">
      <c r="A377" s="21" t="s">
        <v>84</v>
      </c>
      <c r="B377" s="20">
        <v>15146</v>
      </c>
      <c r="C377" s="20" t="s">
        <v>85</v>
      </c>
      <c r="D377" s="20" t="s">
        <v>423</v>
      </c>
      <c r="E377" s="20">
        <v>130587</v>
      </c>
      <c r="F377" s="20" t="s">
        <v>195</v>
      </c>
      <c r="G377" s="20" t="s">
        <v>196</v>
      </c>
      <c r="H377" s="20" t="s">
        <v>104</v>
      </c>
      <c r="I377" s="20" t="s">
        <v>197</v>
      </c>
      <c r="J377" s="20" t="s">
        <v>198</v>
      </c>
      <c r="K377" s="20" t="s">
        <v>90</v>
      </c>
      <c r="L377" s="20" t="s">
        <v>91</v>
      </c>
      <c r="M377" s="20">
        <v>33029</v>
      </c>
      <c r="N377" s="20">
        <v>1</v>
      </c>
      <c r="O377" s="20">
        <v>24</v>
      </c>
      <c r="P377" s="20" t="s">
        <v>92</v>
      </c>
      <c r="Q377" s="20">
        <v>0</v>
      </c>
      <c r="R377" s="20">
        <v>0</v>
      </c>
      <c r="S377" s="20">
        <v>0</v>
      </c>
      <c r="T377" s="20">
        <v>0</v>
      </c>
      <c r="U377" s="20" t="b">
        <v>0</v>
      </c>
      <c r="V377" s="20" t="b">
        <v>0</v>
      </c>
      <c r="W377" s="20">
        <v>32904</v>
      </c>
      <c r="X377" s="20">
        <v>0</v>
      </c>
      <c r="Y377" s="20">
        <v>0</v>
      </c>
      <c r="Z377" s="20">
        <v>0</v>
      </c>
      <c r="AA377" s="20">
        <v>0</v>
      </c>
      <c r="AB377" s="20">
        <v>24</v>
      </c>
      <c r="AC377" s="21">
        <v>1107.2132999999999</v>
      </c>
      <c r="AD377" s="21">
        <v>1886.8091999999999</v>
      </c>
      <c r="AE377" s="21">
        <v>0</v>
      </c>
      <c r="AF377" s="21">
        <v>0</v>
      </c>
      <c r="AG377" s="21">
        <v>0</v>
      </c>
      <c r="AH377" s="21">
        <v>1438.7431999999999</v>
      </c>
      <c r="AI377" s="21">
        <v>0</v>
      </c>
      <c r="AJ377" s="21">
        <v>573.51670000000001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155</v>
      </c>
      <c r="AR377" s="21">
        <v>0</v>
      </c>
      <c r="AS377" s="21">
        <v>0</v>
      </c>
      <c r="AT377" s="21">
        <v>0</v>
      </c>
      <c r="AU377" s="21">
        <v>5161.28</v>
      </c>
      <c r="AV377" s="20" t="b">
        <v>0</v>
      </c>
      <c r="AX377" s="22">
        <v>43174</v>
      </c>
      <c r="AY377" s="22">
        <v>43174</v>
      </c>
      <c r="AZ377" s="22">
        <v>43174</v>
      </c>
      <c r="BB377" s="20">
        <v>1</v>
      </c>
      <c r="BE377" s="20" t="s">
        <v>309</v>
      </c>
      <c r="BF377" s="20" t="s">
        <v>93</v>
      </c>
      <c r="BG377" s="20" t="s">
        <v>363</v>
      </c>
      <c r="BI377" s="20" t="s">
        <v>94</v>
      </c>
      <c r="BJ377" s="20" t="s">
        <v>105</v>
      </c>
      <c r="BK377" s="20" t="s">
        <v>199</v>
      </c>
      <c r="BL377" s="20" t="s">
        <v>199</v>
      </c>
      <c r="BM377" s="21">
        <v>1107.2132999999999</v>
      </c>
      <c r="BN377" s="21">
        <v>1886.8091999999999</v>
      </c>
      <c r="BO377" s="21">
        <v>1438.7431999999999</v>
      </c>
      <c r="BP377" s="21">
        <v>573.51670000000001</v>
      </c>
      <c r="BQ377" s="21">
        <v>155</v>
      </c>
      <c r="BR377" s="20">
        <v>0</v>
      </c>
      <c r="BS377" s="21">
        <v>5161.2824000000001</v>
      </c>
      <c r="BT377" s="21">
        <v>-2.3999999999999998E-3</v>
      </c>
      <c r="BU377" s="20">
        <v>20002</v>
      </c>
      <c r="BV377" s="20" t="s">
        <v>97</v>
      </c>
      <c r="BW377" s="21">
        <v>-5161.2824000000001</v>
      </c>
      <c r="BX377" s="21">
        <v>486.99</v>
      </c>
      <c r="BY377" s="20" t="s">
        <v>101</v>
      </c>
      <c r="BZ377" s="21">
        <v>4519.2924000000003</v>
      </c>
      <c r="CA377" s="20" t="b">
        <v>1</v>
      </c>
      <c r="CB377" s="20" t="s">
        <v>98</v>
      </c>
      <c r="CC377" s="20" t="b">
        <v>1</v>
      </c>
      <c r="CD377" s="21" t="s">
        <v>99</v>
      </c>
      <c r="CE377" s="21" t="b">
        <v>0</v>
      </c>
      <c r="CF377" s="21" t="b">
        <v>0</v>
      </c>
    </row>
    <row r="378" spans="1:84">
      <c r="A378" s="21" t="s">
        <v>84</v>
      </c>
      <c r="B378" s="20">
        <v>15147</v>
      </c>
      <c r="C378" s="20" t="s">
        <v>85</v>
      </c>
      <c r="D378" s="20" t="s">
        <v>423</v>
      </c>
      <c r="E378" s="20">
        <v>130608</v>
      </c>
      <c r="F378" s="20" t="s">
        <v>139</v>
      </c>
      <c r="G378" s="20" t="s">
        <v>140</v>
      </c>
      <c r="H378" s="20" t="s">
        <v>104</v>
      </c>
      <c r="I378" s="20" t="s">
        <v>141</v>
      </c>
      <c r="J378" s="20" t="s">
        <v>142</v>
      </c>
      <c r="K378" s="20" t="s">
        <v>90</v>
      </c>
      <c r="L378" s="20" t="s">
        <v>91</v>
      </c>
      <c r="M378" s="20">
        <v>17271</v>
      </c>
      <c r="N378" s="20">
        <v>1</v>
      </c>
      <c r="O378" s="20">
        <v>8</v>
      </c>
      <c r="P378" s="20" t="s">
        <v>92</v>
      </c>
      <c r="Q378" s="20">
        <v>0</v>
      </c>
      <c r="R378" s="20">
        <v>0</v>
      </c>
      <c r="S378" s="20">
        <v>0</v>
      </c>
      <c r="T378" s="20">
        <v>0</v>
      </c>
      <c r="U378" s="20" t="b">
        <v>0</v>
      </c>
      <c r="V378" s="20" t="b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8</v>
      </c>
      <c r="AC378" s="21">
        <v>502.62580000000003</v>
      </c>
      <c r="AD378" s="21">
        <v>345.29239999999999</v>
      </c>
      <c r="AE378" s="21">
        <v>0</v>
      </c>
      <c r="AF378" s="21">
        <v>0</v>
      </c>
      <c r="AG378" s="21">
        <v>0</v>
      </c>
      <c r="AH378" s="21">
        <v>752.32479999999998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77</v>
      </c>
      <c r="AR378" s="21">
        <v>0</v>
      </c>
      <c r="AS378" s="21">
        <v>0</v>
      </c>
      <c r="AT378" s="21">
        <v>0</v>
      </c>
      <c r="AU378" s="21">
        <v>1677.24</v>
      </c>
      <c r="AV378" s="20" t="b">
        <v>0</v>
      </c>
      <c r="AX378" s="22">
        <v>43178</v>
      </c>
      <c r="AY378" s="22">
        <v>43180</v>
      </c>
      <c r="AZ378" s="22">
        <v>43178</v>
      </c>
      <c r="BB378" s="20">
        <v>1</v>
      </c>
      <c r="BE378" s="20" t="s">
        <v>313</v>
      </c>
      <c r="BF378" s="20" t="s">
        <v>93</v>
      </c>
      <c r="BG378" s="20" t="s">
        <v>211</v>
      </c>
      <c r="BI378" s="20" t="s">
        <v>94</v>
      </c>
      <c r="BJ378" s="20" t="s">
        <v>105</v>
      </c>
      <c r="BK378" s="20" t="s">
        <v>143</v>
      </c>
      <c r="BL378" s="20" t="s">
        <v>143</v>
      </c>
      <c r="BM378" s="21">
        <v>502.62580000000003</v>
      </c>
      <c r="BN378" s="21">
        <v>345.29239999999999</v>
      </c>
      <c r="BO378" s="21">
        <v>752.32479999999998</v>
      </c>
      <c r="BP378" s="21">
        <v>0</v>
      </c>
      <c r="BQ378" s="21">
        <v>77</v>
      </c>
      <c r="BR378" s="20">
        <v>0</v>
      </c>
      <c r="BS378" s="21">
        <v>1677.2429999999999</v>
      </c>
      <c r="BT378" s="21">
        <v>-3.0000000000000001E-3</v>
      </c>
      <c r="BU378" s="20">
        <v>20002</v>
      </c>
      <c r="BV378" s="20" t="s">
        <v>97</v>
      </c>
      <c r="BW378" s="21">
        <v>-1677.2429999999999</v>
      </c>
      <c r="BX378" s="21">
        <v>89.12</v>
      </c>
      <c r="BY378" s="20" t="s">
        <v>101</v>
      </c>
      <c r="BZ378" s="21">
        <v>1511.123</v>
      </c>
      <c r="CA378" s="20" t="b">
        <v>1</v>
      </c>
      <c r="CB378" s="20" t="s">
        <v>98</v>
      </c>
      <c r="CC378" s="20" t="b">
        <v>1</v>
      </c>
      <c r="CD378" s="21" t="s">
        <v>99</v>
      </c>
      <c r="CE378" s="21" t="b">
        <v>0</v>
      </c>
      <c r="CF378" s="21" t="b">
        <v>0</v>
      </c>
    </row>
    <row r="379" spans="1:84">
      <c r="A379" s="21" t="s">
        <v>84</v>
      </c>
      <c r="B379" s="20">
        <v>15148</v>
      </c>
      <c r="C379" s="20" t="s">
        <v>85</v>
      </c>
      <c r="D379" s="20" t="s">
        <v>423</v>
      </c>
      <c r="E379" s="20">
        <v>130501</v>
      </c>
      <c r="F379" s="20" t="s">
        <v>175</v>
      </c>
      <c r="G379" s="20" t="s">
        <v>176</v>
      </c>
      <c r="H379" s="20" t="s">
        <v>104</v>
      </c>
      <c r="I379" s="20" t="s">
        <v>177</v>
      </c>
      <c r="J379" s="20" t="s">
        <v>178</v>
      </c>
      <c r="K379" s="20" t="s">
        <v>90</v>
      </c>
      <c r="L379" s="20" t="s">
        <v>91</v>
      </c>
      <c r="M379" s="20">
        <v>21760</v>
      </c>
      <c r="N379" s="20">
        <v>1</v>
      </c>
      <c r="O379" s="20">
        <v>12</v>
      </c>
      <c r="P379" s="20" t="s">
        <v>92</v>
      </c>
      <c r="Q379" s="20">
        <v>0</v>
      </c>
      <c r="R379" s="20">
        <v>0</v>
      </c>
      <c r="S379" s="20">
        <v>0</v>
      </c>
      <c r="T379" s="20">
        <v>0</v>
      </c>
      <c r="U379" s="20" t="b">
        <v>0</v>
      </c>
      <c r="V379" s="20" t="b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12</v>
      </c>
      <c r="AC379" s="21">
        <v>616.19650000000001</v>
      </c>
      <c r="AD379" s="21">
        <v>639.14160000000004</v>
      </c>
      <c r="AE379" s="21">
        <v>0</v>
      </c>
      <c r="AF379" s="21">
        <v>0</v>
      </c>
      <c r="AG379" s="21">
        <v>0</v>
      </c>
      <c r="AH379" s="21">
        <v>947.86559999999997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61</v>
      </c>
      <c r="AR379" s="21">
        <v>0</v>
      </c>
      <c r="AS379" s="21">
        <v>0</v>
      </c>
      <c r="AT379" s="21">
        <v>0</v>
      </c>
      <c r="AU379" s="21">
        <v>2264.1999999999998</v>
      </c>
      <c r="AV379" s="20" t="b">
        <v>0</v>
      </c>
      <c r="AX379" s="22">
        <v>43176</v>
      </c>
      <c r="AY379" s="22">
        <v>43179</v>
      </c>
      <c r="AZ379" s="22">
        <v>43178</v>
      </c>
      <c r="BB379" s="20">
        <v>1</v>
      </c>
      <c r="BE379" s="20" t="s">
        <v>313</v>
      </c>
      <c r="BF379" s="20" t="s">
        <v>93</v>
      </c>
      <c r="BG379" s="20" t="s">
        <v>211</v>
      </c>
      <c r="BI379" s="20" t="s">
        <v>94</v>
      </c>
      <c r="BJ379" s="20" t="s">
        <v>105</v>
      </c>
      <c r="BK379" s="20" t="s">
        <v>179</v>
      </c>
      <c r="BL379" s="20" t="s">
        <v>179</v>
      </c>
      <c r="BM379" s="21">
        <v>616.19650000000001</v>
      </c>
      <c r="BN379" s="21">
        <v>639.14160000000004</v>
      </c>
      <c r="BO379" s="21">
        <v>947.86559999999997</v>
      </c>
      <c r="BP379" s="21">
        <v>0</v>
      </c>
      <c r="BQ379" s="21">
        <v>61</v>
      </c>
      <c r="BR379" s="20">
        <v>0</v>
      </c>
      <c r="BS379" s="21">
        <v>2264.2037</v>
      </c>
      <c r="BT379" s="21">
        <v>-3.7000000000000002E-3</v>
      </c>
      <c r="BU379" s="20">
        <v>20002</v>
      </c>
      <c r="BV379" s="20" t="s">
        <v>97</v>
      </c>
      <c r="BW379" s="21">
        <v>-2264.2037</v>
      </c>
      <c r="BX379" s="21">
        <v>164.96</v>
      </c>
      <c r="BY379" s="20" t="s">
        <v>101</v>
      </c>
      <c r="BZ379" s="21">
        <v>2038.2437</v>
      </c>
      <c r="CA379" s="20" t="b">
        <v>1</v>
      </c>
      <c r="CB379" s="20" t="s">
        <v>98</v>
      </c>
      <c r="CC379" s="20" t="b">
        <v>1</v>
      </c>
      <c r="CD379" s="21" t="s">
        <v>99</v>
      </c>
      <c r="CE379" s="21" t="b">
        <v>0</v>
      </c>
      <c r="CF379" s="21" t="b">
        <v>0</v>
      </c>
    </row>
    <row r="380" spans="1:84">
      <c r="A380" s="21" t="s">
        <v>84</v>
      </c>
      <c r="B380" s="20">
        <v>15149</v>
      </c>
      <c r="C380" s="20" t="s">
        <v>85</v>
      </c>
      <c r="D380" s="20" t="s">
        <v>423</v>
      </c>
      <c r="E380" s="20">
        <v>130471</v>
      </c>
      <c r="F380" s="20" t="s">
        <v>144</v>
      </c>
      <c r="G380" s="20" t="s">
        <v>145</v>
      </c>
      <c r="H380" s="20" t="s">
        <v>104</v>
      </c>
      <c r="I380" s="20" t="s">
        <v>146</v>
      </c>
      <c r="J380" s="20" t="s">
        <v>147</v>
      </c>
      <c r="K380" s="20" t="s">
        <v>90</v>
      </c>
      <c r="L380" s="20" t="s">
        <v>91</v>
      </c>
      <c r="M380" s="20">
        <v>33220</v>
      </c>
      <c r="N380" s="20">
        <v>1</v>
      </c>
      <c r="O380" s="20">
        <v>16</v>
      </c>
      <c r="P380" s="20" t="s">
        <v>92</v>
      </c>
      <c r="Q380" s="20">
        <v>0</v>
      </c>
      <c r="R380" s="20">
        <v>0</v>
      </c>
      <c r="S380" s="20">
        <v>0</v>
      </c>
      <c r="T380" s="20">
        <v>0</v>
      </c>
      <c r="U380" s="20" t="b">
        <v>0</v>
      </c>
      <c r="V380" s="20" t="b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16</v>
      </c>
      <c r="AC380" s="21">
        <v>865.96500000000003</v>
      </c>
      <c r="AD380" s="21">
        <v>1264.7488000000001</v>
      </c>
      <c r="AE380" s="21">
        <v>0</v>
      </c>
      <c r="AF380" s="21">
        <v>0</v>
      </c>
      <c r="AG380" s="21">
        <v>0</v>
      </c>
      <c r="AH380" s="21">
        <v>1447.0632000000001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77</v>
      </c>
      <c r="AR380" s="21">
        <v>0</v>
      </c>
      <c r="AS380" s="21">
        <v>0</v>
      </c>
      <c r="AT380" s="21">
        <v>0</v>
      </c>
      <c r="AU380" s="21">
        <v>3654.78</v>
      </c>
      <c r="AV380" s="20" t="b">
        <v>0</v>
      </c>
      <c r="AX380" s="22">
        <v>43178</v>
      </c>
      <c r="AY380" s="22">
        <v>43180</v>
      </c>
      <c r="AZ380" s="22">
        <v>43178</v>
      </c>
      <c r="BB380" s="20">
        <v>1</v>
      </c>
      <c r="BE380" s="20" t="s">
        <v>313</v>
      </c>
      <c r="BF380" s="20" t="s">
        <v>93</v>
      </c>
      <c r="BG380" s="20" t="s">
        <v>211</v>
      </c>
      <c r="BI380" s="20" t="s">
        <v>94</v>
      </c>
      <c r="BJ380" s="20" t="s">
        <v>105</v>
      </c>
      <c r="BK380" s="20" t="s">
        <v>148</v>
      </c>
      <c r="BL380" s="20" t="s">
        <v>148</v>
      </c>
      <c r="BM380" s="21">
        <v>865.96500000000003</v>
      </c>
      <c r="BN380" s="21">
        <v>1264.7488000000001</v>
      </c>
      <c r="BO380" s="21">
        <v>1447.0632000000001</v>
      </c>
      <c r="BP380" s="21">
        <v>0</v>
      </c>
      <c r="BQ380" s="21">
        <v>77</v>
      </c>
      <c r="BR380" s="20">
        <v>0</v>
      </c>
      <c r="BS380" s="21">
        <v>3654.777</v>
      </c>
      <c r="BT380" s="21">
        <v>3.0000000000000001E-3</v>
      </c>
      <c r="BU380" s="20">
        <v>20002</v>
      </c>
      <c r="BV380" s="20" t="s">
        <v>97</v>
      </c>
      <c r="BW380" s="21">
        <v>-3654.777</v>
      </c>
      <c r="BX380" s="21">
        <v>326.43</v>
      </c>
      <c r="BY380" s="20" t="s">
        <v>101</v>
      </c>
      <c r="BZ380" s="21">
        <v>3251.3470000000002</v>
      </c>
      <c r="CA380" s="20" t="b">
        <v>1</v>
      </c>
      <c r="CB380" s="20" t="s">
        <v>98</v>
      </c>
      <c r="CC380" s="20" t="b">
        <v>1</v>
      </c>
      <c r="CD380" s="21" t="s">
        <v>99</v>
      </c>
      <c r="CE380" s="21" t="b">
        <v>0</v>
      </c>
      <c r="CF380" s="21" t="b">
        <v>0</v>
      </c>
    </row>
    <row r="381" spans="1:84">
      <c r="A381" s="21" t="s">
        <v>84</v>
      </c>
      <c r="B381" s="20">
        <v>15150</v>
      </c>
      <c r="C381" s="20" t="s">
        <v>85</v>
      </c>
      <c r="D381" s="20" t="s">
        <v>423</v>
      </c>
      <c r="E381" s="20">
        <v>131496</v>
      </c>
      <c r="F381" s="20" t="s">
        <v>164</v>
      </c>
      <c r="G381" s="20" t="s">
        <v>165</v>
      </c>
      <c r="H381" s="20" t="s">
        <v>104</v>
      </c>
      <c r="I381" s="20" t="s">
        <v>300</v>
      </c>
      <c r="J381" s="20" t="s">
        <v>167</v>
      </c>
      <c r="K381" s="20" t="s">
        <v>169</v>
      </c>
      <c r="L381" s="20" t="s">
        <v>91</v>
      </c>
      <c r="M381" s="20">
        <v>10370</v>
      </c>
      <c r="N381" s="20">
        <v>1</v>
      </c>
      <c r="O381" s="20">
        <v>0</v>
      </c>
      <c r="P381" s="20" t="s">
        <v>106</v>
      </c>
      <c r="Q381" s="20">
        <v>8</v>
      </c>
      <c r="R381" s="20">
        <v>0</v>
      </c>
      <c r="S381" s="20">
        <v>0</v>
      </c>
      <c r="T381" s="20">
        <v>0</v>
      </c>
      <c r="U381" s="20" t="b">
        <v>0</v>
      </c>
      <c r="V381" s="20" t="b">
        <v>1</v>
      </c>
      <c r="W381" s="20">
        <v>0</v>
      </c>
      <c r="X381" s="20">
        <v>9970</v>
      </c>
      <c r="Y381" s="20">
        <v>0</v>
      </c>
      <c r="Z381" s="20">
        <v>0</v>
      </c>
      <c r="AA381" s="20">
        <v>0</v>
      </c>
      <c r="AB381" s="20">
        <v>8</v>
      </c>
      <c r="AC381" s="21">
        <v>451.6302</v>
      </c>
      <c r="AD381" s="21">
        <v>221.0744</v>
      </c>
      <c r="AE381" s="21">
        <v>102.1238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>
        <v>75</v>
      </c>
      <c r="AL381" s="21">
        <v>348.95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150</v>
      </c>
      <c r="AS381" s="21">
        <v>0</v>
      </c>
      <c r="AT381" s="21">
        <v>0</v>
      </c>
      <c r="AU381" s="21">
        <v>1348.78</v>
      </c>
      <c r="AV381" s="20" t="b">
        <v>0</v>
      </c>
      <c r="AX381" s="22">
        <v>43178</v>
      </c>
      <c r="AY381" s="22">
        <v>43180</v>
      </c>
      <c r="AZ381" s="22">
        <v>43178</v>
      </c>
      <c r="BB381" s="20">
        <v>1</v>
      </c>
      <c r="BC381" s="20" t="s">
        <v>311</v>
      </c>
      <c r="BE381" s="20" t="s">
        <v>313</v>
      </c>
      <c r="BF381" s="20" t="s">
        <v>93</v>
      </c>
      <c r="BG381" s="20" t="s">
        <v>211</v>
      </c>
      <c r="BI381" s="20" t="s">
        <v>94</v>
      </c>
      <c r="BJ381" s="20" t="s">
        <v>105</v>
      </c>
      <c r="BK381" s="20" t="s">
        <v>168</v>
      </c>
      <c r="BL381" s="20" t="s">
        <v>168</v>
      </c>
      <c r="BM381" s="21">
        <v>875.58019999999999</v>
      </c>
      <c r="BN381" s="21">
        <v>323.19819999999999</v>
      </c>
      <c r="BO381" s="21">
        <v>0</v>
      </c>
      <c r="BP381" s="21">
        <v>0</v>
      </c>
      <c r="BQ381" s="21">
        <v>150</v>
      </c>
      <c r="BR381" s="20">
        <v>0</v>
      </c>
      <c r="BS381" s="21">
        <v>1348.7783999999999</v>
      </c>
      <c r="BT381" s="21">
        <v>1.6000000000000001E-3</v>
      </c>
      <c r="BU381" s="20">
        <v>20002</v>
      </c>
      <c r="BV381" s="20" t="s">
        <v>97</v>
      </c>
      <c r="BW381" s="21">
        <v>-1348.7783999999999</v>
      </c>
      <c r="BX381" s="21">
        <v>57.06</v>
      </c>
      <c r="BY381" s="20" t="s">
        <v>101</v>
      </c>
      <c r="BZ381" s="21">
        <v>1141.7184</v>
      </c>
      <c r="CA381" s="20" t="b">
        <v>1</v>
      </c>
      <c r="CB381" s="20" t="s">
        <v>98</v>
      </c>
      <c r="CC381" s="20" t="b">
        <v>1</v>
      </c>
      <c r="CD381" s="21" t="s">
        <v>99</v>
      </c>
      <c r="CE381" s="21" t="b">
        <v>0</v>
      </c>
      <c r="CF381" s="21" t="b">
        <v>0</v>
      </c>
    </row>
    <row r="382" spans="1:84">
      <c r="A382" s="21" t="s">
        <v>84</v>
      </c>
      <c r="B382" s="20">
        <v>15151</v>
      </c>
      <c r="C382" s="20" t="s">
        <v>85</v>
      </c>
      <c r="D382" s="20" t="s">
        <v>423</v>
      </c>
      <c r="E382" s="20">
        <v>130530</v>
      </c>
      <c r="F382" s="20" t="s">
        <v>256</v>
      </c>
      <c r="G382" s="20" t="s">
        <v>257</v>
      </c>
      <c r="H382" s="20" t="s">
        <v>104</v>
      </c>
      <c r="I382" s="20" t="s">
        <v>258</v>
      </c>
      <c r="J382" s="20" t="s">
        <v>259</v>
      </c>
      <c r="K382" s="20" t="s">
        <v>90</v>
      </c>
      <c r="L382" s="20" t="s">
        <v>91</v>
      </c>
      <c r="M382" s="20">
        <v>20893</v>
      </c>
      <c r="N382" s="20">
        <v>1</v>
      </c>
      <c r="O382" s="20">
        <v>16</v>
      </c>
      <c r="P382" s="20" t="s">
        <v>92</v>
      </c>
      <c r="Q382" s="20">
        <v>0</v>
      </c>
      <c r="R382" s="20">
        <v>0</v>
      </c>
      <c r="S382" s="20">
        <v>0</v>
      </c>
      <c r="T382" s="20">
        <v>0</v>
      </c>
      <c r="U382" s="20" t="b">
        <v>0</v>
      </c>
      <c r="V382" s="20" t="b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16</v>
      </c>
      <c r="AC382" s="21">
        <v>683.78179999999998</v>
      </c>
      <c r="AD382" s="21">
        <v>820.97680000000003</v>
      </c>
      <c r="AE382" s="21">
        <v>0</v>
      </c>
      <c r="AF382" s="21">
        <v>0</v>
      </c>
      <c r="AG382" s="21">
        <v>0</v>
      </c>
      <c r="AH382" s="21">
        <v>910.09910000000002</v>
      </c>
      <c r="AI382" s="21">
        <v>0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80</v>
      </c>
      <c r="AR382" s="21">
        <v>0</v>
      </c>
      <c r="AS382" s="21">
        <v>0</v>
      </c>
      <c r="AT382" s="21">
        <v>0</v>
      </c>
      <c r="AU382" s="21">
        <v>2494.86</v>
      </c>
      <c r="AV382" s="20" t="b">
        <v>0</v>
      </c>
      <c r="AX382" s="22">
        <v>43176</v>
      </c>
      <c r="AY382" s="22">
        <v>43180</v>
      </c>
      <c r="AZ382" s="22">
        <v>43178</v>
      </c>
      <c r="BB382" s="20">
        <v>1</v>
      </c>
      <c r="BE382" s="20" t="s">
        <v>313</v>
      </c>
      <c r="BF382" s="20" t="s">
        <v>93</v>
      </c>
      <c r="BG382" s="20" t="s">
        <v>211</v>
      </c>
      <c r="BI382" s="20" t="s">
        <v>94</v>
      </c>
      <c r="BJ382" s="20" t="s">
        <v>105</v>
      </c>
      <c r="BK382" s="20" t="s">
        <v>260</v>
      </c>
      <c r="BL382" s="20" t="s">
        <v>260</v>
      </c>
      <c r="BM382" s="21">
        <v>683.78179999999998</v>
      </c>
      <c r="BN382" s="21">
        <v>820.97680000000003</v>
      </c>
      <c r="BO382" s="21">
        <v>910.09910000000002</v>
      </c>
      <c r="BP382" s="21">
        <v>0</v>
      </c>
      <c r="BQ382" s="21">
        <v>80</v>
      </c>
      <c r="BR382" s="20">
        <v>0</v>
      </c>
      <c r="BS382" s="21">
        <v>2494.8577</v>
      </c>
      <c r="BT382" s="21">
        <v>2.3E-3</v>
      </c>
      <c r="BU382" s="20">
        <v>20002</v>
      </c>
      <c r="BV382" s="20" t="s">
        <v>97</v>
      </c>
      <c r="BW382" s="21">
        <v>-2494.8577</v>
      </c>
      <c r="BX382" s="21">
        <v>211.9</v>
      </c>
      <c r="BY382" s="20" t="s">
        <v>101</v>
      </c>
      <c r="BZ382" s="21">
        <v>2202.9576999999999</v>
      </c>
      <c r="CA382" s="20" t="b">
        <v>1</v>
      </c>
      <c r="CB382" s="20" t="s">
        <v>98</v>
      </c>
      <c r="CC382" s="20" t="b">
        <v>1</v>
      </c>
      <c r="CD382" s="21" t="s">
        <v>99</v>
      </c>
      <c r="CE382" s="21" t="b">
        <v>0</v>
      </c>
      <c r="CF382" s="21" t="b">
        <v>0</v>
      </c>
    </row>
    <row r="383" spans="1:84">
      <c r="A383" s="21" t="s">
        <v>84</v>
      </c>
      <c r="B383" s="20">
        <v>15152</v>
      </c>
      <c r="C383" s="20" t="s">
        <v>85</v>
      </c>
      <c r="D383" s="20" t="s">
        <v>423</v>
      </c>
      <c r="E383" s="20">
        <v>129823</v>
      </c>
      <c r="F383" s="20" t="s">
        <v>190</v>
      </c>
      <c r="G383" s="20" t="s">
        <v>191</v>
      </c>
      <c r="H383" s="20" t="s">
        <v>88</v>
      </c>
      <c r="I383" s="20" t="s">
        <v>192</v>
      </c>
      <c r="J383" s="20" t="s">
        <v>193</v>
      </c>
      <c r="K383" s="20" t="s">
        <v>90</v>
      </c>
      <c r="L383" s="20" t="s">
        <v>91</v>
      </c>
      <c r="M383" s="20">
        <v>31778</v>
      </c>
      <c r="N383" s="20">
        <v>1</v>
      </c>
      <c r="O383" s="20">
        <v>16</v>
      </c>
      <c r="P383" s="20" t="s">
        <v>92</v>
      </c>
      <c r="Q383" s="20">
        <v>0</v>
      </c>
      <c r="R383" s="20">
        <v>0</v>
      </c>
      <c r="S383" s="20">
        <v>0</v>
      </c>
      <c r="T383" s="20">
        <v>0</v>
      </c>
      <c r="U383" s="20" t="b">
        <v>0</v>
      </c>
      <c r="V383" s="20" t="b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16</v>
      </c>
      <c r="AC383" s="21">
        <v>844.65340000000003</v>
      </c>
      <c r="AD383" s="21">
        <v>1212.8368</v>
      </c>
      <c r="AE383" s="21">
        <v>0</v>
      </c>
      <c r="AF383" s="21">
        <v>0</v>
      </c>
      <c r="AG383" s="21">
        <v>0</v>
      </c>
      <c r="AH383" s="21">
        <v>1384.2497000000001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165</v>
      </c>
      <c r="AR383" s="21">
        <v>0</v>
      </c>
      <c r="AS383" s="21">
        <v>0</v>
      </c>
      <c r="AT383" s="21">
        <v>0</v>
      </c>
      <c r="AU383" s="21">
        <v>3606.74</v>
      </c>
      <c r="AV383" s="20" t="b">
        <v>0</v>
      </c>
      <c r="AX383" s="22">
        <v>43178</v>
      </c>
      <c r="AY383" s="22">
        <v>43180</v>
      </c>
      <c r="AZ383" s="22">
        <v>43178</v>
      </c>
      <c r="BB383" s="20">
        <v>1</v>
      </c>
      <c r="BE383" s="20" t="s">
        <v>313</v>
      </c>
      <c r="BF383" s="20" t="s">
        <v>93</v>
      </c>
      <c r="BG383" s="20" t="s">
        <v>211</v>
      </c>
      <c r="BI383" s="20" t="s">
        <v>94</v>
      </c>
      <c r="BJ383" s="20" t="s">
        <v>95</v>
      </c>
      <c r="BK383" s="20" t="s">
        <v>194</v>
      </c>
      <c r="BL383" s="20" t="s">
        <v>194</v>
      </c>
      <c r="BM383" s="21">
        <v>844.65340000000003</v>
      </c>
      <c r="BN383" s="21">
        <v>1212.8368</v>
      </c>
      <c r="BO383" s="21">
        <v>1384.2497000000001</v>
      </c>
      <c r="BP383" s="21">
        <v>0</v>
      </c>
      <c r="BQ383" s="21">
        <v>165</v>
      </c>
      <c r="BR383" s="20">
        <v>0</v>
      </c>
      <c r="BS383" s="21">
        <v>3606.7399</v>
      </c>
      <c r="BT383" s="21">
        <v>1E-4</v>
      </c>
      <c r="BU383" s="20">
        <v>20002</v>
      </c>
      <c r="BV383" s="20" t="s">
        <v>97</v>
      </c>
      <c r="BW383" s="21">
        <v>-3606.7399</v>
      </c>
      <c r="BX383" s="21">
        <v>313.04000000000002</v>
      </c>
      <c r="BY383" s="20" t="s">
        <v>231</v>
      </c>
      <c r="BZ383" s="21">
        <v>3128.6999000000001</v>
      </c>
      <c r="CA383" s="20" t="b">
        <v>1</v>
      </c>
      <c r="CB383" s="20" t="s">
        <v>98</v>
      </c>
      <c r="CC383" s="20" t="b">
        <v>1</v>
      </c>
      <c r="CD383" s="21" t="s">
        <v>99</v>
      </c>
      <c r="CE383" s="21" t="b">
        <v>0</v>
      </c>
      <c r="CF383" s="21" t="b">
        <v>0</v>
      </c>
    </row>
    <row r="384" spans="1:84">
      <c r="A384" s="21" t="s">
        <v>84</v>
      </c>
      <c r="B384" s="20">
        <v>15153</v>
      </c>
      <c r="C384" s="20" t="s">
        <v>85</v>
      </c>
      <c r="D384" s="20" t="s">
        <v>423</v>
      </c>
      <c r="E384" s="20">
        <v>129831</v>
      </c>
      <c r="F384" s="20" t="s">
        <v>107</v>
      </c>
      <c r="G384" s="20" t="s">
        <v>108</v>
      </c>
      <c r="H384" s="20" t="s">
        <v>88</v>
      </c>
      <c r="I384" s="20" t="s">
        <v>109</v>
      </c>
      <c r="J384" s="20" t="s">
        <v>110</v>
      </c>
      <c r="K384" s="20" t="s">
        <v>90</v>
      </c>
      <c r="L384" s="20" t="s">
        <v>91</v>
      </c>
      <c r="M384" s="20">
        <v>27163</v>
      </c>
      <c r="N384" s="20">
        <v>1</v>
      </c>
      <c r="O384" s="20">
        <v>12</v>
      </c>
      <c r="P384" s="20" t="s">
        <v>92</v>
      </c>
      <c r="Q384" s="20">
        <v>0</v>
      </c>
      <c r="R384" s="20">
        <v>0</v>
      </c>
      <c r="S384" s="20">
        <v>0</v>
      </c>
      <c r="T384" s="20">
        <v>0</v>
      </c>
      <c r="U384" s="20" t="b">
        <v>0</v>
      </c>
      <c r="V384" s="20" t="b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12</v>
      </c>
      <c r="AC384" s="21">
        <v>676.0856</v>
      </c>
      <c r="AD384" s="21">
        <v>785.02260000000001</v>
      </c>
      <c r="AE384" s="21">
        <v>0</v>
      </c>
      <c r="AF384" s="21">
        <v>0</v>
      </c>
      <c r="AG384" s="21">
        <v>0</v>
      </c>
      <c r="AH384" s="21">
        <v>1183.2203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165</v>
      </c>
      <c r="AR384" s="21">
        <v>0</v>
      </c>
      <c r="AS384" s="21">
        <v>0</v>
      </c>
      <c r="AT384" s="21">
        <v>0</v>
      </c>
      <c r="AU384" s="21">
        <v>2809.33</v>
      </c>
      <c r="AV384" s="20" t="b">
        <v>0</v>
      </c>
      <c r="AX384" s="22">
        <v>43178</v>
      </c>
      <c r="AY384" s="22">
        <v>43180</v>
      </c>
      <c r="AZ384" s="22">
        <v>43178</v>
      </c>
      <c r="BB384" s="20">
        <v>1</v>
      </c>
      <c r="BE384" s="20" t="s">
        <v>313</v>
      </c>
      <c r="BF384" s="20" t="s">
        <v>93</v>
      </c>
      <c r="BG384" s="20" t="s">
        <v>211</v>
      </c>
      <c r="BI384" s="20" t="s">
        <v>94</v>
      </c>
      <c r="BJ384" s="20" t="s">
        <v>95</v>
      </c>
      <c r="BK384" s="20" t="s">
        <v>111</v>
      </c>
      <c r="BL384" s="20" t="s">
        <v>111</v>
      </c>
      <c r="BM384" s="21">
        <v>676.0856</v>
      </c>
      <c r="BN384" s="21">
        <v>785.02260000000001</v>
      </c>
      <c r="BO384" s="21">
        <v>1183.2203</v>
      </c>
      <c r="BP384" s="21">
        <v>0</v>
      </c>
      <c r="BQ384" s="21">
        <v>165</v>
      </c>
      <c r="BR384" s="20">
        <v>0</v>
      </c>
      <c r="BS384" s="21">
        <v>2809.3285000000001</v>
      </c>
      <c r="BT384" s="21">
        <v>1.5E-3</v>
      </c>
      <c r="BU384" s="20">
        <v>20002</v>
      </c>
      <c r="BV384" s="20" t="s">
        <v>97</v>
      </c>
      <c r="BW384" s="21">
        <v>-2809.3285000000001</v>
      </c>
      <c r="BX384" s="21">
        <v>202.62</v>
      </c>
      <c r="BY384" s="20" t="s">
        <v>231</v>
      </c>
      <c r="BZ384" s="21">
        <v>2441.7085000000002</v>
      </c>
      <c r="CA384" s="20" t="b">
        <v>1</v>
      </c>
      <c r="CB384" s="20" t="s">
        <v>98</v>
      </c>
      <c r="CC384" s="20" t="b">
        <v>1</v>
      </c>
      <c r="CD384" s="21" t="s">
        <v>99</v>
      </c>
      <c r="CE384" s="21" t="b">
        <v>0</v>
      </c>
      <c r="CF384" s="21" t="b">
        <v>0</v>
      </c>
    </row>
    <row r="385" spans="1:84">
      <c r="A385" s="21" t="s">
        <v>84</v>
      </c>
      <c r="B385" s="20">
        <v>15154</v>
      </c>
      <c r="C385" s="20" t="s">
        <v>85</v>
      </c>
      <c r="D385" s="20" t="s">
        <v>423</v>
      </c>
      <c r="E385" s="20">
        <v>129831</v>
      </c>
      <c r="F385" s="20" t="s">
        <v>107</v>
      </c>
      <c r="G385" s="20" t="s">
        <v>108</v>
      </c>
      <c r="H385" s="20" t="s">
        <v>88</v>
      </c>
      <c r="I385" s="20" t="s">
        <v>109</v>
      </c>
      <c r="J385" s="20" t="s">
        <v>110</v>
      </c>
      <c r="K385" s="20" t="s">
        <v>100</v>
      </c>
      <c r="L385" s="20" t="s">
        <v>91</v>
      </c>
      <c r="M385" s="20">
        <v>27163</v>
      </c>
      <c r="N385" s="20">
        <v>1</v>
      </c>
      <c r="O385" s="20">
        <v>4</v>
      </c>
      <c r="P385" s="20" t="s">
        <v>92</v>
      </c>
      <c r="Q385" s="20">
        <v>0</v>
      </c>
      <c r="R385" s="20">
        <v>4</v>
      </c>
      <c r="S385" s="20">
        <v>0</v>
      </c>
      <c r="T385" s="20">
        <v>0</v>
      </c>
      <c r="U385" s="20" t="b">
        <v>0</v>
      </c>
      <c r="V385" s="20" t="b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4</v>
      </c>
      <c r="AC385" s="21">
        <v>100.36190000000001</v>
      </c>
      <c r="AD385" s="21">
        <v>261.67419999999998</v>
      </c>
      <c r="AE385" s="21">
        <v>0</v>
      </c>
      <c r="AF385" s="21">
        <v>190.14099999999999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  <c r="AT385" s="21">
        <v>0</v>
      </c>
      <c r="AU385" s="21">
        <v>552.17999999999995</v>
      </c>
      <c r="AV385" s="20" t="b">
        <v>0</v>
      </c>
      <c r="AX385" s="22">
        <v>43178</v>
      </c>
      <c r="AY385" s="22">
        <v>43180</v>
      </c>
      <c r="AZ385" s="22">
        <v>43178</v>
      </c>
      <c r="BB385" s="20">
        <v>1</v>
      </c>
      <c r="BC385" s="20" t="s">
        <v>445</v>
      </c>
      <c r="BE385" s="20" t="s">
        <v>313</v>
      </c>
      <c r="BF385" s="20" t="s">
        <v>93</v>
      </c>
      <c r="BG385" s="20" t="s">
        <v>211</v>
      </c>
      <c r="BI385" s="20" t="s">
        <v>94</v>
      </c>
      <c r="BJ385" s="20" t="s">
        <v>95</v>
      </c>
      <c r="BK385" s="20" t="s">
        <v>111</v>
      </c>
      <c r="BL385" s="20" t="s">
        <v>111</v>
      </c>
      <c r="BM385" s="21">
        <v>290.50290000000001</v>
      </c>
      <c r="BN385" s="21">
        <v>261.67419999999998</v>
      </c>
      <c r="BO385" s="21">
        <v>0</v>
      </c>
      <c r="BP385" s="21">
        <v>0</v>
      </c>
      <c r="BQ385" s="21">
        <v>0</v>
      </c>
      <c r="BR385" s="20">
        <v>0</v>
      </c>
      <c r="BS385" s="21">
        <v>552.1771</v>
      </c>
      <c r="BT385" s="21">
        <v>2.8999999999999998E-3</v>
      </c>
      <c r="BU385" s="20">
        <v>20002</v>
      </c>
      <c r="BV385" s="20" t="s">
        <v>97</v>
      </c>
      <c r="BW385" s="21">
        <v>-552.1771</v>
      </c>
      <c r="BX385" s="21">
        <v>67.540000000000006</v>
      </c>
      <c r="BY385" s="20" t="s">
        <v>231</v>
      </c>
      <c r="BZ385" s="21">
        <v>484.63709999999998</v>
      </c>
      <c r="CA385" s="20" t="b">
        <v>1</v>
      </c>
      <c r="CB385" s="20" t="s">
        <v>98</v>
      </c>
      <c r="CC385" s="20" t="b">
        <v>1</v>
      </c>
      <c r="CD385" s="21" t="s">
        <v>99</v>
      </c>
      <c r="CE385" s="21" t="b">
        <v>0</v>
      </c>
      <c r="CF385" s="21" t="b">
        <v>0</v>
      </c>
    </row>
    <row r="386" spans="1:84">
      <c r="A386" s="21" t="s">
        <v>84</v>
      </c>
      <c r="B386" s="20">
        <v>15155</v>
      </c>
      <c r="C386" s="20" t="s">
        <v>85</v>
      </c>
      <c r="D386" s="20" t="s">
        <v>423</v>
      </c>
      <c r="E386" s="20">
        <v>129815</v>
      </c>
      <c r="F386" s="20" t="s">
        <v>185</v>
      </c>
      <c r="G386" s="20" t="s">
        <v>186</v>
      </c>
      <c r="H386" s="20" t="s">
        <v>88</v>
      </c>
      <c r="I386" s="20" t="s">
        <v>187</v>
      </c>
      <c r="J386" s="20" t="s">
        <v>188</v>
      </c>
      <c r="K386" s="20" t="s">
        <v>90</v>
      </c>
      <c r="L386" s="20" t="s">
        <v>91</v>
      </c>
      <c r="M386" s="20">
        <v>42520</v>
      </c>
      <c r="N386" s="20">
        <v>1</v>
      </c>
      <c r="O386" s="20">
        <v>16</v>
      </c>
      <c r="P386" s="20" t="s">
        <v>92</v>
      </c>
      <c r="Q386" s="20">
        <v>0</v>
      </c>
      <c r="R386" s="20">
        <v>0</v>
      </c>
      <c r="S386" s="20">
        <v>0</v>
      </c>
      <c r="T386" s="20">
        <v>0</v>
      </c>
      <c r="U386" s="20" t="b">
        <v>0</v>
      </c>
      <c r="V386" s="20" t="b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16</v>
      </c>
      <c r="AC386" s="21">
        <v>1003.4116</v>
      </c>
      <c r="AD386" s="21">
        <v>1599.5488</v>
      </c>
      <c r="AE386" s="21">
        <v>0</v>
      </c>
      <c r="AF386" s="21">
        <v>0</v>
      </c>
      <c r="AG386" s="21">
        <v>0</v>
      </c>
      <c r="AH386" s="21">
        <v>1852.1712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165</v>
      </c>
      <c r="AR386" s="21">
        <v>0</v>
      </c>
      <c r="AS386" s="21">
        <v>0</v>
      </c>
      <c r="AT386" s="21">
        <v>0</v>
      </c>
      <c r="AU386" s="21">
        <v>4620.13</v>
      </c>
      <c r="AV386" s="20" t="b">
        <v>0</v>
      </c>
      <c r="AX386" s="22">
        <v>43178</v>
      </c>
      <c r="AY386" s="22">
        <v>43180</v>
      </c>
      <c r="AZ386" s="22">
        <v>43178</v>
      </c>
      <c r="BB386" s="20">
        <v>1</v>
      </c>
      <c r="BE386" s="20" t="s">
        <v>313</v>
      </c>
      <c r="BF386" s="20" t="s">
        <v>93</v>
      </c>
      <c r="BG386" s="20" t="s">
        <v>211</v>
      </c>
      <c r="BI386" s="20" t="s">
        <v>94</v>
      </c>
      <c r="BJ386" s="20" t="s">
        <v>95</v>
      </c>
      <c r="BK386" s="20" t="s">
        <v>189</v>
      </c>
      <c r="BL386" s="20" t="s">
        <v>189</v>
      </c>
      <c r="BM386" s="21">
        <v>1003.4116</v>
      </c>
      <c r="BN386" s="21">
        <v>1599.5488</v>
      </c>
      <c r="BO386" s="21">
        <v>1852.1712</v>
      </c>
      <c r="BP386" s="21">
        <v>0</v>
      </c>
      <c r="BQ386" s="21">
        <v>165</v>
      </c>
      <c r="BR386" s="20">
        <v>0</v>
      </c>
      <c r="BS386" s="21">
        <v>4620.1315999999997</v>
      </c>
      <c r="BT386" s="21">
        <v>-1.6000000000000001E-3</v>
      </c>
      <c r="BU386" s="20">
        <v>20002</v>
      </c>
      <c r="BV386" s="20" t="s">
        <v>97</v>
      </c>
      <c r="BW386" s="21">
        <v>-4620.1315999999997</v>
      </c>
      <c r="BX386" s="21">
        <v>412.85</v>
      </c>
      <c r="BY386" s="20" t="s">
        <v>231</v>
      </c>
      <c r="BZ386" s="21">
        <v>4042.2815999999998</v>
      </c>
      <c r="CA386" s="20" t="b">
        <v>1</v>
      </c>
      <c r="CB386" s="20" t="s">
        <v>98</v>
      </c>
      <c r="CC386" s="20" t="b">
        <v>1</v>
      </c>
      <c r="CD386" s="21" t="s">
        <v>99</v>
      </c>
      <c r="CE386" s="21" t="b">
        <v>0</v>
      </c>
      <c r="CF386" s="21" t="b">
        <v>0</v>
      </c>
    </row>
    <row r="387" spans="1:84">
      <c r="A387" s="21" t="s">
        <v>84</v>
      </c>
      <c r="B387" s="20">
        <v>15156</v>
      </c>
      <c r="C387" s="20" t="s">
        <v>85</v>
      </c>
      <c r="D387" s="20" t="s">
        <v>423</v>
      </c>
      <c r="E387" s="20">
        <v>129815</v>
      </c>
      <c r="F387" s="20" t="s">
        <v>185</v>
      </c>
      <c r="G387" s="20" t="s">
        <v>186</v>
      </c>
      <c r="H387" s="20" t="s">
        <v>88</v>
      </c>
      <c r="I387" s="20" t="s">
        <v>187</v>
      </c>
      <c r="J387" s="20" t="s">
        <v>188</v>
      </c>
      <c r="K387" s="20" t="s">
        <v>100</v>
      </c>
      <c r="L387" s="20" t="s">
        <v>91</v>
      </c>
      <c r="M387" s="20">
        <v>42520</v>
      </c>
      <c r="N387" s="20">
        <v>1</v>
      </c>
      <c r="O387" s="20">
        <v>4</v>
      </c>
      <c r="P387" s="20" t="s">
        <v>92</v>
      </c>
      <c r="Q387" s="20">
        <v>0</v>
      </c>
      <c r="R387" s="20">
        <v>4</v>
      </c>
      <c r="S387" s="20">
        <v>0</v>
      </c>
      <c r="T387" s="20">
        <v>0</v>
      </c>
      <c r="U387" s="20" t="b">
        <v>0</v>
      </c>
      <c r="V387" s="20" t="b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4</v>
      </c>
      <c r="AC387" s="21">
        <v>157.10290000000001</v>
      </c>
      <c r="AD387" s="21">
        <v>399.88720000000001</v>
      </c>
      <c r="AE387" s="21">
        <v>0</v>
      </c>
      <c r="AF387" s="21">
        <v>297.64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  <c r="AT387" s="21">
        <v>0</v>
      </c>
      <c r="AU387" s="21">
        <v>854.63</v>
      </c>
      <c r="AV387" s="20" t="b">
        <v>0</v>
      </c>
      <c r="AX387" s="22">
        <v>43178</v>
      </c>
      <c r="AY387" s="22">
        <v>43180</v>
      </c>
      <c r="AZ387" s="22">
        <v>43178</v>
      </c>
      <c r="BB387" s="20">
        <v>1</v>
      </c>
      <c r="BC387" s="20" t="s">
        <v>446</v>
      </c>
      <c r="BE387" s="20" t="s">
        <v>313</v>
      </c>
      <c r="BF387" s="20" t="s">
        <v>93</v>
      </c>
      <c r="BI387" s="20" t="s">
        <v>94</v>
      </c>
      <c r="BJ387" s="20" t="s">
        <v>95</v>
      </c>
      <c r="BK387" s="20" t="s">
        <v>189</v>
      </c>
      <c r="BL387" s="20" t="s">
        <v>189</v>
      </c>
      <c r="BM387" s="21">
        <v>454.74290000000002</v>
      </c>
      <c r="BN387" s="21">
        <v>399.88720000000001</v>
      </c>
      <c r="BO387" s="21">
        <v>0</v>
      </c>
      <c r="BP387" s="21">
        <v>0</v>
      </c>
      <c r="BQ387" s="21">
        <v>0</v>
      </c>
      <c r="BR387" s="20">
        <v>0</v>
      </c>
      <c r="BS387" s="21">
        <v>854.63009999999997</v>
      </c>
      <c r="BT387" s="21">
        <v>-1E-4</v>
      </c>
      <c r="BU387" s="20">
        <v>20002</v>
      </c>
      <c r="BV387" s="20" t="s">
        <v>97</v>
      </c>
      <c r="BW387" s="21">
        <v>-854.63009999999997</v>
      </c>
      <c r="BX387" s="21">
        <v>103.21</v>
      </c>
      <c r="BY387" s="20" t="s">
        <v>231</v>
      </c>
      <c r="BZ387" s="21">
        <v>751.42010000000005</v>
      </c>
      <c r="CA387" s="20" t="b">
        <v>1</v>
      </c>
      <c r="CB387" s="20" t="s">
        <v>98</v>
      </c>
      <c r="CC387" s="20" t="b">
        <v>1</v>
      </c>
      <c r="CD387" s="21" t="s">
        <v>99</v>
      </c>
      <c r="CE387" s="21" t="b">
        <v>0</v>
      </c>
      <c r="CF387" s="21" t="b">
        <v>0</v>
      </c>
    </row>
    <row r="388" spans="1:84">
      <c r="A388" s="21" t="s">
        <v>84</v>
      </c>
      <c r="B388" s="20">
        <v>15160</v>
      </c>
      <c r="C388" s="20" t="s">
        <v>131</v>
      </c>
      <c r="D388" s="20" t="s">
        <v>423</v>
      </c>
      <c r="E388" s="20">
        <v>20394</v>
      </c>
      <c r="F388" s="20" t="s">
        <v>232</v>
      </c>
      <c r="G388" s="20" t="s">
        <v>233</v>
      </c>
      <c r="H388" s="20" t="s">
        <v>88</v>
      </c>
      <c r="I388" s="20" t="s">
        <v>234</v>
      </c>
      <c r="J388" s="20" t="s">
        <v>235</v>
      </c>
      <c r="K388" s="20" t="s">
        <v>100</v>
      </c>
      <c r="L388" s="20" t="s">
        <v>91</v>
      </c>
      <c r="M388" s="20">
        <v>25888</v>
      </c>
      <c r="N388" s="20">
        <v>1</v>
      </c>
      <c r="O388" s="20">
        <v>4</v>
      </c>
      <c r="P388" s="20" t="s">
        <v>92</v>
      </c>
      <c r="Q388" s="20">
        <v>0</v>
      </c>
      <c r="R388" s="20">
        <v>4</v>
      </c>
      <c r="S388" s="20">
        <v>0</v>
      </c>
      <c r="T388" s="20">
        <v>0</v>
      </c>
      <c r="U388" s="20" t="b">
        <v>0</v>
      </c>
      <c r="V388" s="20" t="b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4</v>
      </c>
      <c r="AC388" s="21">
        <v>95.650999999999996</v>
      </c>
      <c r="AD388" s="21">
        <v>250.19919999999999</v>
      </c>
      <c r="AE388" s="21">
        <v>0</v>
      </c>
      <c r="AF388" s="21">
        <v>181.21600000000001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  <c r="AT388" s="21">
        <v>0</v>
      </c>
      <c r="AU388" s="21">
        <v>527.07000000000005</v>
      </c>
      <c r="AV388" s="20" t="b">
        <v>0</v>
      </c>
      <c r="AX388" s="22">
        <v>43177</v>
      </c>
      <c r="AY388" s="22">
        <v>43180</v>
      </c>
      <c r="AZ388" s="22">
        <v>43179</v>
      </c>
      <c r="BB388" s="20">
        <v>1</v>
      </c>
      <c r="BC388" s="20" t="s">
        <v>447</v>
      </c>
      <c r="BE388" s="20" t="s">
        <v>313</v>
      </c>
      <c r="BF388" s="20" t="s">
        <v>93</v>
      </c>
      <c r="BI388" s="20" t="s">
        <v>94</v>
      </c>
      <c r="BJ388" s="20" t="s">
        <v>95</v>
      </c>
      <c r="BK388" s="20" t="s">
        <v>236</v>
      </c>
      <c r="BL388" s="20" t="s">
        <v>236</v>
      </c>
      <c r="BM388" s="21">
        <v>276.86700000000002</v>
      </c>
      <c r="BN388" s="21">
        <v>250.19919999999999</v>
      </c>
      <c r="BO388" s="21">
        <v>0</v>
      </c>
      <c r="BP388" s="21">
        <v>0</v>
      </c>
      <c r="BQ388" s="21">
        <v>0</v>
      </c>
      <c r="BR388" s="20">
        <v>0</v>
      </c>
      <c r="BS388" s="21">
        <v>527.06619999999998</v>
      </c>
      <c r="BT388" s="21">
        <v>3.8E-3</v>
      </c>
      <c r="BU388" s="20">
        <v>20000</v>
      </c>
      <c r="BV388" s="20" t="s">
        <v>132</v>
      </c>
      <c r="BW388" s="21">
        <v>-527.06619999999998</v>
      </c>
      <c r="BX388" s="21">
        <v>64.58</v>
      </c>
      <c r="BY388" s="20" t="s">
        <v>231</v>
      </c>
      <c r="BZ388" s="21">
        <v>462.4862</v>
      </c>
      <c r="CA388" s="20" t="b">
        <v>1</v>
      </c>
      <c r="CB388" s="20" t="s">
        <v>133</v>
      </c>
      <c r="CC388" s="20" t="b">
        <v>1</v>
      </c>
      <c r="CD388" s="21" t="s">
        <v>99</v>
      </c>
      <c r="CE388" s="21" t="b">
        <v>0</v>
      </c>
      <c r="CF388" s="21" t="b">
        <v>0</v>
      </c>
    </row>
    <row r="389" spans="1:84">
      <c r="A389" s="21" t="s">
        <v>84</v>
      </c>
      <c r="B389" s="20">
        <v>15161</v>
      </c>
      <c r="C389" s="20" t="s">
        <v>85</v>
      </c>
      <c r="D389" s="20" t="s">
        <v>423</v>
      </c>
      <c r="E389" s="20">
        <v>130618</v>
      </c>
      <c r="F389" s="20" t="s">
        <v>164</v>
      </c>
      <c r="G389" s="20" t="s">
        <v>165</v>
      </c>
      <c r="H389" s="20" t="s">
        <v>104</v>
      </c>
      <c r="I389" s="20" t="s">
        <v>166</v>
      </c>
      <c r="J389" s="20" t="s">
        <v>167</v>
      </c>
      <c r="K389" s="20" t="s">
        <v>90</v>
      </c>
      <c r="L389" s="20" t="s">
        <v>91</v>
      </c>
      <c r="M389" s="20">
        <v>30221</v>
      </c>
      <c r="N389" s="20">
        <v>1</v>
      </c>
      <c r="O389" s="20">
        <v>12</v>
      </c>
      <c r="P389" s="20" t="s">
        <v>92</v>
      </c>
      <c r="Q389" s="20">
        <v>0</v>
      </c>
      <c r="R389" s="20">
        <v>0</v>
      </c>
      <c r="S389" s="20">
        <v>0</v>
      </c>
      <c r="T389" s="20">
        <v>0</v>
      </c>
      <c r="U389" s="20" t="b">
        <v>0</v>
      </c>
      <c r="V389" s="20" t="b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12</v>
      </c>
      <c r="AC389" s="21">
        <v>709.98170000000005</v>
      </c>
      <c r="AD389" s="21">
        <v>867.58860000000004</v>
      </c>
      <c r="AE389" s="21">
        <v>0</v>
      </c>
      <c r="AF389" s="21">
        <v>0</v>
      </c>
      <c r="AG389" s="21">
        <v>0</v>
      </c>
      <c r="AH389" s="21">
        <v>1316.4268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77</v>
      </c>
      <c r="AR389" s="21">
        <v>0</v>
      </c>
      <c r="AS389" s="21">
        <v>0</v>
      </c>
      <c r="AT389" s="21">
        <v>0</v>
      </c>
      <c r="AU389" s="21">
        <v>2971</v>
      </c>
      <c r="AV389" s="20" t="b">
        <v>0</v>
      </c>
      <c r="AX389" s="22">
        <v>43179</v>
      </c>
      <c r="AY389" s="22">
        <v>43180</v>
      </c>
      <c r="AZ389" s="22">
        <v>43179</v>
      </c>
      <c r="BB389" s="20">
        <v>1</v>
      </c>
      <c r="BE389" s="20" t="s">
        <v>313</v>
      </c>
      <c r="BF389" s="20" t="s">
        <v>93</v>
      </c>
      <c r="BG389" s="20" t="s">
        <v>211</v>
      </c>
      <c r="BI389" s="20" t="s">
        <v>94</v>
      </c>
      <c r="BJ389" s="20" t="s">
        <v>105</v>
      </c>
      <c r="BK389" s="20" t="s">
        <v>168</v>
      </c>
      <c r="BL389" s="20" t="s">
        <v>168</v>
      </c>
      <c r="BM389" s="21">
        <v>709.98170000000005</v>
      </c>
      <c r="BN389" s="21">
        <v>867.58860000000004</v>
      </c>
      <c r="BO389" s="21">
        <v>1316.4268</v>
      </c>
      <c r="BP389" s="21">
        <v>0</v>
      </c>
      <c r="BQ389" s="21">
        <v>77</v>
      </c>
      <c r="BR389" s="20">
        <v>0</v>
      </c>
      <c r="BS389" s="21">
        <v>2970.9971</v>
      </c>
      <c r="BT389" s="21">
        <v>2.8999999999999998E-3</v>
      </c>
      <c r="BU389" s="20">
        <v>20002</v>
      </c>
      <c r="BV389" s="20" t="s">
        <v>97</v>
      </c>
      <c r="BW389" s="21">
        <v>-2970.9971</v>
      </c>
      <c r="BX389" s="21">
        <v>223.93</v>
      </c>
      <c r="BY389" s="20" t="s">
        <v>101</v>
      </c>
      <c r="BZ389" s="21">
        <v>2670.0671000000002</v>
      </c>
      <c r="CA389" s="20" t="b">
        <v>1</v>
      </c>
      <c r="CB389" s="20" t="s">
        <v>98</v>
      </c>
      <c r="CC389" s="20" t="b">
        <v>1</v>
      </c>
      <c r="CD389" s="21" t="s">
        <v>99</v>
      </c>
      <c r="CE389" s="21" t="b">
        <v>0</v>
      </c>
      <c r="CF389" s="21" t="b">
        <v>0</v>
      </c>
    </row>
    <row r="390" spans="1:84">
      <c r="A390" s="21" t="s">
        <v>84</v>
      </c>
      <c r="B390" s="20">
        <v>15162</v>
      </c>
      <c r="C390" s="20" t="s">
        <v>85</v>
      </c>
      <c r="D390" s="20" t="s">
        <v>423</v>
      </c>
      <c r="E390" s="20">
        <v>131060</v>
      </c>
      <c r="F390" s="20" t="s">
        <v>206</v>
      </c>
      <c r="G390" s="20" t="s">
        <v>207</v>
      </c>
      <c r="H390" s="20" t="s">
        <v>104</v>
      </c>
      <c r="I390" s="20" t="s">
        <v>218</v>
      </c>
      <c r="J390" s="20" t="s">
        <v>209</v>
      </c>
      <c r="K390" s="20" t="s">
        <v>169</v>
      </c>
      <c r="L390" s="20" t="s">
        <v>204</v>
      </c>
      <c r="M390" s="20">
        <v>61930</v>
      </c>
      <c r="N390" s="20">
        <v>1</v>
      </c>
      <c r="O390" s="20">
        <v>0</v>
      </c>
      <c r="P390" s="20" t="s">
        <v>216</v>
      </c>
      <c r="Q390" s="20">
        <v>8</v>
      </c>
      <c r="R390" s="20">
        <v>0</v>
      </c>
      <c r="S390" s="20">
        <v>0</v>
      </c>
      <c r="T390" s="20">
        <v>0</v>
      </c>
      <c r="U390" s="20" t="b">
        <v>0</v>
      </c>
      <c r="V390" s="20" t="b">
        <v>1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8</v>
      </c>
      <c r="AC390" s="21">
        <v>947.03499999999997</v>
      </c>
      <c r="AD390" s="21">
        <v>1436.4929</v>
      </c>
      <c r="AE390" s="21">
        <v>762.38310000000001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371.58</v>
      </c>
      <c r="AL390" s="21">
        <v>0</v>
      </c>
      <c r="AM390" s="21">
        <v>0</v>
      </c>
      <c r="AN390" s="21">
        <v>0</v>
      </c>
      <c r="AO390" s="21">
        <v>0</v>
      </c>
      <c r="AP390" s="21">
        <v>0</v>
      </c>
      <c r="AQ390" s="21">
        <v>0</v>
      </c>
      <c r="AR390" s="21">
        <v>150</v>
      </c>
      <c r="AS390" s="21">
        <v>0</v>
      </c>
      <c r="AT390" s="21">
        <v>0</v>
      </c>
      <c r="AU390" s="21">
        <v>3667.49</v>
      </c>
      <c r="AV390" s="20" t="b">
        <v>0</v>
      </c>
      <c r="AX390" s="22">
        <v>43174</v>
      </c>
      <c r="AY390" s="22">
        <v>43180</v>
      </c>
      <c r="AZ390" s="22">
        <v>43179</v>
      </c>
      <c r="BB390" s="20">
        <v>1</v>
      </c>
      <c r="BC390" s="20" t="s">
        <v>274</v>
      </c>
      <c r="BE390" s="20" t="s">
        <v>313</v>
      </c>
      <c r="BF390" s="20" t="s">
        <v>93</v>
      </c>
      <c r="BI390" s="20" t="s">
        <v>94</v>
      </c>
      <c r="BJ390" s="20" t="s">
        <v>105</v>
      </c>
      <c r="BK390" s="20" t="s">
        <v>210</v>
      </c>
      <c r="BL390" s="20" t="s">
        <v>210</v>
      </c>
      <c r="BM390" s="21">
        <v>1318.615</v>
      </c>
      <c r="BN390" s="21">
        <v>2198.8760000000002</v>
      </c>
      <c r="BO390" s="21">
        <v>0</v>
      </c>
      <c r="BP390" s="21">
        <v>0</v>
      </c>
      <c r="BQ390" s="21">
        <v>150</v>
      </c>
      <c r="BR390" s="20">
        <v>0</v>
      </c>
      <c r="BS390" s="21">
        <v>3667.491</v>
      </c>
      <c r="BT390" s="21">
        <v>-1E-3</v>
      </c>
      <c r="BU390" s="20">
        <v>20002</v>
      </c>
      <c r="BV390" s="20" t="s">
        <v>97</v>
      </c>
      <c r="BW390" s="21">
        <v>-3667.491</v>
      </c>
      <c r="BX390" s="21">
        <v>370.76</v>
      </c>
      <c r="BY390" s="20" t="s">
        <v>101</v>
      </c>
      <c r="BZ390" s="21">
        <v>3146.7310000000002</v>
      </c>
      <c r="CA390" s="20" t="b">
        <v>1</v>
      </c>
      <c r="CB390" s="20" t="s">
        <v>98</v>
      </c>
      <c r="CC390" s="20" t="b">
        <v>1</v>
      </c>
      <c r="CD390" s="21" t="s">
        <v>99</v>
      </c>
      <c r="CE390" s="21" t="b">
        <v>0</v>
      </c>
      <c r="CF390" s="21" t="b">
        <v>0</v>
      </c>
    </row>
    <row r="391" spans="1:84">
      <c r="A391" s="21" t="s">
        <v>84</v>
      </c>
      <c r="B391" s="20">
        <v>15163</v>
      </c>
      <c r="C391" s="20" t="s">
        <v>85</v>
      </c>
      <c r="D391" s="20" t="s">
        <v>423</v>
      </c>
      <c r="E391" s="20">
        <v>130558</v>
      </c>
      <c r="F391" s="20" t="s">
        <v>206</v>
      </c>
      <c r="G391" s="20" t="s">
        <v>207</v>
      </c>
      <c r="H391" s="20" t="s">
        <v>104</v>
      </c>
      <c r="I391" s="20" t="s">
        <v>208</v>
      </c>
      <c r="J391" s="20" t="s">
        <v>209</v>
      </c>
      <c r="K391" s="20" t="s">
        <v>90</v>
      </c>
      <c r="L391" s="20" t="s">
        <v>91</v>
      </c>
      <c r="M391" s="20">
        <v>42852</v>
      </c>
      <c r="N391" s="20">
        <v>1</v>
      </c>
      <c r="O391" s="20">
        <v>20</v>
      </c>
      <c r="P391" s="20" t="s">
        <v>92</v>
      </c>
      <c r="Q391" s="20">
        <v>0</v>
      </c>
      <c r="R391" s="20">
        <v>0</v>
      </c>
      <c r="S391" s="20">
        <v>0</v>
      </c>
      <c r="T391" s="20">
        <v>0</v>
      </c>
      <c r="U391" s="20" t="b">
        <v>0</v>
      </c>
      <c r="V391" s="20" t="b">
        <v>0</v>
      </c>
      <c r="W391" s="20">
        <v>30739</v>
      </c>
      <c r="X391" s="20">
        <v>0</v>
      </c>
      <c r="Y391" s="20">
        <v>0</v>
      </c>
      <c r="Z391" s="20">
        <v>0</v>
      </c>
      <c r="AA391" s="20">
        <v>0</v>
      </c>
      <c r="AB391" s="20">
        <v>20</v>
      </c>
      <c r="AC391" s="21">
        <v>1166.6478</v>
      </c>
      <c r="AD391" s="21">
        <v>2014.376</v>
      </c>
      <c r="AE391" s="21">
        <v>0</v>
      </c>
      <c r="AF391" s="21">
        <v>0</v>
      </c>
      <c r="AG391" s="21">
        <v>0</v>
      </c>
      <c r="AH391" s="21">
        <v>1866.6331</v>
      </c>
      <c r="AI391" s="21">
        <v>0</v>
      </c>
      <c r="AJ391" s="21">
        <v>535.7808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155</v>
      </c>
      <c r="AR391" s="21">
        <v>0</v>
      </c>
      <c r="AS391" s="21">
        <v>0</v>
      </c>
      <c r="AT391" s="21">
        <v>0</v>
      </c>
      <c r="AU391" s="21">
        <v>5738.44</v>
      </c>
      <c r="AV391" s="20" t="b">
        <v>0</v>
      </c>
      <c r="AX391" s="22">
        <v>43179</v>
      </c>
      <c r="AY391" s="22">
        <v>43180</v>
      </c>
      <c r="AZ391" s="22">
        <v>43179</v>
      </c>
      <c r="BB391" s="20">
        <v>1</v>
      </c>
      <c r="BE391" s="20" t="s">
        <v>313</v>
      </c>
      <c r="BF391" s="20" t="s">
        <v>93</v>
      </c>
      <c r="BG391" s="20" t="s">
        <v>211</v>
      </c>
      <c r="BI391" s="20" t="s">
        <v>94</v>
      </c>
      <c r="BJ391" s="20" t="s">
        <v>105</v>
      </c>
      <c r="BK391" s="20" t="s">
        <v>210</v>
      </c>
      <c r="BL391" s="20" t="s">
        <v>210</v>
      </c>
      <c r="BM391" s="21">
        <v>1166.6478</v>
      </c>
      <c r="BN391" s="21">
        <v>2014.376</v>
      </c>
      <c r="BO391" s="21">
        <v>1866.6331</v>
      </c>
      <c r="BP391" s="21">
        <v>535.7808</v>
      </c>
      <c r="BQ391" s="21">
        <v>155</v>
      </c>
      <c r="BR391" s="20">
        <v>0</v>
      </c>
      <c r="BS391" s="21">
        <v>5738.4377000000004</v>
      </c>
      <c r="BT391" s="21">
        <v>2.3E-3</v>
      </c>
      <c r="BU391" s="20">
        <v>20002</v>
      </c>
      <c r="BV391" s="20" t="s">
        <v>97</v>
      </c>
      <c r="BW391" s="21">
        <v>-5738.4377000000004</v>
      </c>
      <c r="BX391" s="21">
        <v>519.91999999999996</v>
      </c>
      <c r="BY391" s="20" t="s">
        <v>101</v>
      </c>
      <c r="BZ391" s="21">
        <v>5063.5177000000003</v>
      </c>
      <c r="CA391" s="20" t="b">
        <v>1</v>
      </c>
      <c r="CB391" s="20" t="s">
        <v>98</v>
      </c>
      <c r="CC391" s="20" t="b">
        <v>1</v>
      </c>
      <c r="CD391" s="21" t="s">
        <v>99</v>
      </c>
      <c r="CE391" s="21" t="b">
        <v>0</v>
      </c>
      <c r="CF391" s="21" t="b">
        <v>0</v>
      </c>
    </row>
    <row r="392" spans="1:84">
      <c r="A392" s="21" t="s">
        <v>84</v>
      </c>
      <c r="B392" s="20">
        <v>15164</v>
      </c>
      <c r="C392" s="20" t="s">
        <v>85</v>
      </c>
      <c r="D392" s="20" t="s">
        <v>423</v>
      </c>
      <c r="E392" s="20">
        <v>130511</v>
      </c>
      <c r="F392" s="20" t="s">
        <v>154</v>
      </c>
      <c r="G392" s="20" t="s">
        <v>155</v>
      </c>
      <c r="H392" s="20" t="s">
        <v>104</v>
      </c>
      <c r="I392" s="20" t="s">
        <v>156</v>
      </c>
      <c r="J392" s="20" t="s">
        <v>157</v>
      </c>
      <c r="K392" s="20" t="s">
        <v>90</v>
      </c>
      <c r="L392" s="20" t="s">
        <v>91</v>
      </c>
      <c r="M392" s="20">
        <v>30066</v>
      </c>
      <c r="N392" s="20">
        <v>1</v>
      </c>
      <c r="O392" s="20">
        <v>16</v>
      </c>
      <c r="P392" s="20" t="s">
        <v>92</v>
      </c>
      <c r="Q392" s="20">
        <v>0</v>
      </c>
      <c r="R392" s="20">
        <v>0</v>
      </c>
      <c r="S392" s="20">
        <v>0</v>
      </c>
      <c r="T392" s="20">
        <v>0</v>
      </c>
      <c r="U392" s="20" t="b">
        <v>0</v>
      </c>
      <c r="V392" s="20" t="b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16</v>
      </c>
      <c r="AC392" s="21">
        <v>819.35140000000001</v>
      </c>
      <c r="AD392" s="21">
        <v>1151.2048</v>
      </c>
      <c r="AE392" s="21">
        <v>0</v>
      </c>
      <c r="AF392" s="21">
        <v>0</v>
      </c>
      <c r="AG392" s="21">
        <v>0</v>
      </c>
      <c r="AH392" s="21">
        <v>1309.675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61</v>
      </c>
      <c r="AR392" s="21">
        <v>0</v>
      </c>
      <c r="AS392" s="21">
        <v>0</v>
      </c>
      <c r="AT392" s="21">
        <v>0</v>
      </c>
      <c r="AU392" s="21">
        <v>3341.23</v>
      </c>
      <c r="AV392" s="20" t="b">
        <v>0</v>
      </c>
      <c r="AX392" s="22">
        <v>43179</v>
      </c>
      <c r="AY392" s="22">
        <v>43179</v>
      </c>
      <c r="AZ392" s="22">
        <v>43179</v>
      </c>
      <c r="BB392" s="20">
        <v>1</v>
      </c>
      <c r="BE392" s="20" t="s">
        <v>313</v>
      </c>
      <c r="BF392" s="20" t="s">
        <v>93</v>
      </c>
      <c r="BG392" s="20" t="s">
        <v>211</v>
      </c>
      <c r="BI392" s="20" t="s">
        <v>94</v>
      </c>
      <c r="BJ392" s="20" t="s">
        <v>105</v>
      </c>
      <c r="BK392" s="20" t="s">
        <v>158</v>
      </c>
      <c r="BL392" s="20" t="s">
        <v>158</v>
      </c>
      <c r="BM392" s="21">
        <v>819.35140000000001</v>
      </c>
      <c r="BN392" s="21">
        <v>1151.2048</v>
      </c>
      <c r="BO392" s="21">
        <v>1309.675</v>
      </c>
      <c r="BP392" s="21">
        <v>0</v>
      </c>
      <c r="BQ392" s="21">
        <v>61</v>
      </c>
      <c r="BR392" s="20">
        <v>0</v>
      </c>
      <c r="BS392" s="21">
        <v>3341.2312000000002</v>
      </c>
      <c r="BT392" s="21">
        <v>-1.1999999999999999E-3</v>
      </c>
      <c r="BU392" s="20">
        <v>20002</v>
      </c>
      <c r="BV392" s="20" t="s">
        <v>97</v>
      </c>
      <c r="BW392" s="21">
        <v>-3341.2312000000002</v>
      </c>
      <c r="BX392" s="21">
        <v>297.13</v>
      </c>
      <c r="BY392" s="20" t="s">
        <v>101</v>
      </c>
      <c r="BZ392" s="21">
        <v>2983.1012000000001</v>
      </c>
      <c r="CA392" s="20" t="b">
        <v>1</v>
      </c>
      <c r="CB392" s="20" t="s">
        <v>98</v>
      </c>
      <c r="CC392" s="20" t="b">
        <v>1</v>
      </c>
      <c r="CD392" s="21" t="s">
        <v>99</v>
      </c>
      <c r="CE392" s="21" t="b">
        <v>0</v>
      </c>
      <c r="CF392" s="21" t="b">
        <v>0</v>
      </c>
    </row>
    <row r="393" spans="1:84">
      <c r="A393" s="21" t="s">
        <v>84</v>
      </c>
      <c r="B393" s="20">
        <v>15165</v>
      </c>
      <c r="C393" s="20" t="s">
        <v>85</v>
      </c>
      <c r="D393" s="20" t="s">
        <v>423</v>
      </c>
      <c r="E393" s="20">
        <v>130491</v>
      </c>
      <c r="F393" s="20" t="s">
        <v>159</v>
      </c>
      <c r="G393" s="20" t="s">
        <v>160</v>
      </c>
      <c r="H393" s="20" t="s">
        <v>104</v>
      </c>
      <c r="I393" s="20" t="s">
        <v>161</v>
      </c>
      <c r="J393" s="20" t="s">
        <v>162</v>
      </c>
      <c r="K393" s="20" t="s">
        <v>90</v>
      </c>
      <c r="L393" s="20" t="s">
        <v>91</v>
      </c>
      <c r="M393" s="20">
        <v>31897</v>
      </c>
      <c r="N393" s="20">
        <v>1</v>
      </c>
      <c r="O393" s="20">
        <v>20</v>
      </c>
      <c r="P393" s="20" t="s">
        <v>92</v>
      </c>
      <c r="Q393" s="20">
        <v>0</v>
      </c>
      <c r="R393" s="20">
        <v>0</v>
      </c>
      <c r="S393" s="20">
        <v>0</v>
      </c>
      <c r="T393" s="20">
        <v>0</v>
      </c>
      <c r="U393" s="20" t="b">
        <v>0</v>
      </c>
      <c r="V393" s="20" t="b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20</v>
      </c>
      <c r="AC393" s="21">
        <v>964.26520000000005</v>
      </c>
      <c r="AD393" s="21">
        <v>1521.4010000000001</v>
      </c>
      <c r="AE393" s="21">
        <v>0</v>
      </c>
      <c r="AF393" s="21">
        <v>0</v>
      </c>
      <c r="AG393" s="21">
        <v>0</v>
      </c>
      <c r="AH393" s="21">
        <v>1389.4332999999999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61</v>
      </c>
      <c r="AR393" s="21">
        <v>0</v>
      </c>
      <c r="AS393" s="21">
        <v>0</v>
      </c>
      <c r="AT393" s="21">
        <v>0</v>
      </c>
      <c r="AU393" s="21">
        <v>3936.1</v>
      </c>
      <c r="AV393" s="20" t="b">
        <v>0</v>
      </c>
      <c r="AX393" s="22">
        <v>43179</v>
      </c>
      <c r="AY393" s="22">
        <v>43179</v>
      </c>
      <c r="AZ393" s="22">
        <v>43179</v>
      </c>
      <c r="BB393" s="20">
        <v>1</v>
      </c>
      <c r="BE393" s="20" t="s">
        <v>313</v>
      </c>
      <c r="BF393" s="20" t="s">
        <v>93</v>
      </c>
      <c r="BG393" s="20" t="s">
        <v>211</v>
      </c>
      <c r="BI393" s="20" t="s">
        <v>94</v>
      </c>
      <c r="BJ393" s="20" t="s">
        <v>105</v>
      </c>
      <c r="BK393" s="20" t="s">
        <v>163</v>
      </c>
      <c r="BL393" s="20" t="s">
        <v>163</v>
      </c>
      <c r="BM393" s="21">
        <v>964.26520000000005</v>
      </c>
      <c r="BN393" s="21">
        <v>1521.4010000000001</v>
      </c>
      <c r="BO393" s="21">
        <v>1389.4332999999999</v>
      </c>
      <c r="BP393" s="21">
        <v>0</v>
      </c>
      <c r="BQ393" s="21">
        <v>61</v>
      </c>
      <c r="BR393" s="20">
        <v>0</v>
      </c>
      <c r="BS393" s="21">
        <v>3936.0994999999998</v>
      </c>
      <c r="BT393" s="21">
        <v>5.0000000000000001E-4</v>
      </c>
      <c r="BU393" s="20">
        <v>20002</v>
      </c>
      <c r="BV393" s="20" t="s">
        <v>97</v>
      </c>
      <c r="BW393" s="21">
        <v>-3936.0994999999998</v>
      </c>
      <c r="BX393" s="21">
        <v>392.68</v>
      </c>
      <c r="BY393" s="20" t="s">
        <v>101</v>
      </c>
      <c r="BZ393" s="21">
        <v>3482.4195</v>
      </c>
      <c r="CA393" s="20" t="b">
        <v>1</v>
      </c>
      <c r="CB393" s="20" t="s">
        <v>98</v>
      </c>
      <c r="CC393" s="20" t="b">
        <v>1</v>
      </c>
      <c r="CD393" s="21" t="s">
        <v>99</v>
      </c>
      <c r="CE393" s="21" t="b">
        <v>0</v>
      </c>
      <c r="CF393" s="21" t="b">
        <v>0</v>
      </c>
    </row>
    <row r="394" spans="1:84">
      <c r="A394" s="21" t="s">
        <v>84</v>
      </c>
      <c r="B394" s="20">
        <v>15166</v>
      </c>
      <c r="C394" s="20" t="s">
        <v>85</v>
      </c>
      <c r="D394" s="20" t="s">
        <v>423</v>
      </c>
      <c r="E394" s="20">
        <v>130481</v>
      </c>
      <c r="F394" s="20" t="s">
        <v>149</v>
      </c>
      <c r="G394" s="20" t="s">
        <v>150</v>
      </c>
      <c r="H394" s="20" t="s">
        <v>104</v>
      </c>
      <c r="I394" s="20" t="s">
        <v>151</v>
      </c>
      <c r="J394" s="20" t="s">
        <v>152</v>
      </c>
      <c r="K394" s="20" t="s">
        <v>90</v>
      </c>
      <c r="L394" s="20" t="s">
        <v>91</v>
      </c>
      <c r="M394" s="20">
        <v>19478</v>
      </c>
      <c r="N394" s="20">
        <v>1</v>
      </c>
      <c r="O394" s="20">
        <v>16</v>
      </c>
      <c r="P394" s="20" t="s">
        <v>92</v>
      </c>
      <c r="Q394" s="20">
        <v>0</v>
      </c>
      <c r="R394" s="20">
        <v>0</v>
      </c>
      <c r="S394" s="20">
        <v>0</v>
      </c>
      <c r="T394" s="20">
        <v>0</v>
      </c>
      <c r="U394" s="20" t="b">
        <v>0</v>
      </c>
      <c r="V394" s="20" t="b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16</v>
      </c>
      <c r="AC394" s="21">
        <v>662.86929999999995</v>
      </c>
      <c r="AD394" s="21">
        <v>770.03679999999997</v>
      </c>
      <c r="AE394" s="21">
        <v>0</v>
      </c>
      <c r="AF394" s="21">
        <v>0</v>
      </c>
      <c r="AG394" s="21">
        <v>0</v>
      </c>
      <c r="AH394" s="21">
        <v>848.46169999999995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61</v>
      </c>
      <c r="AR394" s="21">
        <v>0</v>
      </c>
      <c r="AS394" s="21">
        <v>0</v>
      </c>
      <c r="AT394" s="21">
        <v>0</v>
      </c>
      <c r="AU394" s="21">
        <v>2342.37</v>
      </c>
      <c r="AV394" s="20" t="b">
        <v>0</v>
      </c>
      <c r="AX394" s="22">
        <v>43179</v>
      </c>
      <c r="AY394" s="22">
        <v>43179</v>
      </c>
      <c r="AZ394" s="22">
        <v>43179</v>
      </c>
      <c r="BB394" s="20">
        <v>1</v>
      </c>
      <c r="BE394" s="20" t="s">
        <v>313</v>
      </c>
      <c r="BF394" s="20" t="s">
        <v>93</v>
      </c>
      <c r="BG394" s="20" t="s">
        <v>211</v>
      </c>
      <c r="BI394" s="20" t="s">
        <v>94</v>
      </c>
      <c r="BJ394" s="20" t="s">
        <v>105</v>
      </c>
      <c r="BK394" s="20" t="s">
        <v>153</v>
      </c>
      <c r="BL394" s="20" t="s">
        <v>153</v>
      </c>
      <c r="BM394" s="21">
        <v>662.86929999999995</v>
      </c>
      <c r="BN394" s="21">
        <v>770.03679999999997</v>
      </c>
      <c r="BO394" s="21">
        <v>848.46169999999995</v>
      </c>
      <c r="BP394" s="21">
        <v>0</v>
      </c>
      <c r="BQ394" s="21">
        <v>61</v>
      </c>
      <c r="BR394" s="20">
        <v>0</v>
      </c>
      <c r="BS394" s="21">
        <v>2342.3678</v>
      </c>
      <c r="BT394" s="21">
        <v>2.2000000000000001E-3</v>
      </c>
      <c r="BU394" s="20">
        <v>20002</v>
      </c>
      <c r="BV394" s="20" t="s">
        <v>97</v>
      </c>
      <c r="BW394" s="21">
        <v>-2342.3678</v>
      </c>
      <c r="BX394" s="21">
        <v>198.75</v>
      </c>
      <c r="BY394" s="20" t="s">
        <v>101</v>
      </c>
      <c r="BZ394" s="21">
        <v>2082.6178</v>
      </c>
      <c r="CA394" s="20" t="b">
        <v>1</v>
      </c>
      <c r="CB394" s="20" t="s">
        <v>98</v>
      </c>
      <c r="CC394" s="20" t="b">
        <v>1</v>
      </c>
      <c r="CD394" s="21" t="s">
        <v>99</v>
      </c>
      <c r="CE394" s="21" t="b">
        <v>0</v>
      </c>
      <c r="CF394" s="21" t="b">
        <v>0</v>
      </c>
    </row>
    <row r="395" spans="1:84">
      <c r="A395" s="21" t="s">
        <v>84</v>
      </c>
      <c r="B395" s="20">
        <v>15167</v>
      </c>
      <c r="C395" s="20" t="s">
        <v>85</v>
      </c>
      <c r="D395" s="20" t="s">
        <v>423</v>
      </c>
      <c r="E395" s="20">
        <v>129799</v>
      </c>
      <c r="F395" s="20" t="s">
        <v>112</v>
      </c>
      <c r="G395" s="20" t="s">
        <v>113</v>
      </c>
      <c r="H395" s="20" t="s">
        <v>88</v>
      </c>
      <c r="I395" s="20" t="s">
        <v>114</v>
      </c>
      <c r="J395" s="20" t="s">
        <v>115</v>
      </c>
      <c r="K395" s="20" t="s">
        <v>90</v>
      </c>
      <c r="L395" s="20" t="s">
        <v>91</v>
      </c>
      <c r="M395" s="20">
        <v>17319</v>
      </c>
      <c r="N395" s="20">
        <v>1</v>
      </c>
      <c r="O395" s="20">
        <v>28</v>
      </c>
      <c r="P395" s="20" t="s">
        <v>92</v>
      </c>
      <c r="Q395" s="20">
        <v>0</v>
      </c>
      <c r="R395" s="20">
        <v>0</v>
      </c>
      <c r="S395" s="20">
        <v>0</v>
      </c>
      <c r="T395" s="20">
        <v>0</v>
      </c>
      <c r="U395" s="20" t="b">
        <v>0</v>
      </c>
      <c r="V395" s="20" t="b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28</v>
      </c>
      <c r="AC395" s="21">
        <v>822.93169999999998</v>
      </c>
      <c r="AD395" s="21">
        <v>1211.5473999999999</v>
      </c>
      <c r="AE395" s="21">
        <v>0</v>
      </c>
      <c r="AF395" s="21">
        <v>0</v>
      </c>
      <c r="AG395" s="21">
        <v>0</v>
      </c>
      <c r="AH395" s="21">
        <v>754.41560000000004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840</v>
      </c>
      <c r="AR395" s="21">
        <v>0</v>
      </c>
      <c r="AS395" s="21">
        <v>0</v>
      </c>
      <c r="AT395" s="21">
        <v>0</v>
      </c>
      <c r="AU395" s="21">
        <v>3628.89</v>
      </c>
      <c r="AV395" s="20" t="b">
        <v>0</v>
      </c>
      <c r="AX395" s="22">
        <v>43179</v>
      </c>
      <c r="AY395" s="22">
        <v>43180</v>
      </c>
      <c r="AZ395" s="22">
        <v>43181</v>
      </c>
      <c r="BB395" s="20">
        <v>1</v>
      </c>
      <c r="BE395" s="20" t="s">
        <v>313</v>
      </c>
      <c r="BF395" s="20" t="s">
        <v>93</v>
      </c>
      <c r="BG395" s="20" t="s">
        <v>211</v>
      </c>
      <c r="BI395" s="20" t="s">
        <v>94</v>
      </c>
      <c r="BJ395" s="20" t="s">
        <v>95</v>
      </c>
      <c r="BK395" s="20" t="s">
        <v>116</v>
      </c>
      <c r="BL395" s="20" t="s">
        <v>116</v>
      </c>
      <c r="BM395" s="21">
        <v>822.93169999999998</v>
      </c>
      <c r="BN395" s="21">
        <v>1211.5473999999999</v>
      </c>
      <c r="BO395" s="21">
        <v>754.41560000000004</v>
      </c>
      <c r="BP395" s="21">
        <v>0</v>
      </c>
      <c r="BQ395" s="21">
        <v>840</v>
      </c>
      <c r="BR395" s="20">
        <v>0</v>
      </c>
      <c r="BS395" s="21">
        <v>3628.8946999999998</v>
      </c>
      <c r="BT395" s="21">
        <v>-4.7000000000000002E-3</v>
      </c>
      <c r="BU395" s="20">
        <v>20002</v>
      </c>
      <c r="BV395" s="20" t="s">
        <v>97</v>
      </c>
      <c r="BW395" s="21">
        <v>-3628.8946999999998</v>
      </c>
      <c r="BX395" s="21">
        <v>312.7</v>
      </c>
      <c r="BY395" s="20" t="s">
        <v>231</v>
      </c>
      <c r="BZ395" s="21">
        <v>2476.1947</v>
      </c>
      <c r="CA395" s="20" t="b">
        <v>1</v>
      </c>
      <c r="CB395" s="20" t="s">
        <v>98</v>
      </c>
      <c r="CC395" s="20" t="b">
        <v>1</v>
      </c>
      <c r="CD395" s="21" t="s">
        <v>99</v>
      </c>
      <c r="CE395" s="21" t="b">
        <v>0</v>
      </c>
      <c r="CF395" s="21" t="b">
        <v>0</v>
      </c>
    </row>
    <row r="396" spans="1:84">
      <c r="A396" s="21" t="s">
        <v>84</v>
      </c>
      <c r="B396" s="20">
        <v>15182</v>
      </c>
      <c r="C396" s="20" t="s">
        <v>85</v>
      </c>
      <c r="D396" s="20" t="s">
        <v>448</v>
      </c>
      <c r="E396" s="20">
        <v>129824</v>
      </c>
      <c r="F396" s="20" t="s">
        <v>190</v>
      </c>
      <c r="G396" s="20" t="s">
        <v>191</v>
      </c>
      <c r="H396" s="20" t="s">
        <v>88</v>
      </c>
      <c r="I396" s="20" t="s">
        <v>192</v>
      </c>
      <c r="J396" s="20" t="s">
        <v>193</v>
      </c>
      <c r="K396" s="20" t="s">
        <v>90</v>
      </c>
      <c r="L396" s="20" t="s">
        <v>91</v>
      </c>
      <c r="M396" s="20">
        <v>31858</v>
      </c>
      <c r="N396" s="20">
        <v>1</v>
      </c>
      <c r="O396" s="20">
        <v>14</v>
      </c>
      <c r="P396" s="20" t="s">
        <v>92</v>
      </c>
      <c r="Q396" s="20">
        <v>0</v>
      </c>
      <c r="R396" s="20">
        <v>0</v>
      </c>
      <c r="S396" s="20">
        <v>0</v>
      </c>
      <c r="T396" s="20">
        <v>0</v>
      </c>
      <c r="U396" s="20" t="b">
        <v>0</v>
      </c>
      <c r="V396" s="20" t="b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14</v>
      </c>
      <c r="AC396" s="21">
        <v>786.98130000000003</v>
      </c>
      <c r="AD396" s="21">
        <v>1063.7521999999999</v>
      </c>
      <c r="AE396" s="21">
        <v>0</v>
      </c>
      <c r="AF396" s="21">
        <v>0</v>
      </c>
      <c r="AG396" s="21">
        <v>0</v>
      </c>
      <c r="AH396" s="21">
        <v>1387.7345</v>
      </c>
      <c r="AI396" s="21">
        <v>0</v>
      </c>
      <c r="AJ396" s="21">
        <v>0</v>
      </c>
      <c r="AK396" s="21">
        <v>0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165</v>
      </c>
      <c r="AR396" s="21">
        <v>0</v>
      </c>
      <c r="AS396" s="21">
        <v>0</v>
      </c>
      <c r="AT396" s="21">
        <v>0</v>
      </c>
      <c r="AU396" s="21">
        <v>3403.47</v>
      </c>
      <c r="AV396" s="20" t="b">
        <v>0</v>
      </c>
      <c r="AX396" s="22">
        <v>43185</v>
      </c>
      <c r="AY396" s="22">
        <v>43187</v>
      </c>
      <c r="AZ396" s="22">
        <v>43185</v>
      </c>
      <c r="BB396" s="20">
        <v>1</v>
      </c>
      <c r="BE396" s="20" t="s">
        <v>312</v>
      </c>
      <c r="BF396" s="20" t="s">
        <v>93</v>
      </c>
      <c r="BG396" s="20" t="s">
        <v>363</v>
      </c>
      <c r="BI396" s="20" t="s">
        <v>94</v>
      </c>
      <c r="BJ396" s="20" t="s">
        <v>95</v>
      </c>
      <c r="BK396" s="20" t="s">
        <v>194</v>
      </c>
      <c r="BL396" s="20" t="s">
        <v>194</v>
      </c>
      <c r="BM396" s="21">
        <v>786.98130000000003</v>
      </c>
      <c r="BN396" s="21">
        <v>1063.7521999999999</v>
      </c>
      <c r="BO396" s="21">
        <v>1387.7345</v>
      </c>
      <c r="BP396" s="21">
        <v>0</v>
      </c>
      <c r="BQ396" s="21">
        <v>165</v>
      </c>
      <c r="BR396" s="20">
        <v>0</v>
      </c>
      <c r="BS396" s="21">
        <v>3403.4679999999998</v>
      </c>
      <c r="BT396" s="21">
        <v>2E-3</v>
      </c>
      <c r="BU396" s="20">
        <v>20002</v>
      </c>
      <c r="BV396" s="20" t="s">
        <v>97</v>
      </c>
      <c r="BW396" s="21">
        <v>-3403.4679999999998</v>
      </c>
      <c r="BX396" s="21">
        <v>274.56</v>
      </c>
      <c r="BY396" s="20" t="s">
        <v>231</v>
      </c>
      <c r="BZ396" s="21">
        <v>2963.9079999999999</v>
      </c>
      <c r="CA396" s="20" t="b">
        <v>1</v>
      </c>
      <c r="CB396" s="20" t="s">
        <v>98</v>
      </c>
      <c r="CC396" s="20" t="b">
        <v>1</v>
      </c>
      <c r="CD396" s="21" t="s">
        <v>99</v>
      </c>
      <c r="CE396" s="21" t="b">
        <v>0</v>
      </c>
      <c r="CF396" s="21" t="b">
        <v>0</v>
      </c>
    </row>
    <row r="397" spans="1:84">
      <c r="A397" s="21" t="s">
        <v>84</v>
      </c>
      <c r="B397" s="20">
        <v>15183</v>
      </c>
      <c r="C397" s="20" t="s">
        <v>85</v>
      </c>
      <c r="D397" s="20" t="s">
        <v>448</v>
      </c>
      <c r="E397" s="20">
        <v>129824</v>
      </c>
      <c r="F397" s="20" t="s">
        <v>190</v>
      </c>
      <c r="G397" s="20" t="s">
        <v>191</v>
      </c>
      <c r="H397" s="20" t="s">
        <v>88</v>
      </c>
      <c r="I397" s="20" t="s">
        <v>192</v>
      </c>
      <c r="J397" s="20" t="s">
        <v>193</v>
      </c>
      <c r="K397" s="20" t="s">
        <v>100</v>
      </c>
      <c r="L397" s="20" t="s">
        <v>91</v>
      </c>
      <c r="M397" s="20">
        <v>31858</v>
      </c>
      <c r="N397" s="20">
        <v>1</v>
      </c>
      <c r="O397" s="20">
        <v>10</v>
      </c>
      <c r="P397" s="20" t="s">
        <v>92</v>
      </c>
      <c r="Q397" s="20">
        <v>0</v>
      </c>
      <c r="R397" s="20">
        <v>4</v>
      </c>
      <c r="S397" s="20">
        <v>0</v>
      </c>
      <c r="T397" s="20">
        <v>0</v>
      </c>
      <c r="U397" s="20" t="b">
        <v>0</v>
      </c>
      <c r="V397" s="20" t="b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10</v>
      </c>
      <c r="AC397" s="21">
        <v>294.27229999999997</v>
      </c>
      <c r="AD397" s="21">
        <v>759.82299999999998</v>
      </c>
      <c r="AE397" s="21">
        <v>0</v>
      </c>
      <c r="AF397" s="21">
        <v>223.006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  <c r="AT397" s="21">
        <v>0</v>
      </c>
      <c r="AU397" s="21">
        <v>1277.0999999999999</v>
      </c>
      <c r="AV397" s="20" t="b">
        <v>0</v>
      </c>
      <c r="AX397" s="22">
        <v>43185</v>
      </c>
      <c r="AY397" s="22">
        <v>43187</v>
      </c>
      <c r="AZ397" s="22">
        <v>43185</v>
      </c>
      <c r="BB397" s="20">
        <v>1</v>
      </c>
      <c r="BC397" s="20" t="s">
        <v>449</v>
      </c>
      <c r="BD397" s="20" t="s">
        <v>450</v>
      </c>
      <c r="BE397" s="20" t="s">
        <v>312</v>
      </c>
      <c r="BF397" s="20" t="s">
        <v>93</v>
      </c>
      <c r="BG397" s="20" t="s">
        <v>211</v>
      </c>
      <c r="BI397" s="20" t="s">
        <v>94</v>
      </c>
      <c r="BJ397" s="20" t="s">
        <v>95</v>
      </c>
      <c r="BK397" s="20" t="s">
        <v>194</v>
      </c>
      <c r="BL397" s="20" t="s">
        <v>194</v>
      </c>
      <c r="BM397" s="21">
        <v>517.27829999999994</v>
      </c>
      <c r="BN397" s="21">
        <v>759.82299999999998</v>
      </c>
      <c r="BO397" s="21">
        <v>0</v>
      </c>
      <c r="BP397" s="21">
        <v>0</v>
      </c>
      <c r="BQ397" s="21">
        <v>0</v>
      </c>
      <c r="BR397" s="20">
        <v>0</v>
      </c>
      <c r="BS397" s="21">
        <v>1277.1013</v>
      </c>
      <c r="BT397" s="21">
        <v>-1.2999999999999999E-3</v>
      </c>
      <c r="BU397" s="20">
        <v>20002</v>
      </c>
      <c r="BV397" s="20" t="s">
        <v>97</v>
      </c>
      <c r="BW397" s="21">
        <v>-1277.1013</v>
      </c>
      <c r="BX397" s="21">
        <v>196.11</v>
      </c>
      <c r="BY397" s="20" t="s">
        <v>231</v>
      </c>
      <c r="BZ397" s="21">
        <v>1080.9912999999999</v>
      </c>
      <c r="CA397" s="20" t="b">
        <v>1</v>
      </c>
      <c r="CB397" s="20" t="s">
        <v>98</v>
      </c>
      <c r="CC397" s="20" t="b">
        <v>1</v>
      </c>
      <c r="CD397" s="21" t="s">
        <v>99</v>
      </c>
      <c r="CE397" s="21" t="b">
        <v>0</v>
      </c>
      <c r="CF397" s="21" t="b">
        <v>0</v>
      </c>
    </row>
    <row r="398" spans="1:84">
      <c r="A398" s="21" t="s">
        <v>122</v>
      </c>
      <c r="B398" s="20">
        <v>15214</v>
      </c>
      <c r="C398" s="20" t="s">
        <v>250</v>
      </c>
      <c r="D398" s="20" t="s">
        <v>448</v>
      </c>
      <c r="E398" s="20">
        <v>25860</v>
      </c>
      <c r="F398" s="20" t="s">
        <v>226</v>
      </c>
      <c r="G398" s="20" t="s">
        <v>227</v>
      </c>
      <c r="H398" s="20" t="s">
        <v>102</v>
      </c>
      <c r="I398" s="20" t="s">
        <v>228</v>
      </c>
      <c r="J398" s="20" t="s">
        <v>229</v>
      </c>
      <c r="K398" s="20" t="s">
        <v>90</v>
      </c>
      <c r="L398" s="20" t="s">
        <v>251</v>
      </c>
      <c r="M398" s="20">
        <v>37000</v>
      </c>
      <c r="N398" s="20">
        <v>1</v>
      </c>
      <c r="O398" s="20">
        <v>28</v>
      </c>
      <c r="P398" s="20" t="s">
        <v>92</v>
      </c>
      <c r="Q398" s="20">
        <v>0</v>
      </c>
      <c r="R398" s="20">
        <v>0</v>
      </c>
      <c r="S398" s="20">
        <v>0</v>
      </c>
      <c r="T398" s="20">
        <v>0</v>
      </c>
      <c r="U398" s="20" t="b">
        <v>0</v>
      </c>
      <c r="V398" s="20" t="b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28</v>
      </c>
      <c r="AC398" s="21">
        <v>1331.9531999999999</v>
      </c>
      <c r="AD398" s="21">
        <v>2535.1228000000001</v>
      </c>
      <c r="AE398" s="21">
        <v>0</v>
      </c>
      <c r="AF398" s="21">
        <v>0</v>
      </c>
      <c r="AG398" s="21">
        <v>0</v>
      </c>
      <c r="AH398" s="21">
        <v>1611.72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315</v>
      </c>
      <c r="AR398" s="21">
        <v>0</v>
      </c>
      <c r="AS398" s="21">
        <v>0</v>
      </c>
      <c r="AT398" s="21">
        <v>0</v>
      </c>
      <c r="AU398" s="21">
        <v>5793.8</v>
      </c>
      <c r="AV398" s="20" t="b">
        <v>0</v>
      </c>
      <c r="AX398" s="22">
        <v>43187</v>
      </c>
      <c r="AY398" s="22">
        <v>43187</v>
      </c>
      <c r="AZ398" s="22">
        <v>43194</v>
      </c>
      <c r="BB398" s="20">
        <v>1</v>
      </c>
      <c r="BE398" s="20" t="s">
        <v>312</v>
      </c>
      <c r="BF398" s="20" t="s">
        <v>93</v>
      </c>
      <c r="BG398" s="20" t="s">
        <v>451</v>
      </c>
      <c r="BI398" s="20" t="s">
        <v>94</v>
      </c>
      <c r="BJ398" s="20" t="s">
        <v>103</v>
      </c>
      <c r="BK398" s="20" t="s">
        <v>230</v>
      </c>
      <c r="BL398" s="20" t="s">
        <v>230</v>
      </c>
      <c r="BM398" s="21">
        <v>1331.9531999999999</v>
      </c>
      <c r="BN398" s="21">
        <v>2535.1228000000001</v>
      </c>
      <c r="BO398" s="21">
        <v>1611.72</v>
      </c>
      <c r="BP398" s="21">
        <v>0</v>
      </c>
      <c r="BQ398" s="21">
        <v>315</v>
      </c>
      <c r="BR398" s="20">
        <v>0</v>
      </c>
      <c r="BS398" s="21">
        <v>5793.7960000000003</v>
      </c>
      <c r="BT398" s="21">
        <v>4.0000000000000001E-3</v>
      </c>
      <c r="BU398" s="20">
        <v>20000</v>
      </c>
      <c r="BV398" s="20" t="s">
        <v>252</v>
      </c>
      <c r="BW398" s="21">
        <v>-5793.7960000000003</v>
      </c>
      <c r="BX398" s="21">
        <v>654.32000000000005</v>
      </c>
      <c r="BY398" s="20" t="s">
        <v>231</v>
      </c>
      <c r="BZ398" s="21">
        <v>4824.4759999999997</v>
      </c>
      <c r="CA398" s="20" t="b">
        <v>1</v>
      </c>
      <c r="CB398" s="20" t="s">
        <v>253</v>
      </c>
      <c r="CC398" s="20" t="b">
        <v>1</v>
      </c>
      <c r="CD398" s="21" t="s">
        <v>99</v>
      </c>
      <c r="CE398" s="21" t="b">
        <v>0</v>
      </c>
      <c r="CF398" s="21" t="b">
        <v>0</v>
      </c>
    </row>
    <row r="399" spans="1:84">
      <c r="A399" s="21" t="s">
        <v>84</v>
      </c>
      <c r="B399" s="20">
        <v>15184</v>
      </c>
      <c r="C399" s="20" t="s">
        <v>85</v>
      </c>
      <c r="D399" s="20" t="s">
        <v>448</v>
      </c>
      <c r="E399" s="20">
        <v>131061</v>
      </c>
      <c r="F399" s="20" t="s">
        <v>164</v>
      </c>
      <c r="G399" s="20" t="s">
        <v>165</v>
      </c>
      <c r="H399" s="20" t="s">
        <v>104</v>
      </c>
      <c r="I399" s="20" t="s">
        <v>300</v>
      </c>
      <c r="J399" s="20" t="s">
        <v>167</v>
      </c>
      <c r="K399" s="20" t="s">
        <v>169</v>
      </c>
      <c r="L399" s="20" t="s">
        <v>204</v>
      </c>
      <c r="M399" s="20">
        <v>54920</v>
      </c>
      <c r="N399" s="20">
        <v>1</v>
      </c>
      <c r="O399" s="20">
        <v>0</v>
      </c>
      <c r="P399" s="20" t="s">
        <v>216</v>
      </c>
      <c r="Q399" s="20">
        <v>8</v>
      </c>
      <c r="R399" s="20">
        <v>0</v>
      </c>
      <c r="S399" s="20">
        <v>0</v>
      </c>
      <c r="T399" s="20">
        <v>0</v>
      </c>
      <c r="U399" s="20" t="b">
        <v>0</v>
      </c>
      <c r="V399" s="20" t="b">
        <v>1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8</v>
      </c>
      <c r="AC399" s="21">
        <v>882.28510000000006</v>
      </c>
      <c r="AD399" s="21">
        <v>1278.7623000000001</v>
      </c>
      <c r="AE399" s="21">
        <v>676.08720000000005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329.52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  <c r="AT399" s="21">
        <v>0</v>
      </c>
      <c r="AU399" s="21">
        <v>3166.65</v>
      </c>
      <c r="AV399" s="20" t="b">
        <v>0</v>
      </c>
      <c r="AX399" s="22">
        <v>43185</v>
      </c>
      <c r="AY399" s="22">
        <v>43187</v>
      </c>
      <c r="AZ399" s="22">
        <v>43185</v>
      </c>
      <c r="BB399" s="20">
        <v>1</v>
      </c>
      <c r="BC399" s="20" t="s">
        <v>274</v>
      </c>
      <c r="BD399" s="20" t="s">
        <v>402</v>
      </c>
      <c r="BE399" s="20" t="s">
        <v>312</v>
      </c>
      <c r="BF399" s="20" t="s">
        <v>93</v>
      </c>
      <c r="BG399" s="20" t="s">
        <v>363</v>
      </c>
      <c r="BI399" s="20" t="s">
        <v>94</v>
      </c>
      <c r="BJ399" s="20" t="s">
        <v>105</v>
      </c>
      <c r="BK399" s="20" t="s">
        <v>168</v>
      </c>
      <c r="BL399" s="20" t="s">
        <v>168</v>
      </c>
      <c r="BM399" s="21">
        <v>1211.8051</v>
      </c>
      <c r="BN399" s="21">
        <v>1954.8495</v>
      </c>
      <c r="BO399" s="21">
        <v>0</v>
      </c>
      <c r="BP399" s="21">
        <v>0</v>
      </c>
      <c r="BQ399" s="21">
        <v>0</v>
      </c>
      <c r="BR399" s="20">
        <v>0</v>
      </c>
      <c r="BS399" s="21">
        <v>3166.6545999999998</v>
      </c>
      <c r="BT399" s="21">
        <v>-4.5999999999999999E-3</v>
      </c>
      <c r="BU399" s="20">
        <v>20002</v>
      </c>
      <c r="BV399" s="20" t="s">
        <v>97</v>
      </c>
      <c r="BW399" s="21">
        <v>-3166.6545999999998</v>
      </c>
      <c r="BX399" s="21">
        <v>330.05</v>
      </c>
      <c r="BY399" s="20" t="s">
        <v>101</v>
      </c>
      <c r="BZ399" s="21">
        <v>2836.6046000000001</v>
      </c>
      <c r="CA399" s="20" t="b">
        <v>1</v>
      </c>
      <c r="CB399" s="20" t="s">
        <v>98</v>
      </c>
      <c r="CC399" s="20" t="b">
        <v>1</v>
      </c>
      <c r="CD399" s="21" t="s">
        <v>99</v>
      </c>
      <c r="CE399" s="21" t="b">
        <v>0</v>
      </c>
      <c r="CF399" s="21" t="b">
        <v>0</v>
      </c>
    </row>
    <row r="400" spans="1:84">
      <c r="A400" s="21" t="s">
        <v>84</v>
      </c>
      <c r="B400" s="20">
        <v>15185</v>
      </c>
      <c r="C400" s="20" t="s">
        <v>85</v>
      </c>
      <c r="D400" s="20" t="s">
        <v>448</v>
      </c>
      <c r="E400" s="20">
        <v>130609</v>
      </c>
      <c r="F400" s="20" t="s">
        <v>139</v>
      </c>
      <c r="G400" s="20" t="s">
        <v>140</v>
      </c>
      <c r="H400" s="20" t="s">
        <v>104</v>
      </c>
      <c r="I400" s="20" t="s">
        <v>141</v>
      </c>
      <c r="J400" s="20" t="s">
        <v>142</v>
      </c>
      <c r="K400" s="20" t="s">
        <v>90</v>
      </c>
      <c r="L400" s="20" t="s">
        <v>91</v>
      </c>
      <c r="M400" s="20">
        <v>17271</v>
      </c>
      <c r="N400" s="20">
        <v>1</v>
      </c>
      <c r="O400" s="20">
        <v>16</v>
      </c>
      <c r="P400" s="20" t="s">
        <v>92</v>
      </c>
      <c r="Q400" s="20">
        <v>0</v>
      </c>
      <c r="R400" s="20">
        <v>0</v>
      </c>
      <c r="S400" s="20">
        <v>8</v>
      </c>
      <c r="T400" s="20">
        <v>0</v>
      </c>
      <c r="U400" s="20" t="b">
        <v>0</v>
      </c>
      <c r="V400" s="20" t="b">
        <v>0</v>
      </c>
      <c r="W400" s="20">
        <v>11253</v>
      </c>
      <c r="X400" s="20">
        <v>0</v>
      </c>
      <c r="Y400" s="20">
        <v>0</v>
      </c>
      <c r="Z400" s="20">
        <v>0</v>
      </c>
      <c r="AA400" s="20">
        <v>0</v>
      </c>
      <c r="AB400" s="20">
        <v>16</v>
      </c>
      <c r="AC400" s="21">
        <v>630.25160000000005</v>
      </c>
      <c r="AD400" s="21">
        <v>690.58479999999997</v>
      </c>
      <c r="AE400" s="21">
        <v>0</v>
      </c>
      <c r="AF400" s="21">
        <v>0</v>
      </c>
      <c r="AG400" s="21">
        <v>121.5878</v>
      </c>
      <c r="AH400" s="21">
        <v>752.32479999999998</v>
      </c>
      <c r="AI400" s="21">
        <v>0</v>
      </c>
      <c r="AJ400" s="21">
        <v>196.13980000000001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77</v>
      </c>
      <c r="AR400" s="21">
        <v>0</v>
      </c>
      <c r="AS400" s="21">
        <v>0</v>
      </c>
      <c r="AT400" s="21">
        <v>0</v>
      </c>
      <c r="AU400" s="21">
        <v>2467.89</v>
      </c>
      <c r="AV400" s="20" t="b">
        <v>0</v>
      </c>
      <c r="AX400" s="22">
        <v>43185</v>
      </c>
      <c r="AY400" s="22">
        <v>43187</v>
      </c>
      <c r="AZ400" s="22">
        <v>43185</v>
      </c>
      <c r="BB400" s="20">
        <v>1</v>
      </c>
      <c r="BD400" s="20" t="s">
        <v>452</v>
      </c>
      <c r="BE400" s="20" t="s">
        <v>312</v>
      </c>
      <c r="BF400" s="20" t="s">
        <v>93</v>
      </c>
      <c r="BG400" s="20" t="s">
        <v>363</v>
      </c>
      <c r="BI400" s="20" t="s">
        <v>94</v>
      </c>
      <c r="BJ400" s="20" t="s">
        <v>105</v>
      </c>
      <c r="BK400" s="20" t="s">
        <v>143</v>
      </c>
      <c r="BL400" s="20" t="s">
        <v>143</v>
      </c>
      <c r="BM400" s="21">
        <v>751.83939999999996</v>
      </c>
      <c r="BN400" s="21">
        <v>690.58479999999997</v>
      </c>
      <c r="BO400" s="21">
        <v>752.32479999999998</v>
      </c>
      <c r="BP400" s="21">
        <v>196.13980000000001</v>
      </c>
      <c r="BQ400" s="21">
        <v>77</v>
      </c>
      <c r="BR400" s="20">
        <v>0</v>
      </c>
      <c r="BS400" s="21">
        <v>2467.8888000000002</v>
      </c>
      <c r="BT400" s="21">
        <v>1.1999999999999999E-3</v>
      </c>
      <c r="BU400" s="20">
        <v>20002</v>
      </c>
      <c r="BV400" s="20" t="s">
        <v>97</v>
      </c>
      <c r="BW400" s="21">
        <v>-2467.8888000000002</v>
      </c>
      <c r="BX400" s="21">
        <v>178.24</v>
      </c>
      <c r="BY400" s="20" t="s">
        <v>101</v>
      </c>
      <c r="BZ400" s="21">
        <v>2212.6487999999999</v>
      </c>
      <c r="CA400" s="20" t="b">
        <v>1</v>
      </c>
      <c r="CB400" s="20" t="s">
        <v>98</v>
      </c>
      <c r="CC400" s="20" t="b">
        <v>1</v>
      </c>
      <c r="CD400" s="21" t="s">
        <v>99</v>
      </c>
      <c r="CE400" s="21" t="b">
        <v>0</v>
      </c>
      <c r="CF400" s="21" t="b">
        <v>0</v>
      </c>
    </row>
    <row r="401" spans="1:84">
      <c r="A401" s="21" t="s">
        <v>122</v>
      </c>
      <c r="B401" s="20">
        <v>15215</v>
      </c>
      <c r="C401" s="20" t="s">
        <v>131</v>
      </c>
      <c r="D401" s="20" t="s">
        <v>448</v>
      </c>
      <c r="E401" s="20">
        <v>20424</v>
      </c>
      <c r="F401" s="20" t="s">
        <v>86</v>
      </c>
      <c r="G401" s="20" t="s">
        <v>87</v>
      </c>
      <c r="H401" s="20" t="s">
        <v>88</v>
      </c>
      <c r="I401" s="20" t="s">
        <v>89</v>
      </c>
      <c r="J401" s="20" t="s">
        <v>349</v>
      </c>
      <c r="K401" s="20" t="s">
        <v>90</v>
      </c>
      <c r="L401" s="20" t="s">
        <v>91</v>
      </c>
      <c r="M401" s="20">
        <v>8642</v>
      </c>
      <c r="N401" s="20">
        <v>1</v>
      </c>
      <c r="O401" s="20">
        <v>24</v>
      </c>
      <c r="P401" s="20" t="s">
        <v>92</v>
      </c>
      <c r="Q401" s="20">
        <v>0</v>
      </c>
      <c r="R401" s="20">
        <v>0</v>
      </c>
      <c r="S401" s="20">
        <v>0</v>
      </c>
      <c r="T401" s="20">
        <v>0</v>
      </c>
      <c r="U401" s="20" t="b">
        <v>0</v>
      </c>
      <c r="V401" s="20" t="b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24</v>
      </c>
      <c r="AC401" s="21">
        <v>566.58280000000002</v>
      </c>
      <c r="AD401" s="21">
        <v>569.91120000000001</v>
      </c>
      <c r="AE401" s="21">
        <v>0</v>
      </c>
      <c r="AF401" s="21">
        <v>0</v>
      </c>
      <c r="AG401" s="21">
        <v>0</v>
      </c>
      <c r="AH401" s="21">
        <v>376.44549999999998</v>
      </c>
      <c r="AI401" s="21">
        <v>0</v>
      </c>
      <c r="AJ401" s="21">
        <v>0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300</v>
      </c>
      <c r="AR401" s="21">
        <v>0</v>
      </c>
      <c r="AS401" s="21">
        <v>0</v>
      </c>
      <c r="AT401" s="21">
        <v>0</v>
      </c>
      <c r="AU401" s="21">
        <v>1812.94</v>
      </c>
      <c r="AV401" s="20" t="b">
        <v>0</v>
      </c>
      <c r="AX401" s="22">
        <v>43186</v>
      </c>
      <c r="AY401" s="22">
        <v>43187</v>
      </c>
      <c r="AZ401" s="22">
        <v>43194</v>
      </c>
      <c r="BB401" s="20">
        <v>1</v>
      </c>
      <c r="BE401" s="20" t="s">
        <v>312</v>
      </c>
      <c r="BF401" s="20" t="s">
        <v>93</v>
      </c>
      <c r="BG401" s="20" t="s">
        <v>363</v>
      </c>
      <c r="BI401" s="20" t="s">
        <v>94</v>
      </c>
      <c r="BJ401" s="20" t="s">
        <v>95</v>
      </c>
      <c r="BK401" s="20" t="s">
        <v>96</v>
      </c>
      <c r="BL401" s="20" t="s">
        <v>96</v>
      </c>
      <c r="BM401" s="21">
        <v>566.58280000000002</v>
      </c>
      <c r="BN401" s="21">
        <v>569.91120000000001</v>
      </c>
      <c r="BO401" s="21">
        <v>376.44549999999998</v>
      </c>
      <c r="BP401" s="21">
        <v>0</v>
      </c>
      <c r="BQ401" s="21">
        <v>300</v>
      </c>
      <c r="BR401" s="20">
        <v>0</v>
      </c>
      <c r="BS401" s="21">
        <v>1812.9395</v>
      </c>
      <c r="BT401" s="21">
        <v>5.0000000000000001E-4</v>
      </c>
      <c r="BU401" s="20">
        <v>20000</v>
      </c>
      <c r="BV401" s="20" t="s">
        <v>132</v>
      </c>
      <c r="BW401" s="21">
        <v>-1812.9395</v>
      </c>
      <c r="BX401" s="21">
        <v>147.1</v>
      </c>
      <c r="BY401" s="20" t="s">
        <v>231</v>
      </c>
      <c r="BZ401" s="21">
        <v>1365.8395</v>
      </c>
      <c r="CA401" s="20" t="b">
        <v>1</v>
      </c>
      <c r="CB401" s="20" t="s">
        <v>133</v>
      </c>
      <c r="CC401" s="20" t="b">
        <v>1</v>
      </c>
      <c r="CD401" s="21" t="s">
        <v>99</v>
      </c>
      <c r="CE401" s="21" t="b">
        <v>0</v>
      </c>
      <c r="CF401" s="21" t="b">
        <v>0</v>
      </c>
    </row>
    <row r="402" spans="1:84">
      <c r="A402" s="21" t="s">
        <v>84</v>
      </c>
      <c r="B402" s="20">
        <v>15186</v>
      </c>
      <c r="C402" s="20" t="s">
        <v>85</v>
      </c>
      <c r="D402" s="20" t="s">
        <v>448</v>
      </c>
      <c r="E402" s="20">
        <v>130472</v>
      </c>
      <c r="F402" s="20" t="s">
        <v>144</v>
      </c>
      <c r="G402" s="20" t="s">
        <v>145</v>
      </c>
      <c r="H402" s="20" t="s">
        <v>104</v>
      </c>
      <c r="I402" s="20" t="s">
        <v>146</v>
      </c>
      <c r="J402" s="20" t="s">
        <v>147</v>
      </c>
      <c r="K402" s="20" t="s">
        <v>90</v>
      </c>
      <c r="L402" s="20" t="s">
        <v>91</v>
      </c>
      <c r="M402" s="20">
        <v>33220</v>
      </c>
      <c r="N402" s="20">
        <v>1</v>
      </c>
      <c r="O402" s="20">
        <v>20</v>
      </c>
      <c r="P402" s="20" t="s">
        <v>92</v>
      </c>
      <c r="Q402" s="20">
        <v>0</v>
      </c>
      <c r="R402" s="20">
        <v>0</v>
      </c>
      <c r="S402" s="20">
        <v>8</v>
      </c>
      <c r="T402" s="20">
        <v>0</v>
      </c>
      <c r="U402" s="20" t="b">
        <v>0</v>
      </c>
      <c r="V402" s="20" t="b">
        <v>0</v>
      </c>
      <c r="W402" s="20">
        <v>13465</v>
      </c>
      <c r="X402" s="20">
        <v>0</v>
      </c>
      <c r="Y402" s="20">
        <v>0</v>
      </c>
      <c r="Z402" s="20">
        <v>0</v>
      </c>
      <c r="AA402" s="20">
        <v>0</v>
      </c>
      <c r="AB402" s="20">
        <v>20</v>
      </c>
      <c r="AC402" s="21">
        <v>988.70630000000006</v>
      </c>
      <c r="AD402" s="21">
        <v>1580.9359999999999</v>
      </c>
      <c r="AE402" s="21">
        <v>0</v>
      </c>
      <c r="AF402" s="21">
        <v>0</v>
      </c>
      <c r="AG402" s="21">
        <v>233.86879999999999</v>
      </c>
      <c r="AH402" s="21">
        <v>1447.0632000000001</v>
      </c>
      <c r="AI402" s="21">
        <v>0</v>
      </c>
      <c r="AJ402" s="21">
        <v>234.69499999999999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77</v>
      </c>
      <c r="AR402" s="21">
        <v>0</v>
      </c>
      <c r="AS402" s="21">
        <v>0</v>
      </c>
      <c r="AT402" s="21">
        <v>0</v>
      </c>
      <c r="AU402" s="21">
        <v>4562.2700000000004</v>
      </c>
      <c r="AV402" s="20" t="b">
        <v>0</v>
      </c>
      <c r="AX402" s="22">
        <v>43185</v>
      </c>
      <c r="AY402" s="22">
        <v>43187</v>
      </c>
      <c r="AZ402" s="22">
        <v>43185</v>
      </c>
      <c r="BB402" s="20">
        <v>1</v>
      </c>
      <c r="BD402" s="20" t="s">
        <v>453</v>
      </c>
      <c r="BE402" s="20" t="s">
        <v>312</v>
      </c>
      <c r="BF402" s="20" t="s">
        <v>93</v>
      </c>
      <c r="BG402" s="20" t="s">
        <v>363</v>
      </c>
      <c r="BI402" s="20" t="s">
        <v>94</v>
      </c>
      <c r="BJ402" s="20" t="s">
        <v>105</v>
      </c>
      <c r="BK402" s="20" t="s">
        <v>148</v>
      </c>
      <c r="BL402" s="20" t="s">
        <v>148</v>
      </c>
      <c r="BM402" s="21">
        <v>1222.5751</v>
      </c>
      <c r="BN402" s="21">
        <v>1580.9359999999999</v>
      </c>
      <c r="BO402" s="21">
        <v>1447.0632000000001</v>
      </c>
      <c r="BP402" s="21">
        <v>234.69499999999999</v>
      </c>
      <c r="BQ402" s="21">
        <v>77</v>
      </c>
      <c r="BR402" s="20">
        <v>0</v>
      </c>
      <c r="BS402" s="21">
        <v>4562.2692999999999</v>
      </c>
      <c r="BT402" s="21">
        <v>6.9999999999999999E-4</v>
      </c>
      <c r="BU402" s="20">
        <v>20002</v>
      </c>
      <c r="BV402" s="20" t="s">
        <v>97</v>
      </c>
      <c r="BW402" s="21">
        <v>-4562.2692999999999</v>
      </c>
      <c r="BX402" s="21">
        <v>408.04</v>
      </c>
      <c r="BY402" s="20" t="s">
        <v>101</v>
      </c>
      <c r="BZ402" s="21">
        <v>4077.2293</v>
      </c>
      <c r="CA402" s="20" t="b">
        <v>1</v>
      </c>
      <c r="CB402" s="20" t="s">
        <v>98</v>
      </c>
      <c r="CC402" s="20" t="b">
        <v>1</v>
      </c>
      <c r="CD402" s="21" t="s">
        <v>99</v>
      </c>
      <c r="CE402" s="21" t="b">
        <v>0</v>
      </c>
      <c r="CF402" s="21" t="b">
        <v>0</v>
      </c>
    </row>
    <row r="403" spans="1:84">
      <c r="A403" s="21" t="s">
        <v>84</v>
      </c>
      <c r="B403" s="20">
        <v>15187</v>
      </c>
      <c r="C403" s="20" t="s">
        <v>85</v>
      </c>
      <c r="D403" s="20" t="s">
        <v>448</v>
      </c>
      <c r="E403" s="20">
        <v>129832</v>
      </c>
      <c r="F403" s="20" t="s">
        <v>107</v>
      </c>
      <c r="G403" s="20" t="s">
        <v>108</v>
      </c>
      <c r="H403" s="20" t="s">
        <v>88</v>
      </c>
      <c r="I403" s="20" t="s">
        <v>109</v>
      </c>
      <c r="J403" s="20" t="s">
        <v>110</v>
      </c>
      <c r="K403" s="20" t="s">
        <v>90</v>
      </c>
      <c r="L403" s="20" t="s">
        <v>91</v>
      </c>
      <c r="M403" s="20">
        <v>27163</v>
      </c>
      <c r="N403" s="20">
        <v>1</v>
      </c>
      <c r="O403" s="20">
        <v>14</v>
      </c>
      <c r="P403" s="20" t="s">
        <v>92</v>
      </c>
      <c r="Q403" s="20">
        <v>0</v>
      </c>
      <c r="R403" s="20">
        <v>0</v>
      </c>
      <c r="S403" s="20">
        <v>0</v>
      </c>
      <c r="T403" s="20">
        <v>0</v>
      </c>
      <c r="U403" s="20" t="b">
        <v>0</v>
      </c>
      <c r="V403" s="20" t="b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14</v>
      </c>
      <c r="AC403" s="21">
        <v>726.26649999999995</v>
      </c>
      <c r="AD403" s="21">
        <v>915.85969999999998</v>
      </c>
      <c r="AE403" s="21">
        <v>0</v>
      </c>
      <c r="AF403" s="21">
        <v>0</v>
      </c>
      <c r="AG403" s="21">
        <v>0</v>
      </c>
      <c r="AH403" s="21">
        <v>1183.2203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165</v>
      </c>
      <c r="AR403" s="21">
        <v>0</v>
      </c>
      <c r="AS403" s="21">
        <v>0</v>
      </c>
      <c r="AT403" s="21">
        <v>0</v>
      </c>
      <c r="AU403" s="21">
        <v>2990.35</v>
      </c>
      <c r="AV403" s="20" t="b">
        <v>0</v>
      </c>
      <c r="AX403" s="22">
        <v>43185</v>
      </c>
      <c r="AY403" s="22">
        <v>43187</v>
      </c>
      <c r="AZ403" s="22">
        <v>43185</v>
      </c>
      <c r="BB403" s="20">
        <v>1</v>
      </c>
      <c r="BE403" s="20" t="s">
        <v>312</v>
      </c>
      <c r="BF403" s="20" t="s">
        <v>93</v>
      </c>
      <c r="BG403" s="20" t="s">
        <v>211</v>
      </c>
      <c r="BI403" s="20" t="s">
        <v>94</v>
      </c>
      <c r="BJ403" s="20" t="s">
        <v>95</v>
      </c>
      <c r="BK403" s="20" t="s">
        <v>111</v>
      </c>
      <c r="BL403" s="20" t="s">
        <v>111</v>
      </c>
      <c r="BM403" s="21">
        <v>726.26649999999995</v>
      </c>
      <c r="BN403" s="21">
        <v>915.85969999999998</v>
      </c>
      <c r="BO403" s="21">
        <v>1183.2203</v>
      </c>
      <c r="BP403" s="21">
        <v>0</v>
      </c>
      <c r="BQ403" s="21">
        <v>165</v>
      </c>
      <c r="BR403" s="20">
        <v>0</v>
      </c>
      <c r="BS403" s="21">
        <v>2990.3465000000001</v>
      </c>
      <c r="BT403" s="21">
        <v>3.5000000000000001E-3</v>
      </c>
      <c r="BU403" s="20">
        <v>20002</v>
      </c>
      <c r="BV403" s="20" t="s">
        <v>97</v>
      </c>
      <c r="BW403" s="21">
        <v>-2990.3465000000001</v>
      </c>
      <c r="BX403" s="21">
        <v>236.39</v>
      </c>
      <c r="BY403" s="20" t="s">
        <v>231</v>
      </c>
      <c r="BZ403" s="21">
        <v>2588.9564999999998</v>
      </c>
      <c r="CA403" s="20" t="b">
        <v>1</v>
      </c>
      <c r="CB403" s="20" t="s">
        <v>98</v>
      </c>
      <c r="CC403" s="20" t="b">
        <v>1</v>
      </c>
      <c r="CD403" s="21" t="s">
        <v>99</v>
      </c>
      <c r="CE403" s="21" t="b">
        <v>0</v>
      </c>
      <c r="CF403" s="21" t="b">
        <v>0</v>
      </c>
    </row>
    <row r="404" spans="1:84">
      <c r="A404" s="21" t="s">
        <v>84</v>
      </c>
      <c r="B404" s="20">
        <v>15216</v>
      </c>
      <c r="C404" s="20" t="s">
        <v>85</v>
      </c>
      <c r="D404" s="20" t="s">
        <v>448</v>
      </c>
      <c r="E404" s="20">
        <v>130599</v>
      </c>
      <c r="F404" s="20" t="s">
        <v>237</v>
      </c>
      <c r="G404" s="20" t="s">
        <v>238</v>
      </c>
      <c r="H404" s="20" t="s">
        <v>104</v>
      </c>
      <c r="I404" s="20" t="s">
        <v>239</v>
      </c>
      <c r="J404" s="20" t="s">
        <v>240</v>
      </c>
      <c r="K404" s="20" t="s">
        <v>90</v>
      </c>
      <c r="L404" s="20" t="s">
        <v>91</v>
      </c>
      <c r="M404" s="20">
        <v>27334</v>
      </c>
      <c r="N404" s="20">
        <v>1</v>
      </c>
      <c r="O404" s="20">
        <v>8</v>
      </c>
      <c r="P404" s="20" t="s">
        <v>92</v>
      </c>
      <c r="Q404" s="20">
        <v>0</v>
      </c>
      <c r="R404" s="20">
        <v>0</v>
      </c>
      <c r="S404" s="20">
        <v>0</v>
      </c>
      <c r="T404" s="20">
        <v>0</v>
      </c>
      <c r="U404" s="20" t="b">
        <v>0</v>
      </c>
      <c r="V404" s="20" t="b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8</v>
      </c>
      <c r="AC404" s="21">
        <v>576.9873</v>
      </c>
      <c r="AD404" s="21">
        <v>526.42639999999994</v>
      </c>
      <c r="AE404" s="21">
        <v>0</v>
      </c>
      <c r="AF404" s="21">
        <v>0</v>
      </c>
      <c r="AG404" s="21">
        <v>0</v>
      </c>
      <c r="AH404" s="21">
        <v>1190.6690000000001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0</v>
      </c>
      <c r="AO404" s="21">
        <v>0</v>
      </c>
      <c r="AP404" s="21">
        <v>0</v>
      </c>
      <c r="AQ404" s="21">
        <v>65</v>
      </c>
      <c r="AR404" s="21">
        <v>0</v>
      </c>
      <c r="AS404" s="21">
        <v>0</v>
      </c>
      <c r="AT404" s="21">
        <v>0</v>
      </c>
      <c r="AU404" s="21">
        <v>2359.08</v>
      </c>
      <c r="AV404" s="20" t="b">
        <v>0</v>
      </c>
      <c r="AX404" s="22">
        <v>43188</v>
      </c>
      <c r="AY404" s="22">
        <v>43188</v>
      </c>
      <c r="AZ404" s="22">
        <v>43195</v>
      </c>
      <c r="BB404" s="20">
        <v>1</v>
      </c>
      <c r="BE404" s="20" t="s">
        <v>312</v>
      </c>
      <c r="BF404" s="20" t="s">
        <v>93</v>
      </c>
      <c r="BG404" s="20" t="s">
        <v>363</v>
      </c>
      <c r="BI404" s="20" t="s">
        <v>94</v>
      </c>
      <c r="BJ404" s="20" t="s">
        <v>105</v>
      </c>
      <c r="BK404" s="20" t="s">
        <v>241</v>
      </c>
      <c r="BL404" s="20" t="s">
        <v>241</v>
      </c>
      <c r="BM404" s="21">
        <v>576.9873</v>
      </c>
      <c r="BN404" s="21">
        <v>526.42639999999994</v>
      </c>
      <c r="BO404" s="21">
        <v>1190.6690000000001</v>
      </c>
      <c r="BP404" s="21">
        <v>0</v>
      </c>
      <c r="BQ404" s="21">
        <v>65</v>
      </c>
      <c r="BR404" s="20">
        <v>0</v>
      </c>
      <c r="BS404" s="21">
        <v>2359.0826999999999</v>
      </c>
      <c r="BT404" s="21">
        <v>-2.7000000000000001E-3</v>
      </c>
      <c r="BU404" s="20">
        <v>20002</v>
      </c>
      <c r="BV404" s="20" t="s">
        <v>97</v>
      </c>
      <c r="BW404" s="21">
        <v>-2359.0826999999999</v>
      </c>
      <c r="BX404" s="21">
        <v>135.87</v>
      </c>
      <c r="BY404" s="20" t="s">
        <v>101</v>
      </c>
      <c r="BZ404" s="21">
        <v>2158.2127</v>
      </c>
      <c r="CA404" s="20" t="b">
        <v>1</v>
      </c>
      <c r="CB404" s="20" t="s">
        <v>98</v>
      </c>
      <c r="CC404" s="20" t="b">
        <v>1</v>
      </c>
      <c r="CD404" s="21" t="s">
        <v>99</v>
      </c>
      <c r="CE404" s="21" t="b">
        <v>0</v>
      </c>
      <c r="CF404" s="21" t="b">
        <v>0</v>
      </c>
    </row>
    <row r="405" spans="1:84">
      <c r="A405" s="21" t="s">
        <v>84</v>
      </c>
      <c r="B405" s="20">
        <v>15188</v>
      </c>
      <c r="C405" s="20" t="s">
        <v>85</v>
      </c>
      <c r="D405" s="20" t="s">
        <v>448</v>
      </c>
      <c r="E405" s="20">
        <v>129832</v>
      </c>
      <c r="F405" s="20" t="s">
        <v>107</v>
      </c>
      <c r="G405" s="20" t="s">
        <v>108</v>
      </c>
      <c r="H405" s="20" t="s">
        <v>88</v>
      </c>
      <c r="I405" s="20" t="s">
        <v>109</v>
      </c>
      <c r="J405" s="20" t="s">
        <v>110</v>
      </c>
      <c r="K405" s="20" t="s">
        <v>100</v>
      </c>
      <c r="L405" s="20" t="s">
        <v>91</v>
      </c>
      <c r="M405" s="20">
        <v>27163</v>
      </c>
      <c r="N405" s="20">
        <v>1</v>
      </c>
      <c r="O405" s="20">
        <v>6</v>
      </c>
      <c r="P405" s="20" t="s">
        <v>92</v>
      </c>
      <c r="Q405" s="20">
        <v>0</v>
      </c>
      <c r="R405" s="20">
        <v>0</v>
      </c>
      <c r="S405" s="20">
        <v>0</v>
      </c>
      <c r="T405" s="20">
        <v>0</v>
      </c>
      <c r="U405" s="20" t="b">
        <v>0</v>
      </c>
      <c r="V405" s="20" t="b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6</v>
      </c>
      <c r="AC405" s="21">
        <v>150.5428</v>
      </c>
      <c r="AD405" s="21">
        <v>392.51130000000001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  <c r="AT405" s="21">
        <v>0</v>
      </c>
      <c r="AU405" s="21">
        <v>543.04999999999995</v>
      </c>
      <c r="AV405" s="20" t="b">
        <v>0</v>
      </c>
      <c r="AX405" s="22">
        <v>43185</v>
      </c>
      <c r="AY405" s="22">
        <v>43187</v>
      </c>
      <c r="AZ405" s="22">
        <v>43185</v>
      </c>
      <c r="BB405" s="20">
        <v>1</v>
      </c>
      <c r="BC405" s="20" t="s">
        <v>454</v>
      </c>
      <c r="BD405" s="20" t="s">
        <v>455</v>
      </c>
      <c r="BE405" s="20" t="s">
        <v>312</v>
      </c>
      <c r="BF405" s="20" t="s">
        <v>93</v>
      </c>
      <c r="BG405" s="20" t="s">
        <v>211</v>
      </c>
      <c r="BI405" s="20" t="s">
        <v>94</v>
      </c>
      <c r="BJ405" s="20" t="s">
        <v>95</v>
      </c>
      <c r="BK405" s="20" t="s">
        <v>111</v>
      </c>
      <c r="BL405" s="20" t="s">
        <v>111</v>
      </c>
      <c r="BM405" s="21">
        <v>150.5428</v>
      </c>
      <c r="BN405" s="21">
        <v>392.51130000000001</v>
      </c>
      <c r="BO405" s="21">
        <v>0</v>
      </c>
      <c r="BP405" s="21">
        <v>0</v>
      </c>
      <c r="BQ405" s="21">
        <v>0</v>
      </c>
      <c r="BR405" s="20">
        <v>0</v>
      </c>
      <c r="BS405" s="21">
        <v>543.05409999999995</v>
      </c>
      <c r="BT405" s="21">
        <v>-4.1000000000000003E-3</v>
      </c>
      <c r="BU405" s="20">
        <v>20002</v>
      </c>
      <c r="BV405" s="20" t="s">
        <v>97</v>
      </c>
      <c r="BW405" s="21">
        <v>-543.05409999999995</v>
      </c>
      <c r="BX405" s="21">
        <v>101.31</v>
      </c>
      <c r="BY405" s="20" t="s">
        <v>231</v>
      </c>
      <c r="BZ405" s="21">
        <v>441.7441</v>
      </c>
      <c r="CA405" s="20" t="b">
        <v>1</v>
      </c>
      <c r="CB405" s="20" t="s">
        <v>98</v>
      </c>
      <c r="CC405" s="20" t="b">
        <v>1</v>
      </c>
      <c r="CD405" s="21" t="s">
        <v>99</v>
      </c>
      <c r="CE405" s="21" t="b">
        <v>0</v>
      </c>
      <c r="CF405" s="21" t="b">
        <v>0</v>
      </c>
    </row>
    <row r="406" spans="1:84">
      <c r="A406" s="21" t="s">
        <v>84</v>
      </c>
      <c r="B406" s="20">
        <v>15189</v>
      </c>
      <c r="C406" s="20" t="s">
        <v>85</v>
      </c>
      <c r="D406" s="20" t="s">
        <v>448</v>
      </c>
      <c r="E406" s="20">
        <v>131063</v>
      </c>
      <c r="F406" s="20" t="s">
        <v>212</v>
      </c>
      <c r="G406" s="20" t="s">
        <v>213</v>
      </c>
      <c r="H406" s="20" t="s">
        <v>104</v>
      </c>
      <c r="I406" s="20" t="s">
        <v>214</v>
      </c>
      <c r="J406" s="20" t="s">
        <v>215</v>
      </c>
      <c r="K406" s="20" t="s">
        <v>169</v>
      </c>
      <c r="L406" s="20" t="s">
        <v>204</v>
      </c>
      <c r="M406" s="20">
        <v>20053</v>
      </c>
      <c r="N406" s="20">
        <v>1</v>
      </c>
      <c r="O406" s="20">
        <v>0</v>
      </c>
      <c r="P406" s="20" t="s">
        <v>216</v>
      </c>
      <c r="Q406" s="20">
        <v>12</v>
      </c>
      <c r="R406" s="20">
        <v>0</v>
      </c>
      <c r="S406" s="20">
        <v>0</v>
      </c>
      <c r="T406" s="20">
        <v>0</v>
      </c>
      <c r="U406" s="20" t="b">
        <v>0</v>
      </c>
      <c r="V406" s="20" t="b">
        <v>1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12</v>
      </c>
      <c r="AC406" s="21">
        <v>652.8383</v>
      </c>
      <c r="AD406" s="21">
        <v>741.34040000000005</v>
      </c>
      <c r="AE406" s="21">
        <v>370.29070000000002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120.318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  <c r="AT406" s="21">
        <v>0</v>
      </c>
      <c r="AU406" s="21">
        <v>1884.79</v>
      </c>
      <c r="AV406" s="20" t="b">
        <v>0</v>
      </c>
      <c r="AX406" s="22">
        <v>43185</v>
      </c>
      <c r="AY406" s="22">
        <v>43188</v>
      </c>
      <c r="AZ406" s="22">
        <v>43186</v>
      </c>
      <c r="BB406" s="20">
        <v>1</v>
      </c>
      <c r="BC406" s="20" t="s">
        <v>274</v>
      </c>
      <c r="BD406" s="20" t="s">
        <v>456</v>
      </c>
      <c r="BE406" s="20" t="s">
        <v>312</v>
      </c>
      <c r="BF406" s="20" t="s">
        <v>93</v>
      </c>
      <c r="BG406" s="20" t="s">
        <v>363</v>
      </c>
      <c r="BI406" s="20" t="s">
        <v>94</v>
      </c>
      <c r="BJ406" s="20" t="s">
        <v>105</v>
      </c>
      <c r="BK406" s="20" t="s">
        <v>217</v>
      </c>
      <c r="BL406" s="20" t="s">
        <v>217</v>
      </c>
      <c r="BM406" s="21">
        <v>773.15629999999999</v>
      </c>
      <c r="BN406" s="21">
        <v>1111.6311000000001</v>
      </c>
      <c r="BO406" s="21">
        <v>0</v>
      </c>
      <c r="BP406" s="21">
        <v>0</v>
      </c>
      <c r="BQ406" s="21">
        <v>0</v>
      </c>
      <c r="BR406" s="20">
        <v>0</v>
      </c>
      <c r="BS406" s="21">
        <v>1884.7873999999999</v>
      </c>
      <c r="BT406" s="21">
        <v>2.5999999999999999E-3</v>
      </c>
      <c r="BU406" s="20">
        <v>20002</v>
      </c>
      <c r="BV406" s="20" t="s">
        <v>97</v>
      </c>
      <c r="BW406" s="21">
        <v>-1884.7873999999999</v>
      </c>
      <c r="BX406" s="21">
        <v>191.34</v>
      </c>
      <c r="BY406" s="20" t="s">
        <v>101</v>
      </c>
      <c r="BZ406" s="21">
        <v>1693.4474</v>
      </c>
      <c r="CA406" s="20" t="b">
        <v>1</v>
      </c>
      <c r="CB406" s="20" t="s">
        <v>98</v>
      </c>
      <c r="CC406" s="20" t="b">
        <v>1</v>
      </c>
      <c r="CD406" s="21" t="s">
        <v>99</v>
      </c>
      <c r="CE406" s="21" t="b">
        <v>0</v>
      </c>
      <c r="CF406" s="21" t="b">
        <v>0</v>
      </c>
    </row>
    <row r="407" spans="1:84">
      <c r="A407" s="21" t="s">
        <v>84</v>
      </c>
      <c r="B407" s="20">
        <v>15217</v>
      </c>
      <c r="C407" s="20" t="s">
        <v>85</v>
      </c>
      <c r="D407" s="20" t="s">
        <v>448</v>
      </c>
      <c r="E407" s="20">
        <v>130620</v>
      </c>
      <c r="F407" s="20" t="s">
        <v>164</v>
      </c>
      <c r="G407" s="20" t="s">
        <v>165</v>
      </c>
      <c r="H407" s="20" t="s">
        <v>104</v>
      </c>
      <c r="I407" s="20" t="s">
        <v>166</v>
      </c>
      <c r="J407" s="20" t="s">
        <v>167</v>
      </c>
      <c r="K407" s="20" t="s">
        <v>90</v>
      </c>
      <c r="L407" s="20" t="s">
        <v>91</v>
      </c>
      <c r="M407" s="20">
        <v>30296</v>
      </c>
      <c r="N407" s="20">
        <v>1</v>
      </c>
      <c r="O407" s="20">
        <v>8</v>
      </c>
      <c r="P407" s="20" t="s">
        <v>92</v>
      </c>
      <c r="Q407" s="20">
        <v>0</v>
      </c>
      <c r="R407" s="20">
        <v>0</v>
      </c>
      <c r="S407" s="20">
        <v>0</v>
      </c>
      <c r="T407" s="20">
        <v>0</v>
      </c>
      <c r="U407" s="20" t="b">
        <v>0</v>
      </c>
      <c r="V407" s="20" t="b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8</v>
      </c>
      <c r="AC407" s="21">
        <v>598.87530000000004</v>
      </c>
      <c r="AD407" s="21">
        <v>579.74239999999998</v>
      </c>
      <c r="AE407" s="21">
        <v>0</v>
      </c>
      <c r="AF407" s="21">
        <v>0</v>
      </c>
      <c r="AG407" s="21">
        <v>0</v>
      </c>
      <c r="AH407" s="21">
        <v>1319.6938</v>
      </c>
      <c r="AI407" s="21">
        <v>0</v>
      </c>
      <c r="AJ407" s="21">
        <v>0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77</v>
      </c>
      <c r="AR407" s="21">
        <v>0</v>
      </c>
      <c r="AS407" s="21">
        <v>0</v>
      </c>
      <c r="AT407" s="21">
        <v>0</v>
      </c>
      <c r="AU407" s="21">
        <v>2575.31</v>
      </c>
      <c r="AV407" s="20" t="b">
        <v>0</v>
      </c>
      <c r="AX407" s="22">
        <v>43193</v>
      </c>
      <c r="AY407" s="22">
        <v>43194</v>
      </c>
      <c r="AZ407" s="22">
        <v>43195</v>
      </c>
      <c r="BB407" s="20">
        <v>1</v>
      </c>
      <c r="BE407" s="20" t="s">
        <v>306</v>
      </c>
      <c r="BF407" s="20" t="s">
        <v>93</v>
      </c>
      <c r="BG407" s="20" t="s">
        <v>363</v>
      </c>
      <c r="BI407" s="20" t="s">
        <v>94</v>
      </c>
      <c r="BJ407" s="20" t="s">
        <v>105</v>
      </c>
      <c r="BK407" s="20" t="s">
        <v>168</v>
      </c>
      <c r="BL407" s="20" t="s">
        <v>168</v>
      </c>
      <c r="BM407" s="21">
        <v>598.87530000000004</v>
      </c>
      <c r="BN407" s="21">
        <v>579.74239999999998</v>
      </c>
      <c r="BO407" s="21">
        <v>1319.6938</v>
      </c>
      <c r="BP407" s="21">
        <v>0</v>
      </c>
      <c r="BQ407" s="21">
        <v>77</v>
      </c>
      <c r="BR407" s="20">
        <v>0</v>
      </c>
      <c r="BS407" s="21">
        <v>2575.3114999999998</v>
      </c>
      <c r="BT407" s="21">
        <v>-1.5E-3</v>
      </c>
      <c r="BU407" s="20">
        <v>20002</v>
      </c>
      <c r="BV407" s="20" t="s">
        <v>97</v>
      </c>
      <c r="BW407" s="21">
        <v>-2575.3114999999998</v>
      </c>
      <c r="BX407" s="21">
        <v>143.18</v>
      </c>
      <c r="BY407" s="20" t="s">
        <v>101</v>
      </c>
      <c r="BZ407" s="21">
        <v>2355.1315</v>
      </c>
      <c r="CA407" s="20" t="b">
        <v>1</v>
      </c>
      <c r="CB407" s="20" t="s">
        <v>98</v>
      </c>
      <c r="CC407" s="20" t="b">
        <v>1</v>
      </c>
      <c r="CD407" s="21" t="s">
        <v>99</v>
      </c>
      <c r="CE407" s="21" t="b">
        <v>0</v>
      </c>
      <c r="CF407" s="21" t="b">
        <v>0</v>
      </c>
    </row>
    <row r="408" spans="1:84">
      <c r="A408" s="21" t="s">
        <v>84</v>
      </c>
      <c r="B408" s="20">
        <v>15190</v>
      </c>
      <c r="C408" s="20" t="s">
        <v>85</v>
      </c>
      <c r="D408" s="20" t="s">
        <v>448</v>
      </c>
      <c r="E408" s="20">
        <v>130482</v>
      </c>
      <c r="F408" s="20" t="s">
        <v>149</v>
      </c>
      <c r="G408" s="20" t="s">
        <v>150</v>
      </c>
      <c r="H408" s="20" t="s">
        <v>104</v>
      </c>
      <c r="I408" s="20" t="s">
        <v>151</v>
      </c>
      <c r="J408" s="20" t="s">
        <v>152</v>
      </c>
      <c r="K408" s="20" t="s">
        <v>90</v>
      </c>
      <c r="L408" s="20" t="s">
        <v>91</v>
      </c>
      <c r="M408" s="20">
        <v>19478</v>
      </c>
      <c r="N408" s="20">
        <v>1</v>
      </c>
      <c r="O408" s="20">
        <v>24</v>
      </c>
      <c r="P408" s="20" t="s">
        <v>92</v>
      </c>
      <c r="Q408" s="20">
        <v>0</v>
      </c>
      <c r="R408" s="20">
        <v>4</v>
      </c>
      <c r="S408" s="20">
        <v>4</v>
      </c>
      <c r="T408" s="20">
        <v>0</v>
      </c>
      <c r="U408" s="20" t="b">
        <v>0</v>
      </c>
      <c r="V408" s="20" t="b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24</v>
      </c>
      <c r="AC408" s="21">
        <v>806.8039</v>
      </c>
      <c r="AD408" s="21">
        <v>1155.0552</v>
      </c>
      <c r="AE408" s="21">
        <v>0</v>
      </c>
      <c r="AF408" s="21">
        <v>136.346</v>
      </c>
      <c r="AG408" s="21">
        <v>68.562600000000003</v>
      </c>
      <c r="AH408" s="21">
        <v>848.46169999999995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0</v>
      </c>
      <c r="AO408" s="21">
        <v>0</v>
      </c>
      <c r="AP408" s="21">
        <v>0</v>
      </c>
      <c r="AQ408" s="21">
        <v>61</v>
      </c>
      <c r="AR408" s="21">
        <v>0</v>
      </c>
      <c r="AS408" s="21">
        <v>0</v>
      </c>
      <c r="AT408" s="21">
        <v>0</v>
      </c>
      <c r="AU408" s="21">
        <v>3076.23</v>
      </c>
      <c r="AV408" s="20" t="b">
        <v>0</v>
      </c>
      <c r="AX408" s="22">
        <v>43186</v>
      </c>
      <c r="AY408" s="22">
        <v>43186</v>
      </c>
      <c r="AZ408" s="22">
        <v>43186</v>
      </c>
      <c r="BB408" s="20">
        <v>1</v>
      </c>
      <c r="BD408" s="20" t="s">
        <v>457</v>
      </c>
      <c r="BE408" s="20" t="s">
        <v>312</v>
      </c>
      <c r="BF408" s="20" t="s">
        <v>93</v>
      </c>
      <c r="BG408" s="20" t="s">
        <v>363</v>
      </c>
      <c r="BI408" s="20" t="s">
        <v>94</v>
      </c>
      <c r="BJ408" s="20" t="s">
        <v>105</v>
      </c>
      <c r="BK408" s="20" t="s">
        <v>153</v>
      </c>
      <c r="BL408" s="20" t="s">
        <v>153</v>
      </c>
      <c r="BM408" s="21">
        <v>1011.7125</v>
      </c>
      <c r="BN408" s="21">
        <v>1155.0552</v>
      </c>
      <c r="BO408" s="21">
        <v>848.46169999999995</v>
      </c>
      <c r="BP408" s="21">
        <v>0</v>
      </c>
      <c r="BQ408" s="21">
        <v>61</v>
      </c>
      <c r="BR408" s="20">
        <v>0</v>
      </c>
      <c r="BS408" s="21">
        <v>3076.2294000000002</v>
      </c>
      <c r="BT408" s="21">
        <v>5.9999999999999995E-4</v>
      </c>
      <c r="BU408" s="20">
        <v>20002</v>
      </c>
      <c r="BV408" s="20" t="s">
        <v>97</v>
      </c>
      <c r="BW408" s="21">
        <v>-3076.2294000000002</v>
      </c>
      <c r="BX408" s="21">
        <v>298.12</v>
      </c>
      <c r="BY408" s="20" t="s">
        <v>101</v>
      </c>
      <c r="BZ408" s="21">
        <v>2717.1093999999998</v>
      </c>
      <c r="CA408" s="20" t="b">
        <v>1</v>
      </c>
      <c r="CB408" s="20" t="s">
        <v>98</v>
      </c>
      <c r="CC408" s="20" t="b">
        <v>1</v>
      </c>
      <c r="CD408" s="21" t="s">
        <v>99</v>
      </c>
      <c r="CE408" s="21" t="b">
        <v>0</v>
      </c>
      <c r="CF408" s="21" t="b">
        <v>0</v>
      </c>
    </row>
    <row r="409" spans="1:84">
      <c r="A409" s="21" t="s">
        <v>84</v>
      </c>
      <c r="B409" s="20">
        <v>15191</v>
      </c>
      <c r="C409" s="20" t="s">
        <v>85</v>
      </c>
      <c r="D409" s="20" t="s">
        <v>448</v>
      </c>
      <c r="E409" s="20">
        <v>130512</v>
      </c>
      <c r="F409" s="20" t="s">
        <v>154</v>
      </c>
      <c r="G409" s="20" t="s">
        <v>155</v>
      </c>
      <c r="H409" s="20" t="s">
        <v>104</v>
      </c>
      <c r="I409" s="20" t="s">
        <v>156</v>
      </c>
      <c r="J409" s="20" t="s">
        <v>157</v>
      </c>
      <c r="K409" s="20" t="s">
        <v>90</v>
      </c>
      <c r="L409" s="20" t="s">
        <v>91</v>
      </c>
      <c r="M409" s="20">
        <v>30066</v>
      </c>
      <c r="N409" s="20">
        <v>1</v>
      </c>
      <c r="O409" s="20">
        <v>24</v>
      </c>
      <c r="P409" s="20" t="s">
        <v>92</v>
      </c>
      <c r="Q409" s="20">
        <v>0</v>
      </c>
      <c r="R409" s="20">
        <v>4</v>
      </c>
      <c r="S409" s="20">
        <v>4</v>
      </c>
      <c r="T409" s="20">
        <v>0</v>
      </c>
      <c r="U409" s="20" t="b">
        <v>0</v>
      </c>
      <c r="V409" s="20" t="b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24</v>
      </c>
      <c r="AC409" s="21">
        <v>1041.5271</v>
      </c>
      <c r="AD409" s="21">
        <v>1726.8072</v>
      </c>
      <c r="AE409" s="21">
        <v>0</v>
      </c>
      <c r="AF409" s="21">
        <v>210.46199999999999</v>
      </c>
      <c r="AG409" s="21">
        <v>105.8323</v>
      </c>
      <c r="AH409" s="21">
        <v>1309.675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61</v>
      </c>
      <c r="AR409" s="21">
        <v>0</v>
      </c>
      <c r="AS409" s="21">
        <v>0</v>
      </c>
      <c r="AT409" s="21">
        <v>0</v>
      </c>
      <c r="AU409" s="21">
        <v>4455.3</v>
      </c>
      <c r="AV409" s="20" t="b">
        <v>0</v>
      </c>
      <c r="AX409" s="22">
        <v>43186</v>
      </c>
      <c r="AY409" s="22">
        <v>43186</v>
      </c>
      <c r="AZ409" s="22">
        <v>43186</v>
      </c>
      <c r="BB409" s="20">
        <v>1</v>
      </c>
      <c r="BD409" s="20" t="s">
        <v>457</v>
      </c>
      <c r="BE409" s="20" t="s">
        <v>312</v>
      </c>
      <c r="BF409" s="20" t="s">
        <v>93</v>
      </c>
      <c r="BG409" s="20" t="s">
        <v>363</v>
      </c>
      <c r="BI409" s="20" t="s">
        <v>94</v>
      </c>
      <c r="BJ409" s="20" t="s">
        <v>105</v>
      </c>
      <c r="BK409" s="20" t="s">
        <v>158</v>
      </c>
      <c r="BL409" s="20" t="s">
        <v>158</v>
      </c>
      <c r="BM409" s="21">
        <v>1357.8214</v>
      </c>
      <c r="BN409" s="21">
        <v>1726.8072</v>
      </c>
      <c r="BO409" s="21">
        <v>1309.675</v>
      </c>
      <c r="BP409" s="21">
        <v>0</v>
      </c>
      <c r="BQ409" s="21">
        <v>61</v>
      </c>
      <c r="BR409" s="20">
        <v>0</v>
      </c>
      <c r="BS409" s="21">
        <v>4455.3036000000002</v>
      </c>
      <c r="BT409" s="21">
        <v>-3.5999999999999999E-3</v>
      </c>
      <c r="BU409" s="20">
        <v>20002</v>
      </c>
      <c r="BV409" s="20" t="s">
        <v>97</v>
      </c>
      <c r="BW409" s="21">
        <v>-4455.3036000000002</v>
      </c>
      <c r="BX409" s="21">
        <v>445.69</v>
      </c>
      <c r="BY409" s="20" t="s">
        <v>101</v>
      </c>
      <c r="BZ409" s="21">
        <v>3948.6136000000001</v>
      </c>
      <c r="CA409" s="20" t="b">
        <v>1</v>
      </c>
      <c r="CB409" s="20" t="s">
        <v>98</v>
      </c>
      <c r="CC409" s="20" t="b">
        <v>1</v>
      </c>
      <c r="CD409" s="21" t="s">
        <v>99</v>
      </c>
      <c r="CE409" s="21" t="b">
        <v>0</v>
      </c>
      <c r="CF409" s="21" t="b">
        <v>0</v>
      </c>
    </row>
    <row r="410" spans="1:84">
      <c r="A410" s="21" t="s">
        <v>84</v>
      </c>
      <c r="B410" s="20">
        <v>15218</v>
      </c>
      <c r="C410" s="20" t="s">
        <v>85</v>
      </c>
      <c r="D410" s="20" t="s">
        <v>448</v>
      </c>
      <c r="E410" s="20">
        <v>130493</v>
      </c>
      <c r="F410" s="20" t="s">
        <v>159</v>
      </c>
      <c r="G410" s="20" t="s">
        <v>160</v>
      </c>
      <c r="H410" s="20" t="s">
        <v>104</v>
      </c>
      <c r="I410" s="20" t="s">
        <v>161</v>
      </c>
      <c r="J410" s="20" t="s">
        <v>162</v>
      </c>
      <c r="K410" s="20" t="s">
        <v>90</v>
      </c>
      <c r="L410" s="20" t="s">
        <v>91</v>
      </c>
      <c r="M410" s="20">
        <v>31902</v>
      </c>
      <c r="N410" s="20">
        <v>1</v>
      </c>
      <c r="O410" s="20">
        <v>12</v>
      </c>
      <c r="P410" s="20" t="s">
        <v>92</v>
      </c>
      <c r="Q410" s="20">
        <v>0</v>
      </c>
      <c r="R410" s="20">
        <v>0</v>
      </c>
      <c r="S410" s="20">
        <v>0</v>
      </c>
      <c r="T410" s="20">
        <v>0</v>
      </c>
      <c r="U410" s="20" t="b">
        <v>0</v>
      </c>
      <c r="V410" s="20" t="b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12</v>
      </c>
      <c r="AC410" s="21">
        <v>728.61450000000002</v>
      </c>
      <c r="AD410" s="21">
        <v>912.97559999999999</v>
      </c>
      <c r="AE410" s="21">
        <v>0</v>
      </c>
      <c r="AF410" s="21">
        <v>0</v>
      </c>
      <c r="AG410" s="21">
        <v>0</v>
      </c>
      <c r="AH410" s="21">
        <v>1389.6511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61</v>
      </c>
      <c r="AR410" s="21">
        <v>0</v>
      </c>
      <c r="AS410" s="21">
        <v>0</v>
      </c>
      <c r="AT410" s="21">
        <v>0</v>
      </c>
      <c r="AU410" s="21">
        <v>3092.24</v>
      </c>
      <c r="AV410" s="20" t="b">
        <v>0</v>
      </c>
      <c r="AX410" s="22">
        <v>43189</v>
      </c>
      <c r="AY410" s="22">
        <v>43193</v>
      </c>
      <c r="AZ410" s="22">
        <v>43195</v>
      </c>
      <c r="BB410" s="20">
        <v>1</v>
      </c>
      <c r="BE410" s="20" t="s">
        <v>306</v>
      </c>
      <c r="BF410" s="20" t="s">
        <v>93</v>
      </c>
      <c r="BG410" s="20" t="s">
        <v>363</v>
      </c>
      <c r="BI410" s="20" t="s">
        <v>94</v>
      </c>
      <c r="BJ410" s="20" t="s">
        <v>105</v>
      </c>
      <c r="BK410" s="20" t="s">
        <v>163</v>
      </c>
      <c r="BL410" s="20" t="s">
        <v>163</v>
      </c>
      <c r="BM410" s="21">
        <v>728.61450000000002</v>
      </c>
      <c r="BN410" s="21">
        <v>912.97559999999999</v>
      </c>
      <c r="BO410" s="21">
        <v>1389.6511</v>
      </c>
      <c r="BP410" s="21">
        <v>0</v>
      </c>
      <c r="BQ410" s="21">
        <v>61</v>
      </c>
      <c r="BR410" s="20">
        <v>0</v>
      </c>
      <c r="BS410" s="21">
        <v>3092.2411999999999</v>
      </c>
      <c r="BT410" s="21">
        <v>-1.1999999999999999E-3</v>
      </c>
      <c r="BU410" s="20">
        <v>20002</v>
      </c>
      <c r="BV410" s="20" t="s">
        <v>97</v>
      </c>
      <c r="BW410" s="21">
        <v>-3092.2411999999999</v>
      </c>
      <c r="BX410" s="21">
        <v>235.64</v>
      </c>
      <c r="BY410" s="20" t="s">
        <v>101</v>
      </c>
      <c r="BZ410" s="21">
        <v>2795.6012000000001</v>
      </c>
      <c r="CA410" s="20" t="b">
        <v>1</v>
      </c>
      <c r="CB410" s="20" t="s">
        <v>98</v>
      </c>
      <c r="CC410" s="20" t="b">
        <v>1</v>
      </c>
      <c r="CD410" s="21" t="s">
        <v>99</v>
      </c>
      <c r="CE410" s="21" t="b">
        <v>0</v>
      </c>
      <c r="CF410" s="21" t="b">
        <v>0</v>
      </c>
    </row>
    <row r="411" spans="1:84">
      <c r="A411" s="21" t="s">
        <v>84</v>
      </c>
      <c r="B411" s="20">
        <v>15192</v>
      </c>
      <c r="C411" s="20" t="s">
        <v>85</v>
      </c>
      <c r="D411" s="20" t="s">
        <v>448</v>
      </c>
      <c r="E411" s="20">
        <v>130502</v>
      </c>
      <c r="F411" s="20" t="s">
        <v>175</v>
      </c>
      <c r="G411" s="20" t="s">
        <v>176</v>
      </c>
      <c r="H411" s="20" t="s">
        <v>104</v>
      </c>
      <c r="I411" s="20" t="s">
        <v>177</v>
      </c>
      <c r="J411" s="20" t="s">
        <v>178</v>
      </c>
      <c r="K411" s="20" t="s">
        <v>90</v>
      </c>
      <c r="L411" s="20" t="s">
        <v>91</v>
      </c>
      <c r="M411" s="20">
        <v>21760</v>
      </c>
      <c r="N411" s="20">
        <v>1</v>
      </c>
      <c r="O411" s="20">
        <v>12</v>
      </c>
      <c r="P411" s="20" t="s">
        <v>92</v>
      </c>
      <c r="Q411" s="20">
        <v>0</v>
      </c>
      <c r="R411" s="20">
        <v>0</v>
      </c>
      <c r="S411" s="20">
        <v>4</v>
      </c>
      <c r="T411" s="20">
        <v>0</v>
      </c>
      <c r="U411" s="20" t="b">
        <v>0</v>
      </c>
      <c r="V411" s="20" t="b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12</v>
      </c>
      <c r="AC411" s="21">
        <v>616.19650000000001</v>
      </c>
      <c r="AD411" s="21">
        <v>639.14160000000004</v>
      </c>
      <c r="AE411" s="21">
        <v>0</v>
      </c>
      <c r="AF411" s="21">
        <v>0</v>
      </c>
      <c r="AG411" s="21">
        <v>76.595200000000006</v>
      </c>
      <c r="AH411" s="21">
        <v>947.86559999999997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61</v>
      </c>
      <c r="AR411" s="21">
        <v>0</v>
      </c>
      <c r="AS411" s="21">
        <v>0</v>
      </c>
      <c r="AT411" s="21">
        <v>0</v>
      </c>
      <c r="AU411" s="21">
        <v>2340.8000000000002</v>
      </c>
      <c r="AV411" s="20" t="b">
        <v>0</v>
      </c>
      <c r="AX411" s="22">
        <v>43185</v>
      </c>
      <c r="AY411" s="22">
        <v>43186</v>
      </c>
      <c r="AZ411" s="22">
        <v>43186</v>
      </c>
      <c r="BB411" s="20">
        <v>1</v>
      </c>
      <c r="BD411" s="20" t="s">
        <v>458</v>
      </c>
      <c r="BE411" s="20" t="s">
        <v>312</v>
      </c>
      <c r="BF411" s="20" t="s">
        <v>93</v>
      </c>
      <c r="BG411" s="20" t="s">
        <v>363</v>
      </c>
      <c r="BI411" s="20" t="s">
        <v>94</v>
      </c>
      <c r="BJ411" s="20" t="s">
        <v>105</v>
      </c>
      <c r="BK411" s="20" t="s">
        <v>179</v>
      </c>
      <c r="BL411" s="20" t="s">
        <v>179</v>
      </c>
      <c r="BM411" s="21">
        <v>692.79169999999999</v>
      </c>
      <c r="BN411" s="21">
        <v>639.14160000000004</v>
      </c>
      <c r="BO411" s="21">
        <v>947.86559999999997</v>
      </c>
      <c r="BP411" s="21">
        <v>0</v>
      </c>
      <c r="BQ411" s="21">
        <v>61</v>
      </c>
      <c r="BR411" s="20">
        <v>0</v>
      </c>
      <c r="BS411" s="21">
        <v>2340.7988999999998</v>
      </c>
      <c r="BT411" s="21">
        <v>1.1000000000000001E-3</v>
      </c>
      <c r="BU411" s="20">
        <v>20002</v>
      </c>
      <c r="BV411" s="20" t="s">
        <v>97</v>
      </c>
      <c r="BW411" s="21">
        <v>-2340.7988999999998</v>
      </c>
      <c r="BX411" s="21">
        <v>164.96</v>
      </c>
      <c r="BY411" s="20" t="s">
        <v>101</v>
      </c>
      <c r="BZ411" s="21">
        <v>2114.8389000000002</v>
      </c>
      <c r="CA411" s="20" t="b">
        <v>1</v>
      </c>
      <c r="CB411" s="20" t="s">
        <v>98</v>
      </c>
      <c r="CC411" s="20" t="b">
        <v>1</v>
      </c>
      <c r="CD411" s="21" t="s">
        <v>99</v>
      </c>
      <c r="CE411" s="21" t="b">
        <v>0</v>
      </c>
      <c r="CF411" s="21" t="b">
        <v>0</v>
      </c>
    </row>
    <row r="412" spans="1:84">
      <c r="A412" s="21" t="s">
        <v>84</v>
      </c>
      <c r="B412" s="20">
        <v>15193</v>
      </c>
      <c r="C412" s="20" t="s">
        <v>85</v>
      </c>
      <c r="D412" s="20" t="s">
        <v>448</v>
      </c>
      <c r="E412" s="20">
        <v>130559</v>
      </c>
      <c r="F412" s="20" t="s">
        <v>206</v>
      </c>
      <c r="G412" s="20" t="s">
        <v>207</v>
      </c>
      <c r="H412" s="20" t="s">
        <v>104</v>
      </c>
      <c r="I412" s="20" t="s">
        <v>208</v>
      </c>
      <c r="J412" s="20" t="s">
        <v>209</v>
      </c>
      <c r="K412" s="20" t="s">
        <v>90</v>
      </c>
      <c r="L412" s="20" t="s">
        <v>91</v>
      </c>
      <c r="M412" s="20">
        <v>42852</v>
      </c>
      <c r="N412" s="20">
        <v>1</v>
      </c>
      <c r="O412" s="20">
        <v>12</v>
      </c>
      <c r="P412" s="20" t="s">
        <v>92</v>
      </c>
      <c r="Q412" s="20">
        <v>0</v>
      </c>
      <c r="R412" s="20">
        <v>0</v>
      </c>
      <c r="S412" s="20">
        <v>0</v>
      </c>
      <c r="T412" s="20">
        <v>0</v>
      </c>
      <c r="U412" s="20" t="b">
        <v>0</v>
      </c>
      <c r="V412" s="20" t="b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12</v>
      </c>
      <c r="AC412" s="21">
        <v>849.98869999999999</v>
      </c>
      <c r="AD412" s="21">
        <v>1208.6256000000001</v>
      </c>
      <c r="AE412" s="21">
        <v>0</v>
      </c>
      <c r="AF412" s="21">
        <v>0</v>
      </c>
      <c r="AG412" s="21">
        <v>0</v>
      </c>
      <c r="AH412" s="21">
        <v>1866.6331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155</v>
      </c>
      <c r="AR412" s="21">
        <v>0</v>
      </c>
      <c r="AS412" s="21">
        <v>0</v>
      </c>
      <c r="AT412" s="21">
        <v>0</v>
      </c>
      <c r="AU412" s="21">
        <v>4080.25</v>
      </c>
      <c r="AV412" s="20" t="b">
        <v>0</v>
      </c>
      <c r="AX412" s="22">
        <v>43186</v>
      </c>
      <c r="AY412" s="22">
        <v>43187</v>
      </c>
      <c r="AZ412" s="22">
        <v>43186</v>
      </c>
      <c r="BB412" s="20">
        <v>1</v>
      </c>
      <c r="BE412" s="20" t="s">
        <v>312</v>
      </c>
      <c r="BF412" s="20" t="s">
        <v>93</v>
      </c>
      <c r="BG412" s="20" t="s">
        <v>363</v>
      </c>
      <c r="BI412" s="20" t="s">
        <v>94</v>
      </c>
      <c r="BJ412" s="20" t="s">
        <v>105</v>
      </c>
      <c r="BK412" s="20" t="s">
        <v>210</v>
      </c>
      <c r="BL412" s="20" t="s">
        <v>210</v>
      </c>
      <c r="BM412" s="21">
        <v>849.98869999999999</v>
      </c>
      <c r="BN412" s="21">
        <v>1208.6256000000001</v>
      </c>
      <c r="BO412" s="21">
        <v>1866.6331</v>
      </c>
      <c r="BP412" s="21">
        <v>0</v>
      </c>
      <c r="BQ412" s="21">
        <v>155</v>
      </c>
      <c r="BR412" s="20">
        <v>0</v>
      </c>
      <c r="BS412" s="21">
        <v>4080.2474000000002</v>
      </c>
      <c r="BT412" s="21">
        <v>2.5999999999999999E-3</v>
      </c>
      <c r="BU412" s="20">
        <v>20002</v>
      </c>
      <c r="BV412" s="20" t="s">
        <v>97</v>
      </c>
      <c r="BW412" s="21">
        <v>-4080.2474000000002</v>
      </c>
      <c r="BX412" s="21">
        <v>311.95</v>
      </c>
      <c r="BY412" s="20" t="s">
        <v>101</v>
      </c>
      <c r="BZ412" s="21">
        <v>3613.2973999999999</v>
      </c>
      <c r="CA412" s="20" t="b">
        <v>1</v>
      </c>
      <c r="CB412" s="20" t="s">
        <v>98</v>
      </c>
      <c r="CC412" s="20" t="b">
        <v>1</v>
      </c>
      <c r="CD412" s="21" t="s">
        <v>99</v>
      </c>
      <c r="CE412" s="21" t="b">
        <v>0</v>
      </c>
      <c r="CF412" s="21" t="b">
        <v>0</v>
      </c>
    </row>
    <row r="413" spans="1:84">
      <c r="A413" s="21" t="s">
        <v>84</v>
      </c>
      <c r="B413" s="20">
        <v>15219</v>
      </c>
      <c r="C413" s="20" t="s">
        <v>85</v>
      </c>
      <c r="D413" s="20" t="s">
        <v>448</v>
      </c>
      <c r="E413" s="20">
        <v>130483</v>
      </c>
      <c r="F413" s="20" t="s">
        <v>149</v>
      </c>
      <c r="G413" s="20" t="s">
        <v>150</v>
      </c>
      <c r="H413" s="20" t="s">
        <v>104</v>
      </c>
      <c r="I413" s="20" t="s">
        <v>151</v>
      </c>
      <c r="J413" s="20" t="s">
        <v>152</v>
      </c>
      <c r="K413" s="20" t="s">
        <v>90</v>
      </c>
      <c r="L413" s="20" t="s">
        <v>91</v>
      </c>
      <c r="M413" s="20">
        <v>19516</v>
      </c>
      <c r="N413" s="20">
        <v>1</v>
      </c>
      <c r="O413" s="20">
        <v>12</v>
      </c>
      <c r="P413" s="20" t="s">
        <v>92</v>
      </c>
      <c r="Q413" s="20">
        <v>0</v>
      </c>
      <c r="R413" s="20">
        <v>0</v>
      </c>
      <c r="S413" s="20">
        <v>0</v>
      </c>
      <c r="T413" s="20">
        <v>0</v>
      </c>
      <c r="U413" s="20" t="b">
        <v>0</v>
      </c>
      <c r="V413" s="20" t="b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12</v>
      </c>
      <c r="AC413" s="21">
        <v>591.32320000000004</v>
      </c>
      <c r="AD413" s="21">
        <v>578.55359999999996</v>
      </c>
      <c r="AE413" s="21">
        <v>0</v>
      </c>
      <c r="AF413" s="21">
        <v>0</v>
      </c>
      <c r="AG413" s="21">
        <v>0</v>
      </c>
      <c r="AH413" s="21">
        <v>850.11699999999996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61</v>
      </c>
      <c r="AR413" s="21">
        <v>0</v>
      </c>
      <c r="AS413" s="21">
        <v>0</v>
      </c>
      <c r="AT413" s="21">
        <v>0</v>
      </c>
      <c r="AU413" s="21">
        <v>2080.9899999999998</v>
      </c>
      <c r="AV413" s="20" t="b">
        <v>0</v>
      </c>
      <c r="AX413" s="22">
        <v>43189</v>
      </c>
      <c r="AY413" s="22">
        <v>43193</v>
      </c>
      <c r="AZ413" s="22">
        <v>43195</v>
      </c>
      <c r="BB413" s="20">
        <v>1</v>
      </c>
      <c r="BE413" s="20" t="s">
        <v>306</v>
      </c>
      <c r="BF413" s="20" t="s">
        <v>93</v>
      </c>
      <c r="BG413" s="20" t="s">
        <v>363</v>
      </c>
      <c r="BI413" s="20" t="s">
        <v>94</v>
      </c>
      <c r="BJ413" s="20" t="s">
        <v>105</v>
      </c>
      <c r="BK413" s="20" t="s">
        <v>153</v>
      </c>
      <c r="BL413" s="20" t="s">
        <v>153</v>
      </c>
      <c r="BM413" s="21">
        <v>591.32320000000004</v>
      </c>
      <c r="BN413" s="21">
        <v>578.55359999999996</v>
      </c>
      <c r="BO413" s="21">
        <v>850.11699999999996</v>
      </c>
      <c r="BP413" s="21">
        <v>0</v>
      </c>
      <c r="BQ413" s="21">
        <v>61</v>
      </c>
      <c r="BR413" s="20">
        <v>0</v>
      </c>
      <c r="BS413" s="21">
        <v>2080.9938000000002</v>
      </c>
      <c r="BT413" s="21">
        <v>-3.8E-3</v>
      </c>
      <c r="BU413" s="20">
        <v>20002</v>
      </c>
      <c r="BV413" s="20" t="s">
        <v>97</v>
      </c>
      <c r="BW413" s="21">
        <v>-2080.9938000000002</v>
      </c>
      <c r="BX413" s="21">
        <v>149.33000000000001</v>
      </c>
      <c r="BY413" s="20" t="s">
        <v>101</v>
      </c>
      <c r="BZ413" s="21">
        <v>1870.6638</v>
      </c>
      <c r="CA413" s="20" t="b">
        <v>1</v>
      </c>
      <c r="CB413" s="20" t="s">
        <v>98</v>
      </c>
      <c r="CC413" s="20" t="b">
        <v>1</v>
      </c>
      <c r="CD413" s="21" t="s">
        <v>99</v>
      </c>
      <c r="CE413" s="21" t="b">
        <v>0</v>
      </c>
      <c r="CF413" s="21" t="b">
        <v>0</v>
      </c>
    </row>
    <row r="414" spans="1:84">
      <c r="A414" s="21" t="s">
        <v>84</v>
      </c>
      <c r="B414" s="20">
        <v>15194</v>
      </c>
      <c r="C414" s="20" t="s">
        <v>85</v>
      </c>
      <c r="D414" s="20" t="s">
        <v>448</v>
      </c>
      <c r="E414" s="20">
        <v>129816</v>
      </c>
      <c r="F414" s="20" t="s">
        <v>185</v>
      </c>
      <c r="G414" s="20" t="s">
        <v>186</v>
      </c>
      <c r="H414" s="20" t="s">
        <v>88</v>
      </c>
      <c r="I414" s="20" t="s">
        <v>187</v>
      </c>
      <c r="J414" s="20" t="s">
        <v>188</v>
      </c>
      <c r="K414" s="20" t="s">
        <v>90</v>
      </c>
      <c r="L414" s="20" t="s">
        <v>91</v>
      </c>
      <c r="M414" s="20">
        <v>42520</v>
      </c>
      <c r="N414" s="20">
        <v>1</v>
      </c>
      <c r="O414" s="20">
        <v>18</v>
      </c>
      <c r="P414" s="20" t="s">
        <v>92</v>
      </c>
      <c r="Q414" s="20">
        <v>0</v>
      </c>
      <c r="R414" s="20">
        <v>0</v>
      </c>
      <c r="S414" s="20">
        <v>0</v>
      </c>
      <c r="T414" s="20">
        <v>0</v>
      </c>
      <c r="U414" s="20" t="b">
        <v>0</v>
      </c>
      <c r="V414" s="20" t="b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18</v>
      </c>
      <c r="AC414" s="21">
        <v>1081.963</v>
      </c>
      <c r="AD414" s="21">
        <v>1799.4924000000001</v>
      </c>
      <c r="AE414" s="21">
        <v>0</v>
      </c>
      <c r="AF414" s="21">
        <v>0</v>
      </c>
      <c r="AG414" s="21">
        <v>0</v>
      </c>
      <c r="AH414" s="21">
        <v>1852.1712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165</v>
      </c>
      <c r="AR414" s="21">
        <v>0</v>
      </c>
      <c r="AS414" s="21">
        <v>0</v>
      </c>
      <c r="AT414" s="21">
        <v>0</v>
      </c>
      <c r="AU414" s="21">
        <v>4898.63</v>
      </c>
      <c r="AV414" s="20" t="b">
        <v>0</v>
      </c>
      <c r="AX414" s="22">
        <v>43185</v>
      </c>
      <c r="AY414" s="22">
        <v>43187</v>
      </c>
      <c r="AZ414" s="22">
        <v>43186</v>
      </c>
      <c r="BB414" s="20">
        <v>1</v>
      </c>
      <c r="BE414" s="20" t="s">
        <v>312</v>
      </c>
      <c r="BF414" s="20" t="s">
        <v>93</v>
      </c>
      <c r="BG414" s="20" t="s">
        <v>363</v>
      </c>
      <c r="BI414" s="20" t="s">
        <v>94</v>
      </c>
      <c r="BJ414" s="20" t="s">
        <v>95</v>
      </c>
      <c r="BK414" s="20" t="s">
        <v>189</v>
      </c>
      <c r="BL414" s="20" t="s">
        <v>189</v>
      </c>
      <c r="BM414" s="21">
        <v>1081.963</v>
      </c>
      <c r="BN414" s="21">
        <v>1799.4924000000001</v>
      </c>
      <c r="BO414" s="21">
        <v>1852.1712</v>
      </c>
      <c r="BP414" s="21">
        <v>0</v>
      </c>
      <c r="BQ414" s="21">
        <v>165</v>
      </c>
      <c r="BR414" s="20">
        <v>0</v>
      </c>
      <c r="BS414" s="21">
        <v>4898.6265999999996</v>
      </c>
      <c r="BT414" s="21">
        <v>3.3999999999999998E-3</v>
      </c>
      <c r="BU414" s="20">
        <v>20002</v>
      </c>
      <c r="BV414" s="20" t="s">
        <v>97</v>
      </c>
      <c r="BW414" s="21">
        <v>-4898.6265999999996</v>
      </c>
      <c r="BX414" s="21">
        <v>464.45</v>
      </c>
      <c r="BY414" s="20" t="s">
        <v>231</v>
      </c>
      <c r="BZ414" s="21">
        <v>4269.1765999999998</v>
      </c>
      <c r="CA414" s="20" t="b">
        <v>1</v>
      </c>
      <c r="CB414" s="20" t="s">
        <v>98</v>
      </c>
      <c r="CC414" s="20" t="b">
        <v>1</v>
      </c>
      <c r="CD414" s="21" t="s">
        <v>99</v>
      </c>
      <c r="CE414" s="21" t="b">
        <v>0</v>
      </c>
      <c r="CF414" s="21" t="b">
        <v>0</v>
      </c>
    </row>
    <row r="415" spans="1:84">
      <c r="A415" s="21" t="s">
        <v>84</v>
      </c>
      <c r="B415" s="20">
        <v>15195</v>
      </c>
      <c r="C415" s="20" t="s">
        <v>85</v>
      </c>
      <c r="D415" s="20" t="s">
        <v>448</v>
      </c>
      <c r="E415" s="20">
        <v>129816</v>
      </c>
      <c r="F415" s="20" t="s">
        <v>185</v>
      </c>
      <c r="G415" s="20" t="s">
        <v>186</v>
      </c>
      <c r="H415" s="20" t="s">
        <v>88</v>
      </c>
      <c r="I415" s="20" t="s">
        <v>187</v>
      </c>
      <c r="J415" s="20" t="s">
        <v>188</v>
      </c>
      <c r="K415" s="20" t="s">
        <v>100</v>
      </c>
      <c r="L415" s="20" t="s">
        <v>91</v>
      </c>
      <c r="M415" s="20">
        <v>42520</v>
      </c>
      <c r="N415" s="20">
        <v>1</v>
      </c>
      <c r="O415" s="20">
        <v>6</v>
      </c>
      <c r="P415" s="20" t="s">
        <v>92</v>
      </c>
      <c r="Q415" s="20">
        <v>0</v>
      </c>
      <c r="R415" s="20">
        <v>0</v>
      </c>
      <c r="S415" s="20">
        <v>0</v>
      </c>
      <c r="T415" s="20">
        <v>0</v>
      </c>
      <c r="U415" s="20" t="b">
        <v>0</v>
      </c>
      <c r="V415" s="20" t="b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6</v>
      </c>
      <c r="AC415" s="21">
        <v>235.65430000000001</v>
      </c>
      <c r="AD415" s="21">
        <v>599.83079999999995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  <c r="AT415" s="21">
        <v>0</v>
      </c>
      <c r="AU415" s="21">
        <v>835.49</v>
      </c>
      <c r="AV415" s="20" t="b">
        <v>0</v>
      </c>
      <c r="AX415" s="22">
        <v>43185</v>
      </c>
      <c r="AY415" s="22">
        <v>43187</v>
      </c>
      <c r="AZ415" s="22">
        <v>43186</v>
      </c>
      <c r="BB415" s="20">
        <v>1</v>
      </c>
      <c r="BC415" s="20" t="s">
        <v>459</v>
      </c>
      <c r="BD415" s="20" t="s">
        <v>411</v>
      </c>
      <c r="BE415" s="20" t="s">
        <v>312</v>
      </c>
      <c r="BF415" s="20" t="s">
        <v>93</v>
      </c>
      <c r="BG415" s="20" t="s">
        <v>363</v>
      </c>
      <c r="BI415" s="20" t="s">
        <v>94</v>
      </c>
      <c r="BJ415" s="20" t="s">
        <v>95</v>
      </c>
      <c r="BK415" s="20" t="s">
        <v>189</v>
      </c>
      <c r="BL415" s="20" t="s">
        <v>189</v>
      </c>
      <c r="BM415" s="21">
        <v>235.65430000000001</v>
      </c>
      <c r="BN415" s="21">
        <v>599.83079999999995</v>
      </c>
      <c r="BO415" s="21">
        <v>0</v>
      </c>
      <c r="BP415" s="21">
        <v>0</v>
      </c>
      <c r="BQ415" s="21">
        <v>0</v>
      </c>
      <c r="BR415" s="20">
        <v>0</v>
      </c>
      <c r="BS415" s="21">
        <v>835.48509999999999</v>
      </c>
      <c r="BT415" s="21">
        <v>4.8999999999999998E-3</v>
      </c>
      <c r="BU415" s="20">
        <v>20002</v>
      </c>
      <c r="BV415" s="20" t="s">
        <v>97</v>
      </c>
      <c r="BW415" s="21">
        <v>-835.48509999999999</v>
      </c>
      <c r="BX415" s="21">
        <v>154.82</v>
      </c>
      <c r="BY415" s="20" t="s">
        <v>231</v>
      </c>
      <c r="BZ415" s="21">
        <v>680.66510000000005</v>
      </c>
      <c r="CA415" s="20" t="b">
        <v>1</v>
      </c>
      <c r="CB415" s="20" t="s">
        <v>98</v>
      </c>
      <c r="CC415" s="20" t="b">
        <v>1</v>
      </c>
      <c r="CD415" s="21" t="s">
        <v>99</v>
      </c>
      <c r="CE415" s="21" t="b">
        <v>0</v>
      </c>
      <c r="CF415" s="21" t="b">
        <v>0</v>
      </c>
    </row>
    <row r="416" spans="1:84">
      <c r="A416" s="21" t="s">
        <v>84</v>
      </c>
      <c r="B416" s="20">
        <v>15220</v>
      </c>
      <c r="C416" s="20" t="s">
        <v>85</v>
      </c>
      <c r="D416" s="20" t="s">
        <v>448</v>
      </c>
      <c r="E416" s="20">
        <v>130503</v>
      </c>
      <c r="F416" s="20" t="s">
        <v>175</v>
      </c>
      <c r="G416" s="20" t="s">
        <v>176</v>
      </c>
      <c r="H416" s="20" t="s">
        <v>104</v>
      </c>
      <c r="I416" s="20" t="s">
        <v>177</v>
      </c>
      <c r="J416" s="20" t="s">
        <v>178</v>
      </c>
      <c r="K416" s="20" t="s">
        <v>90</v>
      </c>
      <c r="L416" s="20" t="s">
        <v>91</v>
      </c>
      <c r="M416" s="20">
        <v>21807</v>
      </c>
      <c r="N416" s="20">
        <v>1</v>
      </c>
      <c r="O416" s="20">
        <v>8</v>
      </c>
      <c r="P416" s="20" t="s">
        <v>92</v>
      </c>
      <c r="Q416" s="20">
        <v>0</v>
      </c>
      <c r="R416" s="20">
        <v>0</v>
      </c>
      <c r="S416" s="20">
        <v>0</v>
      </c>
      <c r="T416" s="20">
        <v>0</v>
      </c>
      <c r="U416" s="20" t="b">
        <v>0</v>
      </c>
      <c r="V416" s="20" t="b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8</v>
      </c>
      <c r="AC416" s="21">
        <v>536.14499999999998</v>
      </c>
      <c r="AD416" s="21">
        <v>426.94040000000001</v>
      </c>
      <c r="AE416" s="21">
        <v>0</v>
      </c>
      <c r="AF416" s="21">
        <v>0</v>
      </c>
      <c r="AG416" s="21">
        <v>0</v>
      </c>
      <c r="AH416" s="21">
        <v>949.91290000000004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61</v>
      </c>
      <c r="AR416" s="21">
        <v>0</v>
      </c>
      <c r="AS416" s="21">
        <v>0</v>
      </c>
      <c r="AT416" s="21">
        <v>0</v>
      </c>
      <c r="AU416" s="21">
        <v>1974</v>
      </c>
      <c r="AV416" s="20" t="b">
        <v>0</v>
      </c>
      <c r="AX416" s="22">
        <v>43189</v>
      </c>
      <c r="AY416" s="22">
        <v>43193</v>
      </c>
      <c r="AZ416" s="22">
        <v>43195</v>
      </c>
      <c r="BB416" s="20">
        <v>1</v>
      </c>
      <c r="BE416" s="20" t="s">
        <v>306</v>
      </c>
      <c r="BF416" s="20" t="s">
        <v>93</v>
      </c>
      <c r="BG416" s="20" t="s">
        <v>363</v>
      </c>
      <c r="BI416" s="20" t="s">
        <v>94</v>
      </c>
      <c r="BJ416" s="20" t="s">
        <v>105</v>
      </c>
      <c r="BK416" s="20" t="s">
        <v>179</v>
      </c>
      <c r="BL416" s="20" t="s">
        <v>179</v>
      </c>
      <c r="BM416" s="21">
        <v>536.14499999999998</v>
      </c>
      <c r="BN416" s="21">
        <v>426.94040000000001</v>
      </c>
      <c r="BO416" s="21">
        <v>949.91290000000004</v>
      </c>
      <c r="BP416" s="21">
        <v>0</v>
      </c>
      <c r="BQ416" s="21">
        <v>61</v>
      </c>
      <c r="BR416" s="20">
        <v>0</v>
      </c>
      <c r="BS416" s="21">
        <v>1973.9983</v>
      </c>
      <c r="BT416" s="21">
        <v>1.6999999999999999E-3</v>
      </c>
      <c r="BU416" s="20">
        <v>20002</v>
      </c>
      <c r="BV416" s="20" t="s">
        <v>97</v>
      </c>
      <c r="BW416" s="21">
        <v>-1973.9983</v>
      </c>
      <c r="BX416" s="21">
        <v>110.19</v>
      </c>
      <c r="BY416" s="20" t="s">
        <v>101</v>
      </c>
      <c r="BZ416" s="21">
        <v>1802.8082999999999</v>
      </c>
      <c r="CA416" s="20" t="b">
        <v>1</v>
      </c>
      <c r="CB416" s="20" t="s">
        <v>98</v>
      </c>
      <c r="CC416" s="20" t="b">
        <v>1</v>
      </c>
      <c r="CD416" s="21" t="s">
        <v>99</v>
      </c>
      <c r="CE416" s="21" t="b">
        <v>0</v>
      </c>
      <c r="CF416" s="21" t="b">
        <v>0</v>
      </c>
    </row>
    <row r="417" spans="1:84">
      <c r="A417" s="21" t="s">
        <v>84</v>
      </c>
      <c r="B417" s="20">
        <v>15196</v>
      </c>
      <c r="C417" s="20" t="s">
        <v>85</v>
      </c>
      <c r="D417" s="20" t="s">
        <v>448</v>
      </c>
      <c r="E417" s="20">
        <v>130522</v>
      </c>
      <c r="F417" s="20" t="s">
        <v>170</v>
      </c>
      <c r="G417" s="20" t="s">
        <v>171</v>
      </c>
      <c r="H417" s="20" t="s">
        <v>104</v>
      </c>
      <c r="I417" s="20" t="s">
        <v>172</v>
      </c>
      <c r="J417" s="20" t="s">
        <v>173</v>
      </c>
      <c r="K417" s="20" t="s">
        <v>90</v>
      </c>
      <c r="L417" s="20" t="s">
        <v>91</v>
      </c>
      <c r="M417" s="20">
        <v>36616</v>
      </c>
      <c r="N417" s="20">
        <v>1</v>
      </c>
      <c r="O417" s="20">
        <v>20</v>
      </c>
      <c r="P417" s="20" t="s">
        <v>92</v>
      </c>
      <c r="Q417" s="20">
        <v>0</v>
      </c>
      <c r="R417" s="20">
        <v>0</v>
      </c>
      <c r="S417" s="20">
        <v>4</v>
      </c>
      <c r="T417" s="20">
        <v>0</v>
      </c>
      <c r="U417" s="20" t="b">
        <v>0</v>
      </c>
      <c r="V417" s="20" t="b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20</v>
      </c>
      <c r="AC417" s="21">
        <v>1051.444</v>
      </c>
      <c r="AD417" s="21">
        <v>1733.7560000000001</v>
      </c>
      <c r="AE417" s="21">
        <v>0</v>
      </c>
      <c r="AF417" s="21">
        <v>0</v>
      </c>
      <c r="AG417" s="21">
        <v>128.88829999999999</v>
      </c>
      <c r="AH417" s="21">
        <v>1594.9929999999999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61</v>
      </c>
      <c r="AR417" s="21">
        <v>0</v>
      </c>
      <c r="AS417" s="21">
        <v>0</v>
      </c>
      <c r="AT417" s="21">
        <v>0</v>
      </c>
      <c r="AU417" s="21">
        <v>4570.08</v>
      </c>
      <c r="AV417" s="20" t="b">
        <v>0</v>
      </c>
      <c r="AX417" s="22">
        <v>43185</v>
      </c>
      <c r="AY417" s="22">
        <v>43186</v>
      </c>
      <c r="AZ417" s="22">
        <v>43186</v>
      </c>
      <c r="BB417" s="20">
        <v>1</v>
      </c>
      <c r="BD417" s="20" t="s">
        <v>460</v>
      </c>
      <c r="BE417" s="20" t="s">
        <v>312</v>
      </c>
      <c r="BF417" s="20" t="s">
        <v>93</v>
      </c>
      <c r="BG417" s="20" t="s">
        <v>363</v>
      </c>
      <c r="BI417" s="20" t="s">
        <v>94</v>
      </c>
      <c r="BJ417" s="20" t="s">
        <v>105</v>
      </c>
      <c r="BK417" s="20" t="s">
        <v>174</v>
      </c>
      <c r="BL417" s="20" t="s">
        <v>174</v>
      </c>
      <c r="BM417" s="21">
        <v>1180.3323</v>
      </c>
      <c r="BN417" s="21">
        <v>1733.7560000000001</v>
      </c>
      <c r="BO417" s="21">
        <v>1594.9929999999999</v>
      </c>
      <c r="BP417" s="21">
        <v>0</v>
      </c>
      <c r="BQ417" s="21">
        <v>61</v>
      </c>
      <c r="BR417" s="20">
        <v>0</v>
      </c>
      <c r="BS417" s="21">
        <v>4570.0812999999998</v>
      </c>
      <c r="BT417" s="21">
        <v>-1.2999999999999999E-3</v>
      </c>
      <c r="BU417" s="20">
        <v>20002</v>
      </c>
      <c r="BV417" s="20" t="s">
        <v>97</v>
      </c>
      <c r="BW417" s="21">
        <v>-4570.0812999999998</v>
      </c>
      <c r="BX417" s="21">
        <v>447.49</v>
      </c>
      <c r="BY417" s="20" t="s">
        <v>101</v>
      </c>
      <c r="BZ417" s="21">
        <v>4061.5913</v>
      </c>
      <c r="CA417" s="20" t="b">
        <v>1</v>
      </c>
      <c r="CB417" s="20" t="s">
        <v>98</v>
      </c>
      <c r="CC417" s="20" t="b">
        <v>1</v>
      </c>
      <c r="CD417" s="21" t="s">
        <v>99</v>
      </c>
      <c r="CE417" s="21" t="b">
        <v>0</v>
      </c>
      <c r="CF417" s="21" t="b">
        <v>0</v>
      </c>
    </row>
    <row r="418" spans="1:84">
      <c r="A418" s="21" t="s">
        <v>84</v>
      </c>
      <c r="B418" s="20">
        <v>15197</v>
      </c>
      <c r="C418" s="20" t="s">
        <v>85</v>
      </c>
      <c r="D418" s="20" t="s">
        <v>448</v>
      </c>
      <c r="E418" s="20">
        <v>130531</v>
      </c>
      <c r="F418" s="20" t="s">
        <v>256</v>
      </c>
      <c r="G418" s="20" t="s">
        <v>257</v>
      </c>
      <c r="H418" s="20" t="s">
        <v>104</v>
      </c>
      <c r="I418" s="20" t="s">
        <v>258</v>
      </c>
      <c r="J418" s="20" t="s">
        <v>259</v>
      </c>
      <c r="K418" s="20" t="s">
        <v>90</v>
      </c>
      <c r="L418" s="20" t="s">
        <v>91</v>
      </c>
      <c r="M418" s="20">
        <v>20893</v>
      </c>
      <c r="N418" s="20">
        <v>1</v>
      </c>
      <c r="O418" s="20">
        <v>16</v>
      </c>
      <c r="P418" s="20" t="s">
        <v>92</v>
      </c>
      <c r="Q418" s="20">
        <v>0</v>
      </c>
      <c r="R418" s="20">
        <v>0</v>
      </c>
      <c r="S418" s="20">
        <v>4</v>
      </c>
      <c r="T418" s="20">
        <v>0</v>
      </c>
      <c r="U418" s="20" t="b">
        <v>0</v>
      </c>
      <c r="V418" s="20" t="b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16</v>
      </c>
      <c r="AC418" s="21">
        <v>683.78179999999998</v>
      </c>
      <c r="AD418" s="21">
        <v>820.97680000000003</v>
      </c>
      <c r="AE418" s="21">
        <v>0</v>
      </c>
      <c r="AF418" s="21">
        <v>0</v>
      </c>
      <c r="AG418" s="21">
        <v>73.543400000000005</v>
      </c>
      <c r="AH418" s="21">
        <v>910.09910000000002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80</v>
      </c>
      <c r="AR418" s="21">
        <v>0</v>
      </c>
      <c r="AS418" s="21">
        <v>0</v>
      </c>
      <c r="AT418" s="21">
        <v>0</v>
      </c>
      <c r="AU418" s="21">
        <v>2568.4</v>
      </c>
      <c r="AV418" s="20" t="b">
        <v>0</v>
      </c>
      <c r="AX418" s="22">
        <v>43185</v>
      </c>
      <c r="AY418" s="22">
        <v>43187</v>
      </c>
      <c r="AZ418" s="22">
        <v>43186</v>
      </c>
      <c r="BB418" s="20">
        <v>1</v>
      </c>
      <c r="BD418" s="20" t="s">
        <v>461</v>
      </c>
      <c r="BE418" s="20" t="s">
        <v>312</v>
      </c>
      <c r="BF418" s="20" t="s">
        <v>93</v>
      </c>
      <c r="BG418" s="20" t="s">
        <v>363</v>
      </c>
      <c r="BI418" s="20" t="s">
        <v>94</v>
      </c>
      <c r="BJ418" s="20" t="s">
        <v>105</v>
      </c>
      <c r="BK418" s="20" t="s">
        <v>260</v>
      </c>
      <c r="BL418" s="20" t="s">
        <v>260</v>
      </c>
      <c r="BM418" s="21">
        <v>757.3252</v>
      </c>
      <c r="BN418" s="21">
        <v>820.97680000000003</v>
      </c>
      <c r="BO418" s="21">
        <v>910.09910000000002</v>
      </c>
      <c r="BP418" s="21">
        <v>0</v>
      </c>
      <c r="BQ418" s="21">
        <v>80</v>
      </c>
      <c r="BR418" s="20">
        <v>0</v>
      </c>
      <c r="BS418" s="21">
        <v>2568.4011</v>
      </c>
      <c r="BT418" s="21">
        <v>-1.1000000000000001E-3</v>
      </c>
      <c r="BU418" s="20">
        <v>20002</v>
      </c>
      <c r="BV418" s="20" t="s">
        <v>97</v>
      </c>
      <c r="BW418" s="21">
        <v>-2568.4011</v>
      </c>
      <c r="BX418" s="21">
        <v>211.9</v>
      </c>
      <c r="BY418" s="20" t="s">
        <v>101</v>
      </c>
      <c r="BZ418" s="21">
        <v>2276.5011</v>
      </c>
      <c r="CA418" s="20" t="b">
        <v>1</v>
      </c>
      <c r="CB418" s="20" t="s">
        <v>98</v>
      </c>
      <c r="CC418" s="20" t="b">
        <v>1</v>
      </c>
      <c r="CD418" s="21" t="s">
        <v>99</v>
      </c>
      <c r="CE418" s="21" t="b">
        <v>0</v>
      </c>
      <c r="CF418" s="21" t="b">
        <v>0</v>
      </c>
    </row>
    <row r="419" spans="1:84">
      <c r="A419" s="21" t="s">
        <v>84</v>
      </c>
      <c r="B419" s="20">
        <v>15221</v>
      </c>
      <c r="C419" s="20" t="s">
        <v>85</v>
      </c>
      <c r="D419" s="20" t="s">
        <v>448</v>
      </c>
      <c r="E419" s="20">
        <v>130610</v>
      </c>
      <c r="F419" s="20" t="s">
        <v>139</v>
      </c>
      <c r="G419" s="20" t="s">
        <v>140</v>
      </c>
      <c r="H419" s="20" t="s">
        <v>104</v>
      </c>
      <c r="I419" s="20" t="s">
        <v>141</v>
      </c>
      <c r="J419" s="20" t="s">
        <v>142</v>
      </c>
      <c r="K419" s="20" t="s">
        <v>90</v>
      </c>
      <c r="L419" s="20" t="s">
        <v>91</v>
      </c>
      <c r="M419" s="20">
        <v>17285</v>
      </c>
      <c r="N419" s="20">
        <v>1</v>
      </c>
      <c r="O419" s="20">
        <v>8</v>
      </c>
      <c r="P419" s="20" t="s">
        <v>92</v>
      </c>
      <c r="Q419" s="20">
        <v>0</v>
      </c>
      <c r="R419" s="20">
        <v>0</v>
      </c>
      <c r="S419" s="20">
        <v>0</v>
      </c>
      <c r="T419" s="20">
        <v>0</v>
      </c>
      <c r="U419" s="20" t="b">
        <v>0</v>
      </c>
      <c r="V419" s="20" t="b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8</v>
      </c>
      <c r="AC419" s="21">
        <v>502.72919999999999</v>
      </c>
      <c r="AD419" s="21">
        <v>345.5444</v>
      </c>
      <c r="AE419" s="21">
        <v>0</v>
      </c>
      <c r="AF419" s="21">
        <v>0</v>
      </c>
      <c r="AG419" s="21">
        <v>0</v>
      </c>
      <c r="AH419" s="21">
        <v>752.93460000000005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77</v>
      </c>
      <c r="AR419" s="21">
        <v>0</v>
      </c>
      <c r="AS419" s="21">
        <v>0</v>
      </c>
      <c r="AT419" s="21">
        <v>0</v>
      </c>
      <c r="AU419" s="21">
        <v>1678.21</v>
      </c>
      <c r="AV419" s="20" t="b">
        <v>0</v>
      </c>
      <c r="AX419" s="22">
        <v>43190</v>
      </c>
      <c r="AY419" s="22">
        <v>43194</v>
      </c>
      <c r="AZ419" s="22">
        <v>43195</v>
      </c>
      <c r="BB419" s="20">
        <v>1</v>
      </c>
      <c r="BE419" s="20" t="s">
        <v>306</v>
      </c>
      <c r="BF419" s="20" t="s">
        <v>93</v>
      </c>
      <c r="BG419" s="20" t="s">
        <v>363</v>
      </c>
      <c r="BI419" s="20" t="s">
        <v>94</v>
      </c>
      <c r="BJ419" s="20" t="s">
        <v>105</v>
      </c>
      <c r="BK419" s="20" t="s">
        <v>143</v>
      </c>
      <c r="BL419" s="20" t="s">
        <v>143</v>
      </c>
      <c r="BM419" s="21">
        <v>502.72919999999999</v>
      </c>
      <c r="BN419" s="21">
        <v>345.5444</v>
      </c>
      <c r="BO419" s="21">
        <v>752.93460000000005</v>
      </c>
      <c r="BP419" s="21">
        <v>0</v>
      </c>
      <c r="BQ419" s="21">
        <v>77</v>
      </c>
      <c r="BR419" s="20">
        <v>0</v>
      </c>
      <c r="BS419" s="21">
        <v>1678.2082</v>
      </c>
      <c r="BT419" s="21">
        <v>1.8E-3</v>
      </c>
      <c r="BU419" s="20">
        <v>20002</v>
      </c>
      <c r="BV419" s="20" t="s">
        <v>97</v>
      </c>
      <c r="BW419" s="21">
        <v>-1678.2082</v>
      </c>
      <c r="BX419" s="21">
        <v>89.19</v>
      </c>
      <c r="BY419" s="20" t="s">
        <v>101</v>
      </c>
      <c r="BZ419" s="21">
        <v>1512.0182</v>
      </c>
      <c r="CA419" s="20" t="b">
        <v>1</v>
      </c>
      <c r="CB419" s="20" t="s">
        <v>98</v>
      </c>
      <c r="CC419" s="20" t="b">
        <v>1</v>
      </c>
      <c r="CD419" s="21" t="s">
        <v>99</v>
      </c>
      <c r="CE419" s="21" t="b">
        <v>0</v>
      </c>
      <c r="CF419" s="21" t="b">
        <v>0</v>
      </c>
    </row>
    <row r="420" spans="1:84">
      <c r="A420" s="21" t="s">
        <v>84</v>
      </c>
      <c r="B420" s="20">
        <v>15198</v>
      </c>
      <c r="C420" s="20" t="s">
        <v>85</v>
      </c>
      <c r="D420" s="20" t="s">
        <v>448</v>
      </c>
      <c r="E420" s="20">
        <v>130492</v>
      </c>
      <c r="F420" s="20" t="s">
        <v>159</v>
      </c>
      <c r="G420" s="20" t="s">
        <v>160</v>
      </c>
      <c r="H420" s="20" t="s">
        <v>104</v>
      </c>
      <c r="I420" s="20" t="s">
        <v>161</v>
      </c>
      <c r="J420" s="20" t="s">
        <v>162</v>
      </c>
      <c r="K420" s="20" t="s">
        <v>90</v>
      </c>
      <c r="L420" s="20" t="s">
        <v>91</v>
      </c>
      <c r="M420" s="20">
        <v>31897</v>
      </c>
      <c r="N420" s="20">
        <v>1</v>
      </c>
      <c r="O420" s="20">
        <v>12</v>
      </c>
      <c r="P420" s="20" t="s">
        <v>92</v>
      </c>
      <c r="Q420" s="20">
        <v>0</v>
      </c>
      <c r="R420" s="20">
        <v>0</v>
      </c>
      <c r="S420" s="20">
        <v>0</v>
      </c>
      <c r="T420" s="20">
        <v>0</v>
      </c>
      <c r="U420" s="20" t="b">
        <v>0</v>
      </c>
      <c r="V420" s="20" t="b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12</v>
      </c>
      <c r="AC420" s="21">
        <v>728.55909999999994</v>
      </c>
      <c r="AD420" s="21">
        <v>912.84059999999999</v>
      </c>
      <c r="AE420" s="21">
        <v>0</v>
      </c>
      <c r="AF420" s="21">
        <v>0</v>
      </c>
      <c r="AG420" s="21">
        <v>0</v>
      </c>
      <c r="AH420" s="21">
        <v>1389.4332999999999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61</v>
      </c>
      <c r="AR420" s="21">
        <v>0</v>
      </c>
      <c r="AS420" s="21">
        <v>0</v>
      </c>
      <c r="AT420" s="21">
        <v>0</v>
      </c>
      <c r="AU420" s="21">
        <v>3091.83</v>
      </c>
      <c r="AV420" s="20" t="b">
        <v>0</v>
      </c>
      <c r="AX420" s="22">
        <v>43186</v>
      </c>
      <c r="AY420" s="22">
        <v>43186</v>
      </c>
      <c r="AZ420" s="22">
        <v>43186</v>
      </c>
      <c r="BB420" s="20">
        <v>1</v>
      </c>
      <c r="BE420" s="20" t="s">
        <v>312</v>
      </c>
      <c r="BF420" s="20" t="s">
        <v>93</v>
      </c>
      <c r="BG420" s="20" t="s">
        <v>363</v>
      </c>
      <c r="BI420" s="20" t="s">
        <v>94</v>
      </c>
      <c r="BJ420" s="20" t="s">
        <v>105</v>
      </c>
      <c r="BK420" s="20" t="s">
        <v>163</v>
      </c>
      <c r="BL420" s="20" t="s">
        <v>163</v>
      </c>
      <c r="BM420" s="21">
        <v>728.55909999999994</v>
      </c>
      <c r="BN420" s="21">
        <v>912.84059999999999</v>
      </c>
      <c r="BO420" s="21">
        <v>1389.4332999999999</v>
      </c>
      <c r="BP420" s="21">
        <v>0</v>
      </c>
      <c r="BQ420" s="21">
        <v>61</v>
      </c>
      <c r="BR420" s="20">
        <v>0</v>
      </c>
      <c r="BS420" s="21">
        <v>3091.8330000000001</v>
      </c>
      <c r="BT420" s="21">
        <v>-3.0000000000000001E-3</v>
      </c>
      <c r="BU420" s="20">
        <v>20002</v>
      </c>
      <c r="BV420" s="20" t="s">
        <v>97</v>
      </c>
      <c r="BW420" s="21">
        <v>-3091.8330000000001</v>
      </c>
      <c r="BX420" s="21">
        <v>235.61</v>
      </c>
      <c r="BY420" s="20" t="s">
        <v>101</v>
      </c>
      <c r="BZ420" s="21">
        <v>2795.223</v>
      </c>
      <c r="CA420" s="20" t="b">
        <v>1</v>
      </c>
      <c r="CB420" s="20" t="s">
        <v>98</v>
      </c>
      <c r="CC420" s="20" t="b">
        <v>1</v>
      </c>
      <c r="CD420" s="21" t="s">
        <v>99</v>
      </c>
      <c r="CE420" s="21" t="b">
        <v>0</v>
      </c>
      <c r="CF420" s="21" t="b">
        <v>0</v>
      </c>
    </row>
    <row r="421" spans="1:84">
      <c r="A421" s="21" t="s">
        <v>84</v>
      </c>
      <c r="B421" s="20">
        <v>15199</v>
      </c>
      <c r="C421" s="20" t="s">
        <v>85</v>
      </c>
      <c r="D421" s="20" t="s">
        <v>448</v>
      </c>
      <c r="E421" s="20">
        <v>130619</v>
      </c>
      <c r="F421" s="20" t="s">
        <v>164</v>
      </c>
      <c r="G421" s="20" t="s">
        <v>165</v>
      </c>
      <c r="H421" s="20" t="s">
        <v>104</v>
      </c>
      <c r="I421" s="20" t="s">
        <v>166</v>
      </c>
      <c r="J421" s="20" t="s">
        <v>167</v>
      </c>
      <c r="K421" s="20" t="s">
        <v>90</v>
      </c>
      <c r="L421" s="20" t="s">
        <v>91</v>
      </c>
      <c r="M421" s="20">
        <v>30221</v>
      </c>
      <c r="N421" s="20">
        <v>1</v>
      </c>
      <c r="O421" s="20">
        <v>20</v>
      </c>
      <c r="P421" s="20" t="s">
        <v>92</v>
      </c>
      <c r="Q421" s="20">
        <v>0</v>
      </c>
      <c r="R421" s="20">
        <v>0</v>
      </c>
      <c r="S421" s="20">
        <v>8</v>
      </c>
      <c r="T421" s="20">
        <v>0</v>
      </c>
      <c r="U421" s="20" t="b">
        <v>0</v>
      </c>
      <c r="V421" s="20" t="b">
        <v>0</v>
      </c>
      <c r="W421" s="20">
        <v>30096</v>
      </c>
      <c r="X421" s="20">
        <v>0</v>
      </c>
      <c r="Y421" s="20">
        <v>0</v>
      </c>
      <c r="Z421" s="20">
        <v>0</v>
      </c>
      <c r="AA421" s="20">
        <v>0</v>
      </c>
      <c r="AB421" s="20">
        <v>20</v>
      </c>
      <c r="AC421" s="21">
        <v>933.30280000000005</v>
      </c>
      <c r="AD421" s="21">
        <v>1445.981</v>
      </c>
      <c r="AE421" s="21">
        <v>0</v>
      </c>
      <c r="AF421" s="21">
        <v>0</v>
      </c>
      <c r="AG421" s="21">
        <v>212.75579999999999</v>
      </c>
      <c r="AH421" s="21">
        <v>1316.4268</v>
      </c>
      <c r="AI421" s="21">
        <v>0</v>
      </c>
      <c r="AJ421" s="21">
        <v>524.57330000000002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77</v>
      </c>
      <c r="AR421" s="21">
        <v>0</v>
      </c>
      <c r="AS421" s="21">
        <v>0</v>
      </c>
      <c r="AT421" s="21">
        <v>0</v>
      </c>
      <c r="AU421" s="21">
        <v>4510.04</v>
      </c>
      <c r="AV421" s="20" t="b">
        <v>0</v>
      </c>
      <c r="AX421" s="22">
        <v>43186</v>
      </c>
      <c r="AY421" s="22">
        <v>43187</v>
      </c>
      <c r="AZ421" s="22">
        <v>43186</v>
      </c>
      <c r="BB421" s="20">
        <v>1</v>
      </c>
      <c r="BD421" s="20" t="s">
        <v>462</v>
      </c>
      <c r="BE421" s="20" t="s">
        <v>312</v>
      </c>
      <c r="BF421" s="20" t="s">
        <v>93</v>
      </c>
      <c r="BG421" s="20" t="s">
        <v>363</v>
      </c>
      <c r="BI421" s="20" t="s">
        <v>94</v>
      </c>
      <c r="BJ421" s="20" t="s">
        <v>105</v>
      </c>
      <c r="BK421" s="20" t="s">
        <v>168</v>
      </c>
      <c r="BL421" s="20" t="s">
        <v>168</v>
      </c>
      <c r="BM421" s="21">
        <v>1146.0586000000001</v>
      </c>
      <c r="BN421" s="21">
        <v>1445.981</v>
      </c>
      <c r="BO421" s="21">
        <v>1316.4268</v>
      </c>
      <c r="BP421" s="21">
        <v>524.57330000000002</v>
      </c>
      <c r="BQ421" s="21">
        <v>77</v>
      </c>
      <c r="BR421" s="20">
        <v>0</v>
      </c>
      <c r="BS421" s="21">
        <v>4510.0397000000003</v>
      </c>
      <c r="BT421" s="21">
        <v>2.9999999999999997E-4</v>
      </c>
      <c r="BU421" s="20">
        <v>20002</v>
      </c>
      <c r="BV421" s="20" t="s">
        <v>97</v>
      </c>
      <c r="BW421" s="21">
        <v>-4510.0397000000003</v>
      </c>
      <c r="BX421" s="21">
        <v>373.21</v>
      </c>
      <c r="BY421" s="20" t="s">
        <v>101</v>
      </c>
      <c r="BZ421" s="21">
        <v>4059.8296999999998</v>
      </c>
      <c r="CA421" s="20" t="b">
        <v>1</v>
      </c>
      <c r="CB421" s="20" t="s">
        <v>98</v>
      </c>
      <c r="CC421" s="20" t="b">
        <v>1</v>
      </c>
      <c r="CD421" s="21" t="s">
        <v>99</v>
      </c>
      <c r="CE421" s="21" t="b">
        <v>0</v>
      </c>
      <c r="CF421" s="21" t="b">
        <v>0</v>
      </c>
    </row>
    <row r="422" spans="1:84">
      <c r="A422" s="21" t="s">
        <v>84</v>
      </c>
      <c r="B422" s="20">
        <v>15222</v>
      </c>
      <c r="C422" s="20" t="s">
        <v>85</v>
      </c>
      <c r="D422" s="20" t="s">
        <v>448</v>
      </c>
      <c r="E422" s="20">
        <v>130523</v>
      </c>
      <c r="F422" s="20" t="s">
        <v>170</v>
      </c>
      <c r="G422" s="20" t="s">
        <v>171</v>
      </c>
      <c r="H422" s="20" t="s">
        <v>104</v>
      </c>
      <c r="I422" s="20" t="s">
        <v>172</v>
      </c>
      <c r="J422" s="20" t="s">
        <v>173</v>
      </c>
      <c r="K422" s="20" t="s">
        <v>90</v>
      </c>
      <c r="L422" s="20" t="s">
        <v>91</v>
      </c>
      <c r="M422" s="20">
        <v>36524</v>
      </c>
      <c r="N422" s="20">
        <v>1</v>
      </c>
      <c r="O422" s="20">
        <v>12</v>
      </c>
      <c r="P422" s="20" t="s">
        <v>92</v>
      </c>
      <c r="Q422" s="20">
        <v>0</v>
      </c>
      <c r="R422" s="20">
        <v>0</v>
      </c>
      <c r="S422" s="20">
        <v>0</v>
      </c>
      <c r="T422" s="20">
        <v>0</v>
      </c>
      <c r="U422" s="20" t="b">
        <v>0</v>
      </c>
      <c r="V422" s="20" t="b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12</v>
      </c>
      <c r="AC422" s="21">
        <v>779.84659999999997</v>
      </c>
      <c r="AD422" s="21">
        <v>1037.7696000000001</v>
      </c>
      <c r="AE422" s="21">
        <v>0</v>
      </c>
      <c r="AF422" s="21">
        <v>0</v>
      </c>
      <c r="AG422" s="21">
        <v>0</v>
      </c>
      <c r="AH422" s="21">
        <v>1590.9854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61</v>
      </c>
      <c r="AR422" s="21">
        <v>0</v>
      </c>
      <c r="AS422" s="21">
        <v>0</v>
      </c>
      <c r="AT422" s="21">
        <v>0</v>
      </c>
      <c r="AU422" s="21">
        <v>3469.6</v>
      </c>
      <c r="AV422" s="20" t="b">
        <v>0</v>
      </c>
      <c r="AX422" s="22">
        <v>43188</v>
      </c>
      <c r="AY422" s="22">
        <v>43193</v>
      </c>
      <c r="AZ422" s="22">
        <v>43195</v>
      </c>
      <c r="BB422" s="20">
        <v>1</v>
      </c>
      <c r="BE422" s="20" t="s">
        <v>306</v>
      </c>
      <c r="BF422" s="20" t="s">
        <v>93</v>
      </c>
      <c r="BG422" s="20" t="s">
        <v>363</v>
      </c>
      <c r="BI422" s="20" t="s">
        <v>94</v>
      </c>
      <c r="BJ422" s="20" t="s">
        <v>105</v>
      </c>
      <c r="BK422" s="20" t="s">
        <v>174</v>
      </c>
      <c r="BL422" s="20" t="s">
        <v>174</v>
      </c>
      <c r="BM422" s="21">
        <v>779.84659999999997</v>
      </c>
      <c r="BN422" s="21">
        <v>1037.7696000000001</v>
      </c>
      <c r="BO422" s="21">
        <v>1590.9854</v>
      </c>
      <c r="BP422" s="21">
        <v>0</v>
      </c>
      <c r="BQ422" s="21">
        <v>61</v>
      </c>
      <c r="BR422" s="20">
        <v>0</v>
      </c>
      <c r="BS422" s="21">
        <v>3469.6016</v>
      </c>
      <c r="BT422" s="21">
        <v>-1.6000000000000001E-3</v>
      </c>
      <c r="BU422" s="20">
        <v>20002</v>
      </c>
      <c r="BV422" s="20" t="s">
        <v>97</v>
      </c>
      <c r="BW422" s="21">
        <v>-3469.6016</v>
      </c>
      <c r="BX422" s="21">
        <v>267.85000000000002</v>
      </c>
      <c r="BY422" s="20" t="s">
        <v>101</v>
      </c>
      <c r="BZ422" s="21">
        <v>3140.7516000000001</v>
      </c>
      <c r="CA422" s="20" t="b">
        <v>1</v>
      </c>
      <c r="CB422" s="20" t="s">
        <v>98</v>
      </c>
      <c r="CC422" s="20" t="b">
        <v>1</v>
      </c>
      <c r="CD422" s="21" t="s">
        <v>99</v>
      </c>
      <c r="CE422" s="21" t="b">
        <v>0</v>
      </c>
      <c r="CF422" s="21" t="b">
        <v>0</v>
      </c>
    </row>
    <row r="423" spans="1:84">
      <c r="A423" s="21" t="s">
        <v>122</v>
      </c>
      <c r="B423" s="20">
        <v>15200</v>
      </c>
      <c r="C423" s="20" t="s">
        <v>131</v>
      </c>
      <c r="D423" s="20" t="s">
        <v>448</v>
      </c>
      <c r="E423" s="20">
        <v>20416</v>
      </c>
      <c r="F423" s="20" t="s">
        <v>232</v>
      </c>
      <c r="G423" s="20" t="s">
        <v>233</v>
      </c>
      <c r="H423" s="20" t="s">
        <v>88</v>
      </c>
      <c r="I423" s="20" t="s">
        <v>234</v>
      </c>
      <c r="J423" s="20" t="s">
        <v>235</v>
      </c>
      <c r="K423" s="20" t="s">
        <v>90</v>
      </c>
      <c r="L423" s="20" t="s">
        <v>91</v>
      </c>
      <c r="M423" s="20">
        <v>25888</v>
      </c>
      <c r="N423" s="20">
        <v>1</v>
      </c>
      <c r="O423" s="20">
        <v>8</v>
      </c>
      <c r="P423" s="20" t="s">
        <v>92</v>
      </c>
      <c r="Q423" s="20">
        <v>0</v>
      </c>
      <c r="R423" s="20">
        <v>0</v>
      </c>
      <c r="S423" s="20">
        <v>0</v>
      </c>
      <c r="T423" s="20">
        <v>0</v>
      </c>
      <c r="U423" s="20" t="b">
        <v>0</v>
      </c>
      <c r="V423" s="20" t="b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8</v>
      </c>
      <c r="AC423" s="21">
        <v>566.30200000000002</v>
      </c>
      <c r="AD423" s="21">
        <v>500.39839999999998</v>
      </c>
      <c r="AE423" s="21">
        <v>0</v>
      </c>
      <c r="AF423" s="21">
        <v>0</v>
      </c>
      <c r="AG423" s="21">
        <v>0</v>
      </c>
      <c r="AH423" s="21">
        <v>1127.6813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165</v>
      </c>
      <c r="AR423" s="21">
        <v>0</v>
      </c>
      <c r="AS423" s="21">
        <v>0</v>
      </c>
      <c r="AT423" s="21">
        <v>0</v>
      </c>
      <c r="AU423" s="21">
        <v>2359.38</v>
      </c>
      <c r="AV423" s="20" t="b">
        <v>0</v>
      </c>
      <c r="AX423" s="22">
        <v>43184</v>
      </c>
      <c r="AY423" s="22">
        <v>43187</v>
      </c>
      <c r="AZ423" s="22">
        <v>43187</v>
      </c>
      <c r="BB423" s="20">
        <v>1</v>
      </c>
      <c r="BE423" s="20" t="s">
        <v>312</v>
      </c>
      <c r="BF423" s="20" t="s">
        <v>93</v>
      </c>
      <c r="BG423" s="20" t="s">
        <v>211</v>
      </c>
      <c r="BI423" s="20" t="s">
        <v>94</v>
      </c>
      <c r="BJ423" s="20" t="s">
        <v>95</v>
      </c>
      <c r="BK423" s="20" t="s">
        <v>236</v>
      </c>
      <c r="BL423" s="20" t="s">
        <v>236</v>
      </c>
      <c r="BM423" s="21">
        <v>566.30200000000002</v>
      </c>
      <c r="BN423" s="21">
        <v>500.39839999999998</v>
      </c>
      <c r="BO423" s="21">
        <v>1127.6813</v>
      </c>
      <c r="BP423" s="21">
        <v>0</v>
      </c>
      <c r="BQ423" s="21">
        <v>165</v>
      </c>
      <c r="BR423" s="20">
        <v>0</v>
      </c>
      <c r="BS423" s="21">
        <v>2359.3816999999999</v>
      </c>
      <c r="BT423" s="21">
        <v>-1.6999999999999999E-3</v>
      </c>
      <c r="BU423" s="20">
        <v>20000</v>
      </c>
      <c r="BV423" s="20" t="s">
        <v>132</v>
      </c>
      <c r="BW423" s="21">
        <v>-2359.3816999999999</v>
      </c>
      <c r="BX423" s="21">
        <v>129.15</v>
      </c>
      <c r="BY423" s="20" t="s">
        <v>231</v>
      </c>
      <c r="BZ423" s="21">
        <v>2065.2316999999998</v>
      </c>
      <c r="CA423" s="20" t="b">
        <v>1</v>
      </c>
      <c r="CB423" s="20" t="s">
        <v>133</v>
      </c>
      <c r="CC423" s="20" t="b">
        <v>1</v>
      </c>
      <c r="CD423" s="21" t="s">
        <v>99</v>
      </c>
      <c r="CE423" s="21" t="b">
        <v>0</v>
      </c>
      <c r="CF423" s="21" t="b">
        <v>0</v>
      </c>
    </row>
    <row r="424" spans="1:84">
      <c r="A424" s="21" t="s">
        <v>122</v>
      </c>
      <c r="B424" s="20">
        <v>15201</v>
      </c>
      <c r="C424" s="20" t="s">
        <v>131</v>
      </c>
      <c r="D424" s="20" t="s">
        <v>448</v>
      </c>
      <c r="E424" s="20">
        <v>20417</v>
      </c>
      <c r="F424" s="20" t="s">
        <v>126</v>
      </c>
      <c r="G424" s="20" t="s">
        <v>127</v>
      </c>
      <c r="H424" s="20" t="s">
        <v>88</v>
      </c>
      <c r="I424" s="20" t="s">
        <v>128</v>
      </c>
      <c r="J424" s="20" t="s">
        <v>129</v>
      </c>
      <c r="K424" s="20" t="s">
        <v>90</v>
      </c>
      <c r="L424" s="20" t="s">
        <v>91</v>
      </c>
      <c r="M424" s="20">
        <v>43545</v>
      </c>
      <c r="N424" s="20">
        <v>1</v>
      </c>
      <c r="O424" s="20">
        <v>14</v>
      </c>
      <c r="P424" s="20" t="s">
        <v>92</v>
      </c>
      <c r="Q424" s="20">
        <v>0</v>
      </c>
      <c r="R424" s="20">
        <v>0</v>
      </c>
      <c r="S424" s="20">
        <v>0</v>
      </c>
      <c r="T424" s="20">
        <v>0</v>
      </c>
      <c r="U424" s="20" t="b">
        <v>0</v>
      </c>
      <c r="V424" s="20" t="b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14</v>
      </c>
      <c r="AC424" s="21">
        <v>938.11519999999996</v>
      </c>
      <c r="AD424" s="21">
        <v>1431.8927000000001</v>
      </c>
      <c r="AE424" s="21">
        <v>0</v>
      </c>
      <c r="AF424" s="21">
        <v>0</v>
      </c>
      <c r="AG424" s="21">
        <v>0</v>
      </c>
      <c r="AH424" s="21">
        <v>1896.8202000000001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21">
        <v>0</v>
      </c>
      <c r="AP424" s="21">
        <v>0</v>
      </c>
      <c r="AQ424" s="21">
        <v>165</v>
      </c>
      <c r="AR424" s="21">
        <v>0</v>
      </c>
      <c r="AS424" s="21">
        <v>0</v>
      </c>
      <c r="AT424" s="21">
        <v>0</v>
      </c>
      <c r="AU424" s="21">
        <v>4431.83</v>
      </c>
      <c r="AV424" s="20" t="b">
        <v>0</v>
      </c>
      <c r="AX424" s="22">
        <v>43184</v>
      </c>
      <c r="AY424" s="22">
        <v>43187</v>
      </c>
      <c r="AZ424" s="22">
        <v>43187</v>
      </c>
      <c r="BB424" s="20">
        <v>1</v>
      </c>
      <c r="BE424" s="20" t="s">
        <v>312</v>
      </c>
      <c r="BF424" s="20" t="s">
        <v>93</v>
      </c>
      <c r="BG424" s="20" t="s">
        <v>211</v>
      </c>
      <c r="BI424" s="20" t="s">
        <v>94</v>
      </c>
      <c r="BJ424" s="20" t="s">
        <v>95</v>
      </c>
      <c r="BK424" s="20" t="s">
        <v>130</v>
      </c>
      <c r="BL424" s="20" t="s">
        <v>130</v>
      </c>
      <c r="BM424" s="21">
        <v>938.11519999999996</v>
      </c>
      <c r="BN424" s="21">
        <v>1431.8927000000001</v>
      </c>
      <c r="BO424" s="21">
        <v>1896.8202000000001</v>
      </c>
      <c r="BP424" s="21">
        <v>0</v>
      </c>
      <c r="BQ424" s="21">
        <v>165</v>
      </c>
      <c r="BR424" s="20">
        <v>0</v>
      </c>
      <c r="BS424" s="21">
        <v>4431.8280999999997</v>
      </c>
      <c r="BT424" s="21">
        <v>1.9E-3</v>
      </c>
      <c r="BU424" s="20">
        <v>20000</v>
      </c>
      <c r="BV424" s="20" t="s">
        <v>132</v>
      </c>
      <c r="BW424" s="21">
        <v>-4431.8280999999997</v>
      </c>
      <c r="BX424" s="21">
        <v>369.57</v>
      </c>
      <c r="BY424" s="20" t="s">
        <v>231</v>
      </c>
      <c r="BZ424" s="21">
        <v>3897.2581</v>
      </c>
      <c r="CA424" s="20" t="b">
        <v>1</v>
      </c>
      <c r="CB424" s="20" t="s">
        <v>133</v>
      </c>
      <c r="CC424" s="20" t="b">
        <v>1</v>
      </c>
      <c r="CD424" s="21" t="s">
        <v>99</v>
      </c>
      <c r="CE424" s="21" t="b">
        <v>0</v>
      </c>
      <c r="CF424" s="21" t="b">
        <v>0</v>
      </c>
    </row>
    <row r="425" spans="1:84">
      <c r="A425" s="21" t="s">
        <v>84</v>
      </c>
      <c r="B425" s="20">
        <v>15223</v>
      </c>
      <c r="C425" s="20" t="s">
        <v>85</v>
      </c>
      <c r="D425" s="20" t="s">
        <v>448</v>
      </c>
      <c r="E425" s="20">
        <v>130473</v>
      </c>
      <c r="F425" s="20" t="s">
        <v>144</v>
      </c>
      <c r="G425" s="20" t="s">
        <v>145</v>
      </c>
      <c r="H425" s="20" t="s">
        <v>104</v>
      </c>
      <c r="I425" s="20" t="s">
        <v>146</v>
      </c>
      <c r="J425" s="20" t="s">
        <v>147</v>
      </c>
      <c r="K425" s="20" t="s">
        <v>90</v>
      </c>
      <c r="L425" s="20" t="s">
        <v>91</v>
      </c>
      <c r="M425" s="20">
        <v>33220</v>
      </c>
      <c r="N425" s="20">
        <v>1</v>
      </c>
      <c r="O425" s="20">
        <v>12</v>
      </c>
      <c r="P425" s="20" t="s">
        <v>92</v>
      </c>
      <c r="Q425" s="20">
        <v>0</v>
      </c>
      <c r="R425" s="20">
        <v>0</v>
      </c>
      <c r="S425" s="20">
        <v>0</v>
      </c>
      <c r="T425" s="20">
        <v>0</v>
      </c>
      <c r="U425" s="20" t="b">
        <v>0</v>
      </c>
      <c r="V425" s="20" t="b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12</v>
      </c>
      <c r="AC425" s="21">
        <v>743.22379999999998</v>
      </c>
      <c r="AD425" s="21">
        <v>948.5616</v>
      </c>
      <c r="AE425" s="21">
        <v>0</v>
      </c>
      <c r="AF425" s="21">
        <v>0</v>
      </c>
      <c r="AG425" s="21">
        <v>0</v>
      </c>
      <c r="AH425" s="21">
        <v>1447.0632000000001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77</v>
      </c>
      <c r="AR425" s="21">
        <v>0</v>
      </c>
      <c r="AS425" s="21">
        <v>0</v>
      </c>
      <c r="AT425" s="21">
        <v>0</v>
      </c>
      <c r="AU425" s="21">
        <v>3215.85</v>
      </c>
      <c r="AV425" s="20" t="b">
        <v>0</v>
      </c>
      <c r="AX425" s="22">
        <v>43190</v>
      </c>
      <c r="AY425" s="22">
        <v>43194</v>
      </c>
      <c r="AZ425" s="22">
        <v>43195</v>
      </c>
      <c r="BB425" s="20">
        <v>1</v>
      </c>
      <c r="BE425" s="20" t="s">
        <v>306</v>
      </c>
      <c r="BF425" s="20" t="s">
        <v>93</v>
      </c>
      <c r="BG425" s="20" t="s">
        <v>363</v>
      </c>
      <c r="BI425" s="20" t="s">
        <v>94</v>
      </c>
      <c r="BJ425" s="20" t="s">
        <v>105</v>
      </c>
      <c r="BK425" s="20" t="s">
        <v>148</v>
      </c>
      <c r="BL425" s="20" t="s">
        <v>148</v>
      </c>
      <c r="BM425" s="21">
        <v>743.22379999999998</v>
      </c>
      <c r="BN425" s="21">
        <v>948.5616</v>
      </c>
      <c r="BO425" s="21">
        <v>1447.0632000000001</v>
      </c>
      <c r="BP425" s="21">
        <v>0</v>
      </c>
      <c r="BQ425" s="21">
        <v>77</v>
      </c>
      <c r="BR425" s="20">
        <v>0</v>
      </c>
      <c r="BS425" s="21">
        <v>3215.8485999999998</v>
      </c>
      <c r="BT425" s="21">
        <v>1.4E-3</v>
      </c>
      <c r="BU425" s="20">
        <v>20002</v>
      </c>
      <c r="BV425" s="20" t="s">
        <v>97</v>
      </c>
      <c r="BW425" s="21">
        <v>-3215.8485999999998</v>
      </c>
      <c r="BX425" s="21">
        <v>244.83</v>
      </c>
      <c r="BY425" s="20" t="s">
        <v>101</v>
      </c>
      <c r="BZ425" s="21">
        <v>2894.0185999999999</v>
      </c>
      <c r="CA425" s="20" t="b">
        <v>1</v>
      </c>
      <c r="CB425" s="20" t="s">
        <v>98</v>
      </c>
      <c r="CC425" s="20" t="b">
        <v>1</v>
      </c>
      <c r="CD425" s="21" t="s">
        <v>99</v>
      </c>
      <c r="CE425" s="21" t="b">
        <v>0</v>
      </c>
      <c r="CF425" s="21" t="b">
        <v>0</v>
      </c>
    </row>
    <row r="426" spans="1:84">
      <c r="A426" s="21" t="s">
        <v>122</v>
      </c>
      <c r="B426" s="20">
        <v>15202</v>
      </c>
      <c r="C426" s="20" t="s">
        <v>131</v>
      </c>
      <c r="D426" s="20" t="s">
        <v>448</v>
      </c>
      <c r="E426" s="20">
        <v>20417</v>
      </c>
      <c r="F426" s="20" t="s">
        <v>126</v>
      </c>
      <c r="G426" s="20" t="s">
        <v>127</v>
      </c>
      <c r="H426" s="20" t="s">
        <v>88</v>
      </c>
      <c r="I426" s="20" t="s">
        <v>128</v>
      </c>
      <c r="J426" s="20" t="s">
        <v>129</v>
      </c>
      <c r="K426" s="20" t="s">
        <v>100</v>
      </c>
      <c r="L426" s="20" t="s">
        <v>91</v>
      </c>
      <c r="M426" s="20">
        <v>43545</v>
      </c>
      <c r="N426" s="20">
        <v>1</v>
      </c>
      <c r="O426" s="20">
        <v>10</v>
      </c>
      <c r="P426" s="20" t="s">
        <v>92</v>
      </c>
      <c r="Q426" s="20">
        <v>0</v>
      </c>
      <c r="R426" s="20">
        <v>4</v>
      </c>
      <c r="S426" s="20">
        <v>0</v>
      </c>
      <c r="T426" s="20">
        <v>0</v>
      </c>
      <c r="U426" s="20" t="b">
        <v>0</v>
      </c>
      <c r="V426" s="20" t="b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10</v>
      </c>
      <c r="AC426" s="21">
        <v>402.22519999999997</v>
      </c>
      <c r="AD426" s="21">
        <v>1022.7805</v>
      </c>
      <c r="AE426" s="21">
        <v>0</v>
      </c>
      <c r="AF426" s="21">
        <v>304.815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  <c r="AT426" s="21">
        <v>0</v>
      </c>
      <c r="AU426" s="21">
        <v>1729.82</v>
      </c>
      <c r="AV426" s="20" t="b">
        <v>0</v>
      </c>
      <c r="AX426" s="22">
        <v>43184</v>
      </c>
      <c r="AY426" s="22">
        <v>43187</v>
      </c>
      <c r="AZ426" s="22">
        <v>43187</v>
      </c>
      <c r="BB426" s="20">
        <v>1</v>
      </c>
      <c r="BD426" s="20" t="s">
        <v>450</v>
      </c>
      <c r="BE426" s="20" t="s">
        <v>312</v>
      </c>
      <c r="BF426" s="20" t="s">
        <v>93</v>
      </c>
      <c r="BG426" s="20" t="s">
        <v>211</v>
      </c>
      <c r="BI426" s="20" t="s">
        <v>94</v>
      </c>
      <c r="BJ426" s="20" t="s">
        <v>95</v>
      </c>
      <c r="BK426" s="20" t="s">
        <v>130</v>
      </c>
      <c r="BL426" s="20" t="s">
        <v>130</v>
      </c>
      <c r="BM426" s="21">
        <v>707.04020000000003</v>
      </c>
      <c r="BN426" s="21">
        <v>1022.7805</v>
      </c>
      <c r="BO426" s="21">
        <v>0</v>
      </c>
      <c r="BP426" s="21">
        <v>0</v>
      </c>
      <c r="BQ426" s="21">
        <v>0</v>
      </c>
      <c r="BR426" s="20">
        <v>0</v>
      </c>
      <c r="BS426" s="21">
        <v>1729.8207</v>
      </c>
      <c r="BT426" s="21">
        <v>-6.9999999999999999E-4</v>
      </c>
      <c r="BU426" s="20">
        <v>20000</v>
      </c>
      <c r="BV426" s="20" t="s">
        <v>132</v>
      </c>
      <c r="BW426" s="21">
        <v>-1729.8207</v>
      </c>
      <c r="BX426" s="21">
        <v>263.98</v>
      </c>
      <c r="BY426" s="20" t="s">
        <v>231</v>
      </c>
      <c r="BZ426" s="21">
        <v>1465.8407</v>
      </c>
      <c r="CA426" s="20" t="b">
        <v>1</v>
      </c>
      <c r="CB426" s="20" t="s">
        <v>133</v>
      </c>
      <c r="CC426" s="20" t="b">
        <v>1</v>
      </c>
      <c r="CD426" s="21" t="s">
        <v>99</v>
      </c>
      <c r="CE426" s="21" t="b">
        <v>0</v>
      </c>
      <c r="CF426" s="21" t="b">
        <v>0</v>
      </c>
    </row>
    <row r="427" spans="1:84">
      <c r="A427" s="21" t="s">
        <v>122</v>
      </c>
      <c r="B427" s="20">
        <v>15203</v>
      </c>
      <c r="C427" s="20" t="s">
        <v>131</v>
      </c>
      <c r="D427" s="20" t="s">
        <v>448</v>
      </c>
      <c r="E427" s="20">
        <v>20420</v>
      </c>
      <c r="F427" s="20" t="s">
        <v>220</v>
      </c>
      <c r="G427" s="20" t="s">
        <v>221</v>
      </c>
      <c r="H427" s="20" t="s">
        <v>88</v>
      </c>
      <c r="I427" s="20" t="s">
        <v>222</v>
      </c>
      <c r="J427" s="20" t="s">
        <v>223</v>
      </c>
      <c r="K427" s="20" t="s">
        <v>90</v>
      </c>
      <c r="L427" s="20" t="s">
        <v>91</v>
      </c>
      <c r="M427" s="20">
        <v>11470</v>
      </c>
      <c r="N427" s="20">
        <v>1</v>
      </c>
      <c r="O427" s="20">
        <v>12</v>
      </c>
      <c r="P427" s="20" t="s">
        <v>92</v>
      </c>
      <c r="Q427" s="20">
        <v>0</v>
      </c>
      <c r="R427" s="20">
        <v>0</v>
      </c>
      <c r="S427" s="20">
        <v>0</v>
      </c>
      <c r="T427" s="20">
        <v>0</v>
      </c>
      <c r="U427" s="20" t="b">
        <v>0</v>
      </c>
      <c r="V427" s="20" t="b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12</v>
      </c>
      <c r="AC427" s="21">
        <v>502.13810000000001</v>
      </c>
      <c r="AD427" s="21">
        <v>361.3116</v>
      </c>
      <c r="AE427" s="21">
        <v>0</v>
      </c>
      <c r="AF427" s="21">
        <v>0</v>
      </c>
      <c r="AG427" s="21">
        <v>0</v>
      </c>
      <c r="AH427" s="21">
        <v>499.63319999999999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81</v>
      </c>
      <c r="AR427" s="21">
        <v>0</v>
      </c>
      <c r="AS427" s="21">
        <v>0</v>
      </c>
      <c r="AT427" s="21">
        <v>0</v>
      </c>
      <c r="AU427" s="21">
        <v>1444.08</v>
      </c>
      <c r="AV427" s="20" t="b">
        <v>0</v>
      </c>
      <c r="AX427" s="22">
        <v>43185</v>
      </c>
      <c r="AY427" s="22">
        <v>43187</v>
      </c>
      <c r="AZ427" s="22">
        <v>43187</v>
      </c>
      <c r="BB427" s="20">
        <v>1</v>
      </c>
      <c r="BE427" s="20" t="s">
        <v>312</v>
      </c>
      <c r="BF427" s="20" t="s">
        <v>93</v>
      </c>
      <c r="BG427" s="20" t="s">
        <v>211</v>
      </c>
      <c r="BI427" s="20" t="s">
        <v>94</v>
      </c>
      <c r="BJ427" s="20" t="s">
        <v>95</v>
      </c>
      <c r="BK427" s="20" t="s">
        <v>224</v>
      </c>
      <c r="BL427" s="20" t="s">
        <v>224</v>
      </c>
      <c r="BM427" s="21">
        <v>502.13810000000001</v>
      </c>
      <c r="BN427" s="21">
        <v>361.3116</v>
      </c>
      <c r="BO427" s="21">
        <v>499.63319999999999</v>
      </c>
      <c r="BP427" s="21">
        <v>0</v>
      </c>
      <c r="BQ427" s="21">
        <v>81</v>
      </c>
      <c r="BR427" s="20">
        <v>0</v>
      </c>
      <c r="BS427" s="21">
        <v>1444.0829000000001</v>
      </c>
      <c r="BT427" s="21">
        <v>-2.8999999999999998E-3</v>
      </c>
      <c r="BU427" s="20">
        <v>20000</v>
      </c>
      <c r="BV427" s="20" t="s">
        <v>132</v>
      </c>
      <c r="BW427" s="21">
        <v>-1444.0829000000001</v>
      </c>
      <c r="BX427" s="21">
        <v>93.26</v>
      </c>
      <c r="BY427" s="20" t="s">
        <v>231</v>
      </c>
      <c r="BZ427" s="21">
        <v>1269.8228999999999</v>
      </c>
      <c r="CA427" s="20" t="b">
        <v>1</v>
      </c>
      <c r="CB427" s="20" t="s">
        <v>133</v>
      </c>
      <c r="CC427" s="20" t="b">
        <v>1</v>
      </c>
      <c r="CD427" s="21" t="s">
        <v>99</v>
      </c>
      <c r="CE427" s="21" t="b">
        <v>0</v>
      </c>
      <c r="CF427" s="21" t="b">
        <v>0</v>
      </c>
    </row>
    <row r="428" spans="1:84">
      <c r="A428" s="21" t="s">
        <v>84</v>
      </c>
      <c r="B428" s="20">
        <v>15224</v>
      </c>
      <c r="C428" s="20" t="s">
        <v>85</v>
      </c>
      <c r="D428" s="20" t="s">
        <v>448</v>
      </c>
      <c r="E428" s="20">
        <v>130513</v>
      </c>
      <c r="F428" s="20" t="s">
        <v>154</v>
      </c>
      <c r="G428" s="20" t="s">
        <v>155</v>
      </c>
      <c r="H428" s="20" t="s">
        <v>104</v>
      </c>
      <c r="I428" s="20" t="s">
        <v>156</v>
      </c>
      <c r="J428" s="20" t="s">
        <v>157</v>
      </c>
      <c r="K428" s="20" t="s">
        <v>90</v>
      </c>
      <c r="L428" s="20" t="s">
        <v>91</v>
      </c>
      <c r="M428" s="20">
        <v>30103</v>
      </c>
      <c r="N428" s="20">
        <v>1</v>
      </c>
      <c r="O428" s="20">
        <v>12</v>
      </c>
      <c r="P428" s="20" t="s">
        <v>92</v>
      </c>
      <c r="Q428" s="20">
        <v>0</v>
      </c>
      <c r="R428" s="20">
        <v>0</v>
      </c>
      <c r="S428" s="20">
        <v>0</v>
      </c>
      <c r="T428" s="20">
        <v>0</v>
      </c>
      <c r="U428" s="20" t="b">
        <v>0</v>
      </c>
      <c r="V428" s="20" t="b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12</v>
      </c>
      <c r="AC428" s="21">
        <v>708.67370000000005</v>
      </c>
      <c r="AD428" s="21">
        <v>864.40260000000001</v>
      </c>
      <c r="AE428" s="21">
        <v>0</v>
      </c>
      <c r="AF428" s="21">
        <v>0</v>
      </c>
      <c r="AG428" s="21">
        <v>0</v>
      </c>
      <c r="AH428" s="21">
        <v>1311.2867000000001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0</v>
      </c>
      <c r="AQ428" s="21">
        <v>61</v>
      </c>
      <c r="AR428" s="21">
        <v>0</v>
      </c>
      <c r="AS428" s="21">
        <v>0</v>
      </c>
      <c r="AT428" s="21">
        <v>0</v>
      </c>
      <c r="AU428" s="21">
        <v>2945.36</v>
      </c>
      <c r="AV428" s="20" t="b">
        <v>0</v>
      </c>
      <c r="AX428" s="22">
        <v>43190</v>
      </c>
      <c r="AY428" s="22">
        <v>43193</v>
      </c>
      <c r="AZ428" s="22">
        <v>43195</v>
      </c>
      <c r="BB428" s="20">
        <v>1</v>
      </c>
      <c r="BE428" s="20" t="s">
        <v>306</v>
      </c>
      <c r="BF428" s="20" t="s">
        <v>93</v>
      </c>
      <c r="BG428" s="20" t="s">
        <v>363</v>
      </c>
      <c r="BI428" s="20" t="s">
        <v>94</v>
      </c>
      <c r="BJ428" s="20" t="s">
        <v>105</v>
      </c>
      <c r="BK428" s="20" t="s">
        <v>158</v>
      </c>
      <c r="BL428" s="20" t="s">
        <v>158</v>
      </c>
      <c r="BM428" s="21">
        <v>708.67370000000005</v>
      </c>
      <c r="BN428" s="21">
        <v>864.40260000000001</v>
      </c>
      <c r="BO428" s="21">
        <v>1311.2867000000001</v>
      </c>
      <c r="BP428" s="21">
        <v>0</v>
      </c>
      <c r="BQ428" s="21">
        <v>61</v>
      </c>
      <c r="BR428" s="20">
        <v>0</v>
      </c>
      <c r="BS428" s="21">
        <v>2945.3629999999998</v>
      </c>
      <c r="BT428" s="21">
        <v>-3.0000000000000001E-3</v>
      </c>
      <c r="BU428" s="20">
        <v>20002</v>
      </c>
      <c r="BV428" s="20" t="s">
        <v>97</v>
      </c>
      <c r="BW428" s="21">
        <v>-2945.3629999999998</v>
      </c>
      <c r="BX428" s="21">
        <v>223.1</v>
      </c>
      <c r="BY428" s="20" t="s">
        <v>101</v>
      </c>
      <c r="BZ428" s="21">
        <v>2661.2629999999999</v>
      </c>
      <c r="CA428" s="20" t="b">
        <v>1</v>
      </c>
      <c r="CB428" s="20" t="s">
        <v>98</v>
      </c>
      <c r="CC428" s="20" t="b">
        <v>1</v>
      </c>
      <c r="CD428" s="21" t="s">
        <v>99</v>
      </c>
      <c r="CE428" s="21" t="b">
        <v>0</v>
      </c>
      <c r="CF428" s="21" t="b">
        <v>0</v>
      </c>
    </row>
    <row r="429" spans="1:84">
      <c r="A429" s="21" t="s">
        <v>122</v>
      </c>
      <c r="B429" s="20">
        <v>15204</v>
      </c>
      <c r="C429" s="20" t="s">
        <v>131</v>
      </c>
      <c r="D429" s="20" t="s">
        <v>448</v>
      </c>
      <c r="E429" s="20">
        <v>20420</v>
      </c>
      <c r="F429" s="20" t="s">
        <v>220</v>
      </c>
      <c r="G429" s="20" t="s">
        <v>221</v>
      </c>
      <c r="H429" s="20" t="s">
        <v>88</v>
      </c>
      <c r="I429" s="20" t="s">
        <v>222</v>
      </c>
      <c r="J429" s="20" t="s">
        <v>223</v>
      </c>
      <c r="K429" s="20" t="s">
        <v>100</v>
      </c>
      <c r="L429" s="20" t="s">
        <v>91</v>
      </c>
      <c r="M429" s="20">
        <v>11470</v>
      </c>
      <c r="N429" s="20">
        <v>1</v>
      </c>
      <c r="O429" s="20">
        <v>4</v>
      </c>
      <c r="P429" s="20" t="s">
        <v>92</v>
      </c>
      <c r="Q429" s="20">
        <v>0</v>
      </c>
      <c r="R429" s="20">
        <v>4</v>
      </c>
      <c r="S429" s="20">
        <v>0</v>
      </c>
      <c r="T429" s="20">
        <v>0</v>
      </c>
      <c r="U429" s="20" t="b">
        <v>0</v>
      </c>
      <c r="V429" s="20" t="b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4</v>
      </c>
      <c r="AC429" s="21">
        <v>42.379399999999997</v>
      </c>
      <c r="AD429" s="21">
        <v>120.4372</v>
      </c>
      <c r="AE429" s="21">
        <v>0</v>
      </c>
      <c r="AF429" s="21">
        <v>80.290000000000006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0</v>
      </c>
      <c r="AS429" s="21">
        <v>0</v>
      </c>
      <c r="AT429" s="21">
        <v>0</v>
      </c>
      <c r="AU429" s="21">
        <v>243.11</v>
      </c>
      <c r="AV429" s="20" t="b">
        <v>0</v>
      </c>
      <c r="AX429" s="22">
        <v>43185</v>
      </c>
      <c r="AY429" s="22">
        <v>43187</v>
      </c>
      <c r="AZ429" s="22">
        <v>43187</v>
      </c>
      <c r="BB429" s="20">
        <v>1</v>
      </c>
      <c r="BD429" s="20" t="s">
        <v>387</v>
      </c>
      <c r="BE429" s="20" t="s">
        <v>312</v>
      </c>
      <c r="BF429" s="20" t="s">
        <v>93</v>
      </c>
      <c r="BG429" s="20" t="s">
        <v>211</v>
      </c>
      <c r="BI429" s="20" t="s">
        <v>94</v>
      </c>
      <c r="BJ429" s="20" t="s">
        <v>95</v>
      </c>
      <c r="BK429" s="20" t="s">
        <v>224</v>
      </c>
      <c r="BL429" s="20" t="s">
        <v>224</v>
      </c>
      <c r="BM429" s="21">
        <v>122.6694</v>
      </c>
      <c r="BN429" s="21">
        <v>120.4372</v>
      </c>
      <c r="BO429" s="21">
        <v>0</v>
      </c>
      <c r="BP429" s="21">
        <v>0</v>
      </c>
      <c r="BQ429" s="21">
        <v>0</v>
      </c>
      <c r="BR429" s="20">
        <v>0</v>
      </c>
      <c r="BS429" s="21">
        <v>243.10659999999999</v>
      </c>
      <c r="BT429" s="21">
        <v>3.3999999999999998E-3</v>
      </c>
      <c r="BU429" s="20">
        <v>20000</v>
      </c>
      <c r="BV429" s="20" t="s">
        <v>132</v>
      </c>
      <c r="BW429" s="21">
        <v>-243.10659999999999</v>
      </c>
      <c r="BX429" s="21">
        <v>31.09</v>
      </c>
      <c r="BY429" s="20" t="s">
        <v>231</v>
      </c>
      <c r="BZ429" s="21">
        <v>212.01660000000001</v>
      </c>
      <c r="CA429" s="20" t="b">
        <v>1</v>
      </c>
      <c r="CB429" s="20" t="s">
        <v>133</v>
      </c>
      <c r="CC429" s="20" t="b">
        <v>1</v>
      </c>
      <c r="CD429" s="21" t="s">
        <v>99</v>
      </c>
      <c r="CE429" s="21" t="b">
        <v>0</v>
      </c>
      <c r="CF429" s="21" t="b">
        <v>0</v>
      </c>
    </row>
    <row r="430" spans="1:84">
      <c r="A430" s="21" t="s">
        <v>122</v>
      </c>
      <c r="B430" s="20">
        <v>15205</v>
      </c>
      <c r="C430" s="20" t="s">
        <v>250</v>
      </c>
      <c r="D430" s="20" t="s">
        <v>448</v>
      </c>
      <c r="E430" s="20">
        <v>25853</v>
      </c>
      <c r="F430" s="20" t="s">
        <v>266</v>
      </c>
      <c r="G430" s="20" t="s">
        <v>267</v>
      </c>
      <c r="H430" s="20" t="s">
        <v>104</v>
      </c>
      <c r="I430" s="20" t="s">
        <v>268</v>
      </c>
      <c r="J430" s="20" t="s">
        <v>269</v>
      </c>
      <c r="K430" s="20" t="s">
        <v>90</v>
      </c>
      <c r="L430" s="20" t="s">
        <v>270</v>
      </c>
      <c r="M430" s="20">
        <v>4200</v>
      </c>
      <c r="N430" s="20">
        <v>1</v>
      </c>
      <c r="O430" s="20">
        <v>0</v>
      </c>
      <c r="P430" s="20" t="s">
        <v>271</v>
      </c>
      <c r="Q430" s="20">
        <v>32</v>
      </c>
      <c r="R430" s="20">
        <v>0</v>
      </c>
      <c r="S430" s="20">
        <v>0</v>
      </c>
      <c r="T430" s="20">
        <v>0</v>
      </c>
      <c r="U430" s="20" t="b">
        <v>0</v>
      </c>
      <c r="V430" s="20" t="b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32</v>
      </c>
      <c r="AC430" s="21">
        <v>559.73599999999999</v>
      </c>
      <c r="AD430" s="21">
        <v>648.05759999999998</v>
      </c>
      <c r="AE430" s="21">
        <v>248.03200000000001</v>
      </c>
      <c r="AF430" s="21">
        <v>0</v>
      </c>
      <c r="AG430" s="21">
        <v>0</v>
      </c>
      <c r="AH430" s="21">
        <v>217.8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111</v>
      </c>
      <c r="AR430" s="21">
        <v>0</v>
      </c>
      <c r="AS430" s="21">
        <v>0</v>
      </c>
      <c r="AT430" s="21">
        <v>0</v>
      </c>
      <c r="AU430" s="21">
        <v>1784.63</v>
      </c>
      <c r="AV430" s="20" t="b">
        <v>0</v>
      </c>
      <c r="AX430" s="22">
        <v>43186</v>
      </c>
      <c r="AY430" s="22">
        <v>43188</v>
      </c>
      <c r="AZ430" s="22">
        <v>43187</v>
      </c>
      <c r="BB430" s="20">
        <v>1</v>
      </c>
      <c r="BE430" s="20" t="s">
        <v>312</v>
      </c>
      <c r="BF430" s="20" t="s">
        <v>93</v>
      </c>
      <c r="BG430" s="20" t="s">
        <v>363</v>
      </c>
      <c r="BI430" s="20" t="s">
        <v>94</v>
      </c>
      <c r="BJ430" s="20" t="s">
        <v>105</v>
      </c>
      <c r="BK430" s="20" t="s">
        <v>272</v>
      </c>
      <c r="BL430" s="20" t="s">
        <v>272</v>
      </c>
      <c r="BM430" s="21">
        <v>559.73599999999999</v>
      </c>
      <c r="BN430" s="21">
        <v>896.08960000000002</v>
      </c>
      <c r="BO430" s="21">
        <v>217.8</v>
      </c>
      <c r="BP430" s="21">
        <v>0</v>
      </c>
      <c r="BQ430" s="21">
        <v>111</v>
      </c>
      <c r="BR430" s="20">
        <v>0</v>
      </c>
      <c r="BS430" s="21">
        <v>1784.6256000000001</v>
      </c>
      <c r="BT430" s="21">
        <v>4.4000000000000003E-3</v>
      </c>
      <c r="BU430" s="20">
        <v>20000</v>
      </c>
      <c r="BV430" s="20" t="s">
        <v>252</v>
      </c>
      <c r="BW430" s="21">
        <v>-1784.6256000000001</v>
      </c>
      <c r="BX430" s="21">
        <v>167.27</v>
      </c>
      <c r="BY430" s="20" t="s">
        <v>101</v>
      </c>
      <c r="BZ430" s="21">
        <v>1506.3556000000001</v>
      </c>
      <c r="CA430" s="20" t="b">
        <v>1</v>
      </c>
      <c r="CB430" s="20" t="s">
        <v>253</v>
      </c>
      <c r="CC430" s="20" t="b">
        <v>1</v>
      </c>
      <c r="CD430" s="21" t="s">
        <v>99</v>
      </c>
      <c r="CE430" s="21" t="b">
        <v>0</v>
      </c>
      <c r="CF430" s="21" t="b">
        <v>0</v>
      </c>
    </row>
    <row r="431" spans="1:84">
      <c r="A431" s="21" t="s">
        <v>84</v>
      </c>
      <c r="B431" s="20">
        <v>15225</v>
      </c>
      <c r="C431" s="20" t="s">
        <v>85</v>
      </c>
      <c r="D431" s="20" t="s">
        <v>448</v>
      </c>
      <c r="E431" s="20">
        <v>131176</v>
      </c>
      <c r="F431" s="20" t="s">
        <v>185</v>
      </c>
      <c r="G431" s="20" t="s">
        <v>186</v>
      </c>
      <c r="H431" s="20" t="s">
        <v>88</v>
      </c>
      <c r="I431" s="20" t="s">
        <v>187</v>
      </c>
      <c r="J431" s="20" t="s">
        <v>188</v>
      </c>
      <c r="K431" s="20" t="s">
        <v>90</v>
      </c>
      <c r="L431" s="20" t="s">
        <v>91</v>
      </c>
      <c r="M431" s="20">
        <v>42520</v>
      </c>
      <c r="N431" s="20">
        <v>1</v>
      </c>
      <c r="O431" s="20">
        <v>12</v>
      </c>
      <c r="P431" s="20" t="s">
        <v>92</v>
      </c>
      <c r="Q431" s="20">
        <v>0</v>
      </c>
      <c r="R431" s="20">
        <v>0</v>
      </c>
      <c r="S431" s="20">
        <v>0</v>
      </c>
      <c r="T431" s="20">
        <v>0</v>
      </c>
      <c r="U431" s="20" t="b">
        <v>0</v>
      </c>
      <c r="V431" s="20" t="b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12</v>
      </c>
      <c r="AC431" s="21">
        <v>846.30870000000004</v>
      </c>
      <c r="AD431" s="21">
        <v>1199.6615999999999</v>
      </c>
      <c r="AE431" s="21">
        <v>0</v>
      </c>
      <c r="AF431" s="21">
        <v>0</v>
      </c>
      <c r="AG431" s="21">
        <v>0</v>
      </c>
      <c r="AH431" s="21">
        <v>1852.1712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165</v>
      </c>
      <c r="AR431" s="21">
        <v>0</v>
      </c>
      <c r="AS431" s="21">
        <v>0</v>
      </c>
      <c r="AT431" s="21">
        <v>0</v>
      </c>
      <c r="AU431" s="21">
        <v>4063.14</v>
      </c>
      <c r="AV431" s="20" t="b">
        <v>0</v>
      </c>
      <c r="AX431" s="22">
        <v>43189</v>
      </c>
      <c r="AY431" s="22">
        <v>43194</v>
      </c>
      <c r="AZ431" s="22">
        <v>43195</v>
      </c>
      <c r="BB431" s="20">
        <v>1</v>
      </c>
      <c r="BE431" s="20" t="s">
        <v>306</v>
      </c>
      <c r="BF431" s="20" t="s">
        <v>93</v>
      </c>
      <c r="BG431" s="20" t="s">
        <v>363</v>
      </c>
      <c r="BI431" s="20" t="s">
        <v>94</v>
      </c>
      <c r="BJ431" s="20" t="s">
        <v>95</v>
      </c>
      <c r="BK431" s="20" t="s">
        <v>189</v>
      </c>
      <c r="BL431" s="20" t="s">
        <v>189</v>
      </c>
      <c r="BM431" s="21">
        <v>846.30870000000004</v>
      </c>
      <c r="BN431" s="21">
        <v>1199.6615999999999</v>
      </c>
      <c r="BO431" s="21">
        <v>1852.1712</v>
      </c>
      <c r="BP431" s="21">
        <v>0</v>
      </c>
      <c r="BQ431" s="21">
        <v>165</v>
      </c>
      <c r="BR431" s="20">
        <v>0</v>
      </c>
      <c r="BS431" s="21">
        <v>4063.1415000000002</v>
      </c>
      <c r="BT431" s="21">
        <v>-1.5E-3</v>
      </c>
      <c r="BU431" s="20">
        <v>20002</v>
      </c>
      <c r="BV431" s="20" t="s">
        <v>97</v>
      </c>
      <c r="BW431" s="21">
        <v>-4063.1415000000002</v>
      </c>
      <c r="BX431" s="21">
        <v>309.64</v>
      </c>
      <c r="BY431" s="20" t="s">
        <v>231</v>
      </c>
      <c r="BZ431" s="21">
        <v>3588.5014999999999</v>
      </c>
      <c r="CA431" s="20" t="b">
        <v>1</v>
      </c>
      <c r="CB431" s="20" t="s">
        <v>98</v>
      </c>
      <c r="CC431" s="20" t="b">
        <v>1</v>
      </c>
      <c r="CD431" s="21" t="s">
        <v>99</v>
      </c>
      <c r="CE431" s="21" t="b">
        <v>0</v>
      </c>
      <c r="CF431" s="21" t="b">
        <v>0</v>
      </c>
    </row>
    <row r="432" spans="1:84">
      <c r="A432" s="21" t="s">
        <v>84</v>
      </c>
      <c r="B432" s="20">
        <v>15206</v>
      </c>
      <c r="C432" s="20" t="s">
        <v>85</v>
      </c>
      <c r="D432" s="20" t="s">
        <v>448</v>
      </c>
      <c r="E432" s="20">
        <v>130589</v>
      </c>
      <c r="F432" s="20" t="s">
        <v>195</v>
      </c>
      <c r="G432" s="20" t="s">
        <v>196</v>
      </c>
      <c r="H432" s="20" t="s">
        <v>104</v>
      </c>
      <c r="I432" s="20" t="s">
        <v>197</v>
      </c>
      <c r="J432" s="20" t="s">
        <v>198</v>
      </c>
      <c r="K432" s="20" t="s">
        <v>90</v>
      </c>
      <c r="L432" s="20" t="s">
        <v>91</v>
      </c>
      <c r="M432" s="20">
        <v>33029</v>
      </c>
      <c r="N432" s="20">
        <v>1</v>
      </c>
      <c r="O432" s="20">
        <v>16</v>
      </c>
      <c r="P432" s="20" t="s">
        <v>92</v>
      </c>
      <c r="Q432" s="20">
        <v>0</v>
      </c>
      <c r="R432" s="20">
        <v>0</v>
      </c>
      <c r="S432" s="20">
        <v>0</v>
      </c>
      <c r="T432" s="20">
        <v>0</v>
      </c>
      <c r="U432" s="20" t="b">
        <v>0</v>
      </c>
      <c r="V432" s="20" t="b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16</v>
      </c>
      <c r="AC432" s="21">
        <v>863.1422</v>
      </c>
      <c r="AD432" s="21">
        <v>1257.8728000000001</v>
      </c>
      <c r="AE432" s="21">
        <v>0</v>
      </c>
      <c r="AF432" s="21">
        <v>0</v>
      </c>
      <c r="AG432" s="21">
        <v>0</v>
      </c>
      <c r="AH432" s="21">
        <v>1438.7431999999999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155</v>
      </c>
      <c r="AR432" s="21">
        <v>0</v>
      </c>
      <c r="AS432" s="21">
        <v>0</v>
      </c>
      <c r="AT432" s="21">
        <v>0</v>
      </c>
      <c r="AU432" s="21">
        <v>3714.76</v>
      </c>
      <c r="AV432" s="20" t="b">
        <v>0</v>
      </c>
      <c r="AX432" s="22">
        <v>43188</v>
      </c>
      <c r="AY432" s="22">
        <v>43188</v>
      </c>
      <c r="AZ432" s="22">
        <v>43188</v>
      </c>
      <c r="BB432" s="20">
        <v>1</v>
      </c>
      <c r="BE432" s="20" t="s">
        <v>312</v>
      </c>
      <c r="BF432" s="20" t="s">
        <v>93</v>
      </c>
      <c r="BG432" s="20" t="s">
        <v>363</v>
      </c>
      <c r="BI432" s="20" t="s">
        <v>94</v>
      </c>
      <c r="BJ432" s="20" t="s">
        <v>105</v>
      </c>
      <c r="BK432" s="20" t="s">
        <v>199</v>
      </c>
      <c r="BL432" s="20" t="s">
        <v>199</v>
      </c>
      <c r="BM432" s="21">
        <v>863.1422</v>
      </c>
      <c r="BN432" s="21">
        <v>1257.8728000000001</v>
      </c>
      <c r="BO432" s="21">
        <v>1438.7431999999999</v>
      </c>
      <c r="BP432" s="21">
        <v>0</v>
      </c>
      <c r="BQ432" s="21">
        <v>155</v>
      </c>
      <c r="BR432" s="20">
        <v>0</v>
      </c>
      <c r="BS432" s="21">
        <v>3714.7582000000002</v>
      </c>
      <c r="BT432" s="21">
        <v>1.8E-3</v>
      </c>
      <c r="BU432" s="20">
        <v>20002</v>
      </c>
      <c r="BV432" s="20" t="s">
        <v>97</v>
      </c>
      <c r="BW432" s="21">
        <v>-3714.7582000000002</v>
      </c>
      <c r="BX432" s="21">
        <v>324.66000000000003</v>
      </c>
      <c r="BY432" s="20" t="s">
        <v>101</v>
      </c>
      <c r="BZ432" s="21">
        <v>3235.0981999999999</v>
      </c>
      <c r="CA432" s="20" t="b">
        <v>1</v>
      </c>
      <c r="CB432" s="20" t="s">
        <v>98</v>
      </c>
      <c r="CC432" s="20" t="b">
        <v>1</v>
      </c>
      <c r="CD432" s="21" t="s">
        <v>99</v>
      </c>
      <c r="CE432" s="21" t="b">
        <v>0</v>
      </c>
      <c r="CF432" s="21" t="b">
        <v>0</v>
      </c>
    </row>
    <row r="433" spans="1:84">
      <c r="A433" s="21" t="s">
        <v>84</v>
      </c>
      <c r="B433" s="20">
        <v>15207</v>
      </c>
      <c r="C433" s="20" t="s">
        <v>85</v>
      </c>
      <c r="D433" s="20" t="s">
        <v>448</v>
      </c>
      <c r="E433" s="20">
        <v>130579</v>
      </c>
      <c r="F433" s="20" t="s">
        <v>134</v>
      </c>
      <c r="G433" s="20" t="s">
        <v>135</v>
      </c>
      <c r="H433" s="20" t="s">
        <v>104</v>
      </c>
      <c r="I433" s="20" t="s">
        <v>247</v>
      </c>
      <c r="J433" s="20" t="s">
        <v>136</v>
      </c>
      <c r="K433" s="20" t="s">
        <v>90</v>
      </c>
      <c r="L433" s="20" t="s">
        <v>91</v>
      </c>
      <c r="M433" s="20">
        <v>24364</v>
      </c>
      <c r="N433" s="20">
        <v>1</v>
      </c>
      <c r="O433" s="20">
        <v>16</v>
      </c>
      <c r="P433" s="20" t="s">
        <v>92</v>
      </c>
      <c r="Q433" s="20">
        <v>0</v>
      </c>
      <c r="R433" s="20">
        <v>0</v>
      </c>
      <c r="S433" s="20">
        <v>0</v>
      </c>
      <c r="T433" s="20">
        <v>0</v>
      </c>
      <c r="U433" s="20" t="b">
        <v>0</v>
      </c>
      <c r="V433" s="20" t="b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16</v>
      </c>
      <c r="AC433" s="21">
        <v>735.08040000000005</v>
      </c>
      <c r="AD433" s="21">
        <v>945.93280000000004</v>
      </c>
      <c r="AE433" s="21">
        <v>0</v>
      </c>
      <c r="AF433" s="21">
        <v>0</v>
      </c>
      <c r="AG433" s="21">
        <v>0</v>
      </c>
      <c r="AH433" s="21">
        <v>1061.2958000000001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115</v>
      </c>
      <c r="AR433" s="21">
        <v>0</v>
      </c>
      <c r="AS433" s="21">
        <v>0</v>
      </c>
      <c r="AT433" s="21">
        <v>0</v>
      </c>
      <c r="AU433" s="21">
        <v>2857.31</v>
      </c>
      <c r="AV433" s="20" t="b">
        <v>0</v>
      </c>
      <c r="AX433" s="22">
        <v>43188</v>
      </c>
      <c r="AY433" s="22">
        <v>43188</v>
      </c>
      <c r="AZ433" s="22">
        <v>43188</v>
      </c>
      <c r="BB433" s="20">
        <v>1</v>
      </c>
      <c r="BE433" s="20" t="s">
        <v>312</v>
      </c>
      <c r="BF433" s="20" t="s">
        <v>93</v>
      </c>
      <c r="BG433" s="20" t="s">
        <v>363</v>
      </c>
      <c r="BI433" s="20" t="s">
        <v>94</v>
      </c>
      <c r="BJ433" s="20" t="s">
        <v>105</v>
      </c>
      <c r="BK433" s="20" t="s">
        <v>138</v>
      </c>
      <c r="BL433" s="20" t="s">
        <v>138</v>
      </c>
      <c r="BM433" s="21">
        <v>735.08040000000005</v>
      </c>
      <c r="BN433" s="21">
        <v>945.93280000000004</v>
      </c>
      <c r="BO433" s="21">
        <v>1061.2958000000001</v>
      </c>
      <c r="BP433" s="21">
        <v>0</v>
      </c>
      <c r="BQ433" s="21">
        <v>115</v>
      </c>
      <c r="BR433" s="20">
        <v>0</v>
      </c>
      <c r="BS433" s="21">
        <v>2857.3090000000002</v>
      </c>
      <c r="BT433" s="21">
        <v>1E-3</v>
      </c>
      <c r="BU433" s="20">
        <v>20002</v>
      </c>
      <c r="BV433" s="20" t="s">
        <v>97</v>
      </c>
      <c r="BW433" s="21">
        <v>-2857.3090000000002</v>
      </c>
      <c r="BX433" s="21">
        <v>244.15</v>
      </c>
      <c r="BY433" s="20" t="s">
        <v>101</v>
      </c>
      <c r="BZ433" s="21">
        <v>2498.1590000000001</v>
      </c>
      <c r="CA433" s="20" t="b">
        <v>1</v>
      </c>
      <c r="CB433" s="20" t="s">
        <v>98</v>
      </c>
      <c r="CC433" s="20" t="b">
        <v>1</v>
      </c>
      <c r="CD433" s="21" t="s">
        <v>99</v>
      </c>
      <c r="CE433" s="21" t="b">
        <v>0</v>
      </c>
      <c r="CF433" s="21" t="b">
        <v>0</v>
      </c>
    </row>
    <row r="434" spans="1:84">
      <c r="A434" s="21" t="s">
        <v>84</v>
      </c>
      <c r="B434" s="20">
        <v>15226</v>
      </c>
      <c r="C434" s="20" t="s">
        <v>85</v>
      </c>
      <c r="D434" s="20" t="s">
        <v>448</v>
      </c>
      <c r="E434" s="20">
        <v>131194</v>
      </c>
      <c r="F434" s="20" t="s">
        <v>107</v>
      </c>
      <c r="G434" s="20" t="s">
        <v>108</v>
      </c>
      <c r="H434" s="20" t="s">
        <v>88</v>
      </c>
      <c r="I434" s="20" t="s">
        <v>109</v>
      </c>
      <c r="J434" s="20" t="s">
        <v>110</v>
      </c>
      <c r="K434" s="20" t="s">
        <v>90</v>
      </c>
      <c r="L434" s="20" t="s">
        <v>91</v>
      </c>
      <c r="M434" s="20">
        <v>27083</v>
      </c>
      <c r="N434" s="20">
        <v>1</v>
      </c>
      <c r="O434" s="20">
        <v>8</v>
      </c>
      <c r="P434" s="20" t="s">
        <v>92</v>
      </c>
      <c r="Q434" s="20">
        <v>0</v>
      </c>
      <c r="R434" s="20">
        <v>0</v>
      </c>
      <c r="S434" s="20">
        <v>0</v>
      </c>
      <c r="T434" s="20">
        <v>0</v>
      </c>
      <c r="U434" s="20" t="b">
        <v>0</v>
      </c>
      <c r="V434" s="20" t="b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8</v>
      </c>
      <c r="AC434" s="21">
        <v>575.13250000000005</v>
      </c>
      <c r="AD434" s="21">
        <v>521.90840000000003</v>
      </c>
      <c r="AE434" s="21">
        <v>0</v>
      </c>
      <c r="AF434" s="21">
        <v>0</v>
      </c>
      <c r="AG434" s="21">
        <v>0</v>
      </c>
      <c r="AH434" s="21">
        <v>1179.7355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165</v>
      </c>
      <c r="AR434" s="21">
        <v>0</v>
      </c>
      <c r="AS434" s="21">
        <v>0</v>
      </c>
      <c r="AT434" s="21">
        <v>0</v>
      </c>
      <c r="AU434" s="21">
        <v>2441.7800000000002</v>
      </c>
      <c r="AV434" s="20" t="b">
        <v>0</v>
      </c>
      <c r="AX434" s="22">
        <v>43189</v>
      </c>
      <c r="AY434" s="22">
        <v>43194</v>
      </c>
      <c r="AZ434" s="22">
        <v>43195</v>
      </c>
      <c r="BB434" s="20">
        <v>1</v>
      </c>
      <c r="BE434" s="20" t="s">
        <v>306</v>
      </c>
      <c r="BF434" s="20" t="s">
        <v>93</v>
      </c>
      <c r="BG434" s="20" t="s">
        <v>363</v>
      </c>
      <c r="BI434" s="20" t="s">
        <v>94</v>
      </c>
      <c r="BJ434" s="20" t="s">
        <v>95</v>
      </c>
      <c r="BK434" s="20" t="s">
        <v>111</v>
      </c>
      <c r="BL434" s="20" t="s">
        <v>111</v>
      </c>
      <c r="BM434" s="21">
        <v>575.13250000000005</v>
      </c>
      <c r="BN434" s="21">
        <v>521.90840000000003</v>
      </c>
      <c r="BO434" s="21">
        <v>1179.7355</v>
      </c>
      <c r="BP434" s="21">
        <v>0</v>
      </c>
      <c r="BQ434" s="21">
        <v>165</v>
      </c>
      <c r="BR434" s="20">
        <v>0</v>
      </c>
      <c r="BS434" s="21">
        <v>2441.7764000000002</v>
      </c>
      <c r="BT434" s="21">
        <v>3.5999999999999999E-3</v>
      </c>
      <c r="BU434" s="20">
        <v>20002</v>
      </c>
      <c r="BV434" s="20" t="s">
        <v>97</v>
      </c>
      <c r="BW434" s="21">
        <v>-2441.7764000000002</v>
      </c>
      <c r="BX434" s="21">
        <v>134.71</v>
      </c>
      <c r="BY434" s="20" t="s">
        <v>231</v>
      </c>
      <c r="BZ434" s="21">
        <v>2142.0664000000002</v>
      </c>
      <c r="CA434" s="20" t="b">
        <v>1</v>
      </c>
      <c r="CB434" s="20" t="s">
        <v>98</v>
      </c>
      <c r="CC434" s="20" t="b">
        <v>1</v>
      </c>
      <c r="CD434" s="21" t="s">
        <v>99</v>
      </c>
      <c r="CE434" s="21" t="b">
        <v>0</v>
      </c>
      <c r="CF434" s="21" t="b">
        <v>0</v>
      </c>
    </row>
    <row r="435" spans="1:84">
      <c r="A435" s="21" t="s">
        <v>84</v>
      </c>
      <c r="B435" s="20">
        <v>15208</v>
      </c>
      <c r="C435" s="20" t="s">
        <v>85</v>
      </c>
      <c r="D435" s="20" t="s">
        <v>448</v>
      </c>
      <c r="E435" s="20">
        <v>130569</v>
      </c>
      <c r="F435" s="20" t="s">
        <v>242</v>
      </c>
      <c r="G435" s="20" t="s">
        <v>243</v>
      </c>
      <c r="H435" s="20" t="s">
        <v>104</v>
      </c>
      <c r="I435" s="20" t="s">
        <v>244</v>
      </c>
      <c r="J435" s="20" t="s">
        <v>245</v>
      </c>
      <c r="K435" s="20" t="s">
        <v>90</v>
      </c>
      <c r="L435" s="20" t="s">
        <v>91</v>
      </c>
      <c r="M435" s="20">
        <v>23616</v>
      </c>
      <c r="N435" s="20">
        <v>1</v>
      </c>
      <c r="O435" s="20">
        <v>12</v>
      </c>
      <c r="P435" s="20" t="s">
        <v>92</v>
      </c>
      <c r="Q435" s="20">
        <v>0</v>
      </c>
      <c r="R435" s="20">
        <v>0</v>
      </c>
      <c r="S435" s="20">
        <v>0</v>
      </c>
      <c r="T435" s="20">
        <v>0</v>
      </c>
      <c r="U435" s="20" t="b">
        <v>0</v>
      </c>
      <c r="V435" s="20" t="b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12</v>
      </c>
      <c r="AC435" s="21">
        <v>636.76919999999996</v>
      </c>
      <c r="AD435" s="21">
        <v>689.25360000000001</v>
      </c>
      <c r="AE435" s="21">
        <v>0</v>
      </c>
      <c r="AF435" s="21">
        <v>0</v>
      </c>
      <c r="AG435" s="21">
        <v>0</v>
      </c>
      <c r="AH435" s="21">
        <v>1028.713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65</v>
      </c>
      <c r="AR435" s="21">
        <v>0</v>
      </c>
      <c r="AS435" s="21">
        <v>0</v>
      </c>
      <c r="AT435" s="21">
        <v>0</v>
      </c>
      <c r="AU435" s="21">
        <v>2419.7399999999998</v>
      </c>
      <c r="AV435" s="20" t="b">
        <v>0</v>
      </c>
      <c r="AX435" s="22">
        <v>43188</v>
      </c>
      <c r="AY435" s="22">
        <v>43188</v>
      </c>
      <c r="AZ435" s="22">
        <v>43188</v>
      </c>
      <c r="BB435" s="20">
        <v>1</v>
      </c>
      <c r="BE435" s="20" t="s">
        <v>312</v>
      </c>
      <c r="BF435" s="20" t="s">
        <v>93</v>
      </c>
      <c r="BG435" s="20" t="s">
        <v>363</v>
      </c>
      <c r="BI435" s="20" t="s">
        <v>94</v>
      </c>
      <c r="BJ435" s="20" t="s">
        <v>105</v>
      </c>
      <c r="BK435" s="20" t="s">
        <v>246</v>
      </c>
      <c r="BL435" s="20" t="s">
        <v>246</v>
      </c>
      <c r="BM435" s="21">
        <v>636.76919999999996</v>
      </c>
      <c r="BN435" s="21">
        <v>689.25360000000001</v>
      </c>
      <c r="BO435" s="21">
        <v>1028.713</v>
      </c>
      <c r="BP435" s="21">
        <v>0</v>
      </c>
      <c r="BQ435" s="21">
        <v>65</v>
      </c>
      <c r="BR435" s="20">
        <v>0</v>
      </c>
      <c r="BS435" s="21">
        <v>2419.7357999999999</v>
      </c>
      <c r="BT435" s="21">
        <v>4.1999999999999997E-3</v>
      </c>
      <c r="BU435" s="20">
        <v>20002</v>
      </c>
      <c r="BV435" s="20" t="s">
        <v>97</v>
      </c>
      <c r="BW435" s="21">
        <v>-2419.7357999999999</v>
      </c>
      <c r="BX435" s="21">
        <v>177.9</v>
      </c>
      <c r="BY435" s="20" t="s">
        <v>101</v>
      </c>
      <c r="BZ435" s="21">
        <v>2176.8357999999998</v>
      </c>
      <c r="CA435" s="20" t="b">
        <v>1</v>
      </c>
      <c r="CB435" s="20" t="s">
        <v>98</v>
      </c>
      <c r="CC435" s="20" t="b">
        <v>1</v>
      </c>
      <c r="CD435" s="21" t="s">
        <v>99</v>
      </c>
      <c r="CE435" s="21" t="b">
        <v>0</v>
      </c>
      <c r="CF435" s="21" t="b">
        <v>0</v>
      </c>
    </row>
    <row r="436" spans="1:84">
      <c r="A436" s="21" t="s">
        <v>84</v>
      </c>
      <c r="B436" s="20">
        <v>15209</v>
      </c>
      <c r="C436" s="20" t="s">
        <v>85</v>
      </c>
      <c r="D436" s="20" t="s">
        <v>448</v>
      </c>
      <c r="E436" s="20">
        <v>130540</v>
      </c>
      <c r="F436" s="20" t="s">
        <v>200</v>
      </c>
      <c r="G436" s="20" t="s">
        <v>201</v>
      </c>
      <c r="H436" s="20" t="s">
        <v>104</v>
      </c>
      <c r="I436" s="20" t="s">
        <v>254</v>
      </c>
      <c r="J436" s="20" t="s">
        <v>203</v>
      </c>
      <c r="K436" s="20" t="s">
        <v>90</v>
      </c>
      <c r="L436" s="20" t="s">
        <v>91</v>
      </c>
      <c r="M436" s="20">
        <v>53349</v>
      </c>
      <c r="N436" s="20">
        <v>1</v>
      </c>
      <c r="O436" s="20">
        <v>20</v>
      </c>
      <c r="P436" s="20" t="s">
        <v>92</v>
      </c>
      <c r="Q436" s="20">
        <v>0</v>
      </c>
      <c r="R436" s="20">
        <v>0</v>
      </c>
      <c r="S436" s="20">
        <v>4</v>
      </c>
      <c r="T436" s="20">
        <v>0</v>
      </c>
      <c r="U436" s="20" t="b">
        <v>0</v>
      </c>
      <c r="V436" s="20" t="b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20</v>
      </c>
      <c r="AC436" s="21">
        <v>1360.5694000000001</v>
      </c>
      <c r="AD436" s="21">
        <v>2486.741</v>
      </c>
      <c r="AE436" s="21">
        <v>0</v>
      </c>
      <c r="AF436" s="21">
        <v>0</v>
      </c>
      <c r="AG436" s="21">
        <v>187.7885</v>
      </c>
      <c r="AH436" s="21">
        <v>2323.8824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80</v>
      </c>
      <c r="AR436" s="21">
        <v>0</v>
      </c>
      <c r="AS436" s="21">
        <v>0</v>
      </c>
      <c r="AT436" s="21">
        <v>0</v>
      </c>
      <c r="AU436" s="21">
        <v>6438.98</v>
      </c>
      <c r="AV436" s="20" t="b">
        <v>0</v>
      </c>
      <c r="AX436" s="22">
        <v>43186</v>
      </c>
      <c r="AY436" s="22">
        <v>43187</v>
      </c>
      <c r="AZ436" s="22">
        <v>43188</v>
      </c>
      <c r="BB436" s="20">
        <v>1</v>
      </c>
      <c r="BD436" s="20" t="s">
        <v>460</v>
      </c>
      <c r="BE436" s="20" t="s">
        <v>312</v>
      </c>
      <c r="BF436" s="20" t="s">
        <v>93</v>
      </c>
      <c r="BG436" s="20" t="s">
        <v>363</v>
      </c>
      <c r="BI436" s="20" t="s">
        <v>94</v>
      </c>
      <c r="BJ436" s="20" t="s">
        <v>105</v>
      </c>
      <c r="BK436" s="20" t="s">
        <v>205</v>
      </c>
      <c r="BL436" s="20" t="s">
        <v>205</v>
      </c>
      <c r="BM436" s="21">
        <v>1548.3579</v>
      </c>
      <c r="BN436" s="21">
        <v>2486.741</v>
      </c>
      <c r="BO436" s="21">
        <v>2323.8824</v>
      </c>
      <c r="BP436" s="21">
        <v>0</v>
      </c>
      <c r="BQ436" s="21">
        <v>80</v>
      </c>
      <c r="BR436" s="20">
        <v>0</v>
      </c>
      <c r="BS436" s="21">
        <v>6438.9813000000004</v>
      </c>
      <c r="BT436" s="21">
        <v>-1.2999999999999999E-3</v>
      </c>
      <c r="BU436" s="20">
        <v>20002</v>
      </c>
      <c r="BV436" s="20" t="s">
        <v>97</v>
      </c>
      <c r="BW436" s="21">
        <v>-6438.9813000000004</v>
      </c>
      <c r="BX436" s="21">
        <v>641.83000000000004</v>
      </c>
      <c r="BY436" s="20" t="s">
        <v>101</v>
      </c>
      <c r="BZ436" s="21">
        <v>5717.1513000000004</v>
      </c>
      <c r="CA436" s="20" t="b">
        <v>1</v>
      </c>
      <c r="CB436" s="20" t="s">
        <v>98</v>
      </c>
      <c r="CC436" s="20" t="b">
        <v>1</v>
      </c>
      <c r="CD436" s="21" t="s">
        <v>99</v>
      </c>
      <c r="CE436" s="21" t="b">
        <v>0</v>
      </c>
      <c r="CF436" s="21" t="b">
        <v>0</v>
      </c>
    </row>
    <row r="437" spans="1:84">
      <c r="A437" s="21" t="s">
        <v>84</v>
      </c>
      <c r="B437" s="20">
        <v>15227</v>
      </c>
      <c r="C437" s="20" t="s">
        <v>85</v>
      </c>
      <c r="D437" s="20" t="s">
        <v>448</v>
      </c>
      <c r="E437" s="20">
        <v>128429</v>
      </c>
      <c r="F437" s="20" t="s">
        <v>180</v>
      </c>
      <c r="G437" s="20" t="s">
        <v>181</v>
      </c>
      <c r="H437" s="20" t="s">
        <v>88</v>
      </c>
      <c r="I437" s="20" t="s">
        <v>182</v>
      </c>
      <c r="J437" s="20" t="s">
        <v>183</v>
      </c>
      <c r="K437" s="20" t="s">
        <v>90</v>
      </c>
      <c r="L437" s="20" t="s">
        <v>91</v>
      </c>
      <c r="M437" s="20">
        <v>9950</v>
      </c>
      <c r="N437" s="20">
        <v>1</v>
      </c>
      <c r="O437" s="20">
        <v>8</v>
      </c>
      <c r="P437" s="20" t="s">
        <v>92</v>
      </c>
      <c r="Q437" s="20">
        <v>0</v>
      </c>
      <c r="R437" s="20">
        <v>0</v>
      </c>
      <c r="S437" s="20">
        <v>0</v>
      </c>
      <c r="T437" s="20">
        <v>0</v>
      </c>
      <c r="U437" s="20" t="b">
        <v>0</v>
      </c>
      <c r="V437" s="20" t="b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8</v>
      </c>
      <c r="AC437" s="21">
        <v>448.5265</v>
      </c>
      <c r="AD437" s="21">
        <v>213.51439999999999</v>
      </c>
      <c r="AE437" s="21">
        <v>0</v>
      </c>
      <c r="AF437" s="21">
        <v>0</v>
      </c>
      <c r="AG437" s="21">
        <v>0</v>
      </c>
      <c r="AH437" s="21">
        <v>433.42200000000003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81</v>
      </c>
      <c r="AR437" s="21">
        <v>0</v>
      </c>
      <c r="AS437" s="21">
        <v>0</v>
      </c>
      <c r="AT437" s="21">
        <v>0</v>
      </c>
      <c r="AU437" s="21">
        <v>1176.46</v>
      </c>
      <c r="AV437" s="20" t="b">
        <v>0</v>
      </c>
      <c r="AX437" s="22">
        <v>43189</v>
      </c>
      <c r="AY437" s="22">
        <v>43194</v>
      </c>
      <c r="AZ437" s="22">
        <v>43195</v>
      </c>
      <c r="BB437" s="20">
        <v>1</v>
      </c>
      <c r="BE437" s="20" t="s">
        <v>306</v>
      </c>
      <c r="BF437" s="20" t="s">
        <v>93</v>
      </c>
      <c r="BG437" s="20" t="s">
        <v>363</v>
      </c>
      <c r="BI437" s="20" t="s">
        <v>94</v>
      </c>
      <c r="BJ437" s="20" t="s">
        <v>95</v>
      </c>
      <c r="BK437" s="20" t="s">
        <v>184</v>
      </c>
      <c r="BL437" s="20" t="s">
        <v>184</v>
      </c>
      <c r="BM437" s="21">
        <v>448.5265</v>
      </c>
      <c r="BN437" s="21">
        <v>213.51439999999999</v>
      </c>
      <c r="BO437" s="21">
        <v>433.42200000000003</v>
      </c>
      <c r="BP437" s="21">
        <v>0</v>
      </c>
      <c r="BQ437" s="21">
        <v>81</v>
      </c>
      <c r="BR437" s="20">
        <v>0</v>
      </c>
      <c r="BS437" s="21">
        <v>1176.4629</v>
      </c>
      <c r="BT437" s="21">
        <v>-2.8999999999999998E-3</v>
      </c>
      <c r="BU437" s="20">
        <v>20002</v>
      </c>
      <c r="BV437" s="20" t="s">
        <v>97</v>
      </c>
      <c r="BW437" s="21">
        <v>-1176.4629</v>
      </c>
      <c r="BX437" s="21">
        <v>55.11</v>
      </c>
      <c r="BY437" s="20" t="s">
        <v>231</v>
      </c>
      <c r="BZ437" s="21">
        <v>1040.3529000000001</v>
      </c>
      <c r="CA437" s="20" t="b">
        <v>1</v>
      </c>
      <c r="CB437" s="20" t="s">
        <v>98</v>
      </c>
      <c r="CC437" s="20" t="b">
        <v>1</v>
      </c>
      <c r="CD437" s="21" t="s">
        <v>99</v>
      </c>
      <c r="CE437" s="21" t="b">
        <v>0</v>
      </c>
      <c r="CF437" s="21" t="b">
        <v>0</v>
      </c>
    </row>
    <row r="438" spans="1:84">
      <c r="A438" s="21" t="s">
        <v>84</v>
      </c>
      <c r="B438" s="20">
        <v>15210</v>
      </c>
      <c r="C438" s="20" t="s">
        <v>85</v>
      </c>
      <c r="D438" s="20" t="s">
        <v>448</v>
      </c>
      <c r="E438" s="20">
        <v>130550</v>
      </c>
      <c r="F438" s="20" t="s">
        <v>261</v>
      </c>
      <c r="G438" s="20" t="s">
        <v>262</v>
      </c>
      <c r="H438" s="20" t="s">
        <v>104</v>
      </c>
      <c r="I438" s="20" t="s">
        <v>263</v>
      </c>
      <c r="J438" s="20" t="s">
        <v>264</v>
      </c>
      <c r="K438" s="20" t="s">
        <v>90</v>
      </c>
      <c r="L438" s="20" t="s">
        <v>91</v>
      </c>
      <c r="M438" s="20">
        <v>7279</v>
      </c>
      <c r="N438" s="20">
        <v>1</v>
      </c>
      <c r="O438" s="20">
        <v>12</v>
      </c>
      <c r="P438" s="20" t="s">
        <v>92</v>
      </c>
      <c r="Q438" s="20">
        <v>0</v>
      </c>
      <c r="R438" s="20">
        <v>0</v>
      </c>
      <c r="S438" s="20">
        <v>0</v>
      </c>
      <c r="T438" s="20">
        <v>0</v>
      </c>
      <c r="U438" s="20" t="b">
        <v>0</v>
      </c>
      <c r="V438" s="20" t="b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12</v>
      </c>
      <c r="AC438" s="21">
        <v>455.68329999999997</v>
      </c>
      <c r="AD438" s="21">
        <v>248.15459999999999</v>
      </c>
      <c r="AE438" s="21">
        <v>0</v>
      </c>
      <c r="AF438" s="21">
        <v>0</v>
      </c>
      <c r="AG438" s="21">
        <v>0</v>
      </c>
      <c r="AH438" s="21">
        <v>317.07319999999999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150</v>
      </c>
      <c r="AR438" s="21">
        <v>0</v>
      </c>
      <c r="AS438" s="21">
        <v>0</v>
      </c>
      <c r="AT438" s="21">
        <v>0</v>
      </c>
      <c r="AU438" s="21">
        <v>1170.9100000000001</v>
      </c>
      <c r="AV438" s="20" t="b">
        <v>0</v>
      </c>
      <c r="AX438" s="22">
        <v>43187</v>
      </c>
      <c r="AY438" s="22">
        <v>43187</v>
      </c>
      <c r="AZ438" s="22">
        <v>43188</v>
      </c>
      <c r="BB438" s="20">
        <v>1</v>
      </c>
      <c r="BE438" s="20" t="s">
        <v>312</v>
      </c>
      <c r="BF438" s="20" t="s">
        <v>93</v>
      </c>
      <c r="BG438" s="20" t="s">
        <v>363</v>
      </c>
      <c r="BI438" s="20" t="s">
        <v>94</v>
      </c>
      <c r="BJ438" s="20" t="s">
        <v>105</v>
      </c>
      <c r="BK438" s="20" t="s">
        <v>265</v>
      </c>
      <c r="BL438" s="20" t="s">
        <v>265</v>
      </c>
      <c r="BM438" s="21">
        <v>455.68329999999997</v>
      </c>
      <c r="BN438" s="21">
        <v>248.15459999999999</v>
      </c>
      <c r="BO438" s="21">
        <v>317.07319999999999</v>
      </c>
      <c r="BP438" s="21">
        <v>0</v>
      </c>
      <c r="BQ438" s="21">
        <v>150</v>
      </c>
      <c r="BR438" s="20">
        <v>0</v>
      </c>
      <c r="BS438" s="21">
        <v>1170.9111</v>
      </c>
      <c r="BT438" s="21">
        <v>-1.1000000000000001E-3</v>
      </c>
      <c r="BU438" s="20">
        <v>20002</v>
      </c>
      <c r="BV438" s="20" t="s">
        <v>97</v>
      </c>
      <c r="BW438" s="21">
        <v>-1170.9111</v>
      </c>
      <c r="BX438" s="21">
        <v>64.05</v>
      </c>
      <c r="BY438" s="20" t="s">
        <v>101</v>
      </c>
      <c r="BZ438" s="21">
        <v>956.86109999999996</v>
      </c>
      <c r="CA438" s="20" t="b">
        <v>1</v>
      </c>
      <c r="CB438" s="20" t="s">
        <v>98</v>
      </c>
      <c r="CC438" s="20" t="b">
        <v>1</v>
      </c>
      <c r="CD438" s="21" t="s">
        <v>99</v>
      </c>
      <c r="CE438" s="21" t="b">
        <v>0</v>
      </c>
      <c r="CF438" s="21" t="b">
        <v>0</v>
      </c>
    </row>
    <row r="439" spans="1:84">
      <c r="A439" s="21" t="s">
        <v>84</v>
      </c>
      <c r="B439" s="20">
        <v>15211</v>
      </c>
      <c r="C439" s="20" t="s">
        <v>85</v>
      </c>
      <c r="D439" s="20" t="s">
        <v>448</v>
      </c>
      <c r="E439" s="20">
        <v>129784</v>
      </c>
      <c r="F439" s="20" t="s">
        <v>117</v>
      </c>
      <c r="G439" s="20" t="s">
        <v>118</v>
      </c>
      <c r="H439" s="20" t="s">
        <v>88</v>
      </c>
      <c r="I439" s="20" t="s">
        <v>119</v>
      </c>
      <c r="J439" s="20" t="s">
        <v>120</v>
      </c>
      <c r="K439" s="20" t="s">
        <v>90</v>
      </c>
      <c r="L439" s="20" t="s">
        <v>91</v>
      </c>
      <c r="M439" s="20">
        <v>37506</v>
      </c>
      <c r="N439" s="20">
        <v>1</v>
      </c>
      <c r="O439" s="20">
        <v>44</v>
      </c>
      <c r="P439" s="20" t="s">
        <v>92</v>
      </c>
      <c r="Q439" s="20">
        <v>0</v>
      </c>
      <c r="R439" s="20">
        <v>0</v>
      </c>
      <c r="S439" s="20">
        <v>0</v>
      </c>
      <c r="T439" s="20">
        <v>0</v>
      </c>
      <c r="U439" s="20" t="b">
        <v>0</v>
      </c>
      <c r="V439" s="20" t="b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44</v>
      </c>
      <c r="AC439" s="21">
        <v>1899.3489</v>
      </c>
      <c r="AD439" s="21">
        <v>3902.3732</v>
      </c>
      <c r="AE439" s="21">
        <v>0</v>
      </c>
      <c r="AF439" s="21">
        <v>0</v>
      </c>
      <c r="AG439" s="21">
        <v>0</v>
      </c>
      <c r="AH439" s="21">
        <v>1633.7614000000001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840</v>
      </c>
      <c r="AR439" s="21">
        <v>0</v>
      </c>
      <c r="AS439" s="21">
        <v>0</v>
      </c>
      <c r="AT439" s="21">
        <v>0</v>
      </c>
      <c r="AU439" s="21">
        <v>8275.48</v>
      </c>
      <c r="AV439" s="20" t="b">
        <v>0</v>
      </c>
      <c r="AX439" s="22">
        <v>43186</v>
      </c>
      <c r="AY439" s="22">
        <v>43187</v>
      </c>
      <c r="AZ439" s="22">
        <v>43188</v>
      </c>
      <c r="BB439" s="20">
        <v>1</v>
      </c>
      <c r="BE439" s="20" t="s">
        <v>312</v>
      </c>
      <c r="BF439" s="20" t="s">
        <v>93</v>
      </c>
      <c r="BG439" s="20" t="s">
        <v>211</v>
      </c>
      <c r="BI439" s="20" t="s">
        <v>94</v>
      </c>
      <c r="BJ439" s="20" t="s">
        <v>95</v>
      </c>
      <c r="BK439" s="20" t="s">
        <v>121</v>
      </c>
      <c r="BL439" s="20" t="s">
        <v>121</v>
      </c>
      <c r="BM439" s="21">
        <v>1899.3489</v>
      </c>
      <c r="BN439" s="21">
        <v>3902.3732</v>
      </c>
      <c r="BO439" s="21">
        <v>1633.7614000000001</v>
      </c>
      <c r="BP439" s="21">
        <v>0</v>
      </c>
      <c r="BQ439" s="21">
        <v>840</v>
      </c>
      <c r="BR439" s="20">
        <v>0</v>
      </c>
      <c r="BS439" s="21">
        <v>8275.4835000000003</v>
      </c>
      <c r="BT439" s="21">
        <v>-3.5000000000000001E-3</v>
      </c>
      <c r="BU439" s="20">
        <v>20002</v>
      </c>
      <c r="BV439" s="20" t="s">
        <v>97</v>
      </c>
      <c r="BW439" s="21">
        <v>-8275.4835000000003</v>
      </c>
      <c r="BX439" s="21">
        <v>1007.21</v>
      </c>
      <c r="BY439" s="20" t="s">
        <v>231</v>
      </c>
      <c r="BZ439" s="21">
        <v>6428.2735000000002</v>
      </c>
      <c r="CA439" s="20" t="b">
        <v>1</v>
      </c>
      <c r="CB439" s="20" t="s">
        <v>98</v>
      </c>
      <c r="CC439" s="20" t="b">
        <v>1</v>
      </c>
      <c r="CD439" s="21" t="s">
        <v>99</v>
      </c>
      <c r="CE439" s="21" t="b">
        <v>0</v>
      </c>
      <c r="CF439" s="21" t="b">
        <v>0</v>
      </c>
    </row>
    <row r="440" spans="1:84">
      <c r="A440" s="21" t="s">
        <v>84</v>
      </c>
      <c r="B440" s="20">
        <v>15228</v>
      </c>
      <c r="C440" s="20" t="s">
        <v>85</v>
      </c>
      <c r="D440" s="20" t="s">
        <v>448</v>
      </c>
      <c r="E440" s="20">
        <v>128429</v>
      </c>
      <c r="F440" s="20" t="s">
        <v>180</v>
      </c>
      <c r="G440" s="20" t="s">
        <v>181</v>
      </c>
      <c r="H440" s="20" t="s">
        <v>88</v>
      </c>
      <c r="I440" s="20" t="s">
        <v>182</v>
      </c>
      <c r="J440" s="20" t="s">
        <v>183</v>
      </c>
      <c r="K440" s="20" t="s">
        <v>100</v>
      </c>
      <c r="L440" s="20" t="s">
        <v>91</v>
      </c>
      <c r="M440" s="20">
        <v>9950</v>
      </c>
      <c r="N440" s="20">
        <v>1</v>
      </c>
      <c r="O440" s="20">
        <v>4</v>
      </c>
      <c r="P440" s="20" t="s">
        <v>92</v>
      </c>
      <c r="Q440" s="20">
        <v>0</v>
      </c>
      <c r="R440" s="20">
        <v>4</v>
      </c>
      <c r="S440" s="20">
        <v>0</v>
      </c>
      <c r="T440" s="20">
        <v>0</v>
      </c>
      <c r="U440" s="20" t="b">
        <v>0</v>
      </c>
      <c r="V440" s="20" t="b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4</v>
      </c>
      <c r="AC440" s="21">
        <v>36.763300000000001</v>
      </c>
      <c r="AD440" s="21">
        <v>106.7572</v>
      </c>
      <c r="AE440" s="21">
        <v>0</v>
      </c>
      <c r="AF440" s="21">
        <v>69.650000000000006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  <c r="AT440" s="21">
        <v>0</v>
      </c>
      <c r="AU440" s="21">
        <v>213.17</v>
      </c>
      <c r="AV440" s="20" t="b">
        <v>0</v>
      </c>
      <c r="AX440" s="22">
        <v>43189</v>
      </c>
      <c r="AY440" s="22">
        <v>43194</v>
      </c>
      <c r="AZ440" s="22">
        <v>43195</v>
      </c>
      <c r="BB440" s="20">
        <v>1</v>
      </c>
      <c r="BC440" s="20" t="s">
        <v>463</v>
      </c>
      <c r="BD440" s="20" t="s">
        <v>387</v>
      </c>
      <c r="BE440" s="20" t="s">
        <v>306</v>
      </c>
      <c r="BF440" s="20" t="s">
        <v>93</v>
      </c>
      <c r="BG440" s="20" t="s">
        <v>363</v>
      </c>
      <c r="BI440" s="20" t="s">
        <v>94</v>
      </c>
      <c r="BJ440" s="20" t="s">
        <v>95</v>
      </c>
      <c r="BK440" s="20" t="s">
        <v>184</v>
      </c>
      <c r="BL440" s="20" t="s">
        <v>184</v>
      </c>
      <c r="BM440" s="21">
        <v>106.41330000000001</v>
      </c>
      <c r="BN440" s="21">
        <v>106.7572</v>
      </c>
      <c r="BO440" s="21">
        <v>0</v>
      </c>
      <c r="BP440" s="21">
        <v>0</v>
      </c>
      <c r="BQ440" s="21">
        <v>0</v>
      </c>
      <c r="BR440" s="20">
        <v>0</v>
      </c>
      <c r="BS440" s="21">
        <v>213.1705</v>
      </c>
      <c r="BT440" s="21">
        <v>-5.0000000000000001E-4</v>
      </c>
      <c r="BU440" s="20">
        <v>20002</v>
      </c>
      <c r="BV440" s="20" t="s">
        <v>97</v>
      </c>
      <c r="BW440" s="21">
        <v>-213.1705</v>
      </c>
      <c r="BX440" s="21">
        <v>27.55</v>
      </c>
      <c r="BY440" s="20" t="s">
        <v>231</v>
      </c>
      <c r="BZ440" s="21">
        <v>185.62049999999999</v>
      </c>
      <c r="CA440" s="20" t="b">
        <v>1</v>
      </c>
      <c r="CB440" s="20" t="s">
        <v>98</v>
      </c>
      <c r="CC440" s="20" t="b">
        <v>1</v>
      </c>
      <c r="CD440" s="21" t="s">
        <v>99</v>
      </c>
      <c r="CE440" s="21" t="b">
        <v>0</v>
      </c>
      <c r="CF440" s="21" t="b">
        <v>0</v>
      </c>
    </row>
    <row r="441" spans="1:84">
      <c r="A441" s="21" t="s">
        <v>84</v>
      </c>
      <c r="B441" s="20">
        <v>15212</v>
      </c>
      <c r="C441" s="20" t="s">
        <v>85</v>
      </c>
      <c r="D441" s="20" t="s">
        <v>448</v>
      </c>
      <c r="E441" s="20">
        <v>129800</v>
      </c>
      <c r="F441" s="20" t="s">
        <v>112</v>
      </c>
      <c r="G441" s="20" t="s">
        <v>113</v>
      </c>
      <c r="H441" s="20" t="s">
        <v>88</v>
      </c>
      <c r="I441" s="20" t="s">
        <v>114</v>
      </c>
      <c r="J441" s="20" t="s">
        <v>115</v>
      </c>
      <c r="K441" s="20" t="s">
        <v>90</v>
      </c>
      <c r="L441" s="20" t="s">
        <v>91</v>
      </c>
      <c r="M441" s="20">
        <v>17319</v>
      </c>
      <c r="N441" s="20">
        <v>1</v>
      </c>
      <c r="O441" s="20">
        <v>32</v>
      </c>
      <c r="P441" s="20" t="s">
        <v>92</v>
      </c>
      <c r="Q441" s="20">
        <v>0</v>
      </c>
      <c r="R441" s="20">
        <v>0</v>
      </c>
      <c r="S441" s="20">
        <v>0</v>
      </c>
      <c r="T441" s="20">
        <v>0</v>
      </c>
      <c r="U441" s="20" t="b">
        <v>0</v>
      </c>
      <c r="V441" s="20" t="b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32</v>
      </c>
      <c r="AC441" s="21">
        <v>886.92190000000005</v>
      </c>
      <c r="AD441" s="21">
        <v>1384.6256000000001</v>
      </c>
      <c r="AE441" s="21">
        <v>0</v>
      </c>
      <c r="AF441" s="21">
        <v>0</v>
      </c>
      <c r="AG441" s="21">
        <v>0</v>
      </c>
      <c r="AH441" s="21">
        <v>754.41560000000004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840</v>
      </c>
      <c r="AR441" s="21">
        <v>0</v>
      </c>
      <c r="AS441" s="21">
        <v>0</v>
      </c>
      <c r="AT441" s="21">
        <v>0</v>
      </c>
      <c r="AU441" s="21">
        <v>3865.96</v>
      </c>
      <c r="AV441" s="20" t="b">
        <v>0</v>
      </c>
      <c r="AX441" s="22">
        <v>43186</v>
      </c>
      <c r="AY441" s="22">
        <v>43187</v>
      </c>
      <c r="AZ441" s="22">
        <v>43188</v>
      </c>
      <c r="BB441" s="20">
        <v>1</v>
      </c>
      <c r="BE441" s="20" t="s">
        <v>312</v>
      </c>
      <c r="BF441" s="20" t="s">
        <v>93</v>
      </c>
      <c r="BG441" s="20" t="s">
        <v>211</v>
      </c>
      <c r="BI441" s="20" t="s">
        <v>94</v>
      </c>
      <c r="BJ441" s="20" t="s">
        <v>95</v>
      </c>
      <c r="BK441" s="20" t="s">
        <v>116</v>
      </c>
      <c r="BL441" s="20" t="s">
        <v>116</v>
      </c>
      <c r="BM441" s="21">
        <v>886.92190000000005</v>
      </c>
      <c r="BN441" s="21">
        <v>1384.6256000000001</v>
      </c>
      <c r="BO441" s="21">
        <v>754.41560000000004</v>
      </c>
      <c r="BP441" s="21">
        <v>0</v>
      </c>
      <c r="BQ441" s="21">
        <v>840</v>
      </c>
      <c r="BR441" s="20">
        <v>0</v>
      </c>
      <c r="BS441" s="21">
        <v>3865.9630999999999</v>
      </c>
      <c r="BT441" s="21">
        <v>-3.0999999999999999E-3</v>
      </c>
      <c r="BU441" s="20">
        <v>20002</v>
      </c>
      <c r="BV441" s="20" t="s">
        <v>97</v>
      </c>
      <c r="BW441" s="21">
        <v>-3865.9630999999999</v>
      </c>
      <c r="BX441" s="21">
        <v>357.38</v>
      </c>
      <c r="BY441" s="20" t="s">
        <v>231</v>
      </c>
      <c r="BZ441" s="21">
        <v>2668.5830999999998</v>
      </c>
      <c r="CA441" s="20" t="b">
        <v>1</v>
      </c>
      <c r="CB441" s="20" t="s">
        <v>98</v>
      </c>
      <c r="CC441" s="20" t="b">
        <v>1</v>
      </c>
      <c r="CD441" s="21" t="s">
        <v>99</v>
      </c>
      <c r="CE441" s="21" t="b">
        <v>0</v>
      </c>
      <c r="CF441" s="21" t="b">
        <v>0</v>
      </c>
    </row>
    <row r="442" spans="1:84">
      <c r="A442" s="21" t="s">
        <v>84</v>
      </c>
      <c r="B442" s="20">
        <v>15213</v>
      </c>
      <c r="C442" s="20" t="s">
        <v>85</v>
      </c>
      <c r="D442" s="20" t="s">
        <v>448</v>
      </c>
      <c r="E442" s="20">
        <v>130629</v>
      </c>
      <c r="F442" s="20" t="s">
        <v>212</v>
      </c>
      <c r="G442" s="20" t="s">
        <v>213</v>
      </c>
      <c r="H442" s="20" t="s">
        <v>104</v>
      </c>
      <c r="I442" s="20" t="s">
        <v>248</v>
      </c>
      <c r="J442" s="20" t="s">
        <v>215</v>
      </c>
      <c r="K442" s="20" t="s">
        <v>90</v>
      </c>
      <c r="L442" s="20" t="s">
        <v>91</v>
      </c>
      <c r="M442" s="20">
        <v>20153</v>
      </c>
      <c r="N442" s="20">
        <v>2</v>
      </c>
      <c r="O442" s="20">
        <v>8</v>
      </c>
      <c r="P442" s="20" t="s">
        <v>92</v>
      </c>
      <c r="Q442" s="20">
        <v>0</v>
      </c>
      <c r="R442" s="20">
        <v>0</v>
      </c>
      <c r="S442" s="20">
        <v>0</v>
      </c>
      <c r="T442" s="20">
        <v>0</v>
      </c>
      <c r="U442" s="20" t="b">
        <v>0</v>
      </c>
      <c r="V442" s="20" t="b">
        <v>0</v>
      </c>
      <c r="W442" s="20">
        <v>19953</v>
      </c>
      <c r="X442" s="20">
        <v>0</v>
      </c>
      <c r="Y442" s="20">
        <v>0</v>
      </c>
      <c r="Z442" s="20">
        <v>0</v>
      </c>
      <c r="AA442" s="20">
        <v>0</v>
      </c>
      <c r="AB442" s="20">
        <v>8</v>
      </c>
      <c r="AC442" s="21">
        <v>523.92259999999999</v>
      </c>
      <c r="AD442" s="21">
        <v>397.16840000000002</v>
      </c>
      <c r="AE442" s="21">
        <v>0</v>
      </c>
      <c r="AF442" s="21">
        <v>0</v>
      </c>
      <c r="AG442" s="21">
        <v>0</v>
      </c>
      <c r="AH442" s="21">
        <v>877.86469999999997</v>
      </c>
      <c r="AI442" s="21">
        <v>0</v>
      </c>
      <c r="AJ442" s="21">
        <v>347.7808</v>
      </c>
      <c r="AK442" s="21">
        <v>0</v>
      </c>
      <c r="AL442" s="21">
        <v>0</v>
      </c>
      <c r="AM442" s="21">
        <v>0</v>
      </c>
      <c r="AN442" s="21">
        <v>0</v>
      </c>
      <c r="AO442" s="21">
        <v>375</v>
      </c>
      <c r="AP442" s="21">
        <v>0</v>
      </c>
      <c r="AQ442" s="21">
        <v>61</v>
      </c>
      <c r="AR442" s="21">
        <v>0</v>
      </c>
      <c r="AS442" s="21">
        <v>0</v>
      </c>
      <c r="AT442" s="21">
        <v>0</v>
      </c>
      <c r="AU442" s="21">
        <v>2582.7399999999998</v>
      </c>
      <c r="AV442" s="20" t="b">
        <v>0</v>
      </c>
      <c r="AX442" s="22">
        <v>43188</v>
      </c>
      <c r="AY442" s="22">
        <v>43188</v>
      </c>
      <c r="AZ442" s="22">
        <v>43188</v>
      </c>
      <c r="BB442" s="20">
        <v>1</v>
      </c>
      <c r="BE442" s="20" t="s">
        <v>312</v>
      </c>
      <c r="BF442" s="20" t="s">
        <v>93</v>
      </c>
      <c r="BG442" s="20" t="s">
        <v>363</v>
      </c>
      <c r="BI442" s="20" t="s">
        <v>94</v>
      </c>
      <c r="BJ442" s="20" t="s">
        <v>105</v>
      </c>
      <c r="BK442" s="20" t="s">
        <v>217</v>
      </c>
      <c r="BL442" s="20" t="s">
        <v>217</v>
      </c>
      <c r="BM442" s="21">
        <v>898.92259999999999</v>
      </c>
      <c r="BN442" s="21">
        <v>397.16840000000002</v>
      </c>
      <c r="BO442" s="21">
        <v>877.86469999999997</v>
      </c>
      <c r="BP442" s="21">
        <v>347.7808</v>
      </c>
      <c r="BQ442" s="21">
        <v>61</v>
      </c>
      <c r="BR442" s="20">
        <v>0</v>
      </c>
      <c r="BS442" s="21">
        <v>2582.7365</v>
      </c>
      <c r="BT442" s="21">
        <v>3.5000000000000001E-3</v>
      </c>
      <c r="BU442" s="20">
        <v>20002</v>
      </c>
      <c r="BV442" s="20" t="s">
        <v>97</v>
      </c>
      <c r="BW442" s="21">
        <v>-2582.7365</v>
      </c>
      <c r="BX442" s="21">
        <v>102.51</v>
      </c>
      <c r="BY442" s="20" t="s">
        <v>101</v>
      </c>
      <c r="BZ442" s="21">
        <v>2419.2265000000002</v>
      </c>
      <c r="CA442" s="20" t="b">
        <v>1</v>
      </c>
      <c r="CB442" s="20" t="s">
        <v>98</v>
      </c>
      <c r="CC442" s="20" t="b">
        <v>1</v>
      </c>
      <c r="CD442" s="21" t="s">
        <v>99</v>
      </c>
      <c r="CE442" s="21" t="b">
        <v>0</v>
      </c>
      <c r="CF442" s="21" t="b">
        <v>0</v>
      </c>
    </row>
    <row r="443" spans="1:84">
      <c r="A443" s="21" t="s">
        <v>84</v>
      </c>
      <c r="B443" s="20">
        <v>15229</v>
      </c>
      <c r="C443" s="20" t="s">
        <v>85</v>
      </c>
      <c r="D443" s="20" t="s">
        <v>448</v>
      </c>
      <c r="E443" s="20">
        <v>131185</v>
      </c>
      <c r="F443" s="20" t="s">
        <v>190</v>
      </c>
      <c r="G443" s="20" t="s">
        <v>191</v>
      </c>
      <c r="H443" s="20" t="s">
        <v>88</v>
      </c>
      <c r="I443" s="20" t="s">
        <v>192</v>
      </c>
      <c r="J443" s="20" t="s">
        <v>193</v>
      </c>
      <c r="K443" s="20" t="s">
        <v>90</v>
      </c>
      <c r="L443" s="20" t="s">
        <v>91</v>
      </c>
      <c r="M443" s="20">
        <v>31841</v>
      </c>
      <c r="N443" s="20">
        <v>1</v>
      </c>
      <c r="O443" s="20">
        <v>12</v>
      </c>
      <c r="P443" s="20" t="s">
        <v>92</v>
      </c>
      <c r="Q443" s="20">
        <v>0</v>
      </c>
      <c r="R443" s="20">
        <v>0</v>
      </c>
      <c r="S443" s="20">
        <v>0</v>
      </c>
      <c r="T443" s="20">
        <v>0</v>
      </c>
      <c r="U443" s="20" t="b">
        <v>0</v>
      </c>
      <c r="V443" s="20" t="b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12</v>
      </c>
      <c r="AC443" s="21">
        <v>727.9384</v>
      </c>
      <c r="AD443" s="21">
        <v>911.32860000000005</v>
      </c>
      <c r="AE443" s="21">
        <v>0</v>
      </c>
      <c r="AF443" s="21">
        <v>0</v>
      </c>
      <c r="AG443" s="21">
        <v>0</v>
      </c>
      <c r="AH443" s="21">
        <v>1386.9939999999999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165</v>
      </c>
      <c r="AR443" s="21">
        <v>0</v>
      </c>
      <c r="AS443" s="21">
        <v>0</v>
      </c>
      <c r="AT443" s="21">
        <v>0</v>
      </c>
      <c r="AU443" s="21">
        <v>3191.26</v>
      </c>
      <c r="AV443" s="20" t="b">
        <v>0</v>
      </c>
      <c r="AX443" s="22">
        <v>43189</v>
      </c>
      <c r="AY443" s="22">
        <v>43194</v>
      </c>
      <c r="AZ443" s="22">
        <v>43195</v>
      </c>
      <c r="BB443" s="20">
        <v>1</v>
      </c>
      <c r="BE443" s="20" t="s">
        <v>306</v>
      </c>
      <c r="BF443" s="20" t="s">
        <v>93</v>
      </c>
      <c r="BG443" s="20" t="s">
        <v>363</v>
      </c>
      <c r="BI443" s="20" t="s">
        <v>94</v>
      </c>
      <c r="BJ443" s="20" t="s">
        <v>95</v>
      </c>
      <c r="BK443" s="20" t="s">
        <v>194</v>
      </c>
      <c r="BL443" s="20" t="s">
        <v>194</v>
      </c>
      <c r="BM443" s="21">
        <v>727.9384</v>
      </c>
      <c r="BN443" s="21">
        <v>911.32860000000005</v>
      </c>
      <c r="BO443" s="21">
        <v>1386.9939999999999</v>
      </c>
      <c r="BP443" s="21">
        <v>0</v>
      </c>
      <c r="BQ443" s="21">
        <v>165</v>
      </c>
      <c r="BR443" s="20">
        <v>0</v>
      </c>
      <c r="BS443" s="21">
        <v>3191.261</v>
      </c>
      <c r="BT443" s="21">
        <v>-1E-3</v>
      </c>
      <c r="BU443" s="20">
        <v>20002</v>
      </c>
      <c r="BV443" s="20" t="s">
        <v>97</v>
      </c>
      <c r="BW443" s="21">
        <v>-3191.261</v>
      </c>
      <c r="BX443" s="21">
        <v>235.22</v>
      </c>
      <c r="BY443" s="20" t="s">
        <v>231</v>
      </c>
      <c r="BZ443" s="21">
        <v>2791.0410000000002</v>
      </c>
      <c r="CA443" s="20" t="b">
        <v>1</v>
      </c>
      <c r="CB443" s="20" t="s">
        <v>98</v>
      </c>
      <c r="CC443" s="20" t="b">
        <v>1</v>
      </c>
      <c r="CD443" s="21" t="s">
        <v>99</v>
      </c>
      <c r="CE443" s="21" t="b">
        <v>0</v>
      </c>
      <c r="CF443" s="21" t="b">
        <v>0</v>
      </c>
    </row>
    <row r="444" spans="1:84">
      <c r="A444" s="21" t="s">
        <v>84</v>
      </c>
      <c r="B444" s="20">
        <v>15248</v>
      </c>
      <c r="C444" s="20" t="s">
        <v>85</v>
      </c>
      <c r="D444" s="20" t="s">
        <v>448</v>
      </c>
      <c r="E444" s="20">
        <v>131912</v>
      </c>
      <c r="F444" s="20" t="s">
        <v>195</v>
      </c>
      <c r="G444" s="20" t="s">
        <v>196</v>
      </c>
      <c r="H444" s="20" t="s">
        <v>104</v>
      </c>
      <c r="I444" s="20" t="s">
        <v>275</v>
      </c>
      <c r="J444" s="20" t="s">
        <v>198</v>
      </c>
      <c r="K444" s="20" t="s">
        <v>169</v>
      </c>
      <c r="L444" s="20" t="s">
        <v>225</v>
      </c>
      <c r="M444" s="20">
        <v>84508</v>
      </c>
      <c r="N444" s="20">
        <v>1</v>
      </c>
      <c r="O444" s="20">
        <v>8</v>
      </c>
      <c r="P444" s="20" t="s">
        <v>92</v>
      </c>
      <c r="Q444" s="20">
        <v>0</v>
      </c>
      <c r="R444" s="20">
        <v>0</v>
      </c>
      <c r="S444" s="20">
        <v>0</v>
      </c>
      <c r="T444" s="20">
        <v>0</v>
      </c>
      <c r="U444" s="20" t="b">
        <v>0</v>
      </c>
      <c r="V444" s="20" t="b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8</v>
      </c>
      <c r="AC444" s="21">
        <v>1093.1828</v>
      </c>
      <c r="AD444" s="21">
        <v>1728.3984</v>
      </c>
      <c r="AE444" s="21"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  <c r="AT444" s="21">
        <v>0</v>
      </c>
      <c r="AU444" s="21">
        <v>2821.58</v>
      </c>
      <c r="AV444" s="20" t="b">
        <v>0</v>
      </c>
      <c r="AX444" s="22">
        <v>43199</v>
      </c>
      <c r="AY444" s="22">
        <v>43202</v>
      </c>
      <c r="AZ444" s="22">
        <v>43200</v>
      </c>
      <c r="BB444" s="20">
        <v>1</v>
      </c>
      <c r="BC444" s="20" t="s">
        <v>284</v>
      </c>
      <c r="BD444" s="20" t="s">
        <v>442</v>
      </c>
      <c r="BE444" s="20" t="s">
        <v>310</v>
      </c>
      <c r="BF444" s="20" t="s">
        <v>93</v>
      </c>
      <c r="BG444" s="20" t="s">
        <v>363</v>
      </c>
      <c r="BI444" s="20" t="s">
        <v>94</v>
      </c>
      <c r="BJ444" s="20" t="s">
        <v>105</v>
      </c>
      <c r="BK444" s="20" t="s">
        <v>199</v>
      </c>
      <c r="BL444" s="20" t="s">
        <v>199</v>
      </c>
      <c r="BM444" s="21">
        <v>1093.1828</v>
      </c>
      <c r="BN444" s="21">
        <v>1728.3984</v>
      </c>
      <c r="BO444" s="21">
        <v>0</v>
      </c>
      <c r="BP444" s="21">
        <v>0</v>
      </c>
      <c r="BQ444" s="21">
        <v>0</v>
      </c>
      <c r="BR444" s="20">
        <v>0</v>
      </c>
      <c r="BS444" s="21">
        <v>2821.5812000000001</v>
      </c>
      <c r="BT444" s="21">
        <v>-1.1999999999999999E-3</v>
      </c>
      <c r="BU444" s="20">
        <v>20002</v>
      </c>
      <c r="BV444" s="20" t="s">
        <v>97</v>
      </c>
      <c r="BW444" s="21">
        <v>-2821.5812000000001</v>
      </c>
      <c r="BX444" s="21">
        <v>426.88</v>
      </c>
      <c r="BY444" s="20" t="s">
        <v>101</v>
      </c>
      <c r="BZ444" s="21">
        <v>2394.7012</v>
      </c>
      <c r="CA444" s="20" t="b">
        <v>1</v>
      </c>
      <c r="CB444" s="20" t="s">
        <v>98</v>
      </c>
      <c r="CC444" s="20" t="b">
        <v>1</v>
      </c>
      <c r="CD444" s="21" t="s">
        <v>99</v>
      </c>
      <c r="CE444" s="21" t="b">
        <v>0</v>
      </c>
      <c r="CF444" s="21" t="b">
        <v>0</v>
      </c>
    </row>
    <row r="445" spans="1:84">
      <c r="A445" s="21" t="s">
        <v>122</v>
      </c>
      <c r="B445" s="20">
        <v>15249</v>
      </c>
      <c r="C445" s="20" t="s">
        <v>131</v>
      </c>
      <c r="D445" s="20" t="s">
        <v>448</v>
      </c>
      <c r="E445" s="20">
        <v>20462</v>
      </c>
      <c r="F445" s="20" t="s">
        <v>232</v>
      </c>
      <c r="G445" s="20" t="s">
        <v>233</v>
      </c>
      <c r="H445" s="20" t="s">
        <v>88</v>
      </c>
      <c r="I445" s="20" t="s">
        <v>234</v>
      </c>
      <c r="J445" s="20" t="s">
        <v>235</v>
      </c>
      <c r="K445" s="20" t="s">
        <v>90</v>
      </c>
      <c r="L445" s="20" t="s">
        <v>91</v>
      </c>
      <c r="M445" s="20">
        <v>25772</v>
      </c>
      <c r="N445" s="20">
        <v>1</v>
      </c>
      <c r="O445" s="20">
        <v>8</v>
      </c>
      <c r="P445" s="20" t="s">
        <v>92</v>
      </c>
      <c r="Q445" s="20">
        <v>0</v>
      </c>
      <c r="R445" s="20">
        <v>0</v>
      </c>
      <c r="S445" s="20">
        <v>0</v>
      </c>
      <c r="T445" s="20">
        <v>0</v>
      </c>
      <c r="U445" s="20" t="b">
        <v>0</v>
      </c>
      <c r="V445" s="20" t="b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8</v>
      </c>
      <c r="AC445" s="21">
        <v>565.44479999999999</v>
      </c>
      <c r="AD445" s="21">
        <v>498.31040000000002</v>
      </c>
      <c r="AE445" s="21">
        <v>0</v>
      </c>
      <c r="AF445" s="21">
        <v>0</v>
      </c>
      <c r="AG445" s="21">
        <v>0</v>
      </c>
      <c r="AH445" s="21">
        <v>1122.6283000000001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165</v>
      </c>
      <c r="AR445" s="21">
        <v>0</v>
      </c>
      <c r="AS445" s="21">
        <v>0</v>
      </c>
      <c r="AT445" s="21">
        <v>0</v>
      </c>
      <c r="AU445" s="21">
        <v>2351.38</v>
      </c>
      <c r="AV445" s="20" t="b">
        <v>0</v>
      </c>
      <c r="AX445" s="22">
        <v>43197</v>
      </c>
      <c r="AY445" s="22">
        <v>43201</v>
      </c>
      <c r="AZ445" s="22">
        <v>43201</v>
      </c>
      <c r="BB445" s="20">
        <v>1</v>
      </c>
      <c r="BE445" s="20" t="s">
        <v>310</v>
      </c>
      <c r="BF445" s="20" t="s">
        <v>93</v>
      </c>
      <c r="BG445" s="20" t="s">
        <v>363</v>
      </c>
      <c r="BI445" s="20" t="s">
        <v>94</v>
      </c>
      <c r="BJ445" s="20" t="s">
        <v>95</v>
      </c>
      <c r="BK445" s="20" t="s">
        <v>236</v>
      </c>
      <c r="BL445" s="20" t="s">
        <v>236</v>
      </c>
      <c r="BM445" s="21">
        <v>565.44479999999999</v>
      </c>
      <c r="BN445" s="21">
        <v>498.31040000000002</v>
      </c>
      <c r="BO445" s="21">
        <v>1122.6283000000001</v>
      </c>
      <c r="BP445" s="21">
        <v>0</v>
      </c>
      <c r="BQ445" s="21">
        <v>165</v>
      </c>
      <c r="BR445" s="20">
        <v>0</v>
      </c>
      <c r="BS445" s="21">
        <v>2351.3834999999999</v>
      </c>
      <c r="BT445" s="21">
        <v>-3.5000000000000001E-3</v>
      </c>
      <c r="BU445" s="20">
        <v>20000</v>
      </c>
      <c r="BV445" s="20" t="s">
        <v>132</v>
      </c>
      <c r="BW445" s="21">
        <v>-2351.3834999999999</v>
      </c>
      <c r="BX445" s="21">
        <v>123.07</v>
      </c>
      <c r="BY445" s="20" t="s">
        <v>231</v>
      </c>
      <c r="BZ445" s="21">
        <v>2063.3135000000002</v>
      </c>
      <c r="CA445" s="20" t="b">
        <v>1</v>
      </c>
      <c r="CB445" s="20" t="s">
        <v>133</v>
      </c>
      <c r="CC445" s="20" t="b">
        <v>1</v>
      </c>
      <c r="CD445" s="21" t="s">
        <v>99</v>
      </c>
      <c r="CE445" s="21" t="b">
        <v>0</v>
      </c>
      <c r="CF445" s="21" t="b">
        <v>0</v>
      </c>
    </row>
    <row r="446" spans="1:84">
      <c r="A446" s="21" t="s">
        <v>122</v>
      </c>
      <c r="B446" s="20">
        <v>15230</v>
      </c>
      <c r="C446" s="20" t="s">
        <v>250</v>
      </c>
      <c r="D446" s="20" t="s">
        <v>448</v>
      </c>
      <c r="E446" s="20">
        <v>25864</v>
      </c>
      <c r="F446" s="20" t="s">
        <v>266</v>
      </c>
      <c r="G446" s="20" t="s">
        <v>267</v>
      </c>
      <c r="H446" s="20" t="s">
        <v>104</v>
      </c>
      <c r="I446" s="20" t="s">
        <v>268</v>
      </c>
      <c r="J446" s="20" t="s">
        <v>269</v>
      </c>
      <c r="K446" s="20" t="s">
        <v>90</v>
      </c>
      <c r="L446" s="20" t="s">
        <v>270</v>
      </c>
      <c r="M446" s="20">
        <v>3900</v>
      </c>
      <c r="N446" s="20">
        <v>1</v>
      </c>
      <c r="O446" s="20">
        <v>0</v>
      </c>
      <c r="P446" s="20" t="s">
        <v>271</v>
      </c>
      <c r="Q446" s="20">
        <v>12</v>
      </c>
      <c r="R446" s="20">
        <v>0</v>
      </c>
      <c r="S446" s="20">
        <v>0</v>
      </c>
      <c r="T446" s="20">
        <v>0</v>
      </c>
      <c r="U446" s="20" t="b">
        <v>0</v>
      </c>
      <c r="V446" s="20" t="b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12</v>
      </c>
      <c r="AC446" s="21">
        <v>444.27600000000001</v>
      </c>
      <c r="AD446" s="21">
        <v>243.02160000000001</v>
      </c>
      <c r="AE446" s="21">
        <v>93.012</v>
      </c>
      <c r="AF446" s="21">
        <v>0</v>
      </c>
      <c r="AG446" s="21">
        <v>0</v>
      </c>
      <c r="AH446" s="21">
        <v>217.8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111</v>
      </c>
      <c r="AR446" s="21">
        <v>0</v>
      </c>
      <c r="AS446" s="21">
        <v>0</v>
      </c>
      <c r="AT446" s="21">
        <v>0</v>
      </c>
      <c r="AU446" s="21">
        <v>1109.1099999999999</v>
      </c>
      <c r="AV446" s="20" t="b">
        <v>0</v>
      </c>
      <c r="AX446" s="22">
        <v>43192</v>
      </c>
      <c r="AY446" s="22">
        <v>43195</v>
      </c>
      <c r="AZ446" s="22">
        <v>43195</v>
      </c>
      <c r="BB446" s="20">
        <v>1</v>
      </c>
      <c r="BE446" s="20" t="s">
        <v>306</v>
      </c>
      <c r="BF446" s="20" t="s">
        <v>93</v>
      </c>
      <c r="BG446" s="20" t="s">
        <v>363</v>
      </c>
      <c r="BI446" s="20" t="s">
        <v>94</v>
      </c>
      <c r="BJ446" s="20" t="s">
        <v>105</v>
      </c>
      <c r="BK446" s="20" t="s">
        <v>272</v>
      </c>
      <c r="BL446" s="20" t="s">
        <v>272</v>
      </c>
      <c r="BM446" s="21">
        <v>444.27600000000001</v>
      </c>
      <c r="BN446" s="21">
        <v>336.03359999999998</v>
      </c>
      <c r="BO446" s="21">
        <v>217.8</v>
      </c>
      <c r="BP446" s="21">
        <v>0</v>
      </c>
      <c r="BQ446" s="21">
        <v>111</v>
      </c>
      <c r="BR446" s="20">
        <v>0</v>
      </c>
      <c r="BS446" s="21">
        <v>1109.1096</v>
      </c>
      <c r="BT446" s="21">
        <v>4.0000000000000002E-4</v>
      </c>
      <c r="BU446" s="20">
        <v>20000</v>
      </c>
      <c r="BV446" s="20" t="s">
        <v>252</v>
      </c>
      <c r="BW446" s="21">
        <v>-1109.1096</v>
      </c>
      <c r="BX446" s="21">
        <v>60.02</v>
      </c>
      <c r="BY446" s="20" t="s">
        <v>101</v>
      </c>
      <c r="BZ446" s="21">
        <v>938.08960000000002</v>
      </c>
      <c r="CA446" s="20" t="b">
        <v>1</v>
      </c>
      <c r="CB446" s="20" t="s">
        <v>253</v>
      </c>
      <c r="CC446" s="20" t="b">
        <v>1</v>
      </c>
      <c r="CD446" s="21" t="s">
        <v>99</v>
      </c>
      <c r="CE446" s="21" t="b">
        <v>0</v>
      </c>
      <c r="CF446" s="21" t="b">
        <v>0</v>
      </c>
    </row>
    <row r="447" spans="1:84">
      <c r="A447" s="21" t="s">
        <v>84</v>
      </c>
      <c r="B447" s="20">
        <v>15231</v>
      </c>
      <c r="C447" s="20" t="s">
        <v>85</v>
      </c>
      <c r="D447" s="20" t="s">
        <v>448</v>
      </c>
      <c r="E447" s="20">
        <v>131693</v>
      </c>
      <c r="F447" s="20" t="s">
        <v>237</v>
      </c>
      <c r="G447" s="20" t="s">
        <v>238</v>
      </c>
      <c r="H447" s="20" t="s">
        <v>104</v>
      </c>
      <c r="I447" s="20" t="s">
        <v>273</v>
      </c>
      <c r="J447" s="20" t="s">
        <v>240</v>
      </c>
      <c r="K447" s="20" t="s">
        <v>169</v>
      </c>
      <c r="L447" s="20" t="s">
        <v>225</v>
      </c>
      <c r="M447" s="20">
        <v>66582</v>
      </c>
      <c r="N447" s="20">
        <v>1</v>
      </c>
      <c r="O447" s="20">
        <v>0</v>
      </c>
      <c r="P447" s="20" t="s">
        <v>255</v>
      </c>
      <c r="Q447" s="20">
        <v>8</v>
      </c>
      <c r="R447" s="20">
        <v>0</v>
      </c>
      <c r="S447" s="20">
        <v>0</v>
      </c>
      <c r="T447" s="20">
        <v>0</v>
      </c>
      <c r="U447" s="20" t="b">
        <v>0</v>
      </c>
      <c r="V447" s="20" t="b">
        <v>1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8</v>
      </c>
      <c r="AC447" s="21">
        <v>940.84050000000002</v>
      </c>
      <c r="AD447" s="21">
        <v>1369.8784000000001</v>
      </c>
      <c r="AE447" s="21">
        <v>728.56690000000003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399.49200000000002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  <c r="AT447" s="21">
        <v>0</v>
      </c>
      <c r="AU447" s="21">
        <v>3438.78</v>
      </c>
      <c r="AV447" s="20" t="b">
        <v>0</v>
      </c>
      <c r="AX447" s="22">
        <v>43193</v>
      </c>
      <c r="AY447" s="22">
        <v>43194</v>
      </c>
      <c r="AZ447" s="22">
        <v>43195</v>
      </c>
      <c r="BB447" s="20">
        <v>1</v>
      </c>
      <c r="BC447" s="20" t="s">
        <v>274</v>
      </c>
      <c r="BD447" s="20" t="s">
        <v>409</v>
      </c>
      <c r="BE447" s="20" t="s">
        <v>306</v>
      </c>
      <c r="BF447" s="20" t="s">
        <v>93</v>
      </c>
      <c r="BG447" s="20" t="s">
        <v>363</v>
      </c>
      <c r="BI447" s="20" t="s">
        <v>94</v>
      </c>
      <c r="BJ447" s="20" t="s">
        <v>105</v>
      </c>
      <c r="BK447" s="20" t="s">
        <v>241</v>
      </c>
      <c r="BL447" s="20" t="s">
        <v>241</v>
      </c>
      <c r="BM447" s="21">
        <v>1340.3325</v>
      </c>
      <c r="BN447" s="21">
        <v>2098.4452999999999</v>
      </c>
      <c r="BO447" s="21">
        <v>0</v>
      </c>
      <c r="BP447" s="21">
        <v>0</v>
      </c>
      <c r="BQ447" s="21">
        <v>0</v>
      </c>
      <c r="BR447" s="20">
        <v>0</v>
      </c>
      <c r="BS447" s="21">
        <v>3438.7777999999998</v>
      </c>
      <c r="BT447" s="21">
        <v>2.2000000000000001E-3</v>
      </c>
      <c r="BU447" s="20">
        <v>20002</v>
      </c>
      <c r="BV447" s="20" t="s">
        <v>97</v>
      </c>
      <c r="BW447" s="21">
        <v>-3438.7777999999998</v>
      </c>
      <c r="BX447" s="21">
        <v>338.33</v>
      </c>
      <c r="BY447" s="20" t="s">
        <v>101</v>
      </c>
      <c r="BZ447" s="21">
        <v>3100.4477999999999</v>
      </c>
      <c r="CA447" s="20" t="b">
        <v>1</v>
      </c>
      <c r="CB447" s="20" t="s">
        <v>98</v>
      </c>
      <c r="CC447" s="20" t="b">
        <v>1</v>
      </c>
      <c r="CD447" s="21" t="s">
        <v>99</v>
      </c>
      <c r="CE447" s="21" t="b">
        <v>0</v>
      </c>
      <c r="CF447" s="21" t="b">
        <v>0</v>
      </c>
    </row>
    <row r="448" spans="1:84">
      <c r="A448" s="21" t="s">
        <v>122</v>
      </c>
      <c r="B448" s="20">
        <v>15250</v>
      </c>
      <c r="C448" s="20" t="s">
        <v>131</v>
      </c>
      <c r="D448" s="20" t="s">
        <v>448</v>
      </c>
      <c r="E448" s="20">
        <v>20463</v>
      </c>
      <c r="F448" s="20" t="s">
        <v>126</v>
      </c>
      <c r="G448" s="20" t="s">
        <v>127</v>
      </c>
      <c r="H448" s="20" t="s">
        <v>88</v>
      </c>
      <c r="I448" s="20" t="s">
        <v>128</v>
      </c>
      <c r="J448" s="20" t="s">
        <v>129</v>
      </c>
      <c r="K448" s="20" t="s">
        <v>90</v>
      </c>
      <c r="L448" s="20" t="s">
        <v>91</v>
      </c>
      <c r="M448" s="20">
        <v>43654</v>
      </c>
      <c r="N448" s="20">
        <v>1</v>
      </c>
      <c r="O448" s="20">
        <v>16</v>
      </c>
      <c r="P448" s="20" t="s">
        <v>92</v>
      </c>
      <c r="Q448" s="20">
        <v>0</v>
      </c>
      <c r="R448" s="20">
        <v>0</v>
      </c>
      <c r="S448" s="20">
        <v>0</v>
      </c>
      <c r="T448" s="20">
        <v>0</v>
      </c>
      <c r="U448" s="20" t="b">
        <v>0</v>
      </c>
      <c r="V448" s="20" t="b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16</v>
      </c>
      <c r="AC448" s="21">
        <v>1020.1712</v>
      </c>
      <c r="AD448" s="21">
        <v>1640.3728000000001</v>
      </c>
      <c r="AE448" s="21">
        <v>0</v>
      </c>
      <c r="AF448" s="21">
        <v>0</v>
      </c>
      <c r="AG448" s="21">
        <v>0</v>
      </c>
      <c r="AH448" s="21">
        <v>1901.5681999999999</v>
      </c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165</v>
      </c>
      <c r="AR448" s="21">
        <v>0</v>
      </c>
      <c r="AS448" s="21">
        <v>0</v>
      </c>
      <c r="AT448" s="21">
        <v>0</v>
      </c>
      <c r="AU448" s="21">
        <v>4727.1099999999997</v>
      </c>
      <c r="AV448" s="20" t="b">
        <v>0</v>
      </c>
      <c r="AX448" s="22">
        <v>43197</v>
      </c>
      <c r="AY448" s="22">
        <v>43201</v>
      </c>
      <c r="AZ448" s="22">
        <v>43201</v>
      </c>
      <c r="BB448" s="20">
        <v>1</v>
      </c>
      <c r="BE448" s="20" t="s">
        <v>310</v>
      </c>
      <c r="BF448" s="20" t="s">
        <v>93</v>
      </c>
      <c r="BG448" s="20" t="s">
        <v>363</v>
      </c>
      <c r="BI448" s="20" t="s">
        <v>94</v>
      </c>
      <c r="BJ448" s="20" t="s">
        <v>95</v>
      </c>
      <c r="BK448" s="20" t="s">
        <v>130</v>
      </c>
      <c r="BL448" s="20" t="s">
        <v>130</v>
      </c>
      <c r="BM448" s="21">
        <v>1020.1712</v>
      </c>
      <c r="BN448" s="21">
        <v>1640.3728000000001</v>
      </c>
      <c r="BO448" s="21">
        <v>1901.5681999999999</v>
      </c>
      <c r="BP448" s="21">
        <v>0</v>
      </c>
      <c r="BQ448" s="21">
        <v>165</v>
      </c>
      <c r="BR448" s="20">
        <v>0</v>
      </c>
      <c r="BS448" s="21">
        <v>4727.1121999999996</v>
      </c>
      <c r="BT448" s="21">
        <v>-2.2000000000000001E-3</v>
      </c>
      <c r="BU448" s="20">
        <v>20000</v>
      </c>
      <c r="BV448" s="20" t="s">
        <v>132</v>
      </c>
      <c r="BW448" s="21">
        <v>-4727.1121999999996</v>
      </c>
      <c r="BX448" s="21">
        <v>405.14</v>
      </c>
      <c r="BY448" s="20" t="s">
        <v>231</v>
      </c>
      <c r="BZ448" s="21">
        <v>4156.9722000000002</v>
      </c>
      <c r="CA448" s="20" t="b">
        <v>1</v>
      </c>
      <c r="CB448" s="20" t="s">
        <v>133</v>
      </c>
      <c r="CC448" s="20" t="b">
        <v>1</v>
      </c>
      <c r="CD448" s="21" t="s">
        <v>99</v>
      </c>
      <c r="CE448" s="21" t="b">
        <v>0</v>
      </c>
      <c r="CF448" s="21" t="b">
        <v>0</v>
      </c>
    </row>
    <row r="449" spans="1:84">
      <c r="A449" s="21" t="s">
        <v>122</v>
      </c>
      <c r="B449" s="20">
        <v>15251</v>
      </c>
      <c r="C449" s="20" t="s">
        <v>131</v>
      </c>
      <c r="D449" s="20" t="s">
        <v>448</v>
      </c>
      <c r="E449" s="20">
        <v>20465</v>
      </c>
      <c r="F449" s="20" t="s">
        <v>220</v>
      </c>
      <c r="G449" s="20" t="s">
        <v>221</v>
      </c>
      <c r="H449" s="20" t="s">
        <v>88</v>
      </c>
      <c r="I449" s="20" t="s">
        <v>222</v>
      </c>
      <c r="J449" s="20" t="s">
        <v>223</v>
      </c>
      <c r="K449" s="20" t="s">
        <v>90</v>
      </c>
      <c r="L449" s="20" t="s">
        <v>91</v>
      </c>
      <c r="M449" s="20">
        <v>11501</v>
      </c>
      <c r="N449" s="20">
        <v>1</v>
      </c>
      <c r="O449" s="20">
        <v>12</v>
      </c>
      <c r="P449" s="20" t="s">
        <v>92</v>
      </c>
      <c r="Q449" s="20">
        <v>0</v>
      </c>
      <c r="R449" s="20">
        <v>0</v>
      </c>
      <c r="S449" s="20">
        <v>0</v>
      </c>
      <c r="T449" s="20">
        <v>0</v>
      </c>
      <c r="U449" s="20" t="b">
        <v>0</v>
      </c>
      <c r="V449" s="20" t="b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12</v>
      </c>
      <c r="AC449" s="21">
        <v>502.48169999999999</v>
      </c>
      <c r="AD449" s="21">
        <v>362.14859999999999</v>
      </c>
      <c r="AE449" s="21">
        <v>0</v>
      </c>
      <c r="AF449" s="21">
        <v>0</v>
      </c>
      <c r="AG449" s="21">
        <v>0</v>
      </c>
      <c r="AH449" s="21">
        <v>500.98360000000002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81</v>
      </c>
      <c r="AR449" s="21">
        <v>0</v>
      </c>
      <c r="AS449" s="21">
        <v>0</v>
      </c>
      <c r="AT449" s="21">
        <v>0</v>
      </c>
      <c r="AU449" s="21">
        <v>1446.61</v>
      </c>
      <c r="AV449" s="20" t="b">
        <v>0</v>
      </c>
      <c r="AX449" s="22">
        <v>43199</v>
      </c>
      <c r="AY449" s="22">
        <v>43201</v>
      </c>
      <c r="AZ449" s="22">
        <v>43201</v>
      </c>
      <c r="BB449" s="20">
        <v>1</v>
      </c>
      <c r="BE449" s="20" t="s">
        <v>310</v>
      </c>
      <c r="BF449" s="20" t="s">
        <v>93</v>
      </c>
      <c r="BG449" s="20" t="s">
        <v>363</v>
      </c>
      <c r="BI449" s="20" t="s">
        <v>94</v>
      </c>
      <c r="BJ449" s="20" t="s">
        <v>95</v>
      </c>
      <c r="BK449" s="20" t="s">
        <v>224</v>
      </c>
      <c r="BL449" s="20" t="s">
        <v>224</v>
      </c>
      <c r="BM449" s="21">
        <v>502.48169999999999</v>
      </c>
      <c r="BN449" s="21">
        <v>362.14859999999999</v>
      </c>
      <c r="BO449" s="21">
        <v>500.98360000000002</v>
      </c>
      <c r="BP449" s="21">
        <v>0</v>
      </c>
      <c r="BQ449" s="21">
        <v>81</v>
      </c>
      <c r="BR449" s="20">
        <v>0</v>
      </c>
      <c r="BS449" s="21">
        <v>1446.6139000000001</v>
      </c>
      <c r="BT449" s="21">
        <v>-3.8999999999999998E-3</v>
      </c>
      <c r="BU449" s="20">
        <v>20000</v>
      </c>
      <c r="BV449" s="20" t="s">
        <v>132</v>
      </c>
      <c r="BW449" s="21">
        <v>-1446.6139000000001</v>
      </c>
      <c r="BX449" s="21">
        <v>89.44</v>
      </c>
      <c r="BY449" s="20" t="s">
        <v>231</v>
      </c>
      <c r="BZ449" s="21">
        <v>1276.1739</v>
      </c>
      <c r="CA449" s="20" t="b">
        <v>1</v>
      </c>
      <c r="CB449" s="20" t="s">
        <v>133</v>
      </c>
      <c r="CC449" s="20" t="b">
        <v>1</v>
      </c>
      <c r="CD449" s="21" t="s">
        <v>99</v>
      </c>
      <c r="CE449" s="21" t="b">
        <v>0</v>
      </c>
      <c r="CF449" s="21" t="b">
        <v>0</v>
      </c>
    </row>
    <row r="450" spans="1:84">
      <c r="A450" s="21" t="s">
        <v>122</v>
      </c>
      <c r="B450" s="20">
        <v>15252</v>
      </c>
      <c r="C450" s="20" t="s">
        <v>250</v>
      </c>
      <c r="D450" s="20" t="s">
        <v>448</v>
      </c>
      <c r="E450" s="20">
        <v>25916</v>
      </c>
      <c r="F450" s="20" t="s">
        <v>266</v>
      </c>
      <c r="G450" s="20" t="s">
        <v>267</v>
      </c>
      <c r="H450" s="20" t="s">
        <v>104</v>
      </c>
      <c r="I450" s="20" t="s">
        <v>268</v>
      </c>
      <c r="J450" s="20" t="s">
        <v>269</v>
      </c>
      <c r="K450" s="20" t="s">
        <v>90</v>
      </c>
      <c r="L450" s="20" t="s">
        <v>270</v>
      </c>
      <c r="M450" s="20">
        <v>3900</v>
      </c>
      <c r="N450" s="20">
        <v>1</v>
      </c>
      <c r="O450" s="20">
        <v>0</v>
      </c>
      <c r="P450" s="20" t="s">
        <v>271</v>
      </c>
      <c r="Q450" s="20">
        <v>12</v>
      </c>
      <c r="R450" s="20">
        <v>0</v>
      </c>
      <c r="S450" s="20">
        <v>0</v>
      </c>
      <c r="T450" s="20">
        <v>0</v>
      </c>
      <c r="U450" s="20" t="b">
        <v>0</v>
      </c>
      <c r="V450" s="20" t="b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12</v>
      </c>
      <c r="AC450" s="21">
        <v>444.27600000000001</v>
      </c>
      <c r="AD450" s="21">
        <v>243.02160000000001</v>
      </c>
      <c r="AE450" s="21">
        <v>93.012</v>
      </c>
      <c r="AF450" s="21">
        <v>0</v>
      </c>
      <c r="AG450" s="21">
        <v>0</v>
      </c>
      <c r="AH450" s="21">
        <v>217.8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111</v>
      </c>
      <c r="AR450" s="21">
        <v>0</v>
      </c>
      <c r="AS450" s="21">
        <v>0</v>
      </c>
      <c r="AT450" s="21">
        <v>0</v>
      </c>
      <c r="AU450" s="21">
        <v>1109.1099999999999</v>
      </c>
      <c r="AV450" s="20" t="b">
        <v>0</v>
      </c>
      <c r="AX450" s="22">
        <v>43200</v>
      </c>
      <c r="AY450" s="22">
        <v>43202</v>
      </c>
      <c r="AZ450" s="22">
        <v>43201</v>
      </c>
      <c r="BB450" s="20">
        <v>1</v>
      </c>
      <c r="BE450" s="20" t="s">
        <v>310</v>
      </c>
      <c r="BF450" s="20" t="s">
        <v>93</v>
      </c>
      <c r="BG450" s="20" t="s">
        <v>363</v>
      </c>
      <c r="BI450" s="20" t="s">
        <v>94</v>
      </c>
      <c r="BJ450" s="20" t="s">
        <v>105</v>
      </c>
      <c r="BK450" s="20" t="s">
        <v>272</v>
      </c>
      <c r="BL450" s="20" t="s">
        <v>272</v>
      </c>
      <c r="BM450" s="21">
        <v>444.27600000000001</v>
      </c>
      <c r="BN450" s="21">
        <v>336.03359999999998</v>
      </c>
      <c r="BO450" s="21">
        <v>217.8</v>
      </c>
      <c r="BP450" s="21">
        <v>0</v>
      </c>
      <c r="BQ450" s="21">
        <v>111</v>
      </c>
      <c r="BR450" s="20">
        <v>0</v>
      </c>
      <c r="BS450" s="21">
        <v>1109.1096</v>
      </c>
      <c r="BT450" s="21">
        <v>4.0000000000000002E-4</v>
      </c>
      <c r="BU450" s="20">
        <v>20000</v>
      </c>
      <c r="BV450" s="20" t="s">
        <v>252</v>
      </c>
      <c r="BW450" s="21">
        <v>-1109.1096</v>
      </c>
      <c r="BX450" s="21">
        <v>60.02</v>
      </c>
      <c r="BY450" s="20" t="s">
        <v>101</v>
      </c>
      <c r="BZ450" s="21">
        <v>938.08960000000002</v>
      </c>
      <c r="CA450" s="20" t="b">
        <v>1</v>
      </c>
      <c r="CB450" s="20" t="s">
        <v>253</v>
      </c>
      <c r="CC450" s="20" t="b">
        <v>1</v>
      </c>
      <c r="CD450" s="21" t="s">
        <v>99</v>
      </c>
      <c r="CE450" s="21" t="b">
        <v>0</v>
      </c>
      <c r="CF450" s="21" t="b">
        <v>0</v>
      </c>
    </row>
    <row r="451" spans="1:84">
      <c r="A451" s="21" t="s">
        <v>84</v>
      </c>
      <c r="B451" s="20">
        <v>15253</v>
      </c>
      <c r="C451" s="20" t="s">
        <v>85</v>
      </c>
      <c r="D451" s="20" t="s">
        <v>448</v>
      </c>
      <c r="E451" s="20">
        <v>131177</v>
      </c>
      <c r="F451" s="20" t="s">
        <v>185</v>
      </c>
      <c r="G451" s="20" t="s">
        <v>186</v>
      </c>
      <c r="H451" s="20" t="s">
        <v>88</v>
      </c>
      <c r="I451" s="20" t="s">
        <v>187</v>
      </c>
      <c r="J451" s="20" t="s">
        <v>188</v>
      </c>
      <c r="K451" s="20" t="s">
        <v>90</v>
      </c>
      <c r="L451" s="20" t="s">
        <v>91</v>
      </c>
      <c r="M451" s="20">
        <v>42520</v>
      </c>
      <c r="N451" s="20">
        <v>1</v>
      </c>
      <c r="O451" s="20">
        <v>12</v>
      </c>
      <c r="P451" s="20" t="s">
        <v>92</v>
      </c>
      <c r="Q451" s="20">
        <v>0</v>
      </c>
      <c r="R451" s="20">
        <v>0</v>
      </c>
      <c r="S451" s="20">
        <v>0</v>
      </c>
      <c r="T451" s="20">
        <v>0</v>
      </c>
      <c r="U451" s="20" t="b">
        <v>0</v>
      </c>
      <c r="V451" s="20" t="b">
        <v>0</v>
      </c>
      <c r="W451" s="20">
        <v>0</v>
      </c>
      <c r="X451" s="20">
        <v>0</v>
      </c>
      <c r="Y451" s="20">
        <v>0</v>
      </c>
      <c r="Z451" s="20">
        <v>0</v>
      </c>
      <c r="AA451" s="20">
        <v>0</v>
      </c>
      <c r="AB451" s="20">
        <v>12</v>
      </c>
      <c r="AC451" s="21">
        <v>846.30870000000004</v>
      </c>
      <c r="AD451" s="21">
        <v>1199.6615999999999</v>
      </c>
      <c r="AE451" s="21">
        <v>0</v>
      </c>
      <c r="AF451" s="21">
        <v>0</v>
      </c>
      <c r="AG451" s="21">
        <v>0</v>
      </c>
      <c r="AH451" s="21">
        <v>1852.1712</v>
      </c>
      <c r="AI451" s="21">
        <v>0</v>
      </c>
      <c r="AJ451" s="21">
        <v>0</v>
      </c>
      <c r="AK451" s="21">
        <v>0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165</v>
      </c>
      <c r="AR451" s="21">
        <v>0</v>
      </c>
      <c r="AS451" s="21">
        <v>0</v>
      </c>
      <c r="AT451" s="21">
        <v>0</v>
      </c>
      <c r="AU451" s="21">
        <v>4063.14</v>
      </c>
      <c r="AV451" s="20" t="b">
        <v>0</v>
      </c>
      <c r="AX451" s="22">
        <v>43199</v>
      </c>
      <c r="AY451" s="22">
        <v>43201</v>
      </c>
      <c r="AZ451" s="22">
        <v>43202</v>
      </c>
      <c r="BB451" s="20">
        <v>1</v>
      </c>
      <c r="BE451" s="20" t="s">
        <v>310</v>
      </c>
      <c r="BF451" s="20" t="s">
        <v>93</v>
      </c>
      <c r="BG451" s="20" t="s">
        <v>363</v>
      </c>
      <c r="BI451" s="20" t="s">
        <v>94</v>
      </c>
      <c r="BJ451" s="20" t="s">
        <v>95</v>
      </c>
      <c r="BK451" s="20" t="s">
        <v>189</v>
      </c>
      <c r="BL451" s="20" t="s">
        <v>189</v>
      </c>
      <c r="BM451" s="21">
        <v>846.30870000000004</v>
      </c>
      <c r="BN451" s="21">
        <v>1199.6615999999999</v>
      </c>
      <c r="BO451" s="21">
        <v>1852.1712</v>
      </c>
      <c r="BP451" s="21">
        <v>0</v>
      </c>
      <c r="BQ451" s="21">
        <v>165</v>
      </c>
      <c r="BR451" s="20">
        <v>0</v>
      </c>
      <c r="BS451" s="21">
        <v>4063.1415000000002</v>
      </c>
      <c r="BT451" s="21">
        <v>-1.5E-3</v>
      </c>
      <c r="BU451" s="20">
        <v>20002</v>
      </c>
      <c r="BV451" s="20" t="s">
        <v>97</v>
      </c>
      <c r="BW451" s="21">
        <v>-4063.1415000000002</v>
      </c>
      <c r="BX451" s="21">
        <v>296.29000000000002</v>
      </c>
      <c r="BY451" s="20" t="s">
        <v>231</v>
      </c>
      <c r="BZ451" s="21">
        <v>3601.8515000000002</v>
      </c>
      <c r="CA451" s="20" t="b">
        <v>1</v>
      </c>
      <c r="CB451" s="20" t="s">
        <v>98</v>
      </c>
      <c r="CC451" s="20" t="b">
        <v>1</v>
      </c>
      <c r="CD451" s="21" t="s">
        <v>99</v>
      </c>
      <c r="CE451" s="21" t="b">
        <v>0</v>
      </c>
      <c r="CF451" s="21" t="b">
        <v>0</v>
      </c>
    </row>
    <row r="452" spans="1:84">
      <c r="A452" s="21" t="s">
        <v>84</v>
      </c>
      <c r="B452" s="20">
        <v>15254</v>
      </c>
      <c r="C452" s="20" t="s">
        <v>85</v>
      </c>
      <c r="D452" s="20" t="s">
        <v>448</v>
      </c>
      <c r="E452" s="20">
        <v>131195</v>
      </c>
      <c r="F452" s="20" t="s">
        <v>107</v>
      </c>
      <c r="G452" s="20" t="s">
        <v>108</v>
      </c>
      <c r="H452" s="20" t="s">
        <v>88</v>
      </c>
      <c r="I452" s="20" t="s">
        <v>109</v>
      </c>
      <c r="J452" s="20" t="s">
        <v>110</v>
      </c>
      <c r="K452" s="20" t="s">
        <v>90</v>
      </c>
      <c r="L452" s="20" t="s">
        <v>91</v>
      </c>
      <c r="M452" s="20">
        <v>27083</v>
      </c>
      <c r="N452" s="20">
        <v>1</v>
      </c>
      <c r="O452" s="20">
        <v>8</v>
      </c>
      <c r="P452" s="20" t="s">
        <v>92</v>
      </c>
      <c r="Q452" s="20">
        <v>0</v>
      </c>
      <c r="R452" s="20">
        <v>0</v>
      </c>
      <c r="S452" s="20">
        <v>0</v>
      </c>
      <c r="T452" s="20">
        <v>0</v>
      </c>
      <c r="U452" s="20" t="b">
        <v>0</v>
      </c>
      <c r="V452" s="20" t="b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8</v>
      </c>
      <c r="AC452" s="21">
        <v>575.13250000000005</v>
      </c>
      <c r="AD452" s="21">
        <v>521.90840000000003</v>
      </c>
      <c r="AE452" s="21">
        <v>0</v>
      </c>
      <c r="AF452" s="21">
        <v>0</v>
      </c>
      <c r="AG452" s="21">
        <v>0</v>
      </c>
      <c r="AH452" s="21">
        <v>1179.7355</v>
      </c>
      <c r="AI452" s="21">
        <v>0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165</v>
      </c>
      <c r="AR452" s="21">
        <v>0</v>
      </c>
      <c r="AS452" s="21">
        <v>0</v>
      </c>
      <c r="AT452" s="21">
        <v>0</v>
      </c>
      <c r="AU452" s="21">
        <v>2441.7800000000002</v>
      </c>
      <c r="AV452" s="20" t="b">
        <v>0</v>
      </c>
      <c r="AX452" s="22">
        <v>43199</v>
      </c>
      <c r="AY452" s="22">
        <v>43201</v>
      </c>
      <c r="AZ452" s="22">
        <v>43202</v>
      </c>
      <c r="BB452" s="20">
        <v>1</v>
      </c>
      <c r="BE452" s="20" t="s">
        <v>310</v>
      </c>
      <c r="BF452" s="20" t="s">
        <v>93</v>
      </c>
      <c r="BG452" s="20" t="s">
        <v>363</v>
      </c>
      <c r="BI452" s="20" t="s">
        <v>94</v>
      </c>
      <c r="BJ452" s="20" t="s">
        <v>95</v>
      </c>
      <c r="BK452" s="20" t="s">
        <v>111</v>
      </c>
      <c r="BL452" s="20" t="s">
        <v>111</v>
      </c>
      <c r="BM452" s="21">
        <v>575.13250000000005</v>
      </c>
      <c r="BN452" s="21">
        <v>521.90840000000003</v>
      </c>
      <c r="BO452" s="21">
        <v>1179.7355</v>
      </c>
      <c r="BP452" s="21">
        <v>0</v>
      </c>
      <c r="BQ452" s="21">
        <v>165</v>
      </c>
      <c r="BR452" s="20">
        <v>0</v>
      </c>
      <c r="BS452" s="21">
        <v>2441.7764000000002</v>
      </c>
      <c r="BT452" s="21">
        <v>3.5999999999999999E-3</v>
      </c>
      <c r="BU452" s="20">
        <v>20002</v>
      </c>
      <c r="BV452" s="20" t="s">
        <v>97</v>
      </c>
      <c r="BW452" s="21">
        <v>-2441.7764000000002</v>
      </c>
      <c r="BX452" s="21">
        <v>128.9</v>
      </c>
      <c r="BY452" s="20" t="s">
        <v>231</v>
      </c>
      <c r="BZ452" s="21">
        <v>2147.8764000000001</v>
      </c>
      <c r="CA452" s="20" t="b">
        <v>1</v>
      </c>
      <c r="CB452" s="20" t="s">
        <v>98</v>
      </c>
      <c r="CC452" s="20" t="b">
        <v>1</v>
      </c>
      <c r="CD452" s="21" t="s">
        <v>99</v>
      </c>
      <c r="CE452" s="21" t="b">
        <v>0</v>
      </c>
      <c r="CF452" s="21" t="b">
        <v>0</v>
      </c>
    </row>
    <row r="453" spans="1:84">
      <c r="A453" s="21" t="s">
        <v>84</v>
      </c>
      <c r="B453" s="20">
        <v>15255</v>
      </c>
      <c r="C453" s="20" t="s">
        <v>85</v>
      </c>
      <c r="D453" s="20" t="s">
        <v>448</v>
      </c>
      <c r="E453" s="20">
        <v>131186</v>
      </c>
      <c r="F453" s="20" t="s">
        <v>190</v>
      </c>
      <c r="G453" s="20" t="s">
        <v>191</v>
      </c>
      <c r="H453" s="20" t="s">
        <v>88</v>
      </c>
      <c r="I453" s="20" t="s">
        <v>192</v>
      </c>
      <c r="J453" s="20" t="s">
        <v>193</v>
      </c>
      <c r="K453" s="20" t="s">
        <v>90</v>
      </c>
      <c r="L453" s="20" t="s">
        <v>91</v>
      </c>
      <c r="M453" s="20">
        <v>31841</v>
      </c>
      <c r="N453" s="20">
        <v>1</v>
      </c>
      <c r="O453" s="20">
        <v>16</v>
      </c>
      <c r="P453" s="20" t="s">
        <v>92</v>
      </c>
      <c r="Q453" s="20">
        <v>0</v>
      </c>
      <c r="R453" s="20">
        <v>0</v>
      </c>
      <c r="S453" s="20">
        <v>0</v>
      </c>
      <c r="T453" s="20">
        <v>0</v>
      </c>
      <c r="U453" s="20" t="b">
        <v>0</v>
      </c>
      <c r="V453" s="20" t="b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16</v>
      </c>
      <c r="AC453" s="21">
        <v>845.58450000000005</v>
      </c>
      <c r="AD453" s="21">
        <v>1215.1048000000001</v>
      </c>
      <c r="AE453" s="21">
        <v>0</v>
      </c>
      <c r="AF453" s="21">
        <v>0</v>
      </c>
      <c r="AG453" s="21">
        <v>0</v>
      </c>
      <c r="AH453" s="21">
        <v>1386.9939999999999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165</v>
      </c>
      <c r="AR453" s="21">
        <v>0</v>
      </c>
      <c r="AS453" s="21">
        <v>0</v>
      </c>
      <c r="AT453" s="21">
        <v>0</v>
      </c>
      <c r="AU453" s="21">
        <v>3612.68</v>
      </c>
      <c r="AV453" s="20" t="b">
        <v>0</v>
      </c>
      <c r="AX453" s="22">
        <v>43199</v>
      </c>
      <c r="AY453" s="22">
        <v>43201</v>
      </c>
      <c r="AZ453" s="22">
        <v>43202</v>
      </c>
      <c r="BB453" s="20">
        <v>1</v>
      </c>
      <c r="BE453" s="20" t="s">
        <v>310</v>
      </c>
      <c r="BF453" s="20" t="s">
        <v>93</v>
      </c>
      <c r="BG453" s="20" t="s">
        <v>363</v>
      </c>
      <c r="BI453" s="20" t="s">
        <v>94</v>
      </c>
      <c r="BJ453" s="20" t="s">
        <v>95</v>
      </c>
      <c r="BK453" s="20" t="s">
        <v>194</v>
      </c>
      <c r="BL453" s="20" t="s">
        <v>194</v>
      </c>
      <c r="BM453" s="21">
        <v>845.58450000000005</v>
      </c>
      <c r="BN453" s="21">
        <v>1215.1048000000001</v>
      </c>
      <c r="BO453" s="21">
        <v>1386.9939999999999</v>
      </c>
      <c r="BP453" s="21">
        <v>0</v>
      </c>
      <c r="BQ453" s="21">
        <v>165</v>
      </c>
      <c r="BR453" s="20">
        <v>0</v>
      </c>
      <c r="BS453" s="21">
        <v>3612.6833000000001</v>
      </c>
      <c r="BT453" s="21">
        <v>-3.3E-3</v>
      </c>
      <c r="BU453" s="20">
        <v>20002</v>
      </c>
      <c r="BV453" s="20" t="s">
        <v>97</v>
      </c>
      <c r="BW453" s="21">
        <v>-3612.6833000000001</v>
      </c>
      <c r="BX453" s="21">
        <v>300.10000000000002</v>
      </c>
      <c r="BY453" s="20" t="s">
        <v>231</v>
      </c>
      <c r="BZ453" s="21">
        <v>3147.5832999999998</v>
      </c>
      <c r="CA453" s="20" t="b">
        <v>1</v>
      </c>
      <c r="CB453" s="20" t="s">
        <v>98</v>
      </c>
      <c r="CC453" s="20" t="b">
        <v>1</v>
      </c>
      <c r="CD453" s="21" t="s">
        <v>99</v>
      </c>
      <c r="CE453" s="21" t="b">
        <v>0</v>
      </c>
      <c r="CF453" s="21" t="b">
        <v>0</v>
      </c>
    </row>
    <row r="454" spans="1:84">
      <c r="A454" s="21" t="s">
        <v>84</v>
      </c>
      <c r="B454" s="20">
        <v>15256</v>
      </c>
      <c r="C454" s="20" t="s">
        <v>85</v>
      </c>
      <c r="D454" s="20" t="s">
        <v>448</v>
      </c>
      <c r="E454" s="20">
        <v>130621</v>
      </c>
      <c r="F454" s="20" t="s">
        <v>164</v>
      </c>
      <c r="G454" s="20" t="s">
        <v>165</v>
      </c>
      <c r="H454" s="20" t="s">
        <v>104</v>
      </c>
      <c r="I454" s="20" t="s">
        <v>166</v>
      </c>
      <c r="J454" s="20" t="s">
        <v>167</v>
      </c>
      <c r="K454" s="20" t="s">
        <v>90</v>
      </c>
      <c r="L454" s="20" t="s">
        <v>91</v>
      </c>
      <c r="M454" s="20">
        <v>30296</v>
      </c>
      <c r="N454" s="20">
        <v>1</v>
      </c>
      <c r="O454" s="20">
        <v>12</v>
      </c>
      <c r="P454" s="20" t="s">
        <v>92</v>
      </c>
      <c r="Q454" s="20">
        <v>0</v>
      </c>
      <c r="R454" s="20">
        <v>0</v>
      </c>
      <c r="S454" s="20">
        <v>0</v>
      </c>
      <c r="T454" s="20">
        <v>0</v>
      </c>
      <c r="U454" s="20" t="b">
        <v>0</v>
      </c>
      <c r="V454" s="20" t="b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12</v>
      </c>
      <c r="AC454" s="21">
        <v>710.81299999999999</v>
      </c>
      <c r="AD454" s="21">
        <v>869.61360000000002</v>
      </c>
      <c r="AE454" s="21">
        <v>0</v>
      </c>
      <c r="AF454" s="21">
        <v>0</v>
      </c>
      <c r="AG454" s="21">
        <v>0</v>
      </c>
      <c r="AH454" s="21">
        <v>1319.6938</v>
      </c>
      <c r="AI454" s="21">
        <v>0</v>
      </c>
      <c r="AJ454" s="21">
        <v>0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77</v>
      </c>
      <c r="AR454" s="21">
        <v>0</v>
      </c>
      <c r="AS454" s="21">
        <v>0</v>
      </c>
      <c r="AT454" s="21">
        <v>0</v>
      </c>
      <c r="AU454" s="21">
        <v>2977.12</v>
      </c>
      <c r="AV454" s="20" t="b">
        <v>0</v>
      </c>
      <c r="AX454" s="22">
        <v>43200</v>
      </c>
      <c r="AY454" s="22">
        <v>43201</v>
      </c>
      <c r="AZ454" s="22">
        <v>43202</v>
      </c>
      <c r="BB454" s="20">
        <v>1</v>
      </c>
      <c r="BE454" s="20" t="s">
        <v>310</v>
      </c>
      <c r="BF454" s="20" t="s">
        <v>93</v>
      </c>
      <c r="BG454" s="20" t="s">
        <v>363</v>
      </c>
      <c r="BI454" s="20" t="s">
        <v>94</v>
      </c>
      <c r="BJ454" s="20" t="s">
        <v>105</v>
      </c>
      <c r="BK454" s="20" t="s">
        <v>168</v>
      </c>
      <c r="BL454" s="20" t="s">
        <v>168</v>
      </c>
      <c r="BM454" s="21">
        <v>710.81299999999999</v>
      </c>
      <c r="BN454" s="21">
        <v>869.61360000000002</v>
      </c>
      <c r="BO454" s="21">
        <v>1319.6938</v>
      </c>
      <c r="BP454" s="21">
        <v>0</v>
      </c>
      <c r="BQ454" s="21">
        <v>77</v>
      </c>
      <c r="BR454" s="20">
        <v>0</v>
      </c>
      <c r="BS454" s="21">
        <v>2977.1203999999998</v>
      </c>
      <c r="BT454" s="21">
        <v>-4.0000000000000002E-4</v>
      </c>
      <c r="BU454" s="20">
        <v>20002</v>
      </c>
      <c r="BV454" s="20" t="s">
        <v>97</v>
      </c>
      <c r="BW454" s="21">
        <v>-2977.1203999999998</v>
      </c>
      <c r="BX454" s="21">
        <v>214.78</v>
      </c>
      <c r="BY454" s="20" t="s">
        <v>101</v>
      </c>
      <c r="BZ454" s="21">
        <v>2685.3404</v>
      </c>
      <c r="CA454" s="20" t="b">
        <v>1</v>
      </c>
      <c r="CB454" s="20" t="s">
        <v>98</v>
      </c>
      <c r="CC454" s="20" t="b">
        <v>1</v>
      </c>
      <c r="CD454" s="21" t="s">
        <v>99</v>
      </c>
      <c r="CE454" s="21" t="b">
        <v>0</v>
      </c>
      <c r="CF454" s="21" t="b">
        <v>0</v>
      </c>
    </row>
    <row r="455" spans="1:84">
      <c r="A455" s="21" t="s">
        <v>84</v>
      </c>
      <c r="B455" s="20">
        <v>15257</v>
      </c>
      <c r="C455" s="20" t="s">
        <v>85</v>
      </c>
      <c r="D455" s="20" t="s">
        <v>448</v>
      </c>
      <c r="E455" s="20">
        <v>130561</v>
      </c>
      <c r="F455" s="20" t="s">
        <v>206</v>
      </c>
      <c r="G455" s="20" t="s">
        <v>207</v>
      </c>
      <c r="H455" s="20" t="s">
        <v>104</v>
      </c>
      <c r="I455" s="20" t="s">
        <v>208</v>
      </c>
      <c r="J455" s="20" t="s">
        <v>209</v>
      </c>
      <c r="K455" s="20" t="s">
        <v>90</v>
      </c>
      <c r="L455" s="20" t="s">
        <v>91</v>
      </c>
      <c r="M455" s="20">
        <v>42915</v>
      </c>
      <c r="N455" s="20">
        <v>1</v>
      </c>
      <c r="O455" s="20">
        <v>12</v>
      </c>
      <c r="P455" s="20" t="s">
        <v>92</v>
      </c>
      <c r="Q455" s="20">
        <v>0</v>
      </c>
      <c r="R455" s="20">
        <v>0</v>
      </c>
      <c r="S455" s="20">
        <v>0</v>
      </c>
      <c r="T455" s="20">
        <v>0</v>
      </c>
      <c r="U455" s="20" t="b">
        <v>0</v>
      </c>
      <c r="V455" s="20" t="b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12</v>
      </c>
      <c r="AC455" s="21">
        <v>850.68700000000001</v>
      </c>
      <c r="AD455" s="21">
        <v>1210.3266000000001</v>
      </c>
      <c r="AE455" s="21">
        <v>0</v>
      </c>
      <c r="AF455" s="21">
        <v>0</v>
      </c>
      <c r="AG455" s="21">
        <v>0</v>
      </c>
      <c r="AH455" s="21">
        <v>1869.3774000000001</v>
      </c>
      <c r="AI455" s="21">
        <v>0</v>
      </c>
      <c r="AJ455" s="21">
        <v>0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155</v>
      </c>
      <c r="AR455" s="21">
        <v>0</v>
      </c>
      <c r="AS455" s="21">
        <v>0</v>
      </c>
      <c r="AT455" s="21">
        <v>0</v>
      </c>
      <c r="AU455" s="21">
        <v>4085.39</v>
      </c>
      <c r="AV455" s="20" t="b">
        <v>0</v>
      </c>
      <c r="AX455" s="22">
        <v>43200</v>
      </c>
      <c r="AY455" s="22">
        <v>43201</v>
      </c>
      <c r="AZ455" s="22">
        <v>43202</v>
      </c>
      <c r="BB455" s="20">
        <v>1</v>
      </c>
      <c r="BE455" s="20" t="s">
        <v>310</v>
      </c>
      <c r="BF455" s="20" t="s">
        <v>93</v>
      </c>
      <c r="BG455" s="20" t="s">
        <v>363</v>
      </c>
      <c r="BI455" s="20" t="s">
        <v>94</v>
      </c>
      <c r="BJ455" s="20" t="s">
        <v>105</v>
      </c>
      <c r="BK455" s="20" t="s">
        <v>210</v>
      </c>
      <c r="BL455" s="20" t="s">
        <v>210</v>
      </c>
      <c r="BM455" s="21">
        <v>850.68700000000001</v>
      </c>
      <c r="BN455" s="21">
        <v>1210.3266000000001</v>
      </c>
      <c r="BO455" s="21">
        <v>1869.3774000000001</v>
      </c>
      <c r="BP455" s="21">
        <v>0</v>
      </c>
      <c r="BQ455" s="21">
        <v>155</v>
      </c>
      <c r="BR455" s="20">
        <v>0</v>
      </c>
      <c r="BS455" s="21">
        <v>4085.3910000000001</v>
      </c>
      <c r="BT455" s="21">
        <v>-1E-3</v>
      </c>
      <c r="BU455" s="20">
        <v>20002</v>
      </c>
      <c r="BV455" s="20" t="s">
        <v>97</v>
      </c>
      <c r="BW455" s="21">
        <v>-4085.3910000000001</v>
      </c>
      <c r="BX455" s="21">
        <v>298.92</v>
      </c>
      <c r="BY455" s="20" t="s">
        <v>101</v>
      </c>
      <c r="BZ455" s="21">
        <v>3631.471</v>
      </c>
      <c r="CA455" s="20" t="b">
        <v>1</v>
      </c>
      <c r="CB455" s="20" t="s">
        <v>98</v>
      </c>
      <c r="CC455" s="20" t="b">
        <v>1</v>
      </c>
      <c r="CD455" s="21" t="s">
        <v>99</v>
      </c>
      <c r="CE455" s="21" t="b">
        <v>0</v>
      </c>
      <c r="CF455" s="21" t="b">
        <v>0</v>
      </c>
    </row>
    <row r="456" spans="1:84">
      <c r="A456" s="21" t="s">
        <v>84</v>
      </c>
      <c r="B456" s="20">
        <v>15258</v>
      </c>
      <c r="C456" s="20" t="s">
        <v>85</v>
      </c>
      <c r="D456" s="20" t="s">
        <v>448</v>
      </c>
      <c r="E456" s="20">
        <v>130494</v>
      </c>
      <c r="F456" s="20" t="s">
        <v>159</v>
      </c>
      <c r="G456" s="20" t="s">
        <v>160</v>
      </c>
      <c r="H456" s="20" t="s">
        <v>104</v>
      </c>
      <c r="I456" s="20" t="s">
        <v>161</v>
      </c>
      <c r="J456" s="20" t="s">
        <v>162</v>
      </c>
      <c r="K456" s="20" t="s">
        <v>90</v>
      </c>
      <c r="L456" s="20" t="s">
        <v>91</v>
      </c>
      <c r="M456" s="20">
        <v>31902</v>
      </c>
      <c r="N456" s="20">
        <v>1</v>
      </c>
      <c r="O456" s="20">
        <v>12</v>
      </c>
      <c r="P456" s="20" t="s">
        <v>92</v>
      </c>
      <c r="Q456" s="20">
        <v>0</v>
      </c>
      <c r="R456" s="20">
        <v>0</v>
      </c>
      <c r="S456" s="20">
        <v>0</v>
      </c>
      <c r="T456" s="20">
        <v>0</v>
      </c>
      <c r="U456" s="20" t="b">
        <v>0</v>
      </c>
      <c r="V456" s="20" t="b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12</v>
      </c>
      <c r="AC456" s="21">
        <v>728.61450000000002</v>
      </c>
      <c r="AD456" s="21">
        <v>912.97559999999999</v>
      </c>
      <c r="AE456" s="21">
        <v>0</v>
      </c>
      <c r="AF456" s="21">
        <v>0</v>
      </c>
      <c r="AG456" s="21">
        <v>0</v>
      </c>
      <c r="AH456" s="21">
        <v>1389.6511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61</v>
      </c>
      <c r="AR456" s="21">
        <v>0</v>
      </c>
      <c r="AS456" s="21">
        <v>0</v>
      </c>
      <c r="AT456" s="21">
        <v>0</v>
      </c>
      <c r="AU456" s="21">
        <v>3092.24</v>
      </c>
      <c r="AV456" s="20" t="b">
        <v>0</v>
      </c>
      <c r="AX456" s="22">
        <v>43200</v>
      </c>
      <c r="AY456" s="22">
        <v>43200</v>
      </c>
      <c r="AZ456" s="22">
        <v>43202</v>
      </c>
      <c r="BB456" s="20">
        <v>1</v>
      </c>
      <c r="BE456" s="20" t="s">
        <v>310</v>
      </c>
      <c r="BF456" s="20" t="s">
        <v>93</v>
      </c>
      <c r="BG456" s="20" t="s">
        <v>363</v>
      </c>
      <c r="BI456" s="20" t="s">
        <v>94</v>
      </c>
      <c r="BJ456" s="20" t="s">
        <v>105</v>
      </c>
      <c r="BK456" s="20" t="s">
        <v>163</v>
      </c>
      <c r="BL456" s="20" t="s">
        <v>163</v>
      </c>
      <c r="BM456" s="21">
        <v>728.61450000000002</v>
      </c>
      <c r="BN456" s="21">
        <v>912.97559999999999</v>
      </c>
      <c r="BO456" s="21">
        <v>1389.6511</v>
      </c>
      <c r="BP456" s="21">
        <v>0</v>
      </c>
      <c r="BQ456" s="21">
        <v>61</v>
      </c>
      <c r="BR456" s="20">
        <v>0</v>
      </c>
      <c r="BS456" s="21">
        <v>3092.2411999999999</v>
      </c>
      <c r="BT456" s="21">
        <v>-1.1999999999999999E-3</v>
      </c>
      <c r="BU456" s="20">
        <v>20002</v>
      </c>
      <c r="BV456" s="20" t="s">
        <v>97</v>
      </c>
      <c r="BW456" s="21">
        <v>-3092.2411999999999</v>
      </c>
      <c r="BX456" s="21">
        <v>225.48</v>
      </c>
      <c r="BY456" s="20" t="s">
        <v>101</v>
      </c>
      <c r="BZ456" s="21">
        <v>2805.7611999999999</v>
      </c>
      <c r="CA456" s="20" t="b">
        <v>1</v>
      </c>
      <c r="CB456" s="20" t="s">
        <v>98</v>
      </c>
      <c r="CC456" s="20" t="b">
        <v>1</v>
      </c>
      <c r="CD456" s="21" t="s">
        <v>99</v>
      </c>
      <c r="CE456" s="21" t="b">
        <v>0</v>
      </c>
      <c r="CF456" s="21" t="b">
        <v>0</v>
      </c>
    </row>
    <row r="457" spans="1:84">
      <c r="A457" s="21" t="s">
        <v>84</v>
      </c>
      <c r="B457" s="20">
        <v>15259</v>
      </c>
      <c r="C457" s="20" t="s">
        <v>85</v>
      </c>
      <c r="D457" s="20" t="s">
        <v>448</v>
      </c>
      <c r="E457" s="20">
        <v>130533</v>
      </c>
      <c r="F457" s="20" t="s">
        <v>256</v>
      </c>
      <c r="G457" s="20" t="s">
        <v>257</v>
      </c>
      <c r="H457" s="20" t="s">
        <v>104</v>
      </c>
      <c r="I457" s="20" t="s">
        <v>258</v>
      </c>
      <c r="J457" s="20" t="s">
        <v>259</v>
      </c>
      <c r="K457" s="20" t="s">
        <v>90</v>
      </c>
      <c r="L457" s="20" t="s">
        <v>91</v>
      </c>
      <c r="M457" s="20">
        <v>25251</v>
      </c>
      <c r="N457" s="20">
        <v>1</v>
      </c>
      <c r="O457" s="20">
        <v>52</v>
      </c>
      <c r="P457" s="20" t="s">
        <v>92</v>
      </c>
      <c r="Q457" s="20">
        <v>0</v>
      </c>
      <c r="R457" s="20">
        <v>0</v>
      </c>
      <c r="S457" s="20">
        <v>0</v>
      </c>
      <c r="T457" s="20">
        <v>0</v>
      </c>
      <c r="U457" s="20" t="b">
        <v>0</v>
      </c>
      <c r="V457" s="20" t="b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52</v>
      </c>
      <c r="AC457" s="21">
        <v>1587.8661</v>
      </c>
      <c r="AD457" s="21">
        <v>3178.0605999999998</v>
      </c>
      <c r="AE457" s="21">
        <v>0</v>
      </c>
      <c r="AF457" s="21">
        <v>0</v>
      </c>
      <c r="AG457" s="21">
        <v>0</v>
      </c>
      <c r="AH457" s="21">
        <v>1099.9336000000001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80</v>
      </c>
      <c r="AR457" s="21">
        <v>0</v>
      </c>
      <c r="AS457" s="21">
        <v>0</v>
      </c>
      <c r="AT457" s="21">
        <v>0</v>
      </c>
      <c r="AU457" s="21">
        <v>5945.86</v>
      </c>
      <c r="AV457" s="20" t="b">
        <v>0</v>
      </c>
      <c r="AX457" s="22">
        <v>43197</v>
      </c>
      <c r="AY457" s="22">
        <v>43201</v>
      </c>
      <c r="AZ457" s="22">
        <v>43202</v>
      </c>
      <c r="BB457" s="20">
        <v>1</v>
      </c>
      <c r="BC457" s="20" t="s">
        <v>464</v>
      </c>
      <c r="BD457" s="20" t="s">
        <v>465</v>
      </c>
      <c r="BE457" s="20" t="s">
        <v>310</v>
      </c>
      <c r="BF457" s="20" t="s">
        <v>93</v>
      </c>
      <c r="BG457" s="20" t="s">
        <v>363</v>
      </c>
      <c r="BI457" s="20" t="s">
        <v>94</v>
      </c>
      <c r="BJ457" s="20" t="s">
        <v>105</v>
      </c>
      <c r="BK457" s="20" t="s">
        <v>260</v>
      </c>
      <c r="BL457" s="20" t="s">
        <v>260</v>
      </c>
      <c r="BM457" s="21">
        <v>1587.8661</v>
      </c>
      <c r="BN457" s="21">
        <v>3178.0605999999998</v>
      </c>
      <c r="BO457" s="21">
        <v>1099.9336000000001</v>
      </c>
      <c r="BP457" s="21">
        <v>0</v>
      </c>
      <c r="BQ457" s="21">
        <v>80</v>
      </c>
      <c r="BR457" s="20">
        <v>0</v>
      </c>
      <c r="BS457" s="21">
        <v>5945.8603000000003</v>
      </c>
      <c r="BT457" s="21">
        <v>-2.9999999999999997E-4</v>
      </c>
      <c r="BU457" s="20">
        <v>20002</v>
      </c>
      <c r="BV457" s="20" t="s">
        <v>97</v>
      </c>
      <c r="BW457" s="21">
        <v>-5945.8603000000003</v>
      </c>
      <c r="BX457" s="21">
        <v>784.91</v>
      </c>
      <c r="BY457" s="20" t="s">
        <v>101</v>
      </c>
      <c r="BZ457" s="21">
        <v>5080.9503000000004</v>
      </c>
      <c r="CA457" s="20" t="b">
        <v>1</v>
      </c>
      <c r="CB457" s="20" t="s">
        <v>98</v>
      </c>
      <c r="CC457" s="20" t="b">
        <v>1</v>
      </c>
      <c r="CD457" s="21" t="s">
        <v>99</v>
      </c>
      <c r="CE457" s="21" t="b">
        <v>0</v>
      </c>
      <c r="CF457" s="21" t="b">
        <v>0</v>
      </c>
    </row>
    <row r="458" spans="1:84">
      <c r="A458" s="21" t="s">
        <v>84</v>
      </c>
      <c r="B458" s="20">
        <v>15232</v>
      </c>
      <c r="C458" s="20" t="s">
        <v>85</v>
      </c>
      <c r="D458" s="20" t="s">
        <v>448</v>
      </c>
      <c r="E458" s="20">
        <v>131149</v>
      </c>
      <c r="F458" s="20" t="s">
        <v>117</v>
      </c>
      <c r="G458" s="20" t="s">
        <v>118</v>
      </c>
      <c r="H458" s="20" t="s">
        <v>88</v>
      </c>
      <c r="I458" s="20" t="s">
        <v>119</v>
      </c>
      <c r="J458" s="20" t="s">
        <v>120</v>
      </c>
      <c r="K458" s="20" t="s">
        <v>90</v>
      </c>
      <c r="L458" s="20" t="s">
        <v>91</v>
      </c>
      <c r="M458" s="20">
        <v>37528</v>
      </c>
      <c r="N458" s="20">
        <v>1</v>
      </c>
      <c r="O458" s="20">
        <v>48</v>
      </c>
      <c r="P458" s="20" t="s">
        <v>92</v>
      </c>
      <c r="Q458" s="20">
        <v>0</v>
      </c>
      <c r="R458" s="20">
        <v>4</v>
      </c>
      <c r="S458" s="20">
        <v>0</v>
      </c>
      <c r="T458" s="20">
        <v>0</v>
      </c>
      <c r="U458" s="20" t="b">
        <v>0</v>
      </c>
      <c r="V458" s="20" t="b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48</v>
      </c>
      <c r="AC458" s="21">
        <v>2038.9014999999999</v>
      </c>
      <c r="AD458" s="21">
        <v>4259.5104000000001</v>
      </c>
      <c r="AE458" s="21">
        <v>0</v>
      </c>
      <c r="AF458" s="21">
        <v>262.69600000000003</v>
      </c>
      <c r="AG458" s="21">
        <v>0</v>
      </c>
      <c r="AH458" s="21">
        <v>1634.7197000000001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840</v>
      </c>
      <c r="AR458" s="21">
        <v>0</v>
      </c>
      <c r="AS458" s="21">
        <v>0</v>
      </c>
      <c r="AT458" s="21">
        <v>0</v>
      </c>
      <c r="AU458" s="21">
        <v>9035.83</v>
      </c>
      <c r="AV458" s="20" t="b">
        <v>0</v>
      </c>
      <c r="AX458" s="22">
        <v>43193</v>
      </c>
      <c r="AY458" s="22">
        <v>43194</v>
      </c>
      <c r="AZ458" s="22">
        <v>43195</v>
      </c>
      <c r="BB458" s="20">
        <v>1</v>
      </c>
      <c r="BE458" s="20" t="s">
        <v>306</v>
      </c>
      <c r="BF458" s="20" t="s">
        <v>93</v>
      </c>
      <c r="BG458" s="20" t="s">
        <v>363</v>
      </c>
      <c r="BI458" s="20" t="s">
        <v>94</v>
      </c>
      <c r="BJ458" s="20" t="s">
        <v>95</v>
      </c>
      <c r="BK458" s="20" t="s">
        <v>121</v>
      </c>
      <c r="BL458" s="20" t="s">
        <v>121</v>
      </c>
      <c r="BM458" s="21">
        <v>2301.5974999999999</v>
      </c>
      <c r="BN458" s="21">
        <v>4259.5104000000001</v>
      </c>
      <c r="BO458" s="21">
        <v>1634.7197000000001</v>
      </c>
      <c r="BP458" s="21">
        <v>0</v>
      </c>
      <c r="BQ458" s="21">
        <v>840</v>
      </c>
      <c r="BR458" s="20">
        <v>0</v>
      </c>
      <c r="BS458" s="21">
        <v>9035.8276000000005</v>
      </c>
      <c r="BT458" s="21">
        <v>2.3999999999999998E-3</v>
      </c>
      <c r="BU458" s="20">
        <v>20002</v>
      </c>
      <c r="BV458" s="20" t="s">
        <v>97</v>
      </c>
      <c r="BW458" s="21">
        <v>-9035.8276000000005</v>
      </c>
      <c r="BX458" s="21">
        <v>1052</v>
      </c>
      <c r="BY458" s="20" t="s">
        <v>231</v>
      </c>
      <c r="BZ458" s="21">
        <v>7143.8275999999996</v>
      </c>
      <c r="CA458" s="20" t="b">
        <v>1</v>
      </c>
      <c r="CB458" s="20" t="s">
        <v>98</v>
      </c>
      <c r="CC458" s="20" t="b">
        <v>1</v>
      </c>
      <c r="CD458" s="21" t="s">
        <v>99</v>
      </c>
      <c r="CE458" s="21" t="b">
        <v>0</v>
      </c>
      <c r="CF458" s="21" t="b">
        <v>0</v>
      </c>
    </row>
    <row r="459" spans="1:84">
      <c r="A459" s="21" t="s">
        <v>122</v>
      </c>
      <c r="B459" s="20">
        <v>15233</v>
      </c>
      <c r="C459" s="20" t="s">
        <v>250</v>
      </c>
      <c r="D459" s="20" t="s">
        <v>448</v>
      </c>
      <c r="E459" s="20">
        <v>25883</v>
      </c>
      <c r="F459" s="20" t="s">
        <v>226</v>
      </c>
      <c r="G459" s="20" t="s">
        <v>227</v>
      </c>
      <c r="H459" s="20" t="s">
        <v>102</v>
      </c>
      <c r="I459" s="20" t="s">
        <v>228</v>
      </c>
      <c r="J459" s="20" t="s">
        <v>229</v>
      </c>
      <c r="K459" s="20" t="s">
        <v>90</v>
      </c>
      <c r="L459" s="20" t="s">
        <v>251</v>
      </c>
      <c r="M459" s="20">
        <v>37000</v>
      </c>
      <c r="N459" s="20">
        <v>1</v>
      </c>
      <c r="O459" s="20">
        <v>24</v>
      </c>
      <c r="P459" s="20" t="s">
        <v>92</v>
      </c>
      <c r="Q459" s="20">
        <v>0</v>
      </c>
      <c r="R459" s="20">
        <v>0</v>
      </c>
      <c r="S459" s="20">
        <v>0</v>
      </c>
      <c r="T459" s="20">
        <v>0</v>
      </c>
      <c r="U459" s="20" t="b">
        <v>0</v>
      </c>
      <c r="V459" s="20" t="b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24</v>
      </c>
      <c r="AC459" s="21">
        <v>1195.2456</v>
      </c>
      <c r="AD459" s="21">
        <v>2172.9623999999999</v>
      </c>
      <c r="AE459" s="21">
        <v>0</v>
      </c>
      <c r="AF459" s="21">
        <v>0</v>
      </c>
      <c r="AG459" s="21">
        <v>0</v>
      </c>
      <c r="AH459" s="21">
        <v>1611.72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315</v>
      </c>
      <c r="AR459" s="21">
        <v>0</v>
      </c>
      <c r="AS459" s="21">
        <v>0</v>
      </c>
      <c r="AT459" s="21">
        <v>0</v>
      </c>
      <c r="AU459" s="21">
        <v>5294.93</v>
      </c>
      <c r="AV459" s="20" t="b">
        <v>0</v>
      </c>
      <c r="AX459" s="22">
        <v>43194</v>
      </c>
      <c r="AY459" s="22">
        <v>43194</v>
      </c>
      <c r="AZ459" s="22">
        <v>43195</v>
      </c>
      <c r="BB459" s="20">
        <v>1</v>
      </c>
      <c r="BE459" s="20" t="s">
        <v>306</v>
      </c>
      <c r="BF459" s="20" t="s">
        <v>93</v>
      </c>
      <c r="BG459" s="20" t="s">
        <v>466</v>
      </c>
      <c r="BI459" s="20" t="s">
        <v>94</v>
      </c>
      <c r="BJ459" s="20" t="s">
        <v>103</v>
      </c>
      <c r="BK459" s="20" t="s">
        <v>230</v>
      </c>
      <c r="BL459" s="20" t="s">
        <v>230</v>
      </c>
      <c r="BM459" s="21">
        <v>1195.2456</v>
      </c>
      <c r="BN459" s="21">
        <v>2172.9623999999999</v>
      </c>
      <c r="BO459" s="21">
        <v>1611.72</v>
      </c>
      <c r="BP459" s="21">
        <v>0</v>
      </c>
      <c r="BQ459" s="21">
        <v>315</v>
      </c>
      <c r="BR459" s="20">
        <v>0</v>
      </c>
      <c r="BS459" s="21">
        <v>5294.9279999999999</v>
      </c>
      <c r="BT459" s="21">
        <v>2E-3</v>
      </c>
      <c r="BU459" s="20">
        <v>20000</v>
      </c>
      <c r="BV459" s="20" t="s">
        <v>252</v>
      </c>
      <c r="BW459" s="21">
        <v>-5294.9279999999999</v>
      </c>
      <c r="BX459" s="21">
        <v>536.66999999999996</v>
      </c>
      <c r="BY459" s="20" t="s">
        <v>231</v>
      </c>
      <c r="BZ459" s="21">
        <v>4443.2579999999998</v>
      </c>
      <c r="CA459" s="20" t="b">
        <v>1</v>
      </c>
      <c r="CB459" s="20" t="s">
        <v>253</v>
      </c>
      <c r="CC459" s="20" t="b">
        <v>1</v>
      </c>
      <c r="CD459" s="21" t="s">
        <v>99</v>
      </c>
      <c r="CE459" s="21" t="b">
        <v>0</v>
      </c>
      <c r="CF459" s="21" t="b">
        <v>0</v>
      </c>
    </row>
    <row r="460" spans="1:84">
      <c r="A460" s="21" t="s">
        <v>84</v>
      </c>
      <c r="B460" s="20">
        <v>15234</v>
      </c>
      <c r="C460" s="20" t="s">
        <v>85</v>
      </c>
      <c r="D460" s="20" t="s">
        <v>448</v>
      </c>
      <c r="E460" s="20">
        <v>131158</v>
      </c>
      <c r="F460" s="20" t="s">
        <v>112</v>
      </c>
      <c r="G460" s="20" t="s">
        <v>113</v>
      </c>
      <c r="H460" s="20" t="s">
        <v>88</v>
      </c>
      <c r="I460" s="20" t="s">
        <v>114</v>
      </c>
      <c r="J460" s="20" t="s">
        <v>115</v>
      </c>
      <c r="K460" s="20" t="s">
        <v>90</v>
      </c>
      <c r="L460" s="20" t="s">
        <v>91</v>
      </c>
      <c r="M460" s="20">
        <v>17319</v>
      </c>
      <c r="N460" s="20">
        <v>1</v>
      </c>
      <c r="O460" s="20">
        <v>24</v>
      </c>
      <c r="P460" s="20" t="s">
        <v>92</v>
      </c>
      <c r="Q460" s="20">
        <v>0</v>
      </c>
      <c r="R460" s="20">
        <v>0</v>
      </c>
      <c r="S460" s="20">
        <v>0</v>
      </c>
      <c r="T460" s="20">
        <v>0</v>
      </c>
      <c r="U460" s="20" t="b">
        <v>0</v>
      </c>
      <c r="V460" s="20" t="b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24</v>
      </c>
      <c r="AC460" s="21">
        <v>758.94140000000004</v>
      </c>
      <c r="AD460" s="21">
        <v>1038.4692</v>
      </c>
      <c r="AE460" s="21">
        <v>0</v>
      </c>
      <c r="AF460" s="21">
        <v>0</v>
      </c>
      <c r="AG460" s="21">
        <v>0</v>
      </c>
      <c r="AH460" s="21">
        <v>754.41560000000004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840</v>
      </c>
      <c r="AR460" s="21">
        <v>0</v>
      </c>
      <c r="AS460" s="21">
        <v>0</v>
      </c>
      <c r="AT460" s="21">
        <v>0</v>
      </c>
      <c r="AU460" s="21">
        <v>3391.83</v>
      </c>
      <c r="AV460" s="20" t="b">
        <v>0</v>
      </c>
      <c r="AX460" s="22">
        <v>43193</v>
      </c>
      <c r="AY460" s="22">
        <v>43194</v>
      </c>
      <c r="AZ460" s="22">
        <v>43195</v>
      </c>
      <c r="BB460" s="20">
        <v>1</v>
      </c>
      <c r="BE460" s="20" t="s">
        <v>306</v>
      </c>
      <c r="BF460" s="20" t="s">
        <v>93</v>
      </c>
      <c r="BG460" s="20" t="s">
        <v>363</v>
      </c>
      <c r="BI460" s="20" t="s">
        <v>94</v>
      </c>
      <c r="BJ460" s="20" t="s">
        <v>95</v>
      </c>
      <c r="BK460" s="20" t="s">
        <v>116</v>
      </c>
      <c r="BL460" s="20" t="s">
        <v>116</v>
      </c>
      <c r="BM460" s="21">
        <v>758.94140000000004</v>
      </c>
      <c r="BN460" s="21">
        <v>1038.4692</v>
      </c>
      <c r="BO460" s="21">
        <v>754.41560000000004</v>
      </c>
      <c r="BP460" s="21">
        <v>0</v>
      </c>
      <c r="BQ460" s="21">
        <v>840</v>
      </c>
      <c r="BR460" s="20">
        <v>0</v>
      </c>
      <c r="BS460" s="21">
        <v>3391.8262</v>
      </c>
      <c r="BT460" s="21">
        <v>3.8E-3</v>
      </c>
      <c r="BU460" s="20">
        <v>20002</v>
      </c>
      <c r="BV460" s="20" t="s">
        <v>97</v>
      </c>
      <c r="BW460" s="21">
        <v>-3391.8262</v>
      </c>
      <c r="BX460" s="21">
        <v>256.48</v>
      </c>
      <c r="BY460" s="20" t="s">
        <v>231</v>
      </c>
      <c r="BZ460" s="21">
        <v>2295.3462</v>
      </c>
      <c r="CA460" s="20" t="b">
        <v>1</v>
      </c>
      <c r="CB460" s="20" t="s">
        <v>98</v>
      </c>
      <c r="CC460" s="20" t="b">
        <v>1</v>
      </c>
      <c r="CD460" s="21" t="s">
        <v>99</v>
      </c>
      <c r="CE460" s="21" t="b">
        <v>0</v>
      </c>
      <c r="CF460" s="21" t="b">
        <v>0</v>
      </c>
    </row>
    <row r="461" spans="1:84">
      <c r="A461" s="21" t="s">
        <v>84</v>
      </c>
      <c r="B461" s="20">
        <v>15260</v>
      </c>
      <c r="C461" s="20" t="s">
        <v>85</v>
      </c>
      <c r="D461" s="20" t="s">
        <v>448</v>
      </c>
      <c r="E461" s="20">
        <v>130611</v>
      </c>
      <c r="F461" s="20" t="s">
        <v>139</v>
      </c>
      <c r="G461" s="20" t="s">
        <v>140</v>
      </c>
      <c r="H461" s="20" t="s">
        <v>104</v>
      </c>
      <c r="I461" s="20" t="s">
        <v>141</v>
      </c>
      <c r="J461" s="20" t="s">
        <v>142</v>
      </c>
      <c r="K461" s="20" t="s">
        <v>90</v>
      </c>
      <c r="L461" s="20" t="s">
        <v>91</v>
      </c>
      <c r="M461" s="20">
        <v>17285</v>
      </c>
      <c r="N461" s="20">
        <v>1</v>
      </c>
      <c r="O461" s="20">
        <v>8</v>
      </c>
      <c r="P461" s="20" t="s">
        <v>92</v>
      </c>
      <c r="Q461" s="20">
        <v>0</v>
      </c>
      <c r="R461" s="20">
        <v>0</v>
      </c>
      <c r="S461" s="20">
        <v>0</v>
      </c>
      <c r="T461" s="20">
        <v>0</v>
      </c>
      <c r="U461" s="20" t="b">
        <v>0</v>
      </c>
      <c r="V461" s="20" t="b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8</v>
      </c>
      <c r="AC461" s="21">
        <v>502.72919999999999</v>
      </c>
      <c r="AD461" s="21">
        <v>345.5444</v>
      </c>
      <c r="AE461" s="21">
        <v>0</v>
      </c>
      <c r="AF461" s="21">
        <v>0</v>
      </c>
      <c r="AG461" s="21">
        <v>0</v>
      </c>
      <c r="AH461" s="21">
        <v>752.93460000000005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77</v>
      </c>
      <c r="AR461" s="21">
        <v>0</v>
      </c>
      <c r="AS461" s="21">
        <v>0</v>
      </c>
      <c r="AT461" s="21">
        <v>0</v>
      </c>
      <c r="AU461" s="21">
        <v>1678.21</v>
      </c>
      <c r="AV461" s="20" t="b">
        <v>0</v>
      </c>
      <c r="AX461" s="22">
        <v>43199</v>
      </c>
      <c r="AY461" s="22">
        <v>43201</v>
      </c>
      <c r="AZ461" s="22">
        <v>43202</v>
      </c>
      <c r="BB461" s="20">
        <v>1</v>
      </c>
      <c r="BE461" s="20" t="s">
        <v>310</v>
      </c>
      <c r="BF461" s="20" t="s">
        <v>93</v>
      </c>
      <c r="BG461" s="20" t="s">
        <v>363</v>
      </c>
      <c r="BI461" s="20" t="s">
        <v>94</v>
      </c>
      <c r="BJ461" s="20" t="s">
        <v>105</v>
      </c>
      <c r="BK461" s="20" t="s">
        <v>143</v>
      </c>
      <c r="BL461" s="20" t="s">
        <v>143</v>
      </c>
      <c r="BM461" s="21">
        <v>502.72919999999999</v>
      </c>
      <c r="BN461" s="21">
        <v>345.5444</v>
      </c>
      <c r="BO461" s="21">
        <v>752.93460000000005</v>
      </c>
      <c r="BP461" s="21">
        <v>0</v>
      </c>
      <c r="BQ461" s="21">
        <v>77</v>
      </c>
      <c r="BR461" s="20">
        <v>0</v>
      </c>
      <c r="BS461" s="21">
        <v>1678.2082</v>
      </c>
      <c r="BT461" s="21">
        <v>1.8E-3</v>
      </c>
      <c r="BU461" s="20">
        <v>20002</v>
      </c>
      <c r="BV461" s="20" t="s">
        <v>97</v>
      </c>
      <c r="BW461" s="21">
        <v>-1678.2082</v>
      </c>
      <c r="BX461" s="21">
        <v>85.34</v>
      </c>
      <c r="BY461" s="20" t="s">
        <v>101</v>
      </c>
      <c r="BZ461" s="21">
        <v>1515.8681999999999</v>
      </c>
      <c r="CA461" s="20" t="b">
        <v>1</v>
      </c>
      <c r="CB461" s="20" t="s">
        <v>98</v>
      </c>
      <c r="CC461" s="20" t="b">
        <v>1</v>
      </c>
      <c r="CD461" s="21" t="s">
        <v>99</v>
      </c>
      <c r="CE461" s="21" t="b">
        <v>0</v>
      </c>
      <c r="CF461" s="21" t="b">
        <v>0</v>
      </c>
    </row>
    <row r="462" spans="1:84">
      <c r="A462" s="21" t="s">
        <v>84</v>
      </c>
      <c r="B462" s="20">
        <v>15261</v>
      </c>
      <c r="C462" s="20" t="s">
        <v>85</v>
      </c>
      <c r="D462" s="20" t="s">
        <v>448</v>
      </c>
      <c r="E462" s="20">
        <v>130514</v>
      </c>
      <c r="F462" s="20" t="s">
        <v>154</v>
      </c>
      <c r="G462" s="20" t="s">
        <v>155</v>
      </c>
      <c r="H462" s="20" t="s">
        <v>104</v>
      </c>
      <c r="I462" s="20" t="s">
        <v>156</v>
      </c>
      <c r="J462" s="20" t="s">
        <v>157</v>
      </c>
      <c r="K462" s="20" t="s">
        <v>90</v>
      </c>
      <c r="L462" s="20" t="s">
        <v>91</v>
      </c>
      <c r="M462" s="20">
        <v>30103</v>
      </c>
      <c r="N462" s="20">
        <v>1</v>
      </c>
      <c r="O462" s="20">
        <v>16</v>
      </c>
      <c r="P462" s="20" t="s">
        <v>92</v>
      </c>
      <c r="Q462" s="20">
        <v>0</v>
      </c>
      <c r="R462" s="20">
        <v>0</v>
      </c>
      <c r="S462" s="20">
        <v>0</v>
      </c>
      <c r="T462" s="20">
        <v>0</v>
      </c>
      <c r="U462" s="20" t="b">
        <v>0</v>
      </c>
      <c r="V462" s="20" t="b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16</v>
      </c>
      <c r="AC462" s="21">
        <v>819.89829999999995</v>
      </c>
      <c r="AD462" s="21">
        <v>1152.5368000000001</v>
      </c>
      <c r="AE462" s="21">
        <v>0</v>
      </c>
      <c r="AF462" s="21">
        <v>0</v>
      </c>
      <c r="AG462" s="21">
        <v>0</v>
      </c>
      <c r="AH462" s="21">
        <v>1311.2867000000001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61</v>
      </c>
      <c r="AR462" s="21">
        <v>0</v>
      </c>
      <c r="AS462" s="21">
        <v>0</v>
      </c>
      <c r="AT462" s="21">
        <v>0</v>
      </c>
      <c r="AU462" s="21">
        <v>3344.72</v>
      </c>
      <c r="AV462" s="20" t="b">
        <v>0</v>
      </c>
      <c r="AX462" s="22">
        <v>43200</v>
      </c>
      <c r="AY462" s="22">
        <v>43200</v>
      </c>
      <c r="AZ462" s="22">
        <v>43202</v>
      </c>
      <c r="BB462" s="20">
        <v>1</v>
      </c>
      <c r="BE462" s="20" t="s">
        <v>310</v>
      </c>
      <c r="BF462" s="20" t="s">
        <v>93</v>
      </c>
      <c r="BG462" s="20" t="s">
        <v>363</v>
      </c>
      <c r="BI462" s="20" t="s">
        <v>94</v>
      </c>
      <c r="BJ462" s="20" t="s">
        <v>105</v>
      </c>
      <c r="BK462" s="20" t="s">
        <v>158</v>
      </c>
      <c r="BL462" s="20" t="s">
        <v>158</v>
      </c>
      <c r="BM462" s="21">
        <v>819.89829999999995</v>
      </c>
      <c r="BN462" s="21">
        <v>1152.5368000000001</v>
      </c>
      <c r="BO462" s="21">
        <v>1311.2867000000001</v>
      </c>
      <c r="BP462" s="21">
        <v>0</v>
      </c>
      <c r="BQ462" s="21">
        <v>61</v>
      </c>
      <c r="BR462" s="20">
        <v>0</v>
      </c>
      <c r="BS462" s="21">
        <v>3344.7217999999998</v>
      </c>
      <c r="BT462" s="21">
        <v>-1.8E-3</v>
      </c>
      <c r="BU462" s="20">
        <v>20002</v>
      </c>
      <c r="BV462" s="20" t="s">
        <v>97</v>
      </c>
      <c r="BW462" s="21">
        <v>-3344.7217999999998</v>
      </c>
      <c r="BX462" s="21">
        <v>284.64999999999998</v>
      </c>
      <c r="BY462" s="20" t="s">
        <v>101</v>
      </c>
      <c r="BZ462" s="21">
        <v>2999.0718000000002</v>
      </c>
      <c r="CA462" s="20" t="b">
        <v>1</v>
      </c>
      <c r="CB462" s="20" t="s">
        <v>98</v>
      </c>
      <c r="CC462" s="20" t="b">
        <v>1</v>
      </c>
      <c r="CD462" s="21" t="s">
        <v>99</v>
      </c>
      <c r="CE462" s="21" t="b">
        <v>0</v>
      </c>
      <c r="CF462" s="21" t="b">
        <v>0</v>
      </c>
    </row>
    <row r="463" spans="1:84">
      <c r="A463" s="21" t="s">
        <v>84</v>
      </c>
      <c r="B463" s="20">
        <v>15235</v>
      </c>
      <c r="C463" s="20" t="s">
        <v>85</v>
      </c>
      <c r="D463" s="20" t="s">
        <v>448</v>
      </c>
      <c r="E463" s="20">
        <v>130551</v>
      </c>
      <c r="F463" s="20" t="s">
        <v>261</v>
      </c>
      <c r="G463" s="20" t="s">
        <v>262</v>
      </c>
      <c r="H463" s="20" t="s">
        <v>104</v>
      </c>
      <c r="I463" s="20" t="s">
        <v>263</v>
      </c>
      <c r="J463" s="20" t="s">
        <v>264</v>
      </c>
      <c r="K463" s="20" t="s">
        <v>90</v>
      </c>
      <c r="L463" s="20" t="s">
        <v>91</v>
      </c>
      <c r="M463" s="20">
        <v>7337</v>
      </c>
      <c r="N463" s="20">
        <v>1</v>
      </c>
      <c r="O463" s="20">
        <v>12</v>
      </c>
      <c r="P463" s="20" t="s">
        <v>92</v>
      </c>
      <c r="Q463" s="20">
        <v>0</v>
      </c>
      <c r="R463" s="20">
        <v>0</v>
      </c>
      <c r="S463" s="20">
        <v>0</v>
      </c>
      <c r="T463" s="20">
        <v>0</v>
      </c>
      <c r="U463" s="20" t="b">
        <v>0</v>
      </c>
      <c r="V463" s="20" t="b">
        <v>0</v>
      </c>
      <c r="W463" s="20">
        <v>2387</v>
      </c>
      <c r="X463" s="20">
        <v>0</v>
      </c>
      <c r="Y463" s="20">
        <v>0</v>
      </c>
      <c r="Z463" s="20">
        <v>0</v>
      </c>
      <c r="AA463" s="20">
        <v>0</v>
      </c>
      <c r="AB463" s="20">
        <v>12</v>
      </c>
      <c r="AC463" s="21">
        <v>456.32619999999997</v>
      </c>
      <c r="AD463" s="21">
        <v>249.72059999999999</v>
      </c>
      <c r="AE463" s="21">
        <v>0</v>
      </c>
      <c r="AF463" s="21">
        <v>0</v>
      </c>
      <c r="AG463" s="21">
        <v>0</v>
      </c>
      <c r="AH463" s="21">
        <v>319.59969999999998</v>
      </c>
      <c r="AI463" s="21">
        <v>0</v>
      </c>
      <c r="AJ463" s="21">
        <v>75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150</v>
      </c>
      <c r="AR463" s="21">
        <v>0</v>
      </c>
      <c r="AS463" s="21">
        <v>0</v>
      </c>
      <c r="AT463" s="21">
        <v>0</v>
      </c>
      <c r="AU463" s="21">
        <v>1250.6500000000001</v>
      </c>
      <c r="AV463" s="20" t="b">
        <v>0</v>
      </c>
      <c r="AX463" s="22">
        <v>43194</v>
      </c>
      <c r="AY463" s="22">
        <v>43194</v>
      </c>
      <c r="AZ463" s="22">
        <v>43195</v>
      </c>
      <c r="BB463" s="20">
        <v>1</v>
      </c>
      <c r="BE463" s="20" t="s">
        <v>306</v>
      </c>
      <c r="BF463" s="20" t="s">
        <v>93</v>
      </c>
      <c r="BG463" s="20" t="s">
        <v>363</v>
      </c>
      <c r="BI463" s="20" t="s">
        <v>94</v>
      </c>
      <c r="BJ463" s="20" t="s">
        <v>105</v>
      </c>
      <c r="BK463" s="20" t="s">
        <v>265</v>
      </c>
      <c r="BL463" s="20" t="s">
        <v>265</v>
      </c>
      <c r="BM463" s="21">
        <v>456.32619999999997</v>
      </c>
      <c r="BN463" s="21">
        <v>249.72059999999999</v>
      </c>
      <c r="BO463" s="21">
        <v>319.59969999999998</v>
      </c>
      <c r="BP463" s="21">
        <v>75</v>
      </c>
      <c r="BQ463" s="21">
        <v>150</v>
      </c>
      <c r="BR463" s="20">
        <v>0</v>
      </c>
      <c r="BS463" s="21">
        <v>1250.6465000000001</v>
      </c>
      <c r="BT463" s="21">
        <v>3.5000000000000001E-3</v>
      </c>
      <c r="BU463" s="20">
        <v>20002</v>
      </c>
      <c r="BV463" s="20" t="s">
        <v>97</v>
      </c>
      <c r="BW463" s="21">
        <v>-1250.6465000000001</v>
      </c>
      <c r="BX463" s="21">
        <v>61.68</v>
      </c>
      <c r="BY463" s="20" t="s">
        <v>101</v>
      </c>
      <c r="BZ463" s="21">
        <v>1038.9665</v>
      </c>
      <c r="CA463" s="20" t="b">
        <v>1</v>
      </c>
      <c r="CB463" s="20" t="s">
        <v>98</v>
      </c>
      <c r="CC463" s="20" t="b">
        <v>1</v>
      </c>
      <c r="CD463" s="21" t="s">
        <v>99</v>
      </c>
      <c r="CE463" s="21" t="b">
        <v>0</v>
      </c>
      <c r="CF463" s="21" t="b">
        <v>0</v>
      </c>
    </row>
    <row r="464" spans="1:84">
      <c r="A464" s="21" t="s">
        <v>122</v>
      </c>
      <c r="B464" s="20">
        <v>15236</v>
      </c>
      <c r="C464" s="20" t="s">
        <v>131</v>
      </c>
      <c r="D464" s="20" t="s">
        <v>448</v>
      </c>
      <c r="E464" s="20">
        <v>20436</v>
      </c>
      <c r="F464" s="20" t="s">
        <v>232</v>
      </c>
      <c r="G464" s="20" t="s">
        <v>233</v>
      </c>
      <c r="H464" s="20" t="s">
        <v>88</v>
      </c>
      <c r="I464" s="20" t="s">
        <v>234</v>
      </c>
      <c r="J464" s="20" t="s">
        <v>235</v>
      </c>
      <c r="K464" s="20" t="s">
        <v>90</v>
      </c>
      <c r="L464" s="20" t="s">
        <v>91</v>
      </c>
      <c r="M464" s="20">
        <v>25772</v>
      </c>
      <c r="N464" s="20">
        <v>1</v>
      </c>
      <c r="O464" s="20">
        <v>8</v>
      </c>
      <c r="P464" s="20" t="s">
        <v>92</v>
      </c>
      <c r="Q464" s="20">
        <v>0</v>
      </c>
      <c r="R464" s="20">
        <v>0</v>
      </c>
      <c r="S464" s="20">
        <v>0</v>
      </c>
      <c r="T464" s="20">
        <v>0</v>
      </c>
      <c r="U464" s="20" t="b">
        <v>0</v>
      </c>
      <c r="V464" s="20" t="b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8</v>
      </c>
      <c r="AC464" s="21">
        <v>565.44479999999999</v>
      </c>
      <c r="AD464" s="21">
        <v>498.31040000000002</v>
      </c>
      <c r="AE464" s="21">
        <v>0</v>
      </c>
      <c r="AF464" s="21">
        <v>0</v>
      </c>
      <c r="AG464" s="21">
        <v>0</v>
      </c>
      <c r="AH464" s="21">
        <v>1122.6283000000001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165</v>
      </c>
      <c r="AR464" s="21">
        <v>0</v>
      </c>
      <c r="AS464" s="21">
        <v>0</v>
      </c>
      <c r="AT464" s="21">
        <v>0</v>
      </c>
      <c r="AU464" s="21">
        <v>2351.38</v>
      </c>
      <c r="AV464" s="20" t="b">
        <v>0</v>
      </c>
      <c r="AX464" s="22">
        <v>43189</v>
      </c>
      <c r="AY464" s="22">
        <v>43194</v>
      </c>
      <c r="AZ464" s="22">
        <v>43195</v>
      </c>
      <c r="BB464" s="20">
        <v>1</v>
      </c>
      <c r="BE464" s="20" t="s">
        <v>306</v>
      </c>
      <c r="BF464" s="20" t="s">
        <v>93</v>
      </c>
      <c r="BG464" s="20" t="s">
        <v>363</v>
      </c>
      <c r="BI464" s="20" t="s">
        <v>94</v>
      </c>
      <c r="BJ464" s="20" t="s">
        <v>95</v>
      </c>
      <c r="BK464" s="20" t="s">
        <v>236</v>
      </c>
      <c r="BL464" s="20" t="s">
        <v>236</v>
      </c>
      <c r="BM464" s="21">
        <v>565.44479999999999</v>
      </c>
      <c r="BN464" s="21">
        <v>498.31040000000002</v>
      </c>
      <c r="BO464" s="21">
        <v>1122.6283000000001</v>
      </c>
      <c r="BP464" s="21">
        <v>0</v>
      </c>
      <c r="BQ464" s="21">
        <v>165</v>
      </c>
      <c r="BR464" s="20">
        <v>0</v>
      </c>
      <c r="BS464" s="21">
        <v>2351.3834999999999</v>
      </c>
      <c r="BT464" s="21">
        <v>-3.5000000000000001E-3</v>
      </c>
      <c r="BU464" s="20">
        <v>20000</v>
      </c>
      <c r="BV464" s="20" t="s">
        <v>132</v>
      </c>
      <c r="BW464" s="21">
        <v>-2351.3834999999999</v>
      </c>
      <c r="BX464" s="21">
        <v>128.62</v>
      </c>
      <c r="BY464" s="20" t="s">
        <v>231</v>
      </c>
      <c r="BZ464" s="21">
        <v>2057.7635</v>
      </c>
      <c r="CA464" s="20" t="b">
        <v>1</v>
      </c>
      <c r="CB464" s="20" t="s">
        <v>133</v>
      </c>
      <c r="CC464" s="20" t="b">
        <v>1</v>
      </c>
      <c r="CD464" s="21" t="s">
        <v>99</v>
      </c>
      <c r="CE464" s="21" t="b">
        <v>0</v>
      </c>
      <c r="CF464" s="21" t="b">
        <v>0</v>
      </c>
    </row>
    <row r="465" spans="1:84">
      <c r="A465" s="21" t="s">
        <v>84</v>
      </c>
      <c r="B465" s="20">
        <v>15281</v>
      </c>
      <c r="C465" s="20" t="s">
        <v>85</v>
      </c>
      <c r="D465" s="20" t="s">
        <v>448</v>
      </c>
      <c r="E465" s="20">
        <v>131178</v>
      </c>
      <c r="F465" s="20" t="s">
        <v>185</v>
      </c>
      <c r="G465" s="20" t="s">
        <v>186</v>
      </c>
      <c r="H465" s="20" t="s">
        <v>88</v>
      </c>
      <c r="I465" s="20" t="s">
        <v>187</v>
      </c>
      <c r="J465" s="20" t="s">
        <v>188</v>
      </c>
      <c r="K465" s="20" t="s">
        <v>90</v>
      </c>
      <c r="L465" s="20" t="s">
        <v>91</v>
      </c>
      <c r="M465" s="20">
        <v>42520</v>
      </c>
      <c r="N465" s="20">
        <v>1</v>
      </c>
      <c r="O465" s="20">
        <v>10</v>
      </c>
      <c r="P465" s="20" t="s">
        <v>92</v>
      </c>
      <c r="Q465" s="20">
        <v>0</v>
      </c>
      <c r="R465" s="20">
        <v>0</v>
      </c>
      <c r="S465" s="20">
        <v>0</v>
      </c>
      <c r="T465" s="20">
        <v>0</v>
      </c>
      <c r="U465" s="20" t="b">
        <v>0</v>
      </c>
      <c r="V465" s="20" t="b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10</v>
      </c>
      <c r="AC465" s="21">
        <v>767.75720000000001</v>
      </c>
      <c r="AD465" s="21">
        <v>999.71799999999996</v>
      </c>
      <c r="AE465" s="21">
        <v>0</v>
      </c>
      <c r="AF465" s="21">
        <v>0</v>
      </c>
      <c r="AG465" s="21">
        <v>0</v>
      </c>
      <c r="AH465" s="21">
        <v>1852.1712</v>
      </c>
      <c r="AI465" s="21">
        <v>0</v>
      </c>
      <c r="AJ465" s="21">
        <v>0</v>
      </c>
      <c r="AK465" s="21">
        <v>0</v>
      </c>
      <c r="AL465" s="21">
        <v>0</v>
      </c>
      <c r="AM465" s="21">
        <v>0</v>
      </c>
      <c r="AN465" s="21">
        <v>0</v>
      </c>
      <c r="AO465" s="21">
        <v>0</v>
      </c>
      <c r="AP465" s="21">
        <v>0</v>
      </c>
      <c r="AQ465" s="21">
        <v>165</v>
      </c>
      <c r="AR465" s="21">
        <v>0</v>
      </c>
      <c r="AS465" s="21">
        <v>0</v>
      </c>
      <c r="AT465" s="21">
        <v>0</v>
      </c>
      <c r="AU465" s="21">
        <v>3784.65</v>
      </c>
      <c r="AV465" s="20" t="b">
        <v>0</v>
      </c>
      <c r="AX465" s="22">
        <v>43206</v>
      </c>
      <c r="AY465" s="22">
        <v>43208</v>
      </c>
      <c r="AZ465" s="22">
        <v>43206</v>
      </c>
      <c r="BB465" s="20">
        <v>1</v>
      </c>
      <c r="BE465" s="20" t="s">
        <v>305</v>
      </c>
      <c r="BF465" s="20" t="s">
        <v>93</v>
      </c>
      <c r="BG465" s="20" t="s">
        <v>363</v>
      </c>
      <c r="BI465" s="20" t="s">
        <v>94</v>
      </c>
      <c r="BJ465" s="20" t="s">
        <v>95</v>
      </c>
      <c r="BK465" s="20" t="s">
        <v>189</v>
      </c>
      <c r="BL465" s="20" t="s">
        <v>189</v>
      </c>
      <c r="BM465" s="21">
        <v>767.75720000000001</v>
      </c>
      <c r="BN465" s="21">
        <v>999.71799999999996</v>
      </c>
      <c r="BO465" s="21">
        <v>1852.1712</v>
      </c>
      <c r="BP465" s="21">
        <v>0</v>
      </c>
      <c r="BQ465" s="21">
        <v>165</v>
      </c>
      <c r="BR465" s="20">
        <v>0</v>
      </c>
      <c r="BS465" s="21">
        <v>3784.6464000000001</v>
      </c>
      <c r="BT465" s="21">
        <v>3.5999999999999999E-3</v>
      </c>
      <c r="BU465" s="20">
        <v>20002</v>
      </c>
      <c r="BV465" s="20" t="s">
        <v>97</v>
      </c>
      <c r="BW465" s="21">
        <v>-3784.6464000000001</v>
      </c>
      <c r="BX465" s="21">
        <v>246.91</v>
      </c>
      <c r="BY465" s="20" t="s">
        <v>231</v>
      </c>
      <c r="BZ465" s="21">
        <v>3372.7363999999998</v>
      </c>
      <c r="CA465" s="20" t="b">
        <v>1</v>
      </c>
      <c r="CB465" s="20" t="s">
        <v>98</v>
      </c>
      <c r="CC465" s="20" t="b">
        <v>1</v>
      </c>
      <c r="CD465" s="21" t="s">
        <v>99</v>
      </c>
      <c r="CE465" s="21" t="b">
        <v>0</v>
      </c>
      <c r="CF465" s="21" t="b">
        <v>0</v>
      </c>
    </row>
    <row r="466" spans="1:84">
      <c r="A466" s="21" t="s">
        <v>84</v>
      </c>
      <c r="B466" s="20">
        <v>15282</v>
      </c>
      <c r="C466" s="20" t="s">
        <v>85</v>
      </c>
      <c r="D466" s="20" t="s">
        <v>448</v>
      </c>
      <c r="E466" s="20">
        <v>131178</v>
      </c>
      <c r="F466" s="20" t="s">
        <v>185</v>
      </c>
      <c r="G466" s="20" t="s">
        <v>186</v>
      </c>
      <c r="H466" s="20" t="s">
        <v>88</v>
      </c>
      <c r="I466" s="20" t="s">
        <v>187</v>
      </c>
      <c r="J466" s="20" t="s">
        <v>188</v>
      </c>
      <c r="K466" s="20" t="s">
        <v>100</v>
      </c>
      <c r="L466" s="20" t="s">
        <v>91</v>
      </c>
      <c r="M466" s="20">
        <v>42520</v>
      </c>
      <c r="N466" s="20">
        <v>1</v>
      </c>
      <c r="O466" s="20">
        <v>10</v>
      </c>
      <c r="P466" s="20" t="s">
        <v>92</v>
      </c>
      <c r="Q466" s="20">
        <v>0</v>
      </c>
      <c r="R466" s="20">
        <v>0</v>
      </c>
      <c r="S466" s="20">
        <v>0</v>
      </c>
      <c r="T466" s="20">
        <v>0</v>
      </c>
      <c r="U466" s="20" t="b">
        <v>0</v>
      </c>
      <c r="V466" s="20" t="b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10</v>
      </c>
      <c r="AC466" s="21">
        <v>392.75720000000001</v>
      </c>
      <c r="AD466" s="21">
        <v>999.71799999999996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  <c r="AT466" s="21">
        <v>0</v>
      </c>
      <c r="AU466" s="21">
        <v>1392.48</v>
      </c>
      <c r="AV466" s="20" t="b">
        <v>0</v>
      </c>
      <c r="AX466" s="22">
        <v>43206</v>
      </c>
      <c r="AY466" s="22">
        <v>43208</v>
      </c>
      <c r="AZ466" s="22">
        <v>43206</v>
      </c>
      <c r="BB466" s="20">
        <v>1</v>
      </c>
      <c r="BC466" s="20" t="s">
        <v>467</v>
      </c>
      <c r="BD466" s="20" t="s">
        <v>411</v>
      </c>
      <c r="BE466" s="20" t="s">
        <v>305</v>
      </c>
      <c r="BF466" s="20" t="s">
        <v>93</v>
      </c>
      <c r="BG466" s="20" t="s">
        <v>363</v>
      </c>
      <c r="BI466" s="20" t="s">
        <v>94</v>
      </c>
      <c r="BJ466" s="20" t="s">
        <v>95</v>
      </c>
      <c r="BK466" s="20" t="s">
        <v>189</v>
      </c>
      <c r="BL466" s="20" t="s">
        <v>189</v>
      </c>
      <c r="BM466" s="21">
        <v>392.75720000000001</v>
      </c>
      <c r="BN466" s="21">
        <v>999.71799999999996</v>
      </c>
      <c r="BO466" s="21">
        <v>0</v>
      </c>
      <c r="BP466" s="21">
        <v>0</v>
      </c>
      <c r="BQ466" s="21">
        <v>0</v>
      </c>
      <c r="BR466" s="20">
        <v>0</v>
      </c>
      <c r="BS466" s="21">
        <v>1392.4752000000001</v>
      </c>
      <c r="BT466" s="21">
        <v>4.7999999999999996E-3</v>
      </c>
      <c r="BU466" s="20">
        <v>20002</v>
      </c>
      <c r="BV466" s="20" t="s">
        <v>97</v>
      </c>
      <c r="BW466" s="21">
        <v>-1392.4752000000001</v>
      </c>
      <c r="BX466" s="21">
        <v>246.91</v>
      </c>
      <c r="BY466" s="20" t="s">
        <v>231</v>
      </c>
      <c r="BZ466" s="21">
        <v>1145.5652</v>
      </c>
      <c r="CA466" s="20" t="b">
        <v>1</v>
      </c>
      <c r="CB466" s="20" t="s">
        <v>98</v>
      </c>
      <c r="CC466" s="20" t="b">
        <v>1</v>
      </c>
      <c r="CD466" s="21" t="s">
        <v>99</v>
      </c>
      <c r="CE466" s="21" t="b">
        <v>0</v>
      </c>
      <c r="CF466" s="21" t="b">
        <v>0</v>
      </c>
    </row>
    <row r="467" spans="1:84">
      <c r="A467" s="21" t="s">
        <v>84</v>
      </c>
      <c r="B467" s="20">
        <v>15237</v>
      </c>
      <c r="C467" s="20" t="s">
        <v>85</v>
      </c>
      <c r="D467" s="20" t="s">
        <v>448</v>
      </c>
      <c r="E467" s="20">
        <v>130560</v>
      </c>
      <c r="F467" s="20" t="s">
        <v>206</v>
      </c>
      <c r="G467" s="20" t="s">
        <v>207</v>
      </c>
      <c r="H467" s="20" t="s">
        <v>104</v>
      </c>
      <c r="I467" s="20" t="s">
        <v>208</v>
      </c>
      <c r="J467" s="20" t="s">
        <v>209</v>
      </c>
      <c r="K467" s="20" t="s">
        <v>90</v>
      </c>
      <c r="L467" s="20" t="s">
        <v>91</v>
      </c>
      <c r="M467" s="20">
        <v>42915</v>
      </c>
      <c r="N467" s="20">
        <v>1</v>
      </c>
      <c r="O467" s="20">
        <v>8</v>
      </c>
      <c r="P467" s="20" t="s">
        <v>92</v>
      </c>
      <c r="Q467" s="20">
        <v>0</v>
      </c>
      <c r="R467" s="20">
        <v>0</v>
      </c>
      <c r="S467" s="20">
        <v>0</v>
      </c>
      <c r="T467" s="20">
        <v>0</v>
      </c>
      <c r="U467" s="20" t="b">
        <v>0</v>
      </c>
      <c r="V467" s="20" t="b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8</v>
      </c>
      <c r="AC467" s="21">
        <v>692.12469999999996</v>
      </c>
      <c r="AD467" s="21">
        <v>806.88440000000003</v>
      </c>
      <c r="AE467" s="21">
        <v>0</v>
      </c>
      <c r="AF467" s="21">
        <v>0</v>
      </c>
      <c r="AG467" s="21">
        <v>0</v>
      </c>
      <c r="AH467" s="21">
        <v>1869.3774000000001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155</v>
      </c>
      <c r="AR467" s="21">
        <v>0</v>
      </c>
      <c r="AS467" s="21">
        <v>0</v>
      </c>
      <c r="AT467" s="21">
        <v>0</v>
      </c>
      <c r="AU467" s="21">
        <v>3523.39</v>
      </c>
      <c r="AV467" s="20" t="b">
        <v>0</v>
      </c>
      <c r="AX467" s="22">
        <v>43193</v>
      </c>
      <c r="AY467" s="22">
        <v>43194</v>
      </c>
      <c r="AZ467" s="22">
        <v>43195</v>
      </c>
      <c r="BB467" s="20">
        <v>1</v>
      </c>
      <c r="BE467" s="20" t="s">
        <v>306</v>
      </c>
      <c r="BF467" s="20" t="s">
        <v>93</v>
      </c>
      <c r="BG467" s="20" t="s">
        <v>363</v>
      </c>
      <c r="BI467" s="20" t="s">
        <v>94</v>
      </c>
      <c r="BJ467" s="20" t="s">
        <v>105</v>
      </c>
      <c r="BK467" s="20" t="s">
        <v>210</v>
      </c>
      <c r="BL467" s="20" t="s">
        <v>210</v>
      </c>
      <c r="BM467" s="21">
        <v>692.12469999999996</v>
      </c>
      <c r="BN467" s="21">
        <v>806.88440000000003</v>
      </c>
      <c r="BO467" s="21">
        <v>1869.3774000000001</v>
      </c>
      <c r="BP467" s="21">
        <v>0</v>
      </c>
      <c r="BQ467" s="21">
        <v>155</v>
      </c>
      <c r="BR467" s="20">
        <v>0</v>
      </c>
      <c r="BS467" s="21">
        <v>3523.3865000000001</v>
      </c>
      <c r="BT467" s="21">
        <v>3.5000000000000001E-3</v>
      </c>
      <c r="BU467" s="20">
        <v>20002</v>
      </c>
      <c r="BV467" s="20" t="s">
        <v>97</v>
      </c>
      <c r="BW467" s="21">
        <v>-3523.3865000000001</v>
      </c>
      <c r="BX467" s="21">
        <v>199.28</v>
      </c>
      <c r="BY467" s="20" t="s">
        <v>101</v>
      </c>
      <c r="BZ467" s="21">
        <v>3169.1064999999999</v>
      </c>
      <c r="CA467" s="20" t="b">
        <v>1</v>
      </c>
      <c r="CB467" s="20" t="s">
        <v>98</v>
      </c>
      <c r="CC467" s="20" t="b">
        <v>1</v>
      </c>
      <c r="CD467" s="21" t="s">
        <v>99</v>
      </c>
      <c r="CE467" s="21" t="b">
        <v>0</v>
      </c>
      <c r="CF467" s="21" t="b">
        <v>0</v>
      </c>
    </row>
    <row r="468" spans="1:84">
      <c r="A468" s="21" t="s">
        <v>122</v>
      </c>
      <c r="B468" s="20">
        <v>15238</v>
      </c>
      <c r="C468" s="20" t="s">
        <v>131</v>
      </c>
      <c r="D468" s="20" t="s">
        <v>448</v>
      </c>
      <c r="E468" s="20">
        <v>20437</v>
      </c>
      <c r="F468" s="20" t="s">
        <v>126</v>
      </c>
      <c r="G468" s="20" t="s">
        <v>127</v>
      </c>
      <c r="H468" s="20" t="s">
        <v>88</v>
      </c>
      <c r="I468" s="20" t="s">
        <v>128</v>
      </c>
      <c r="J468" s="20" t="s">
        <v>129</v>
      </c>
      <c r="K468" s="20" t="s">
        <v>90</v>
      </c>
      <c r="L468" s="20" t="s">
        <v>91</v>
      </c>
      <c r="M468" s="20">
        <v>43654</v>
      </c>
      <c r="N468" s="20">
        <v>1</v>
      </c>
      <c r="O468" s="20">
        <v>16</v>
      </c>
      <c r="P468" s="20" t="s">
        <v>92</v>
      </c>
      <c r="Q468" s="20">
        <v>0</v>
      </c>
      <c r="R468" s="20">
        <v>0</v>
      </c>
      <c r="S468" s="20">
        <v>0</v>
      </c>
      <c r="T468" s="20">
        <v>0</v>
      </c>
      <c r="U468" s="20" t="b">
        <v>0</v>
      </c>
      <c r="V468" s="20" t="b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16</v>
      </c>
      <c r="AC468" s="21">
        <v>1020.1712</v>
      </c>
      <c r="AD468" s="21">
        <v>1640.3728000000001</v>
      </c>
      <c r="AE468" s="21">
        <v>0</v>
      </c>
      <c r="AF468" s="21">
        <v>0</v>
      </c>
      <c r="AG468" s="21">
        <v>0</v>
      </c>
      <c r="AH468" s="21">
        <v>1901.5681999999999</v>
      </c>
      <c r="AI468" s="21">
        <v>0</v>
      </c>
      <c r="AJ468" s="21">
        <v>0</v>
      </c>
      <c r="AK468" s="21">
        <v>0</v>
      </c>
      <c r="AL468" s="21">
        <v>0</v>
      </c>
      <c r="AM468" s="21">
        <v>0</v>
      </c>
      <c r="AN468" s="21">
        <v>0</v>
      </c>
      <c r="AO468" s="21">
        <v>0</v>
      </c>
      <c r="AP468" s="21">
        <v>0</v>
      </c>
      <c r="AQ468" s="21">
        <v>165</v>
      </c>
      <c r="AR468" s="21">
        <v>0</v>
      </c>
      <c r="AS468" s="21">
        <v>0</v>
      </c>
      <c r="AT468" s="21">
        <v>0</v>
      </c>
      <c r="AU468" s="21">
        <v>4727.1099999999997</v>
      </c>
      <c r="AV468" s="20" t="b">
        <v>0</v>
      </c>
      <c r="AX468" s="22">
        <v>43189</v>
      </c>
      <c r="AY468" s="22">
        <v>43194</v>
      </c>
      <c r="AZ468" s="22">
        <v>43195</v>
      </c>
      <c r="BB468" s="20">
        <v>1</v>
      </c>
      <c r="BE468" s="20" t="s">
        <v>306</v>
      </c>
      <c r="BF468" s="20" t="s">
        <v>93</v>
      </c>
      <c r="BG468" s="20" t="s">
        <v>363</v>
      </c>
      <c r="BI468" s="20" t="s">
        <v>94</v>
      </c>
      <c r="BJ468" s="20" t="s">
        <v>95</v>
      </c>
      <c r="BK468" s="20" t="s">
        <v>130</v>
      </c>
      <c r="BL468" s="20" t="s">
        <v>130</v>
      </c>
      <c r="BM468" s="21">
        <v>1020.1712</v>
      </c>
      <c r="BN468" s="21">
        <v>1640.3728000000001</v>
      </c>
      <c r="BO468" s="21">
        <v>1901.5681999999999</v>
      </c>
      <c r="BP468" s="21">
        <v>0</v>
      </c>
      <c r="BQ468" s="21">
        <v>165</v>
      </c>
      <c r="BR468" s="20">
        <v>0</v>
      </c>
      <c r="BS468" s="21">
        <v>4727.1121999999996</v>
      </c>
      <c r="BT468" s="21">
        <v>-2.2000000000000001E-3</v>
      </c>
      <c r="BU468" s="20">
        <v>20000</v>
      </c>
      <c r="BV468" s="20" t="s">
        <v>132</v>
      </c>
      <c r="BW468" s="21">
        <v>-4727.1121999999996</v>
      </c>
      <c r="BX468" s="21">
        <v>423.38</v>
      </c>
      <c r="BY468" s="20" t="s">
        <v>231</v>
      </c>
      <c r="BZ468" s="21">
        <v>4138.7322000000004</v>
      </c>
      <c r="CA468" s="20" t="b">
        <v>1</v>
      </c>
      <c r="CB468" s="20" t="s">
        <v>133</v>
      </c>
      <c r="CC468" s="20" t="b">
        <v>1</v>
      </c>
      <c r="CD468" s="21" t="s">
        <v>99</v>
      </c>
      <c r="CE468" s="21" t="b">
        <v>0</v>
      </c>
      <c r="CF468" s="21" t="b">
        <v>0</v>
      </c>
    </row>
    <row r="469" spans="1:84">
      <c r="A469" s="21" t="s">
        <v>84</v>
      </c>
      <c r="B469" s="20">
        <v>15262</v>
      </c>
      <c r="C469" s="20" t="s">
        <v>85</v>
      </c>
      <c r="D469" s="20" t="s">
        <v>448</v>
      </c>
      <c r="E469" s="20">
        <v>130524</v>
      </c>
      <c r="F469" s="20" t="s">
        <v>170</v>
      </c>
      <c r="G469" s="20" t="s">
        <v>171</v>
      </c>
      <c r="H469" s="20" t="s">
        <v>104</v>
      </c>
      <c r="I469" s="20" t="s">
        <v>172</v>
      </c>
      <c r="J469" s="20" t="s">
        <v>173</v>
      </c>
      <c r="K469" s="20" t="s">
        <v>90</v>
      </c>
      <c r="L469" s="20" t="s">
        <v>91</v>
      </c>
      <c r="M469" s="20">
        <v>36524</v>
      </c>
      <c r="N469" s="20">
        <v>1</v>
      </c>
      <c r="O469" s="20">
        <v>12</v>
      </c>
      <c r="P469" s="20" t="s">
        <v>92</v>
      </c>
      <c r="Q469" s="20">
        <v>0</v>
      </c>
      <c r="R469" s="20">
        <v>0</v>
      </c>
      <c r="S469" s="20">
        <v>0</v>
      </c>
      <c r="T469" s="20">
        <v>0</v>
      </c>
      <c r="U469" s="20" t="b">
        <v>0</v>
      </c>
      <c r="V469" s="20" t="b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12</v>
      </c>
      <c r="AC469" s="21">
        <v>779.84659999999997</v>
      </c>
      <c r="AD469" s="21">
        <v>1037.7696000000001</v>
      </c>
      <c r="AE469" s="21">
        <v>0</v>
      </c>
      <c r="AF469" s="21">
        <v>0</v>
      </c>
      <c r="AG469" s="21">
        <v>0</v>
      </c>
      <c r="AH469" s="21">
        <v>1590.9854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61</v>
      </c>
      <c r="AR469" s="21">
        <v>0</v>
      </c>
      <c r="AS469" s="21">
        <v>0</v>
      </c>
      <c r="AT469" s="21">
        <v>0</v>
      </c>
      <c r="AU469" s="21">
        <v>3469.6</v>
      </c>
      <c r="AV469" s="20" t="b">
        <v>0</v>
      </c>
      <c r="AX469" s="22">
        <v>43197</v>
      </c>
      <c r="AY469" s="22">
        <v>43200</v>
      </c>
      <c r="AZ469" s="22">
        <v>43202</v>
      </c>
      <c r="BB469" s="20">
        <v>1</v>
      </c>
      <c r="BE469" s="20" t="s">
        <v>310</v>
      </c>
      <c r="BF469" s="20" t="s">
        <v>93</v>
      </c>
      <c r="BG469" s="20" t="s">
        <v>363</v>
      </c>
      <c r="BI469" s="20" t="s">
        <v>94</v>
      </c>
      <c r="BJ469" s="20" t="s">
        <v>105</v>
      </c>
      <c r="BK469" s="20" t="s">
        <v>174</v>
      </c>
      <c r="BL469" s="20" t="s">
        <v>174</v>
      </c>
      <c r="BM469" s="21">
        <v>779.84659999999997</v>
      </c>
      <c r="BN469" s="21">
        <v>1037.7696000000001</v>
      </c>
      <c r="BO469" s="21">
        <v>1590.9854</v>
      </c>
      <c r="BP469" s="21">
        <v>0</v>
      </c>
      <c r="BQ469" s="21">
        <v>61</v>
      </c>
      <c r="BR469" s="20">
        <v>0</v>
      </c>
      <c r="BS469" s="21">
        <v>3469.6016</v>
      </c>
      <c r="BT469" s="21">
        <v>-1.6000000000000001E-3</v>
      </c>
      <c r="BU469" s="20">
        <v>20002</v>
      </c>
      <c r="BV469" s="20" t="s">
        <v>97</v>
      </c>
      <c r="BW469" s="21">
        <v>-3469.6016</v>
      </c>
      <c r="BX469" s="21">
        <v>256.31</v>
      </c>
      <c r="BY469" s="20" t="s">
        <v>101</v>
      </c>
      <c r="BZ469" s="21">
        <v>3152.2916</v>
      </c>
      <c r="CA469" s="20" t="b">
        <v>1</v>
      </c>
      <c r="CB469" s="20" t="s">
        <v>98</v>
      </c>
      <c r="CC469" s="20" t="b">
        <v>1</v>
      </c>
      <c r="CD469" s="21" t="s">
        <v>99</v>
      </c>
      <c r="CE469" s="21" t="b">
        <v>0</v>
      </c>
      <c r="CF469" s="21" t="b">
        <v>0</v>
      </c>
    </row>
    <row r="470" spans="1:84">
      <c r="A470" s="21" t="s">
        <v>84</v>
      </c>
      <c r="B470" s="20">
        <v>15263</v>
      </c>
      <c r="C470" s="20" t="s">
        <v>85</v>
      </c>
      <c r="D470" s="20" t="s">
        <v>448</v>
      </c>
      <c r="E470" s="20">
        <v>130474</v>
      </c>
      <c r="F470" s="20" t="s">
        <v>144</v>
      </c>
      <c r="G470" s="20" t="s">
        <v>145</v>
      </c>
      <c r="H470" s="20" t="s">
        <v>104</v>
      </c>
      <c r="I470" s="20" t="s">
        <v>146</v>
      </c>
      <c r="J470" s="20" t="s">
        <v>147</v>
      </c>
      <c r="K470" s="20" t="s">
        <v>90</v>
      </c>
      <c r="L470" s="20" t="s">
        <v>91</v>
      </c>
      <c r="M470" s="20">
        <v>33220</v>
      </c>
      <c r="N470" s="20">
        <v>1</v>
      </c>
      <c r="O470" s="20">
        <v>12</v>
      </c>
      <c r="P470" s="20" t="s">
        <v>92</v>
      </c>
      <c r="Q470" s="20">
        <v>0</v>
      </c>
      <c r="R470" s="20">
        <v>0</v>
      </c>
      <c r="S470" s="20">
        <v>0</v>
      </c>
      <c r="T470" s="20">
        <v>0</v>
      </c>
      <c r="U470" s="20" t="b">
        <v>0</v>
      </c>
      <c r="V470" s="20" t="b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12</v>
      </c>
      <c r="AC470" s="21">
        <v>743.22379999999998</v>
      </c>
      <c r="AD470" s="21">
        <v>948.5616</v>
      </c>
      <c r="AE470" s="21">
        <v>0</v>
      </c>
      <c r="AF470" s="21">
        <v>0</v>
      </c>
      <c r="AG470" s="21">
        <v>0</v>
      </c>
      <c r="AH470" s="21">
        <v>1447.0632000000001</v>
      </c>
      <c r="AI470" s="21">
        <v>0</v>
      </c>
      <c r="AJ470" s="21">
        <v>0</v>
      </c>
      <c r="AK470" s="21">
        <v>0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77</v>
      </c>
      <c r="AR470" s="21">
        <v>0</v>
      </c>
      <c r="AS470" s="21">
        <v>0</v>
      </c>
      <c r="AT470" s="21">
        <v>0</v>
      </c>
      <c r="AU470" s="21">
        <v>3215.85</v>
      </c>
      <c r="AV470" s="20" t="b">
        <v>0</v>
      </c>
      <c r="AX470" s="22">
        <v>43199</v>
      </c>
      <c r="AY470" s="22">
        <v>43201</v>
      </c>
      <c r="AZ470" s="22">
        <v>43202</v>
      </c>
      <c r="BB470" s="20">
        <v>1</v>
      </c>
      <c r="BE470" s="20" t="s">
        <v>310</v>
      </c>
      <c r="BF470" s="20" t="s">
        <v>93</v>
      </c>
      <c r="BG470" s="20" t="s">
        <v>363</v>
      </c>
      <c r="BI470" s="20" t="s">
        <v>94</v>
      </c>
      <c r="BJ470" s="20" t="s">
        <v>105</v>
      </c>
      <c r="BK470" s="20" t="s">
        <v>148</v>
      </c>
      <c r="BL470" s="20" t="s">
        <v>148</v>
      </c>
      <c r="BM470" s="21">
        <v>743.22379999999998</v>
      </c>
      <c r="BN470" s="21">
        <v>948.5616</v>
      </c>
      <c r="BO470" s="21">
        <v>1447.0632000000001</v>
      </c>
      <c r="BP470" s="21">
        <v>0</v>
      </c>
      <c r="BQ470" s="21">
        <v>77</v>
      </c>
      <c r="BR470" s="20">
        <v>0</v>
      </c>
      <c r="BS470" s="21">
        <v>3215.8485999999998</v>
      </c>
      <c r="BT470" s="21">
        <v>1.4E-3</v>
      </c>
      <c r="BU470" s="20">
        <v>20002</v>
      </c>
      <c r="BV470" s="20" t="s">
        <v>97</v>
      </c>
      <c r="BW470" s="21">
        <v>-3215.8485999999998</v>
      </c>
      <c r="BX470" s="21">
        <v>234.27</v>
      </c>
      <c r="BY470" s="20" t="s">
        <v>101</v>
      </c>
      <c r="BZ470" s="21">
        <v>2904.5785999999998</v>
      </c>
      <c r="CA470" s="20" t="b">
        <v>1</v>
      </c>
      <c r="CB470" s="20" t="s">
        <v>98</v>
      </c>
      <c r="CC470" s="20" t="b">
        <v>1</v>
      </c>
      <c r="CD470" s="21" t="s">
        <v>99</v>
      </c>
      <c r="CE470" s="21" t="b">
        <v>0</v>
      </c>
      <c r="CF470" s="21" t="b">
        <v>0</v>
      </c>
    </row>
    <row r="471" spans="1:84">
      <c r="A471" s="21" t="s">
        <v>84</v>
      </c>
      <c r="B471" s="20">
        <v>15264</v>
      </c>
      <c r="C471" s="20" t="s">
        <v>85</v>
      </c>
      <c r="D471" s="20" t="s">
        <v>448</v>
      </c>
      <c r="E471" s="20">
        <v>130504</v>
      </c>
      <c r="F471" s="20" t="s">
        <v>175</v>
      </c>
      <c r="G471" s="20" t="s">
        <v>176</v>
      </c>
      <c r="H471" s="20" t="s">
        <v>104</v>
      </c>
      <c r="I471" s="20" t="s">
        <v>177</v>
      </c>
      <c r="J471" s="20" t="s">
        <v>178</v>
      </c>
      <c r="K471" s="20" t="s">
        <v>90</v>
      </c>
      <c r="L471" s="20" t="s">
        <v>91</v>
      </c>
      <c r="M471" s="20">
        <v>21807</v>
      </c>
      <c r="N471" s="20">
        <v>1</v>
      </c>
      <c r="O471" s="20">
        <v>8</v>
      </c>
      <c r="P471" s="20" t="s">
        <v>92</v>
      </c>
      <c r="Q471" s="20">
        <v>0</v>
      </c>
      <c r="R471" s="20">
        <v>0</v>
      </c>
      <c r="S471" s="20">
        <v>0</v>
      </c>
      <c r="T471" s="20">
        <v>0</v>
      </c>
      <c r="U471" s="20" t="b">
        <v>0</v>
      </c>
      <c r="V471" s="20" t="b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8</v>
      </c>
      <c r="AC471" s="21">
        <v>536.14499999999998</v>
      </c>
      <c r="AD471" s="21">
        <v>426.94040000000001</v>
      </c>
      <c r="AE471" s="21">
        <v>0</v>
      </c>
      <c r="AF471" s="21">
        <v>0</v>
      </c>
      <c r="AG471" s="21">
        <v>0</v>
      </c>
      <c r="AH471" s="21">
        <v>949.91290000000004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61</v>
      </c>
      <c r="AR471" s="21">
        <v>0</v>
      </c>
      <c r="AS471" s="21">
        <v>0</v>
      </c>
      <c r="AT471" s="21">
        <v>0</v>
      </c>
      <c r="AU471" s="21">
        <v>1974</v>
      </c>
      <c r="AV471" s="20" t="b">
        <v>0</v>
      </c>
      <c r="AX471" s="22">
        <v>43197</v>
      </c>
      <c r="AY471" s="22">
        <v>43200</v>
      </c>
      <c r="AZ471" s="22">
        <v>43202</v>
      </c>
      <c r="BB471" s="20">
        <v>1</v>
      </c>
      <c r="BE471" s="20" t="s">
        <v>310</v>
      </c>
      <c r="BF471" s="20" t="s">
        <v>93</v>
      </c>
      <c r="BG471" s="20" t="s">
        <v>363</v>
      </c>
      <c r="BI471" s="20" t="s">
        <v>94</v>
      </c>
      <c r="BJ471" s="20" t="s">
        <v>105</v>
      </c>
      <c r="BK471" s="20" t="s">
        <v>179</v>
      </c>
      <c r="BL471" s="20" t="s">
        <v>179</v>
      </c>
      <c r="BM471" s="21">
        <v>536.14499999999998</v>
      </c>
      <c r="BN471" s="21">
        <v>426.94040000000001</v>
      </c>
      <c r="BO471" s="21">
        <v>949.91290000000004</v>
      </c>
      <c r="BP471" s="21">
        <v>0</v>
      </c>
      <c r="BQ471" s="21">
        <v>61</v>
      </c>
      <c r="BR471" s="20">
        <v>0</v>
      </c>
      <c r="BS471" s="21">
        <v>1973.9983</v>
      </c>
      <c r="BT471" s="21">
        <v>1.6999999999999999E-3</v>
      </c>
      <c r="BU471" s="20">
        <v>20002</v>
      </c>
      <c r="BV471" s="20" t="s">
        <v>97</v>
      </c>
      <c r="BW471" s="21">
        <v>-1973.9983</v>
      </c>
      <c r="BX471" s="21">
        <v>105.44</v>
      </c>
      <c r="BY471" s="20" t="s">
        <v>101</v>
      </c>
      <c r="BZ471" s="21">
        <v>1807.5582999999999</v>
      </c>
      <c r="CA471" s="20" t="b">
        <v>1</v>
      </c>
      <c r="CB471" s="20" t="s">
        <v>98</v>
      </c>
      <c r="CC471" s="20" t="b">
        <v>1</v>
      </c>
      <c r="CD471" s="21" t="s">
        <v>99</v>
      </c>
      <c r="CE471" s="21" t="b">
        <v>0</v>
      </c>
      <c r="CF471" s="21" t="b">
        <v>0</v>
      </c>
    </row>
    <row r="472" spans="1:84">
      <c r="A472" s="21" t="s">
        <v>84</v>
      </c>
      <c r="B472" s="20">
        <v>15265</v>
      </c>
      <c r="C472" s="20" t="s">
        <v>85</v>
      </c>
      <c r="D472" s="20" t="s">
        <v>448</v>
      </c>
      <c r="E472" s="20">
        <v>130484</v>
      </c>
      <c r="F472" s="20" t="s">
        <v>149</v>
      </c>
      <c r="G472" s="20" t="s">
        <v>150</v>
      </c>
      <c r="H472" s="20" t="s">
        <v>104</v>
      </c>
      <c r="I472" s="20" t="s">
        <v>151</v>
      </c>
      <c r="J472" s="20" t="s">
        <v>152</v>
      </c>
      <c r="K472" s="20" t="s">
        <v>90</v>
      </c>
      <c r="L472" s="20" t="s">
        <v>91</v>
      </c>
      <c r="M472" s="20">
        <v>19516</v>
      </c>
      <c r="N472" s="20">
        <v>1</v>
      </c>
      <c r="O472" s="20">
        <v>16</v>
      </c>
      <c r="P472" s="20" t="s">
        <v>92</v>
      </c>
      <c r="Q472" s="20">
        <v>0</v>
      </c>
      <c r="R472" s="20">
        <v>0</v>
      </c>
      <c r="S472" s="20">
        <v>0</v>
      </c>
      <c r="T472" s="20">
        <v>0</v>
      </c>
      <c r="U472" s="20" t="b">
        <v>0</v>
      </c>
      <c r="V472" s="20" t="b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16</v>
      </c>
      <c r="AC472" s="21">
        <v>663.43089999999995</v>
      </c>
      <c r="AD472" s="21">
        <v>771.40480000000002</v>
      </c>
      <c r="AE472" s="21">
        <v>0</v>
      </c>
      <c r="AF472" s="21">
        <v>0</v>
      </c>
      <c r="AG472" s="21">
        <v>0</v>
      </c>
      <c r="AH472" s="21">
        <v>850.11699999999996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61</v>
      </c>
      <c r="AR472" s="21">
        <v>0</v>
      </c>
      <c r="AS472" s="21">
        <v>0</v>
      </c>
      <c r="AT472" s="21">
        <v>0</v>
      </c>
      <c r="AU472" s="21">
        <v>2345.9499999999998</v>
      </c>
      <c r="AV472" s="20" t="b">
        <v>0</v>
      </c>
      <c r="AX472" s="22">
        <v>43200</v>
      </c>
      <c r="AY472" s="22">
        <v>43200</v>
      </c>
      <c r="AZ472" s="22">
        <v>43202</v>
      </c>
      <c r="BB472" s="20">
        <v>1</v>
      </c>
      <c r="BE472" s="20" t="s">
        <v>310</v>
      </c>
      <c r="BF472" s="20" t="s">
        <v>93</v>
      </c>
      <c r="BG472" s="20" t="s">
        <v>363</v>
      </c>
      <c r="BI472" s="20" t="s">
        <v>94</v>
      </c>
      <c r="BJ472" s="20" t="s">
        <v>105</v>
      </c>
      <c r="BK472" s="20" t="s">
        <v>153</v>
      </c>
      <c r="BL472" s="20" t="s">
        <v>153</v>
      </c>
      <c r="BM472" s="21">
        <v>663.43089999999995</v>
      </c>
      <c r="BN472" s="21">
        <v>771.40480000000002</v>
      </c>
      <c r="BO472" s="21">
        <v>850.11699999999996</v>
      </c>
      <c r="BP472" s="21">
        <v>0</v>
      </c>
      <c r="BQ472" s="21">
        <v>61</v>
      </c>
      <c r="BR472" s="20">
        <v>0</v>
      </c>
      <c r="BS472" s="21">
        <v>2345.9526999999998</v>
      </c>
      <c r="BT472" s="21">
        <v>-2.7000000000000001E-3</v>
      </c>
      <c r="BU472" s="20">
        <v>20002</v>
      </c>
      <c r="BV472" s="20" t="s">
        <v>97</v>
      </c>
      <c r="BW472" s="21">
        <v>-2345.9526999999998</v>
      </c>
      <c r="BX472" s="21">
        <v>190.52</v>
      </c>
      <c r="BY472" s="20" t="s">
        <v>101</v>
      </c>
      <c r="BZ472" s="21">
        <v>2094.4326999999998</v>
      </c>
      <c r="CA472" s="20" t="b">
        <v>1</v>
      </c>
      <c r="CB472" s="20" t="s">
        <v>98</v>
      </c>
      <c r="CC472" s="20" t="b">
        <v>1</v>
      </c>
      <c r="CD472" s="21" t="s">
        <v>99</v>
      </c>
      <c r="CE472" s="21" t="b">
        <v>0</v>
      </c>
      <c r="CF472" s="21" t="b">
        <v>0</v>
      </c>
    </row>
    <row r="473" spans="1:84">
      <c r="A473" s="21" t="s">
        <v>84</v>
      </c>
      <c r="B473" s="20">
        <v>15266</v>
      </c>
      <c r="C473" s="20" t="s">
        <v>85</v>
      </c>
      <c r="D473" s="20" t="s">
        <v>448</v>
      </c>
      <c r="E473" s="20">
        <v>131150</v>
      </c>
      <c r="F473" s="20" t="s">
        <v>117</v>
      </c>
      <c r="G473" s="20" t="s">
        <v>118</v>
      </c>
      <c r="H473" s="20" t="s">
        <v>88</v>
      </c>
      <c r="I473" s="20" t="s">
        <v>119</v>
      </c>
      <c r="J473" s="20" t="s">
        <v>120</v>
      </c>
      <c r="K473" s="20" t="s">
        <v>90</v>
      </c>
      <c r="L473" s="20" t="s">
        <v>91</v>
      </c>
      <c r="M473" s="20">
        <v>37528</v>
      </c>
      <c r="N473" s="20">
        <v>1</v>
      </c>
      <c r="O473" s="20">
        <v>64</v>
      </c>
      <c r="P473" s="20" t="s">
        <v>92</v>
      </c>
      <c r="Q473" s="20">
        <v>0</v>
      </c>
      <c r="R473" s="20">
        <v>4</v>
      </c>
      <c r="S473" s="20">
        <v>0</v>
      </c>
      <c r="T473" s="20">
        <v>0</v>
      </c>
      <c r="U473" s="20" t="b">
        <v>0</v>
      </c>
      <c r="V473" s="20" t="b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64</v>
      </c>
      <c r="AC473" s="21">
        <v>2593.5353</v>
      </c>
      <c r="AD473" s="21">
        <v>5679.3472000000002</v>
      </c>
      <c r="AE473" s="21">
        <v>0</v>
      </c>
      <c r="AF473" s="21">
        <v>262.69600000000003</v>
      </c>
      <c r="AG473" s="21">
        <v>0</v>
      </c>
      <c r="AH473" s="21">
        <v>1634.7197000000001</v>
      </c>
      <c r="AI473" s="21">
        <v>0</v>
      </c>
      <c r="AJ473" s="21">
        <v>0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840</v>
      </c>
      <c r="AR473" s="21">
        <v>0</v>
      </c>
      <c r="AS473" s="21">
        <v>0</v>
      </c>
      <c r="AT473" s="21">
        <v>0</v>
      </c>
      <c r="AU473" s="21">
        <v>11010.3</v>
      </c>
      <c r="AV473" s="20" t="b">
        <v>0</v>
      </c>
      <c r="AX473" s="22">
        <v>43200</v>
      </c>
      <c r="AY473" s="22">
        <v>43201</v>
      </c>
      <c r="AZ473" s="22">
        <v>43202</v>
      </c>
      <c r="BB473" s="20">
        <v>1</v>
      </c>
      <c r="BE473" s="20" t="s">
        <v>310</v>
      </c>
      <c r="BF473" s="20" t="s">
        <v>93</v>
      </c>
      <c r="BG473" s="20" t="s">
        <v>363</v>
      </c>
      <c r="BI473" s="20" t="s">
        <v>94</v>
      </c>
      <c r="BJ473" s="20" t="s">
        <v>95</v>
      </c>
      <c r="BK473" s="20" t="s">
        <v>121</v>
      </c>
      <c r="BL473" s="20" t="s">
        <v>121</v>
      </c>
      <c r="BM473" s="21">
        <v>2856.2312999999999</v>
      </c>
      <c r="BN473" s="21">
        <v>5679.3472000000002</v>
      </c>
      <c r="BO473" s="21">
        <v>1634.7197000000001</v>
      </c>
      <c r="BP473" s="21">
        <v>0</v>
      </c>
      <c r="BQ473" s="21">
        <v>840</v>
      </c>
      <c r="BR473" s="20">
        <v>0</v>
      </c>
      <c r="BS473" s="21">
        <v>11010.298199999999</v>
      </c>
      <c r="BT473" s="21">
        <v>1.8E-3</v>
      </c>
      <c r="BU473" s="20">
        <v>20002</v>
      </c>
      <c r="BV473" s="20" t="s">
        <v>97</v>
      </c>
      <c r="BW473" s="21">
        <v>-11010.298199999999</v>
      </c>
      <c r="BX473" s="21">
        <v>1402.67</v>
      </c>
      <c r="BY473" s="20" t="s">
        <v>231</v>
      </c>
      <c r="BZ473" s="21">
        <v>8767.6281999999992</v>
      </c>
      <c r="CA473" s="20" t="b">
        <v>1</v>
      </c>
      <c r="CB473" s="20" t="s">
        <v>98</v>
      </c>
      <c r="CC473" s="20" t="b">
        <v>1</v>
      </c>
      <c r="CD473" s="21" t="s">
        <v>99</v>
      </c>
      <c r="CE473" s="21" t="b">
        <v>0</v>
      </c>
      <c r="CF473" s="21" t="b">
        <v>0</v>
      </c>
    </row>
    <row r="474" spans="1:84">
      <c r="A474" s="21" t="s">
        <v>84</v>
      </c>
      <c r="B474" s="20">
        <v>15267</v>
      </c>
      <c r="C474" s="20" t="s">
        <v>85</v>
      </c>
      <c r="D474" s="20" t="s">
        <v>448</v>
      </c>
      <c r="E474" s="20">
        <v>131159</v>
      </c>
      <c r="F474" s="20" t="s">
        <v>112</v>
      </c>
      <c r="G474" s="20" t="s">
        <v>113</v>
      </c>
      <c r="H474" s="20" t="s">
        <v>88</v>
      </c>
      <c r="I474" s="20" t="s">
        <v>114</v>
      </c>
      <c r="J474" s="20" t="s">
        <v>115</v>
      </c>
      <c r="K474" s="20" t="s">
        <v>90</v>
      </c>
      <c r="L474" s="20" t="s">
        <v>91</v>
      </c>
      <c r="M474" s="20">
        <v>17319</v>
      </c>
      <c r="N474" s="20">
        <v>1</v>
      </c>
      <c r="O474" s="20">
        <v>32</v>
      </c>
      <c r="P474" s="20" t="s">
        <v>92</v>
      </c>
      <c r="Q474" s="20">
        <v>0</v>
      </c>
      <c r="R474" s="20">
        <v>0</v>
      </c>
      <c r="S474" s="20">
        <v>0</v>
      </c>
      <c r="T474" s="20">
        <v>0</v>
      </c>
      <c r="U474" s="20" t="b">
        <v>0</v>
      </c>
      <c r="V474" s="20" t="b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32</v>
      </c>
      <c r="AC474" s="21">
        <v>886.92190000000005</v>
      </c>
      <c r="AD474" s="21">
        <v>1384.6256000000001</v>
      </c>
      <c r="AE474" s="21">
        <v>0</v>
      </c>
      <c r="AF474" s="21">
        <v>0</v>
      </c>
      <c r="AG474" s="21">
        <v>0</v>
      </c>
      <c r="AH474" s="21">
        <v>754.41560000000004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840</v>
      </c>
      <c r="AR474" s="21">
        <v>0</v>
      </c>
      <c r="AS474" s="21">
        <v>0</v>
      </c>
      <c r="AT474" s="21">
        <v>0</v>
      </c>
      <c r="AU474" s="21">
        <v>3865.96</v>
      </c>
      <c r="AV474" s="20" t="b">
        <v>0</v>
      </c>
      <c r="AX474" s="22">
        <v>43200</v>
      </c>
      <c r="AY474" s="22">
        <v>43201</v>
      </c>
      <c r="AZ474" s="22">
        <v>43202</v>
      </c>
      <c r="BB474" s="20">
        <v>1</v>
      </c>
      <c r="BE474" s="20" t="s">
        <v>310</v>
      </c>
      <c r="BF474" s="20" t="s">
        <v>93</v>
      </c>
      <c r="BG474" s="20" t="s">
        <v>363</v>
      </c>
      <c r="BI474" s="20" t="s">
        <v>94</v>
      </c>
      <c r="BJ474" s="20" t="s">
        <v>95</v>
      </c>
      <c r="BK474" s="20" t="s">
        <v>116</v>
      </c>
      <c r="BL474" s="20" t="s">
        <v>116</v>
      </c>
      <c r="BM474" s="21">
        <v>886.92190000000005</v>
      </c>
      <c r="BN474" s="21">
        <v>1384.6256000000001</v>
      </c>
      <c r="BO474" s="21">
        <v>754.41560000000004</v>
      </c>
      <c r="BP474" s="21">
        <v>0</v>
      </c>
      <c r="BQ474" s="21">
        <v>840</v>
      </c>
      <c r="BR474" s="20">
        <v>0</v>
      </c>
      <c r="BS474" s="21">
        <v>3865.9630999999999</v>
      </c>
      <c r="BT474" s="21">
        <v>-3.0999999999999999E-3</v>
      </c>
      <c r="BU474" s="20">
        <v>20002</v>
      </c>
      <c r="BV474" s="20" t="s">
        <v>97</v>
      </c>
      <c r="BW474" s="21">
        <v>-3865.9630999999999</v>
      </c>
      <c r="BX474" s="21">
        <v>341.97</v>
      </c>
      <c r="BY474" s="20" t="s">
        <v>231</v>
      </c>
      <c r="BZ474" s="21">
        <v>2683.9931000000001</v>
      </c>
      <c r="CA474" s="20" t="b">
        <v>1</v>
      </c>
      <c r="CB474" s="20" t="s">
        <v>98</v>
      </c>
      <c r="CC474" s="20" t="b">
        <v>1</v>
      </c>
      <c r="CD474" s="21" t="s">
        <v>99</v>
      </c>
      <c r="CE474" s="21" t="b">
        <v>0</v>
      </c>
      <c r="CF474" s="21" t="b">
        <v>0</v>
      </c>
    </row>
    <row r="475" spans="1:84">
      <c r="A475" s="21" t="s">
        <v>84</v>
      </c>
      <c r="B475" s="20">
        <v>15268</v>
      </c>
      <c r="C475" s="20" t="s">
        <v>85</v>
      </c>
      <c r="D475" s="20" t="s">
        <v>448</v>
      </c>
      <c r="E475" s="20">
        <v>130571</v>
      </c>
      <c r="F475" s="20" t="s">
        <v>242</v>
      </c>
      <c r="G475" s="20" t="s">
        <v>243</v>
      </c>
      <c r="H475" s="20" t="s">
        <v>104</v>
      </c>
      <c r="I475" s="20" t="s">
        <v>244</v>
      </c>
      <c r="J475" s="20" t="s">
        <v>245</v>
      </c>
      <c r="K475" s="20" t="s">
        <v>90</v>
      </c>
      <c r="L475" s="20" t="s">
        <v>91</v>
      </c>
      <c r="M475" s="20">
        <v>23617</v>
      </c>
      <c r="N475" s="20">
        <v>1</v>
      </c>
      <c r="O475" s="20">
        <v>12</v>
      </c>
      <c r="P475" s="20" t="s">
        <v>92</v>
      </c>
      <c r="Q475" s="20">
        <v>0</v>
      </c>
      <c r="R475" s="20">
        <v>0</v>
      </c>
      <c r="S475" s="20">
        <v>0</v>
      </c>
      <c r="T475" s="20">
        <v>0</v>
      </c>
      <c r="U475" s="20" t="b">
        <v>0</v>
      </c>
      <c r="V475" s="20" t="b">
        <v>0</v>
      </c>
      <c r="W475" s="20">
        <v>19627</v>
      </c>
      <c r="X475" s="20">
        <v>0</v>
      </c>
      <c r="Y475" s="20">
        <v>0</v>
      </c>
      <c r="Z475" s="20">
        <v>0</v>
      </c>
      <c r="AA475" s="20">
        <v>0</v>
      </c>
      <c r="AB475" s="20">
        <v>12</v>
      </c>
      <c r="AC475" s="21">
        <v>636.78030000000001</v>
      </c>
      <c r="AD475" s="21">
        <v>689.28060000000005</v>
      </c>
      <c r="AE475" s="21">
        <v>0</v>
      </c>
      <c r="AF475" s="21">
        <v>0</v>
      </c>
      <c r="AG475" s="21">
        <v>0</v>
      </c>
      <c r="AH475" s="21">
        <v>1028.7565</v>
      </c>
      <c r="AI475" s="21">
        <v>0</v>
      </c>
      <c r="AJ475" s="21">
        <v>342.09859999999998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65</v>
      </c>
      <c r="AR475" s="21">
        <v>0</v>
      </c>
      <c r="AS475" s="21">
        <v>0</v>
      </c>
      <c r="AT475" s="21">
        <v>0</v>
      </c>
      <c r="AU475" s="21">
        <v>2761.92</v>
      </c>
      <c r="AV475" s="20" t="b">
        <v>0</v>
      </c>
      <c r="AX475" s="22">
        <v>43202</v>
      </c>
      <c r="AY475" s="22">
        <v>43202</v>
      </c>
      <c r="AZ475" s="22">
        <v>43202</v>
      </c>
      <c r="BB475" s="20">
        <v>1</v>
      </c>
      <c r="BE475" s="20" t="s">
        <v>310</v>
      </c>
      <c r="BF475" s="20" t="s">
        <v>93</v>
      </c>
      <c r="BG475" s="20" t="s">
        <v>363</v>
      </c>
      <c r="BI475" s="20" t="s">
        <v>94</v>
      </c>
      <c r="BJ475" s="20" t="s">
        <v>105</v>
      </c>
      <c r="BK475" s="20" t="s">
        <v>246</v>
      </c>
      <c r="BL475" s="20" t="s">
        <v>246</v>
      </c>
      <c r="BM475" s="21">
        <v>636.78030000000001</v>
      </c>
      <c r="BN475" s="21">
        <v>689.28060000000005</v>
      </c>
      <c r="BO475" s="21">
        <v>1028.7565</v>
      </c>
      <c r="BP475" s="21">
        <v>342.09859999999998</v>
      </c>
      <c r="BQ475" s="21">
        <v>65</v>
      </c>
      <c r="BR475" s="20">
        <v>0</v>
      </c>
      <c r="BS475" s="21">
        <v>2761.9160000000002</v>
      </c>
      <c r="BT475" s="21">
        <v>4.0000000000000001E-3</v>
      </c>
      <c r="BU475" s="20">
        <v>20002</v>
      </c>
      <c r="BV475" s="20" t="s">
        <v>97</v>
      </c>
      <c r="BW475" s="21">
        <v>-2761.9160000000002</v>
      </c>
      <c r="BX475" s="21">
        <v>170.24</v>
      </c>
      <c r="BY475" s="20" t="s">
        <v>101</v>
      </c>
      <c r="BZ475" s="21">
        <v>2526.6759999999999</v>
      </c>
      <c r="CA475" s="20" t="b">
        <v>1</v>
      </c>
      <c r="CB475" s="20" t="s">
        <v>98</v>
      </c>
      <c r="CC475" s="20" t="b">
        <v>1</v>
      </c>
      <c r="CD475" s="21" t="s">
        <v>99</v>
      </c>
      <c r="CE475" s="21" t="b">
        <v>0</v>
      </c>
      <c r="CF475" s="21" t="b">
        <v>0</v>
      </c>
    </row>
    <row r="476" spans="1:84">
      <c r="A476" s="21" t="s">
        <v>84</v>
      </c>
      <c r="B476" s="20">
        <v>15269</v>
      </c>
      <c r="C476" s="20" t="s">
        <v>85</v>
      </c>
      <c r="D476" s="20" t="s">
        <v>448</v>
      </c>
      <c r="E476" s="20">
        <v>130581</v>
      </c>
      <c r="F476" s="20" t="s">
        <v>134</v>
      </c>
      <c r="G476" s="20" t="s">
        <v>135</v>
      </c>
      <c r="H476" s="20" t="s">
        <v>104</v>
      </c>
      <c r="I476" s="20" t="s">
        <v>247</v>
      </c>
      <c r="J476" s="20" t="s">
        <v>136</v>
      </c>
      <c r="K476" s="20" t="s">
        <v>90</v>
      </c>
      <c r="L476" s="20" t="s">
        <v>91</v>
      </c>
      <c r="M476" s="20">
        <v>24369</v>
      </c>
      <c r="N476" s="20">
        <v>1</v>
      </c>
      <c r="O476" s="20">
        <v>20</v>
      </c>
      <c r="P476" s="20" t="s">
        <v>92</v>
      </c>
      <c r="Q476" s="20">
        <v>0</v>
      </c>
      <c r="R476" s="20">
        <v>0</v>
      </c>
      <c r="S476" s="20">
        <v>0</v>
      </c>
      <c r="T476" s="20">
        <v>0</v>
      </c>
      <c r="U476" s="20" t="b">
        <v>0</v>
      </c>
      <c r="V476" s="20" t="b">
        <v>0</v>
      </c>
      <c r="W476" s="20">
        <v>17631</v>
      </c>
      <c r="X476" s="20">
        <v>0</v>
      </c>
      <c r="Y476" s="20">
        <v>0</v>
      </c>
      <c r="Z476" s="20">
        <v>0</v>
      </c>
      <c r="AA476" s="20">
        <v>0</v>
      </c>
      <c r="AB476" s="20">
        <v>20</v>
      </c>
      <c r="AC476" s="21">
        <v>825.19290000000001</v>
      </c>
      <c r="AD476" s="21">
        <v>1182.6410000000001</v>
      </c>
      <c r="AE476" s="21">
        <v>0</v>
      </c>
      <c r="AF476" s="21">
        <v>0</v>
      </c>
      <c r="AG476" s="21">
        <v>0</v>
      </c>
      <c r="AH476" s="21">
        <v>1061.5136</v>
      </c>
      <c r="AI476" s="21">
        <v>0</v>
      </c>
      <c r="AJ476" s="21">
        <v>307.30829999999997</v>
      </c>
      <c r="AK476" s="21">
        <v>0</v>
      </c>
      <c r="AL476" s="21">
        <v>0</v>
      </c>
      <c r="AM476" s="21">
        <v>0</v>
      </c>
      <c r="AN476" s="21">
        <v>0</v>
      </c>
      <c r="AO476" s="21">
        <v>0</v>
      </c>
      <c r="AP476" s="21">
        <v>0</v>
      </c>
      <c r="AQ476" s="21">
        <v>115</v>
      </c>
      <c r="AR476" s="21">
        <v>0</v>
      </c>
      <c r="AS476" s="21">
        <v>0</v>
      </c>
      <c r="AT476" s="21">
        <v>0</v>
      </c>
      <c r="AU476" s="21">
        <v>3491.66</v>
      </c>
      <c r="AV476" s="20" t="b">
        <v>0</v>
      </c>
      <c r="AX476" s="22">
        <v>43202</v>
      </c>
      <c r="AY476" s="22">
        <v>43202</v>
      </c>
      <c r="AZ476" s="22">
        <v>43202</v>
      </c>
      <c r="BB476" s="20">
        <v>1</v>
      </c>
      <c r="BE476" s="20" t="s">
        <v>310</v>
      </c>
      <c r="BF476" s="20" t="s">
        <v>93</v>
      </c>
      <c r="BG476" s="20" t="s">
        <v>363</v>
      </c>
      <c r="BI476" s="20" t="s">
        <v>94</v>
      </c>
      <c r="BJ476" s="20" t="s">
        <v>105</v>
      </c>
      <c r="BK476" s="20" t="s">
        <v>138</v>
      </c>
      <c r="BL476" s="20" t="s">
        <v>138</v>
      </c>
      <c r="BM476" s="21">
        <v>825.19290000000001</v>
      </c>
      <c r="BN476" s="21">
        <v>1182.6410000000001</v>
      </c>
      <c r="BO476" s="21">
        <v>1061.5136</v>
      </c>
      <c r="BP476" s="21">
        <v>307.30829999999997</v>
      </c>
      <c r="BQ476" s="21">
        <v>115</v>
      </c>
      <c r="BR476" s="20">
        <v>0</v>
      </c>
      <c r="BS476" s="21">
        <v>3491.6558</v>
      </c>
      <c r="BT476" s="21">
        <v>4.1999999999999997E-3</v>
      </c>
      <c r="BU476" s="20">
        <v>20002</v>
      </c>
      <c r="BV476" s="20" t="s">
        <v>97</v>
      </c>
      <c r="BW476" s="21">
        <v>-3491.6558</v>
      </c>
      <c r="BX476" s="21">
        <v>292.08999999999997</v>
      </c>
      <c r="BY476" s="20" t="s">
        <v>101</v>
      </c>
      <c r="BZ476" s="21">
        <v>3084.5657999999999</v>
      </c>
      <c r="CA476" s="20" t="b">
        <v>1</v>
      </c>
      <c r="CB476" s="20" t="s">
        <v>98</v>
      </c>
      <c r="CC476" s="20" t="b">
        <v>1</v>
      </c>
      <c r="CD476" s="21" t="s">
        <v>99</v>
      </c>
      <c r="CE476" s="21" t="b">
        <v>0</v>
      </c>
      <c r="CF476" s="21" t="b">
        <v>0</v>
      </c>
    </row>
    <row r="477" spans="1:84">
      <c r="A477" s="21" t="s">
        <v>84</v>
      </c>
      <c r="B477" s="20">
        <v>15270</v>
      </c>
      <c r="C477" s="20" t="s">
        <v>85</v>
      </c>
      <c r="D477" s="20" t="s">
        <v>448</v>
      </c>
      <c r="E477" s="20">
        <v>130542</v>
      </c>
      <c r="F477" s="20" t="s">
        <v>200</v>
      </c>
      <c r="G477" s="20" t="s">
        <v>201</v>
      </c>
      <c r="H477" s="20" t="s">
        <v>104</v>
      </c>
      <c r="I477" s="20" t="s">
        <v>254</v>
      </c>
      <c r="J477" s="20" t="s">
        <v>203</v>
      </c>
      <c r="K477" s="20" t="s">
        <v>90</v>
      </c>
      <c r="L477" s="20" t="s">
        <v>91</v>
      </c>
      <c r="M477" s="20">
        <v>53684</v>
      </c>
      <c r="N477" s="20">
        <v>1</v>
      </c>
      <c r="O477" s="20">
        <v>16</v>
      </c>
      <c r="P477" s="20" t="s">
        <v>92</v>
      </c>
      <c r="Q477" s="20">
        <v>0</v>
      </c>
      <c r="R477" s="20">
        <v>0</v>
      </c>
      <c r="S477" s="20">
        <v>0</v>
      </c>
      <c r="T477" s="20">
        <v>0</v>
      </c>
      <c r="U477" s="20" t="b">
        <v>0</v>
      </c>
      <c r="V477" s="20" t="b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16</v>
      </c>
      <c r="AC477" s="21">
        <v>1168.4066</v>
      </c>
      <c r="AD477" s="21">
        <v>2001.4528</v>
      </c>
      <c r="AE477" s="21">
        <v>0</v>
      </c>
      <c r="AF477" s="21">
        <v>0</v>
      </c>
      <c r="AG477" s="21">
        <v>0</v>
      </c>
      <c r="AH477" s="21">
        <v>2338.4749999999999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80</v>
      </c>
      <c r="AR477" s="21">
        <v>0</v>
      </c>
      <c r="AS477" s="21">
        <v>0</v>
      </c>
      <c r="AT477" s="21">
        <v>0</v>
      </c>
      <c r="AU477" s="21">
        <v>5588.33</v>
      </c>
      <c r="AV477" s="20" t="b">
        <v>0</v>
      </c>
      <c r="AX477" s="22">
        <v>43201</v>
      </c>
      <c r="AY477" s="22">
        <v>43201</v>
      </c>
      <c r="AZ477" s="22">
        <v>43202</v>
      </c>
      <c r="BB477" s="20">
        <v>1</v>
      </c>
      <c r="BE477" s="20" t="s">
        <v>310</v>
      </c>
      <c r="BF477" s="20" t="s">
        <v>93</v>
      </c>
      <c r="BG477" s="20" t="s">
        <v>363</v>
      </c>
      <c r="BI477" s="20" t="s">
        <v>94</v>
      </c>
      <c r="BJ477" s="20" t="s">
        <v>105</v>
      </c>
      <c r="BK477" s="20" t="s">
        <v>205</v>
      </c>
      <c r="BL477" s="20" t="s">
        <v>205</v>
      </c>
      <c r="BM477" s="21">
        <v>1168.4066</v>
      </c>
      <c r="BN477" s="21">
        <v>2001.4528</v>
      </c>
      <c r="BO477" s="21">
        <v>2338.4749999999999</v>
      </c>
      <c r="BP477" s="21">
        <v>0</v>
      </c>
      <c r="BQ477" s="21">
        <v>80</v>
      </c>
      <c r="BR477" s="20">
        <v>0</v>
      </c>
      <c r="BS477" s="21">
        <v>5588.3343999999997</v>
      </c>
      <c r="BT477" s="21">
        <v>-4.4000000000000003E-3</v>
      </c>
      <c r="BU477" s="20">
        <v>20002</v>
      </c>
      <c r="BV477" s="20" t="s">
        <v>97</v>
      </c>
      <c r="BW477" s="21">
        <v>-5588.3343999999997</v>
      </c>
      <c r="BX477" s="21">
        <v>494.31</v>
      </c>
      <c r="BY477" s="20" t="s">
        <v>101</v>
      </c>
      <c r="BZ477" s="21">
        <v>5014.0244000000002</v>
      </c>
      <c r="CA477" s="20" t="b">
        <v>1</v>
      </c>
      <c r="CB477" s="20" t="s">
        <v>98</v>
      </c>
      <c r="CC477" s="20" t="b">
        <v>1</v>
      </c>
      <c r="CD477" s="21" t="s">
        <v>99</v>
      </c>
      <c r="CE477" s="21" t="b">
        <v>0</v>
      </c>
      <c r="CF477" s="21" t="b">
        <v>0</v>
      </c>
    </row>
    <row r="478" spans="1:84">
      <c r="A478" s="21" t="s">
        <v>84</v>
      </c>
      <c r="B478" s="20">
        <v>15271</v>
      </c>
      <c r="C478" s="20" t="s">
        <v>85</v>
      </c>
      <c r="D478" s="20" t="s">
        <v>448</v>
      </c>
      <c r="E478" s="20">
        <v>130552</v>
      </c>
      <c r="F478" s="20" t="s">
        <v>261</v>
      </c>
      <c r="G478" s="20" t="s">
        <v>262</v>
      </c>
      <c r="H478" s="20" t="s">
        <v>104</v>
      </c>
      <c r="I478" s="20" t="s">
        <v>263</v>
      </c>
      <c r="J478" s="20" t="s">
        <v>264</v>
      </c>
      <c r="K478" s="20" t="s">
        <v>90</v>
      </c>
      <c r="L478" s="20" t="s">
        <v>91</v>
      </c>
      <c r="M478" s="20">
        <v>7337</v>
      </c>
      <c r="N478" s="20">
        <v>1</v>
      </c>
      <c r="O478" s="20">
        <v>12</v>
      </c>
      <c r="P478" s="20" t="s">
        <v>92</v>
      </c>
      <c r="Q478" s="20">
        <v>0</v>
      </c>
      <c r="R478" s="20">
        <v>0</v>
      </c>
      <c r="S478" s="20">
        <v>0</v>
      </c>
      <c r="T478" s="20">
        <v>0</v>
      </c>
      <c r="U478" s="20" t="b">
        <v>0</v>
      </c>
      <c r="V478" s="20" t="b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12</v>
      </c>
      <c r="AC478" s="21">
        <v>456.32619999999997</v>
      </c>
      <c r="AD478" s="21">
        <v>249.72059999999999</v>
      </c>
      <c r="AE478" s="21">
        <v>0</v>
      </c>
      <c r="AF478" s="21">
        <v>0</v>
      </c>
      <c r="AG478" s="21">
        <v>0</v>
      </c>
      <c r="AH478" s="21">
        <v>319.59969999999998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150</v>
      </c>
      <c r="AR478" s="21">
        <v>0</v>
      </c>
      <c r="AS478" s="21">
        <v>0</v>
      </c>
      <c r="AT478" s="21">
        <v>0</v>
      </c>
      <c r="AU478" s="21">
        <v>1175.6500000000001</v>
      </c>
      <c r="AV478" s="20" t="b">
        <v>0</v>
      </c>
      <c r="AX478" s="22">
        <v>43201</v>
      </c>
      <c r="AY478" s="22">
        <v>43201</v>
      </c>
      <c r="AZ478" s="22">
        <v>43202</v>
      </c>
      <c r="BB478" s="20">
        <v>1</v>
      </c>
      <c r="BE478" s="20" t="s">
        <v>310</v>
      </c>
      <c r="BF478" s="20" t="s">
        <v>93</v>
      </c>
      <c r="BG478" s="20" t="s">
        <v>363</v>
      </c>
      <c r="BI478" s="20" t="s">
        <v>94</v>
      </c>
      <c r="BJ478" s="20" t="s">
        <v>105</v>
      </c>
      <c r="BK478" s="20" t="s">
        <v>265</v>
      </c>
      <c r="BL478" s="20" t="s">
        <v>265</v>
      </c>
      <c r="BM478" s="21">
        <v>456.32619999999997</v>
      </c>
      <c r="BN478" s="21">
        <v>249.72059999999999</v>
      </c>
      <c r="BO478" s="21">
        <v>319.59969999999998</v>
      </c>
      <c r="BP478" s="21">
        <v>0</v>
      </c>
      <c r="BQ478" s="21">
        <v>150</v>
      </c>
      <c r="BR478" s="20">
        <v>0</v>
      </c>
      <c r="BS478" s="21">
        <v>1175.6465000000001</v>
      </c>
      <c r="BT478" s="21">
        <v>3.5000000000000001E-3</v>
      </c>
      <c r="BU478" s="20">
        <v>20002</v>
      </c>
      <c r="BV478" s="20" t="s">
        <v>97</v>
      </c>
      <c r="BW478" s="21">
        <v>-1175.6465000000001</v>
      </c>
      <c r="BX478" s="21">
        <v>61.68</v>
      </c>
      <c r="BY478" s="20" t="s">
        <v>101</v>
      </c>
      <c r="BZ478" s="21">
        <v>963.9665</v>
      </c>
      <c r="CA478" s="20" t="b">
        <v>1</v>
      </c>
      <c r="CB478" s="20" t="s">
        <v>98</v>
      </c>
      <c r="CC478" s="20" t="b">
        <v>1</v>
      </c>
      <c r="CD478" s="21" t="s">
        <v>99</v>
      </c>
      <c r="CE478" s="21" t="b">
        <v>0</v>
      </c>
      <c r="CF478" s="21" t="b">
        <v>0</v>
      </c>
    </row>
    <row r="479" spans="1:84">
      <c r="A479" s="21" t="s">
        <v>84</v>
      </c>
      <c r="B479" s="20">
        <v>15272</v>
      </c>
      <c r="C479" s="20" t="s">
        <v>85</v>
      </c>
      <c r="D479" s="20" t="s">
        <v>448</v>
      </c>
      <c r="E479" s="20">
        <v>130591</v>
      </c>
      <c r="F479" s="20" t="s">
        <v>195</v>
      </c>
      <c r="G479" s="20" t="s">
        <v>196</v>
      </c>
      <c r="H479" s="20" t="s">
        <v>104</v>
      </c>
      <c r="I479" s="20" t="s">
        <v>197</v>
      </c>
      <c r="J479" s="20" t="s">
        <v>198</v>
      </c>
      <c r="K479" s="20" t="s">
        <v>90</v>
      </c>
      <c r="L479" s="20" t="s">
        <v>91</v>
      </c>
      <c r="M479" s="20">
        <v>33205</v>
      </c>
      <c r="N479" s="20">
        <v>1</v>
      </c>
      <c r="O479" s="20">
        <v>24</v>
      </c>
      <c r="P479" s="20" t="s">
        <v>92</v>
      </c>
      <c r="Q479" s="20">
        <v>0</v>
      </c>
      <c r="R479" s="20">
        <v>0</v>
      </c>
      <c r="S479" s="20">
        <v>0</v>
      </c>
      <c r="T479" s="20">
        <v>0</v>
      </c>
      <c r="U479" s="20" t="b">
        <v>0</v>
      </c>
      <c r="V479" s="20" t="b">
        <v>0</v>
      </c>
      <c r="W479" s="20">
        <v>33080</v>
      </c>
      <c r="X479" s="20">
        <v>0</v>
      </c>
      <c r="Y479" s="20">
        <v>0</v>
      </c>
      <c r="Z479" s="20">
        <v>0</v>
      </c>
      <c r="AA479" s="20">
        <v>0</v>
      </c>
      <c r="AB479" s="20">
        <v>24</v>
      </c>
      <c r="AC479" s="21">
        <v>1111.115</v>
      </c>
      <c r="AD479" s="21">
        <v>1896.3132000000001</v>
      </c>
      <c r="AE479" s="21">
        <v>0</v>
      </c>
      <c r="AF479" s="21">
        <v>0</v>
      </c>
      <c r="AG479" s="21">
        <v>0</v>
      </c>
      <c r="AH479" s="21">
        <v>1446.4097999999999</v>
      </c>
      <c r="AI479" s="21">
        <v>0</v>
      </c>
      <c r="AJ479" s="21">
        <v>576.58439999999996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155</v>
      </c>
      <c r="AR479" s="21">
        <v>0</v>
      </c>
      <c r="AS479" s="21">
        <v>0</v>
      </c>
      <c r="AT479" s="21">
        <v>0</v>
      </c>
      <c r="AU479" s="21">
        <v>5185.42</v>
      </c>
      <c r="AV479" s="20" t="b">
        <v>0</v>
      </c>
      <c r="AX479" s="22">
        <v>43202</v>
      </c>
      <c r="AY479" s="22">
        <v>43202</v>
      </c>
      <c r="AZ479" s="22">
        <v>43202</v>
      </c>
      <c r="BB479" s="20">
        <v>1</v>
      </c>
      <c r="BE479" s="20" t="s">
        <v>310</v>
      </c>
      <c r="BF479" s="20" t="s">
        <v>93</v>
      </c>
      <c r="BG479" s="20" t="s">
        <v>363</v>
      </c>
      <c r="BI479" s="20" t="s">
        <v>94</v>
      </c>
      <c r="BJ479" s="20" t="s">
        <v>105</v>
      </c>
      <c r="BK479" s="20" t="s">
        <v>199</v>
      </c>
      <c r="BL479" s="20" t="s">
        <v>199</v>
      </c>
      <c r="BM479" s="21">
        <v>1111.115</v>
      </c>
      <c r="BN479" s="21">
        <v>1896.3132000000001</v>
      </c>
      <c r="BO479" s="21">
        <v>1446.4097999999999</v>
      </c>
      <c r="BP479" s="21">
        <v>576.58439999999996</v>
      </c>
      <c r="BQ479" s="21">
        <v>155</v>
      </c>
      <c r="BR479" s="20">
        <v>0</v>
      </c>
      <c r="BS479" s="21">
        <v>5185.4224000000004</v>
      </c>
      <c r="BT479" s="21">
        <v>-2.3999999999999998E-3</v>
      </c>
      <c r="BU479" s="20">
        <v>20002</v>
      </c>
      <c r="BV479" s="20" t="s">
        <v>97</v>
      </c>
      <c r="BW479" s="21">
        <v>-5185.4224000000004</v>
      </c>
      <c r="BX479" s="21">
        <v>468.35</v>
      </c>
      <c r="BY479" s="20" t="s">
        <v>101</v>
      </c>
      <c r="BZ479" s="21">
        <v>4562.0724</v>
      </c>
      <c r="CA479" s="20" t="b">
        <v>1</v>
      </c>
      <c r="CB479" s="20" t="s">
        <v>98</v>
      </c>
      <c r="CC479" s="20" t="b">
        <v>1</v>
      </c>
      <c r="CD479" s="21" t="s">
        <v>99</v>
      </c>
      <c r="CE479" s="21" t="b">
        <v>0</v>
      </c>
      <c r="CF479" s="21" t="b">
        <v>0</v>
      </c>
    </row>
    <row r="480" spans="1:84">
      <c r="A480" s="21" t="s">
        <v>84</v>
      </c>
      <c r="B480" s="20">
        <v>15273</v>
      </c>
      <c r="C480" s="20" t="s">
        <v>85</v>
      </c>
      <c r="D480" s="20" t="s">
        <v>448</v>
      </c>
      <c r="E480" s="20">
        <v>130601</v>
      </c>
      <c r="F480" s="20" t="s">
        <v>237</v>
      </c>
      <c r="G480" s="20" t="s">
        <v>238</v>
      </c>
      <c r="H480" s="20" t="s">
        <v>104</v>
      </c>
      <c r="I480" s="20" t="s">
        <v>239</v>
      </c>
      <c r="J480" s="20" t="s">
        <v>240</v>
      </c>
      <c r="K480" s="20" t="s">
        <v>90</v>
      </c>
      <c r="L480" s="20" t="s">
        <v>91</v>
      </c>
      <c r="M480" s="20">
        <v>27338</v>
      </c>
      <c r="N480" s="20">
        <v>1</v>
      </c>
      <c r="O480" s="20">
        <v>16</v>
      </c>
      <c r="P480" s="20" t="s">
        <v>92</v>
      </c>
      <c r="Q480" s="20">
        <v>0</v>
      </c>
      <c r="R480" s="20">
        <v>0</v>
      </c>
      <c r="S480" s="20">
        <v>0</v>
      </c>
      <c r="T480" s="20">
        <v>0</v>
      </c>
      <c r="U480" s="20" t="b">
        <v>0</v>
      </c>
      <c r="V480" s="20" t="b">
        <v>0</v>
      </c>
      <c r="W480" s="20">
        <v>14095</v>
      </c>
      <c r="X480" s="20">
        <v>0</v>
      </c>
      <c r="Y480" s="20">
        <v>0</v>
      </c>
      <c r="Z480" s="20">
        <v>0</v>
      </c>
      <c r="AA480" s="20">
        <v>0</v>
      </c>
      <c r="AB480" s="20">
        <v>16</v>
      </c>
      <c r="AC480" s="21">
        <v>779.03380000000004</v>
      </c>
      <c r="AD480" s="21">
        <v>1052.9967999999999</v>
      </c>
      <c r="AE480" s="21">
        <v>0</v>
      </c>
      <c r="AF480" s="21">
        <v>0</v>
      </c>
      <c r="AG480" s="21">
        <v>0</v>
      </c>
      <c r="AH480" s="21">
        <v>1190.8433</v>
      </c>
      <c r="AI480" s="21">
        <v>0</v>
      </c>
      <c r="AJ480" s="21">
        <v>245.67580000000001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65</v>
      </c>
      <c r="AR480" s="21">
        <v>0</v>
      </c>
      <c r="AS480" s="21">
        <v>0</v>
      </c>
      <c r="AT480" s="21">
        <v>0</v>
      </c>
      <c r="AU480" s="21">
        <v>3333.55</v>
      </c>
      <c r="AV480" s="20" t="b">
        <v>0</v>
      </c>
      <c r="AX480" s="22">
        <v>43202</v>
      </c>
      <c r="AY480" s="22">
        <v>43202</v>
      </c>
      <c r="AZ480" s="22">
        <v>43202</v>
      </c>
      <c r="BB480" s="20">
        <v>1</v>
      </c>
      <c r="BE480" s="20" t="s">
        <v>310</v>
      </c>
      <c r="BF480" s="20" t="s">
        <v>93</v>
      </c>
      <c r="BG480" s="20" t="s">
        <v>363</v>
      </c>
      <c r="BI480" s="20" t="s">
        <v>94</v>
      </c>
      <c r="BJ480" s="20" t="s">
        <v>105</v>
      </c>
      <c r="BK480" s="20" t="s">
        <v>241</v>
      </c>
      <c r="BL480" s="20" t="s">
        <v>241</v>
      </c>
      <c r="BM480" s="21">
        <v>779.03380000000004</v>
      </c>
      <c r="BN480" s="21">
        <v>1052.9967999999999</v>
      </c>
      <c r="BO480" s="21">
        <v>1190.8433</v>
      </c>
      <c r="BP480" s="21">
        <v>245.67580000000001</v>
      </c>
      <c r="BQ480" s="21">
        <v>65</v>
      </c>
      <c r="BR480" s="20">
        <v>0</v>
      </c>
      <c r="BS480" s="21">
        <v>3333.5497</v>
      </c>
      <c r="BT480" s="21">
        <v>2.9999999999999997E-4</v>
      </c>
      <c r="BU480" s="20">
        <v>20002</v>
      </c>
      <c r="BV480" s="20" t="s">
        <v>97</v>
      </c>
      <c r="BW480" s="21">
        <v>-3333.5497</v>
      </c>
      <c r="BX480" s="21">
        <v>260.07</v>
      </c>
      <c r="BY480" s="20" t="s">
        <v>101</v>
      </c>
      <c r="BZ480" s="21">
        <v>3008.4796999999999</v>
      </c>
      <c r="CA480" s="20" t="b">
        <v>1</v>
      </c>
      <c r="CB480" s="20" t="s">
        <v>98</v>
      </c>
      <c r="CC480" s="20" t="b">
        <v>1</v>
      </c>
      <c r="CD480" s="21" t="s">
        <v>99</v>
      </c>
      <c r="CE480" s="21" t="b">
        <v>0</v>
      </c>
      <c r="CF480" s="21" t="b">
        <v>0</v>
      </c>
    </row>
    <row r="481" spans="1:84">
      <c r="A481" s="21" t="s">
        <v>84</v>
      </c>
      <c r="B481" s="20">
        <v>15274</v>
      </c>
      <c r="C481" s="20" t="s">
        <v>85</v>
      </c>
      <c r="D481" s="20" t="s">
        <v>448</v>
      </c>
      <c r="E481" s="20">
        <v>130631</v>
      </c>
      <c r="F481" s="20" t="s">
        <v>212</v>
      </c>
      <c r="G481" s="20" t="s">
        <v>213</v>
      </c>
      <c r="H481" s="20" t="s">
        <v>104</v>
      </c>
      <c r="I481" s="20" t="s">
        <v>248</v>
      </c>
      <c r="J481" s="20" t="s">
        <v>215</v>
      </c>
      <c r="K481" s="20" t="s">
        <v>90</v>
      </c>
      <c r="L481" s="20" t="s">
        <v>91</v>
      </c>
      <c r="M481" s="20">
        <v>19179</v>
      </c>
      <c r="N481" s="20">
        <v>2</v>
      </c>
      <c r="O481" s="20">
        <v>12</v>
      </c>
      <c r="P481" s="20" t="s">
        <v>92</v>
      </c>
      <c r="Q481" s="20">
        <v>0</v>
      </c>
      <c r="R481" s="20">
        <v>0</v>
      </c>
      <c r="S481" s="20">
        <v>0</v>
      </c>
      <c r="T481" s="20">
        <v>0</v>
      </c>
      <c r="U481" s="20" t="b">
        <v>0</v>
      </c>
      <c r="V481" s="20" t="b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12</v>
      </c>
      <c r="AC481" s="21">
        <v>587.58770000000004</v>
      </c>
      <c r="AD481" s="21">
        <v>569.45460000000003</v>
      </c>
      <c r="AE481" s="21">
        <v>0</v>
      </c>
      <c r="AF481" s="21">
        <v>0</v>
      </c>
      <c r="AG481" s="21">
        <v>0</v>
      </c>
      <c r="AH481" s="21">
        <v>835.43719999999996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375</v>
      </c>
      <c r="AP481" s="21">
        <v>0</v>
      </c>
      <c r="AQ481" s="21">
        <v>61</v>
      </c>
      <c r="AR481" s="21">
        <v>0</v>
      </c>
      <c r="AS481" s="21">
        <v>0</v>
      </c>
      <c r="AT481" s="21">
        <v>0</v>
      </c>
      <c r="AU481" s="21">
        <v>2428.48</v>
      </c>
      <c r="AV481" s="20" t="b">
        <v>0</v>
      </c>
      <c r="AX481" s="22">
        <v>43202</v>
      </c>
      <c r="AY481" s="22">
        <v>43202</v>
      </c>
      <c r="AZ481" s="22">
        <v>43203</v>
      </c>
      <c r="BB481" s="20">
        <v>1</v>
      </c>
      <c r="BE481" s="20" t="s">
        <v>310</v>
      </c>
      <c r="BF481" s="20" t="s">
        <v>93</v>
      </c>
      <c r="BG481" s="20" t="s">
        <v>363</v>
      </c>
      <c r="BI481" s="20" t="s">
        <v>94</v>
      </c>
      <c r="BJ481" s="20" t="s">
        <v>105</v>
      </c>
      <c r="BK481" s="20" t="s">
        <v>217</v>
      </c>
      <c r="BL481" s="20" t="s">
        <v>217</v>
      </c>
      <c r="BM481" s="21">
        <v>962.58770000000004</v>
      </c>
      <c r="BN481" s="21">
        <v>569.45460000000003</v>
      </c>
      <c r="BO481" s="21">
        <v>835.43719999999996</v>
      </c>
      <c r="BP481" s="21">
        <v>0</v>
      </c>
      <c r="BQ481" s="21">
        <v>61</v>
      </c>
      <c r="BR481" s="20">
        <v>0</v>
      </c>
      <c r="BS481" s="21">
        <v>2428.4794999999999</v>
      </c>
      <c r="BT481" s="21">
        <v>5.0000000000000001E-4</v>
      </c>
      <c r="BU481" s="20">
        <v>20002</v>
      </c>
      <c r="BV481" s="20" t="s">
        <v>97</v>
      </c>
      <c r="BW481" s="21">
        <v>-2428.4794999999999</v>
      </c>
      <c r="BX481" s="21">
        <v>140.63999999999999</v>
      </c>
      <c r="BY481" s="20" t="s">
        <v>101</v>
      </c>
      <c r="BZ481" s="21">
        <v>2226.8395</v>
      </c>
      <c r="CA481" s="20" t="b">
        <v>1</v>
      </c>
      <c r="CB481" s="20" t="s">
        <v>98</v>
      </c>
      <c r="CC481" s="20" t="b">
        <v>1</v>
      </c>
      <c r="CD481" s="21" t="s">
        <v>99</v>
      </c>
      <c r="CE481" s="21" t="b">
        <v>0</v>
      </c>
      <c r="CF481" s="21" t="b">
        <v>0</v>
      </c>
    </row>
    <row r="482" spans="1:84">
      <c r="A482" s="21" t="s">
        <v>84</v>
      </c>
      <c r="B482" s="20">
        <v>15275</v>
      </c>
      <c r="C482" s="20" t="s">
        <v>85</v>
      </c>
      <c r="D482" s="20" t="s">
        <v>448</v>
      </c>
      <c r="E482" s="20">
        <v>131914</v>
      </c>
      <c r="F482" s="20" t="s">
        <v>206</v>
      </c>
      <c r="G482" s="20" t="s">
        <v>207</v>
      </c>
      <c r="H482" s="20" t="s">
        <v>104</v>
      </c>
      <c r="I482" s="20" t="s">
        <v>218</v>
      </c>
      <c r="J482" s="20" t="s">
        <v>209</v>
      </c>
      <c r="K482" s="20" t="s">
        <v>169</v>
      </c>
      <c r="L482" s="20" t="s">
        <v>204</v>
      </c>
      <c r="M482" s="20">
        <v>61884</v>
      </c>
      <c r="N482" s="20">
        <v>1</v>
      </c>
      <c r="O482" s="20">
        <v>0</v>
      </c>
      <c r="P482" s="20" t="s">
        <v>216</v>
      </c>
      <c r="Q482" s="20">
        <v>8</v>
      </c>
      <c r="R482" s="20">
        <v>0</v>
      </c>
      <c r="S482" s="20">
        <v>0</v>
      </c>
      <c r="T482" s="20">
        <v>0</v>
      </c>
      <c r="U482" s="20" t="b">
        <v>0</v>
      </c>
      <c r="V482" s="20" t="b">
        <v>1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8</v>
      </c>
      <c r="AC482" s="21">
        <v>946.61009999999999</v>
      </c>
      <c r="AD482" s="21">
        <v>1435.4579000000001</v>
      </c>
      <c r="AE482" s="21">
        <v>761.81679999999994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371.30399999999997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150</v>
      </c>
      <c r="AS482" s="21">
        <v>0</v>
      </c>
      <c r="AT482" s="21">
        <v>0</v>
      </c>
      <c r="AU482" s="21">
        <v>3665.19</v>
      </c>
      <c r="AV482" s="20" t="b">
        <v>0</v>
      </c>
      <c r="AX482" s="22">
        <v>43202</v>
      </c>
      <c r="AY482" s="22">
        <v>43208</v>
      </c>
      <c r="AZ482" s="22">
        <v>43203</v>
      </c>
      <c r="BB482" s="20">
        <v>1</v>
      </c>
      <c r="BC482" s="20" t="s">
        <v>274</v>
      </c>
      <c r="BD482" s="20" t="s">
        <v>468</v>
      </c>
      <c r="BE482" s="20" t="s">
        <v>305</v>
      </c>
      <c r="BF482" s="20" t="s">
        <v>93</v>
      </c>
      <c r="BG482" s="20" t="s">
        <v>363</v>
      </c>
      <c r="BI482" s="20" t="s">
        <v>94</v>
      </c>
      <c r="BJ482" s="20" t="s">
        <v>105</v>
      </c>
      <c r="BK482" s="20" t="s">
        <v>210</v>
      </c>
      <c r="BL482" s="20" t="s">
        <v>210</v>
      </c>
      <c r="BM482" s="21">
        <v>1317.9141</v>
      </c>
      <c r="BN482" s="21">
        <v>2197.2746999999999</v>
      </c>
      <c r="BO482" s="21">
        <v>0</v>
      </c>
      <c r="BP482" s="21">
        <v>0</v>
      </c>
      <c r="BQ482" s="21">
        <v>150</v>
      </c>
      <c r="BR482" s="20">
        <v>0</v>
      </c>
      <c r="BS482" s="21">
        <v>3665.1887999999999</v>
      </c>
      <c r="BT482" s="21">
        <v>1.1999999999999999E-3</v>
      </c>
      <c r="BU482" s="20">
        <v>20002</v>
      </c>
      <c r="BV482" s="20" t="s">
        <v>97</v>
      </c>
      <c r="BW482" s="21">
        <v>-3665.1887999999999</v>
      </c>
      <c r="BX482" s="21">
        <v>354.53</v>
      </c>
      <c r="BY482" s="20" t="s">
        <v>101</v>
      </c>
      <c r="BZ482" s="21">
        <v>3160.6588000000002</v>
      </c>
      <c r="CA482" s="20" t="b">
        <v>1</v>
      </c>
      <c r="CB482" s="20" t="s">
        <v>98</v>
      </c>
      <c r="CC482" s="20" t="b">
        <v>1</v>
      </c>
      <c r="CD482" s="21" t="s">
        <v>99</v>
      </c>
      <c r="CE482" s="21" t="b">
        <v>0</v>
      </c>
      <c r="CF482" s="21" t="b">
        <v>0</v>
      </c>
    </row>
    <row r="483" spans="1:84">
      <c r="A483" s="21" t="s">
        <v>122</v>
      </c>
      <c r="B483" s="20">
        <v>15276</v>
      </c>
      <c r="C483" s="20" t="s">
        <v>131</v>
      </c>
      <c r="D483" s="20" t="s">
        <v>448</v>
      </c>
      <c r="E483" s="20">
        <v>20467</v>
      </c>
      <c r="F483" s="20" t="s">
        <v>86</v>
      </c>
      <c r="G483" s="20" t="s">
        <v>87</v>
      </c>
      <c r="H483" s="20" t="s">
        <v>88</v>
      </c>
      <c r="I483" s="20" t="s">
        <v>89</v>
      </c>
      <c r="J483" s="20" t="s">
        <v>349</v>
      </c>
      <c r="K483" s="20" t="s">
        <v>90</v>
      </c>
      <c r="L483" s="20" t="s">
        <v>91</v>
      </c>
      <c r="M483" s="20">
        <v>8642</v>
      </c>
      <c r="N483" s="20">
        <v>1</v>
      </c>
      <c r="O483" s="20">
        <v>20</v>
      </c>
      <c r="P483" s="20" t="s">
        <v>92</v>
      </c>
      <c r="Q483" s="20">
        <v>0</v>
      </c>
      <c r="R483" s="20">
        <v>0</v>
      </c>
      <c r="S483" s="20">
        <v>0</v>
      </c>
      <c r="T483" s="20">
        <v>0</v>
      </c>
      <c r="U483" s="20" t="b">
        <v>0</v>
      </c>
      <c r="V483" s="20" t="b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20</v>
      </c>
      <c r="AC483" s="21">
        <v>534.65229999999997</v>
      </c>
      <c r="AD483" s="21">
        <v>474.92599999999999</v>
      </c>
      <c r="AE483" s="21">
        <v>0</v>
      </c>
      <c r="AF483" s="21">
        <v>0</v>
      </c>
      <c r="AG483" s="21">
        <v>0</v>
      </c>
      <c r="AH483" s="21">
        <v>376.44549999999998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300</v>
      </c>
      <c r="AR483" s="21">
        <v>0</v>
      </c>
      <c r="AS483" s="21">
        <v>0</v>
      </c>
      <c r="AT483" s="21">
        <v>0</v>
      </c>
      <c r="AU483" s="21">
        <v>1686.02</v>
      </c>
      <c r="AV483" s="20" t="b">
        <v>0</v>
      </c>
      <c r="AX483" s="22">
        <v>43200</v>
      </c>
      <c r="AY483" s="22">
        <v>43201</v>
      </c>
      <c r="AZ483" s="22">
        <v>43206</v>
      </c>
      <c r="BB483" s="20">
        <v>1</v>
      </c>
      <c r="BE483" s="20" t="s">
        <v>310</v>
      </c>
      <c r="BF483" s="20" t="s">
        <v>93</v>
      </c>
      <c r="BG483" s="20" t="s">
        <v>363</v>
      </c>
      <c r="BI483" s="20" t="s">
        <v>94</v>
      </c>
      <c r="BJ483" s="20" t="s">
        <v>95</v>
      </c>
      <c r="BK483" s="20" t="s">
        <v>96</v>
      </c>
      <c r="BL483" s="20" t="s">
        <v>96</v>
      </c>
      <c r="BM483" s="21">
        <v>534.65229999999997</v>
      </c>
      <c r="BN483" s="21">
        <v>474.92599999999999</v>
      </c>
      <c r="BO483" s="21">
        <v>376.44549999999998</v>
      </c>
      <c r="BP483" s="21">
        <v>0</v>
      </c>
      <c r="BQ483" s="21">
        <v>300</v>
      </c>
      <c r="BR483" s="20">
        <v>0</v>
      </c>
      <c r="BS483" s="21">
        <v>1686.0237999999999</v>
      </c>
      <c r="BT483" s="21">
        <v>-3.8E-3</v>
      </c>
      <c r="BU483" s="20">
        <v>20000</v>
      </c>
      <c r="BV483" s="20" t="s">
        <v>132</v>
      </c>
      <c r="BW483" s="21">
        <v>-1686.0237999999999</v>
      </c>
      <c r="BX483" s="21">
        <v>117.3</v>
      </c>
      <c r="BY483" s="20" t="s">
        <v>231</v>
      </c>
      <c r="BZ483" s="21">
        <v>1268.7238</v>
      </c>
      <c r="CA483" s="20" t="b">
        <v>1</v>
      </c>
      <c r="CB483" s="20" t="s">
        <v>133</v>
      </c>
      <c r="CC483" s="20" t="b">
        <v>1</v>
      </c>
      <c r="CD483" s="21" t="s">
        <v>99</v>
      </c>
      <c r="CE483" s="21" t="b">
        <v>0</v>
      </c>
      <c r="CF483" s="21" t="b">
        <v>0</v>
      </c>
    </row>
    <row r="484" spans="1:84">
      <c r="A484" s="21" t="s">
        <v>122</v>
      </c>
      <c r="B484" s="20">
        <v>15277</v>
      </c>
      <c r="C484" s="20" t="s">
        <v>250</v>
      </c>
      <c r="D484" s="20" t="s">
        <v>448</v>
      </c>
      <c r="E484" s="20">
        <v>25923</v>
      </c>
      <c r="F484" s="20" t="s">
        <v>226</v>
      </c>
      <c r="G484" s="20" t="s">
        <v>227</v>
      </c>
      <c r="H484" s="20" t="s">
        <v>102</v>
      </c>
      <c r="I484" s="20" t="s">
        <v>228</v>
      </c>
      <c r="J484" s="20" t="s">
        <v>229</v>
      </c>
      <c r="K484" s="20" t="s">
        <v>90</v>
      </c>
      <c r="L484" s="20" t="s">
        <v>251</v>
      </c>
      <c r="M484" s="20">
        <v>37000</v>
      </c>
      <c r="N484" s="20">
        <v>1</v>
      </c>
      <c r="O484" s="20">
        <v>24</v>
      </c>
      <c r="P484" s="20" t="s">
        <v>92</v>
      </c>
      <c r="Q484" s="20">
        <v>0</v>
      </c>
      <c r="R484" s="20">
        <v>0</v>
      </c>
      <c r="S484" s="20">
        <v>0</v>
      </c>
      <c r="T484" s="20">
        <v>0</v>
      </c>
      <c r="U484" s="20" t="b">
        <v>0</v>
      </c>
      <c r="V484" s="20" t="b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24</v>
      </c>
      <c r="AC484" s="21">
        <v>1195.2456</v>
      </c>
      <c r="AD484" s="21">
        <v>2172.9623999999999</v>
      </c>
      <c r="AE484" s="21">
        <v>0</v>
      </c>
      <c r="AF484" s="21">
        <v>0</v>
      </c>
      <c r="AG484" s="21">
        <v>0</v>
      </c>
      <c r="AH484" s="21">
        <v>1611.72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315</v>
      </c>
      <c r="AR484" s="21">
        <v>0</v>
      </c>
      <c r="AS484" s="21">
        <v>0</v>
      </c>
      <c r="AT484" s="21">
        <v>0</v>
      </c>
      <c r="AU484" s="21">
        <v>5294.93</v>
      </c>
      <c r="AV484" s="20" t="b">
        <v>0</v>
      </c>
      <c r="AX484" s="22">
        <v>43201</v>
      </c>
      <c r="AY484" s="22">
        <v>43201</v>
      </c>
      <c r="AZ484" s="22">
        <v>43206</v>
      </c>
      <c r="BB484" s="20">
        <v>1</v>
      </c>
      <c r="BE484" s="20" t="s">
        <v>310</v>
      </c>
      <c r="BF484" s="20" t="s">
        <v>93</v>
      </c>
      <c r="BG484" s="20" t="s">
        <v>469</v>
      </c>
      <c r="BI484" s="20" t="s">
        <v>94</v>
      </c>
      <c r="BJ484" s="20" t="s">
        <v>103</v>
      </c>
      <c r="BK484" s="20" t="s">
        <v>230</v>
      </c>
      <c r="BL484" s="20" t="s">
        <v>230</v>
      </c>
      <c r="BM484" s="21">
        <v>1195.2456</v>
      </c>
      <c r="BN484" s="21">
        <v>2172.9623999999999</v>
      </c>
      <c r="BO484" s="21">
        <v>1611.72</v>
      </c>
      <c r="BP484" s="21">
        <v>0</v>
      </c>
      <c r="BQ484" s="21">
        <v>315</v>
      </c>
      <c r="BR484" s="20">
        <v>0</v>
      </c>
      <c r="BS484" s="21">
        <v>5294.9279999999999</v>
      </c>
      <c r="BT484" s="21">
        <v>2E-3</v>
      </c>
      <c r="BU484" s="20">
        <v>20000</v>
      </c>
      <c r="BV484" s="20" t="s">
        <v>252</v>
      </c>
      <c r="BW484" s="21">
        <v>-5294.9279999999999</v>
      </c>
      <c r="BX484" s="21">
        <v>536.66999999999996</v>
      </c>
      <c r="BY484" s="20" t="s">
        <v>231</v>
      </c>
      <c r="BZ484" s="21">
        <v>4443.2579999999998</v>
      </c>
      <c r="CA484" s="20" t="b">
        <v>1</v>
      </c>
      <c r="CB484" s="20" t="s">
        <v>253</v>
      </c>
      <c r="CC484" s="20" t="b">
        <v>1</v>
      </c>
      <c r="CD484" s="21" t="s">
        <v>99</v>
      </c>
      <c r="CE484" s="21" t="b">
        <v>0</v>
      </c>
      <c r="CF484" s="21" t="b">
        <v>0</v>
      </c>
    </row>
    <row r="485" spans="1:84">
      <c r="A485" s="21" t="s">
        <v>122</v>
      </c>
      <c r="B485" s="20">
        <v>15278</v>
      </c>
      <c r="C485" s="20" t="s">
        <v>250</v>
      </c>
      <c r="D485" s="20" t="s">
        <v>448</v>
      </c>
      <c r="E485" s="20">
        <v>25923</v>
      </c>
      <c r="F485" s="20" t="s">
        <v>226</v>
      </c>
      <c r="G485" s="20" t="s">
        <v>227</v>
      </c>
      <c r="H485" s="20" t="s">
        <v>102</v>
      </c>
      <c r="I485" s="20" t="s">
        <v>228</v>
      </c>
      <c r="J485" s="20" t="s">
        <v>229</v>
      </c>
      <c r="K485" s="20" t="s">
        <v>100</v>
      </c>
      <c r="L485" s="20" t="s">
        <v>251</v>
      </c>
      <c r="M485" s="20">
        <v>37000</v>
      </c>
      <c r="N485" s="20">
        <v>1</v>
      </c>
      <c r="O485" s="20">
        <v>4</v>
      </c>
      <c r="P485" s="20" t="s">
        <v>92</v>
      </c>
      <c r="Q485" s="20">
        <v>0</v>
      </c>
      <c r="R485" s="20">
        <v>4</v>
      </c>
      <c r="S485" s="20">
        <v>0</v>
      </c>
      <c r="T485" s="20">
        <v>0</v>
      </c>
      <c r="U485" s="20" t="b">
        <v>0</v>
      </c>
      <c r="V485" s="20" t="b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4</v>
      </c>
      <c r="AC485" s="21">
        <v>136.70760000000001</v>
      </c>
      <c r="AD485" s="21">
        <v>362.16039999999998</v>
      </c>
      <c r="AE485" s="21">
        <v>0</v>
      </c>
      <c r="AF485" s="21">
        <v>259</v>
      </c>
      <c r="AG485" s="21">
        <v>0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  <c r="AT485" s="21">
        <v>0</v>
      </c>
      <c r="AU485" s="21">
        <v>757.87</v>
      </c>
      <c r="AV485" s="20" t="b">
        <v>0</v>
      </c>
      <c r="AX485" s="22">
        <v>43201</v>
      </c>
      <c r="AY485" s="22">
        <v>43201</v>
      </c>
      <c r="AZ485" s="22">
        <v>43206</v>
      </c>
      <c r="BB485" s="20">
        <v>1</v>
      </c>
      <c r="BD485" s="20" t="s">
        <v>470</v>
      </c>
      <c r="BE485" s="20" t="s">
        <v>310</v>
      </c>
      <c r="BF485" s="20" t="s">
        <v>93</v>
      </c>
      <c r="BG485" s="20" t="s">
        <v>469</v>
      </c>
      <c r="BI485" s="20" t="s">
        <v>94</v>
      </c>
      <c r="BJ485" s="20" t="s">
        <v>103</v>
      </c>
      <c r="BK485" s="20" t="s">
        <v>230</v>
      </c>
      <c r="BL485" s="20" t="s">
        <v>230</v>
      </c>
      <c r="BM485" s="21">
        <v>395.70760000000001</v>
      </c>
      <c r="BN485" s="21">
        <v>362.16039999999998</v>
      </c>
      <c r="BO485" s="21">
        <v>0</v>
      </c>
      <c r="BP485" s="21">
        <v>0</v>
      </c>
      <c r="BQ485" s="21">
        <v>0</v>
      </c>
      <c r="BR485" s="20">
        <v>0</v>
      </c>
      <c r="BS485" s="21">
        <v>757.86800000000005</v>
      </c>
      <c r="BT485" s="21">
        <v>2E-3</v>
      </c>
      <c r="BU485" s="20">
        <v>20000</v>
      </c>
      <c r="BV485" s="20" t="s">
        <v>252</v>
      </c>
      <c r="BW485" s="21">
        <v>-757.86800000000005</v>
      </c>
      <c r="BX485" s="21">
        <v>89.45</v>
      </c>
      <c r="BY485" s="20" t="s">
        <v>231</v>
      </c>
      <c r="BZ485" s="21">
        <v>668.41800000000001</v>
      </c>
      <c r="CA485" s="20" t="b">
        <v>1</v>
      </c>
      <c r="CB485" s="20" t="s">
        <v>253</v>
      </c>
      <c r="CC485" s="20" t="b">
        <v>1</v>
      </c>
      <c r="CD485" s="21" t="s">
        <v>99</v>
      </c>
      <c r="CE485" s="21" t="b">
        <v>0</v>
      </c>
      <c r="CF485" s="21" t="b">
        <v>0</v>
      </c>
    </row>
    <row r="486" spans="1:84">
      <c r="A486" s="21" t="s">
        <v>84</v>
      </c>
      <c r="B486" s="20">
        <v>15279</v>
      </c>
      <c r="C486" s="20" t="s">
        <v>85</v>
      </c>
      <c r="D486" s="20" t="s">
        <v>448</v>
      </c>
      <c r="E486" s="20">
        <v>131187</v>
      </c>
      <c r="F486" s="20" t="s">
        <v>190</v>
      </c>
      <c r="G486" s="20" t="s">
        <v>191</v>
      </c>
      <c r="H486" s="20" t="s">
        <v>88</v>
      </c>
      <c r="I486" s="20" t="s">
        <v>192</v>
      </c>
      <c r="J486" s="20" t="s">
        <v>193</v>
      </c>
      <c r="K486" s="20" t="s">
        <v>90</v>
      </c>
      <c r="L486" s="20" t="s">
        <v>91</v>
      </c>
      <c r="M486" s="20">
        <v>31841</v>
      </c>
      <c r="N486" s="20">
        <v>1</v>
      </c>
      <c r="O486" s="20">
        <v>14</v>
      </c>
      <c r="P486" s="20" t="s">
        <v>92</v>
      </c>
      <c r="Q486" s="20">
        <v>0</v>
      </c>
      <c r="R486" s="20">
        <v>0</v>
      </c>
      <c r="S486" s="20">
        <v>0</v>
      </c>
      <c r="T486" s="20">
        <v>0</v>
      </c>
      <c r="U486" s="20" t="b">
        <v>0</v>
      </c>
      <c r="V486" s="20" t="b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14</v>
      </c>
      <c r="AC486" s="21">
        <v>786.76139999999998</v>
      </c>
      <c r="AD486" s="21">
        <v>1063.2166999999999</v>
      </c>
      <c r="AE486" s="21">
        <v>0</v>
      </c>
      <c r="AF486" s="21">
        <v>0</v>
      </c>
      <c r="AG486" s="21">
        <v>0</v>
      </c>
      <c r="AH486" s="21">
        <v>1386.9939999999999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165</v>
      </c>
      <c r="AR486" s="21">
        <v>0</v>
      </c>
      <c r="AS486" s="21">
        <v>0</v>
      </c>
      <c r="AT486" s="21">
        <v>0</v>
      </c>
      <c r="AU486" s="21">
        <v>3401.97</v>
      </c>
      <c r="AV486" s="20" t="b">
        <v>0</v>
      </c>
      <c r="AX486" s="22">
        <v>43206</v>
      </c>
      <c r="AY486" s="22">
        <v>43208</v>
      </c>
      <c r="AZ486" s="22">
        <v>43206</v>
      </c>
      <c r="BB486" s="20">
        <v>1</v>
      </c>
      <c r="BE486" s="20" t="s">
        <v>305</v>
      </c>
      <c r="BF486" s="20" t="s">
        <v>93</v>
      </c>
      <c r="BG486" s="20" t="s">
        <v>363</v>
      </c>
      <c r="BI486" s="20" t="s">
        <v>94</v>
      </c>
      <c r="BJ486" s="20" t="s">
        <v>95</v>
      </c>
      <c r="BK486" s="20" t="s">
        <v>194</v>
      </c>
      <c r="BL486" s="20" t="s">
        <v>194</v>
      </c>
      <c r="BM486" s="21">
        <v>786.76139999999998</v>
      </c>
      <c r="BN486" s="21">
        <v>1063.2166999999999</v>
      </c>
      <c r="BO486" s="21">
        <v>1386.9939999999999</v>
      </c>
      <c r="BP486" s="21">
        <v>0</v>
      </c>
      <c r="BQ486" s="21">
        <v>165</v>
      </c>
      <c r="BR486" s="20">
        <v>0</v>
      </c>
      <c r="BS486" s="21">
        <v>3401.9721</v>
      </c>
      <c r="BT486" s="21">
        <v>-2.0999999999999999E-3</v>
      </c>
      <c r="BU486" s="20">
        <v>20002</v>
      </c>
      <c r="BV486" s="20" t="s">
        <v>97</v>
      </c>
      <c r="BW486" s="21">
        <v>-3401.9721</v>
      </c>
      <c r="BX486" s="21">
        <v>262.58999999999997</v>
      </c>
      <c r="BY486" s="20" t="s">
        <v>231</v>
      </c>
      <c r="BZ486" s="21">
        <v>2974.3820999999998</v>
      </c>
      <c r="CA486" s="20" t="b">
        <v>1</v>
      </c>
      <c r="CB486" s="20" t="s">
        <v>98</v>
      </c>
      <c r="CC486" s="20" t="b">
        <v>1</v>
      </c>
      <c r="CD486" s="21" t="s">
        <v>99</v>
      </c>
      <c r="CE486" s="21" t="b">
        <v>0</v>
      </c>
      <c r="CF486" s="21" t="b">
        <v>0</v>
      </c>
    </row>
    <row r="487" spans="1:84">
      <c r="A487" s="21" t="s">
        <v>84</v>
      </c>
      <c r="B487" s="20">
        <v>15280</v>
      </c>
      <c r="C487" s="20" t="s">
        <v>85</v>
      </c>
      <c r="D487" s="20" t="s">
        <v>448</v>
      </c>
      <c r="E487" s="20">
        <v>131187</v>
      </c>
      <c r="F487" s="20" t="s">
        <v>190</v>
      </c>
      <c r="G487" s="20" t="s">
        <v>191</v>
      </c>
      <c r="H487" s="20" t="s">
        <v>88</v>
      </c>
      <c r="I487" s="20" t="s">
        <v>192</v>
      </c>
      <c r="J487" s="20" t="s">
        <v>193</v>
      </c>
      <c r="K487" s="20" t="s">
        <v>100</v>
      </c>
      <c r="L487" s="20" t="s">
        <v>91</v>
      </c>
      <c r="M487" s="20">
        <v>31841</v>
      </c>
      <c r="N487" s="20">
        <v>1</v>
      </c>
      <c r="O487" s="20">
        <v>10</v>
      </c>
      <c r="P487" s="20" t="s">
        <v>92</v>
      </c>
      <c r="Q487" s="20">
        <v>0</v>
      </c>
      <c r="R487" s="20">
        <v>0</v>
      </c>
      <c r="S487" s="20">
        <v>0</v>
      </c>
      <c r="T487" s="20">
        <v>0</v>
      </c>
      <c r="U487" s="20" t="b">
        <v>0</v>
      </c>
      <c r="V487" s="20" t="b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10</v>
      </c>
      <c r="AC487" s="21">
        <v>294.11529999999999</v>
      </c>
      <c r="AD487" s="21">
        <v>759.44050000000004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0</v>
      </c>
      <c r="AQ487" s="21">
        <v>0</v>
      </c>
      <c r="AR487" s="21">
        <v>0</v>
      </c>
      <c r="AS487" s="21">
        <v>0</v>
      </c>
      <c r="AT487" s="21">
        <v>0</v>
      </c>
      <c r="AU487" s="21">
        <v>1053.56</v>
      </c>
      <c r="AV487" s="20" t="b">
        <v>0</v>
      </c>
      <c r="AX487" s="22">
        <v>43206</v>
      </c>
      <c r="AY487" s="22">
        <v>43208</v>
      </c>
      <c r="AZ487" s="22">
        <v>43206</v>
      </c>
      <c r="BB487" s="20">
        <v>1</v>
      </c>
      <c r="BC487" s="20" t="s">
        <v>471</v>
      </c>
      <c r="BD487" s="20" t="s">
        <v>411</v>
      </c>
      <c r="BE487" s="20" t="s">
        <v>305</v>
      </c>
      <c r="BF487" s="20" t="s">
        <v>93</v>
      </c>
      <c r="BG487" s="20" t="s">
        <v>363</v>
      </c>
      <c r="BI487" s="20" t="s">
        <v>94</v>
      </c>
      <c r="BJ487" s="20" t="s">
        <v>95</v>
      </c>
      <c r="BK487" s="20" t="s">
        <v>194</v>
      </c>
      <c r="BL487" s="20" t="s">
        <v>194</v>
      </c>
      <c r="BM487" s="21">
        <v>294.11529999999999</v>
      </c>
      <c r="BN487" s="21">
        <v>759.44050000000004</v>
      </c>
      <c r="BO487" s="21">
        <v>0</v>
      </c>
      <c r="BP487" s="21">
        <v>0</v>
      </c>
      <c r="BQ487" s="21">
        <v>0</v>
      </c>
      <c r="BR487" s="20">
        <v>0</v>
      </c>
      <c r="BS487" s="21">
        <v>1053.5558000000001</v>
      </c>
      <c r="BT487" s="21">
        <v>4.1999999999999997E-3</v>
      </c>
      <c r="BU487" s="20">
        <v>20002</v>
      </c>
      <c r="BV487" s="20" t="s">
        <v>97</v>
      </c>
      <c r="BW487" s="21">
        <v>-1053.5558000000001</v>
      </c>
      <c r="BX487" s="21">
        <v>187.57</v>
      </c>
      <c r="BY487" s="20" t="s">
        <v>231</v>
      </c>
      <c r="BZ487" s="21">
        <v>865.98580000000004</v>
      </c>
      <c r="CA487" s="20" t="b">
        <v>1</v>
      </c>
      <c r="CB487" s="20" t="s">
        <v>98</v>
      </c>
      <c r="CC487" s="20" t="b">
        <v>1</v>
      </c>
      <c r="CD487" s="21" t="s">
        <v>99</v>
      </c>
      <c r="CE487" s="21" t="b">
        <v>0</v>
      </c>
      <c r="CF487" s="21" t="b">
        <v>0</v>
      </c>
    </row>
    <row r="488" spans="1:84">
      <c r="A488" s="21" t="s">
        <v>84</v>
      </c>
      <c r="B488" s="20">
        <v>15283</v>
      </c>
      <c r="C488" s="20" t="s">
        <v>85</v>
      </c>
      <c r="D488" s="20" t="s">
        <v>448</v>
      </c>
      <c r="E488" s="20">
        <v>131913</v>
      </c>
      <c r="F488" s="20" t="s">
        <v>175</v>
      </c>
      <c r="G488" s="20" t="s">
        <v>176</v>
      </c>
      <c r="H488" s="20" t="s">
        <v>104</v>
      </c>
      <c r="I488" s="20" t="s">
        <v>364</v>
      </c>
      <c r="J488" s="20" t="s">
        <v>178</v>
      </c>
      <c r="K488" s="20" t="s">
        <v>169</v>
      </c>
      <c r="L488" s="20" t="s">
        <v>225</v>
      </c>
      <c r="M488" s="20">
        <v>50352</v>
      </c>
      <c r="N488" s="20">
        <v>1</v>
      </c>
      <c r="O488" s="20">
        <v>0</v>
      </c>
      <c r="P488" s="20" t="s">
        <v>255</v>
      </c>
      <c r="Q488" s="20">
        <v>8</v>
      </c>
      <c r="R488" s="20">
        <v>0</v>
      </c>
      <c r="S488" s="20">
        <v>0</v>
      </c>
      <c r="T488" s="20">
        <v>0</v>
      </c>
      <c r="U488" s="20" t="b">
        <v>0</v>
      </c>
      <c r="V488" s="20" t="b">
        <v>1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8</v>
      </c>
      <c r="AC488" s="21">
        <v>802.91139999999996</v>
      </c>
      <c r="AD488" s="21">
        <v>1045.2783999999999</v>
      </c>
      <c r="AE488" s="21">
        <v>550.97170000000006</v>
      </c>
      <c r="AF488" s="21">
        <v>0</v>
      </c>
      <c r="AG488" s="21">
        <v>0</v>
      </c>
      <c r="AH488" s="21">
        <v>0</v>
      </c>
      <c r="AI488" s="21">
        <v>0</v>
      </c>
      <c r="AJ488" s="21">
        <v>0</v>
      </c>
      <c r="AK488" s="21">
        <v>302.11200000000002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150</v>
      </c>
      <c r="AS488" s="21">
        <v>0</v>
      </c>
      <c r="AT488" s="21">
        <v>0</v>
      </c>
      <c r="AU488" s="21">
        <v>2851.27</v>
      </c>
      <c r="AV488" s="20" t="b">
        <v>0</v>
      </c>
      <c r="AX488" s="22">
        <v>43202</v>
      </c>
      <c r="AY488" s="22">
        <v>43207</v>
      </c>
      <c r="AZ488" s="22">
        <v>43206</v>
      </c>
      <c r="BB488" s="20">
        <v>1</v>
      </c>
      <c r="BC488" s="20" t="s">
        <v>365</v>
      </c>
      <c r="BD488" s="20" t="s">
        <v>407</v>
      </c>
      <c r="BE488" s="20" t="s">
        <v>305</v>
      </c>
      <c r="BF488" s="20" t="s">
        <v>93</v>
      </c>
      <c r="BG488" s="20" t="s">
        <v>363</v>
      </c>
      <c r="BI488" s="20" t="s">
        <v>94</v>
      </c>
      <c r="BJ488" s="20" t="s">
        <v>105</v>
      </c>
      <c r="BK488" s="20" t="s">
        <v>179</v>
      </c>
      <c r="BL488" s="20" t="s">
        <v>179</v>
      </c>
      <c r="BM488" s="21">
        <v>1105.0234</v>
      </c>
      <c r="BN488" s="21">
        <v>1596.2501</v>
      </c>
      <c r="BO488" s="21">
        <v>0</v>
      </c>
      <c r="BP488" s="21">
        <v>0</v>
      </c>
      <c r="BQ488" s="21">
        <v>150</v>
      </c>
      <c r="BR488" s="20">
        <v>0</v>
      </c>
      <c r="BS488" s="21">
        <v>2851.2734999999998</v>
      </c>
      <c r="BT488" s="21">
        <v>-3.5000000000000001E-3</v>
      </c>
      <c r="BU488" s="20">
        <v>20002</v>
      </c>
      <c r="BV488" s="20" t="s">
        <v>97</v>
      </c>
      <c r="BW488" s="21">
        <v>-2851.2734999999998</v>
      </c>
      <c r="BX488" s="21">
        <v>258.16000000000003</v>
      </c>
      <c r="BY488" s="20" t="s">
        <v>101</v>
      </c>
      <c r="BZ488" s="21">
        <v>2443.1134999999999</v>
      </c>
      <c r="CA488" s="20" t="b">
        <v>1</v>
      </c>
      <c r="CB488" s="20" t="s">
        <v>98</v>
      </c>
      <c r="CC488" s="20" t="b">
        <v>1</v>
      </c>
      <c r="CD488" s="21" t="s">
        <v>99</v>
      </c>
      <c r="CE488" s="21" t="b">
        <v>0</v>
      </c>
      <c r="CF488" s="21" t="b">
        <v>0</v>
      </c>
    </row>
    <row r="489" spans="1:84">
      <c r="A489" s="21" t="s">
        <v>84</v>
      </c>
      <c r="B489" s="20">
        <v>15284</v>
      </c>
      <c r="C489" s="20" t="s">
        <v>85</v>
      </c>
      <c r="D489" s="20" t="s">
        <v>448</v>
      </c>
      <c r="E489" s="20">
        <v>131915</v>
      </c>
      <c r="F489" s="20" t="s">
        <v>200</v>
      </c>
      <c r="G489" s="20" t="s">
        <v>201</v>
      </c>
      <c r="H489" s="20" t="s">
        <v>104</v>
      </c>
      <c r="I489" s="20" t="s">
        <v>202</v>
      </c>
      <c r="J489" s="20" t="s">
        <v>203</v>
      </c>
      <c r="K489" s="20" t="s">
        <v>169</v>
      </c>
      <c r="L489" s="20" t="s">
        <v>204</v>
      </c>
      <c r="M489" s="20">
        <v>116082</v>
      </c>
      <c r="N489" s="20">
        <v>1</v>
      </c>
      <c r="O489" s="20">
        <v>24</v>
      </c>
      <c r="P489" s="20" t="s">
        <v>92</v>
      </c>
      <c r="Q489" s="20">
        <v>0</v>
      </c>
      <c r="R489" s="20">
        <v>0</v>
      </c>
      <c r="S489" s="20">
        <v>0</v>
      </c>
      <c r="T489" s="20">
        <v>0</v>
      </c>
      <c r="U489" s="20" t="b">
        <v>0</v>
      </c>
      <c r="V489" s="20" t="b">
        <v>0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24</v>
      </c>
      <c r="AC489" s="21">
        <v>3591.6786999999999</v>
      </c>
      <c r="AD489" s="21">
        <v>7964.8688000000002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  <c r="AT489" s="21">
        <v>0</v>
      </c>
      <c r="AU489" s="21">
        <v>11556.55</v>
      </c>
      <c r="AV489" s="20" t="b">
        <v>0</v>
      </c>
      <c r="AX489" s="22">
        <v>43204</v>
      </c>
      <c r="AY489" s="22">
        <v>43207</v>
      </c>
      <c r="AZ489" s="22">
        <v>43206</v>
      </c>
      <c r="BB489" s="20">
        <v>1</v>
      </c>
      <c r="BC489" s="20" t="s">
        <v>285</v>
      </c>
      <c r="BD489" s="20" t="s">
        <v>366</v>
      </c>
      <c r="BE489" s="20" t="s">
        <v>305</v>
      </c>
      <c r="BF489" s="20" t="s">
        <v>93</v>
      </c>
      <c r="BG489" s="20" t="s">
        <v>363</v>
      </c>
      <c r="BI489" s="20" t="s">
        <v>94</v>
      </c>
      <c r="BJ489" s="20" t="s">
        <v>105</v>
      </c>
      <c r="BK489" s="20" t="s">
        <v>205</v>
      </c>
      <c r="BL489" s="20" t="s">
        <v>205</v>
      </c>
      <c r="BM489" s="21">
        <v>3591.6786999999999</v>
      </c>
      <c r="BN489" s="21">
        <v>7964.8688000000002</v>
      </c>
      <c r="BO489" s="21">
        <v>0</v>
      </c>
      <c r="BP489" s="21">
        <v>0</v>
      </c>
      <c r="BQ489" s="21">
        <v>0</v>
      </c>
      <c r="BR489" s="20">
        <v>0</v>
      </c>
      <c r="BS489" s="21">
        <v>11556.547500000001</v>
      </c>
      <c r="BT489" s="21">
        <v>2.5000000000000001E-3</v>
      </c>
      <c r="BU489" s="20">
        <v>20002</v>
      </c>
      <c r="BV489" s="20" t="s">
        <v>97</v>
      </c>
      <c r="BW489" s="21">
        <v>-11556.547500000001</v>
      </c>
      <c r="BX489" s="21">
        <v>1967.15</v>
      </c>
      <c r="BY489" s="20" t="s">
        <v>101</v>
      </c>
      <c r="BZ489" s="21">
        <v>9589.3974999999991</v>
      </c>
      <c r="CA489" s="20" t="b">
        <v>1</v>
      </c>
      <c r="CB489" s="20" t="s">
        <v>98</v>
      </c>
      <c r="CC489" s="20" t="b">
        <v>1</v>
      </c>
      <c r="CD489" s="21" t="s">
        <v>99</v>
      </c>
      <c r="CE489" s="21" t="b">
        <v>0</v>
      </c>
      <c r="CF489" s="21" t="b">
        <v>0</v>
      </c>
    </row>
    <row r="490" spans="1:84">
      <c r="A490" s="21" t="s">
        <v>84</v>
      </c>
      <c r="B490" s="20">
        <v>15285</v>
      </c>
      <c r="C490" s="20" t="s">
        <v>85</v>
      </c>
      <c r="D490" s="20" t="s">
        <v>448</v>
      </c>
      <c r="E490" s="20">
        <v>130622</v>
      </c>
      <c r="F490" s="20" t="s">
        <v>164</v>
      </c>
      <c r="G490" s="20" t="s">
        <v>165</v>
      </c>
      <c r="H490" s="20" t="s">
        <v>104</v>
      </c>
      <c r="I490" s="20" t="s">
        <v>166</v>
      </c>
      <c r="J490" s="20" t="s">
        <v>167</v>
      </c>
      <c r="K490" s="20" t="s">
        <v>90</v>
      </c>
      <c r="L490" s="20" t="s">
        <v>91</v>
      </c>
      <c r="M490" s="20">
        <v>30296</v>
      </c>
      <c r="N490" s="20">
        <v>1</v>
      </c>
      <c r="O490" s="20">
        <v>12</v>
      </c>
      <c r="P490" s="20" t="s">
        <v>92</v>
      </c>
      <c r="Q490" s="20">
        <v>0</v>
      </c>
      <c r="R490" s="20">
        <v>0</v>
      </c>
      <c r="S490" s="20">
        <v>0</v>
      </c>
      <c r="T490" s="20">
        <v>0</v>
      </c>
      <c r="U490" s="20" t="b">
        <v>0</v>
      </c>
      <c r="V490" s="20" t="b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12</v>
      </c>
      <c r="AC490" s="21">
        <v>710.81299999999999</v>
      </c>
      <c r="AD490" s="21">
        <v>869.61360000000002</v>
      </c>
      <c r="AE490" s="21">
        <v>0</v>
      </c>
      <c r="AF490" s="21">
        <v>0</v>
      </c>
      <c r="AG490" s="21">
        <v>0</v>
      </c>
      <c r="AH490" s="21">
        <v>1319.6938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77</v>
      </c>
      <c r="AR490" s="21">
        <v>0</v>
      </c>
      <c r="AS490" s="21">
        <v>0</v>
      </c>
      <c r="AT490" s="21">
        <v>0</v>
      </c>
      <c r="AU490" s="21">
        <v>2977.12</v>
      </c>
      <c r="AV490" s="20" t="b">
        <v>0</v>
      </c>
      <c r="AX490" s="22">
        <v>43207</v>
      </c>
      <c r="AY490" s="22">
        <v>43208</v>
      </c>
      <c r="AZ490" s="22">
        <v>43207</v>
      </c>
      <c r="BB490" s="20">
        <v>1</v>
      </c>
      <c r="BE490" s="20" t="s">
        <v>305</v>
      </c>
      <c r="BF490" s="20" t="s">
        <v>93</v>
      </c>
      <c r="BG490" s="20" t="s">
        <v>363</v>
      </c>
      <c r="BI490" s="20" t="s">
        <v>94</v>
      </c>
      <c r="BJ490" s="20" t="s">
        <v>105</v>
      </c>
      <c r="BK490" s="20" t="s">
        <v>168</v>
      </c>
      <c r="BL490" s="20" t="s">
        <v>168</v>
      </c>
      <c r="BM490" s="21">
        <v>710.81299999999999</v>
      </c>
      <c r="BN490" s="21">
        <v>869.61360000000002</v>
      </c>
      <c r="BO490" s="21">
        <v>1319.6938</v>
      </c>
      <c r="BP490" s="21">
        <v>0</v>
      </c>
      <c r="BQ490" s="21">
        <v>77</v>
      </c>
      <c r="BR490" s="20">
        <v>0</v>
      </c>
      <c r="BS490" s="21">
        <v>2977.1203999999998</v>
      </c>
      <c r="BT490" s="21">
        <v>-4.0000000000000002E-4</v>
      </c>
      <c r="BU490" s="20">
        <v>20002</v>
      </c>
      <c r="BV490" s="20" t="s">
        <v>97</v>
      </c>
      <c r="BW490" s="21">
        <v>-2977.1203999999998</v>
      </c>
      <c r="BX490" s="21">
        <v>214.78</v>
      </c>
      <c r="BY490" s="20" t="s">
        <v>101</v>
      </c>
      <c r="BZ490" s="21">
        <v>2685.3404</v>
      </c>
      <c r="CA490" s="20" t="b">
        <v>1</v>
      </c>
      <c r="CB490" s="20" t="s">
        <v>98</v>
      </c>
      <c r="CC490" s="20" t="b">
        <v>1</v>
      </c>
      <c r="CD490" s="21" t="s">
        <v>99</v>
      </c>
      <c r="CE490" s="21" t="b">
        <v>0</v>
      </c>
      <c r="CF490" s="21" t="b">
        <v>0</v>
      </c>
    </row>
    <row r="491" spans="1:84">
      <c r="A491" s="21" t="s">
        <v>84</v>
      </c>
      <c r="B491" s="20">
        <v>15286</v>
      </c>
      <c r="C491" s="20" t="s">
        <v>85</v>
      </c>
      <c r="D491" s="20" t="s">
        <v>448</v>
      </c>
      <c r="E491" s="20">
        <v>131196</v>
      </c>
      <c r="F491" s="20" t="s">
        <v>107</v>
      </c>
      <c r="G491" s="20" t="s">
        <v>108</v>
      </c>
      <c r="H491" s="20" t="s">
        <v>88</v>
      </c>
      <c r="I491" s="20" t="s">
        <v>109</v>
      </c>
      <c r="J491" s="20" t="s">
        <v>110</v>
      </c>
      <c r="K491" s="20" t="s">
        <v>90</v>
      </c>
      <c r="L491" s="20" t="s">
        <v>91</v>
      </c>
      <c r="M491" s="20">
        <v>27083</v>
      </c>
      <c r="N491" s="20">
        <v>1</v>
      </c>
      <c r="O491" s="20">
        <v>6</v>
      </c>
      <c r="P491" s="20" t="s">
        <v>92</v>
      </c>
      <c r="Q491" s="20">
        <v>0</v>
      </c>
      <c r="R491" s="20">
        <v>0</v>
      </c>
      <c r="S491" s="20">
        <v>0</v>
      </c>
      <c r="T491" s="20">
        <v>0</v>
      </c>
      <c r="U491" s="20" t="b">
        <v>0</v>
      </c>
      <c r="V491" s="20" t="b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6</v>
      </c>
      <c r="AC491" s="21">
        <v>525.09939999999995</v>
      </c>
      <c r="AD491" s="21">
        <v>391.43130000000002</v>
      </c>
      <c r="AE491" s="21">
        <v>0</v>
      </c>
      <c r="AF491" s="21">
        <v>0</v>
      </c>
      <c r="AG491" s="21">
        <v>0</v>
      </c>
      <c r="AH491" s="21">
        <v>1179.7355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165</v>
      </c>
      <c r="AR491" s="21">
        <v>0</v>
      </c>
      <c r="AS491" s="21">
        <v>0</v>
      </c>
      <c r="AT491" s="21">
        <v>0</v>
      </c>
      <c r="AU491" s="21">
        <v>2261.27</v>
      </c>
      <c r="AV491" s="20" t="b">
        <v>0</v>
      </c>
      <c r="AX491" s="22">
        <v>43206</v>
      </c>
      <c r="AY491" s="22">
        <v>43208</v>
      </c>
      <c r="AZ491" s="22">
        <v>43207</v>
      </c>
      <c r="BB491" s="20">
        <v>1</v>
      </c>
      <c r="BE491" s="20" t="s">
        <v>305</v>
      </c>
      <c r="BF491" s="20" t="s">
        <v>93</v>
      </c>
      <c r="BG491" s="20" t="s">
        <v>363</v>
      </c>
      <c r="BI491" s="20" t="s">
        <v>94</v>
      </c>
      <c r="BJ491" s="20" t="s">
        <v>95</v>
      </c>
      <c r="BK491" s="20" t="s">
        <v>111</v>
      </c>
      <c r="BL491" s="20" t="s">
        <v>111</v>
      </c>
      <c r="BM491" s="21">
        <v>525.09939999999995</v>
      </c>
      <c r="BN491" s="21">
        <v>391.43130000000002</v>
      </c>
      <c r="BO491" s="21">
        <v>1179.7355</v>
      </c>
      <c r="BP491" s="21">
        <v>0</v>
      </c>
      <c r="BQ491" s="21">
        <v>165</v>
      </c>
      <c r="BR491" s="20">
        <v>0</v>
      </c>
      <c r="BS491" s="21">
        <v>2261.2662</v>
      </c>
      <c r="BT491" s="21">
        <v>3.8E-3</v>
      </c>
      <c r="BU491" s="20">
        <v>20002</v>
      </c>
      <c r="BV491" s="20" t="s">
        <v>97</v>
      </c>
      <c r="BW491" s="21">
        <v>-2261.2662</v>
      </c>
      <c r="BX491" s="21">
        <v>96.67</v>
      </c>
      <c r="BY491" s="20" t="s">
        <v>231</v>
      </c>
      <c r="BZ491" s="21">
        <v>1999.5962</v>
      </c>
      <c r="CA491" s="20" t="b">
        <v>1</v>
      </c>
      <c r="CB491" s="20" t="s">
        <v>98</v>
      </c>
      <c r="CC491" s="20" t="b">
        <v>1</v>
      </c>
      <c r="CD491" s="21" t="s">
        <v>99</v>
      </c>
      <c r="CE491" s="21" t="b">
        <v>0</v>
      </c>
      <c r="CF491" s="21" t="b">
        <v>0</v>
      </c>
    </row>
    <row r="492" spans="1:84">
      <c r="A492" s="21" t="s">
        <v>84</v>
      </c>
      <c r="B492" s="20">
        <v>15287</v>
      </c>
      <c r="C492" s="20" t="s">
        <v>85</v>
      </c>
      <c r="D492" s="20" t="s">
        <v>448</v>
      </c>
      <c r="E492" s="20">
        <v>131196</v>
      </c>
      <c r="F492" s="20" t="s">
        <v>107</v>
      </c>
      <c r="G492" s="20" t="s">
        <v>108</v>
      </c>
      <c r="H492" s="20" t="s">
        <v>88</v>
      </c>
      <c r="I492" s="20" t="s">
        <v>109</v>
      </c>
      <c r="J492" s="20" t="s">
        <v>110</v>
      </c>
      <c r="K492" s="20" t="s">
        <v>100</v>
      </c>
      <c r="L492" s="20" t="s">
        <v>91</v>
      </c>
      <c r="M492" s="20">
        <v>27083</v>
      </c>
      <c r="N492" s="20">
        <v>1</v>
      </c>
      <c r="O492" s="20">
        <v>10</v>
      </c>
      <c r="P492" s="20" t="s">
        <v>92</v>
      </c>
      <c r="Q492" s="20">
        <v>0</v>
      </c>
      <c r="R492" s="20">
        <v>0</v>
      </c>
      <c r="S492" s="20">
        <v>0</v>
      </c>
      <c r="T492" s="20">
        <v>0</v>
      </c>
      <c r="U492" s="20" t="b">
        <v>0</v>
      </c>
      <c r="V492" s="20" t="b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10</v>
      </c>
      <c r="AC492" s="21">
        <v>250.16569999999999</v>
      </c>
      <c r="AD492" s="21">
        <v>652.38549999999998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  <c r="AT492" s="21">
        <v>0</v>
      </c>
      <c r="AU492" s="21">
        <v>902.55</v>
      </c>
      <c r="AV492" s="20" t="b">
        <v>0</v>
      </c>
      <c r="AX492" s="22">
        <v>43206</v>
      </c>
      <c r="AY492" s="22">
        <v>43208</v>
      </c>
      <c r="AZ492" s="22">
        <v>43207</v>
      </c>
      <c r="BB492" s="20">
        <v>1</v>
      </c>
      <c r="BC492" s="20" t="s">
        <v>472</v>
      </c>
      <c r="BD492" s="20" t="s">
        <v>411</v>
      </c>
      <c r="BE492" s="20" t="s">
        <v>305</v>
      </c>
      <c r="BF492" s="20" t="s">
        <v>93</v>
      </c>
      <c r="BG492" s="20" t="s">
        <v>363</v>
      </c>
      <c r="BI492" s="20" t="s">
        <v>94</v>
      </c>
      <c r="BJ492" s="20" t="s">
        <v>95</v>
      </c>
      <c r="BK492" s="20" t="s">
        <v>111</v>
      </c>
      <c r="BL492" s="20" t="s">
        <v>111</v>
      </c>
      <c r="BM492" s="21">
        <v>250.16569999999999</v>
      </c>
      <c r="BN492" s="21">
        <v>652.38549999999998</v>
      </c>
      <c r="BO492" s="21">
        <v>0</v>
      </c>
      <c r="BP492" s="21">
        <v>0</v>
      </c>
      <c r="BQ492" s="21">
        <v>0</v>
      </c>
      <c r="BR492" s="20">
        <v>0</v>
      </c>
      <c r="BS492" s="21">
        <v>902.55119999999999</v>
      </c>
      <c r="BT492" s="21">
        <v>-1.1999999999999999E-3</v>
      </c>
      <c r="BU492" s="20">
        <v>20002</v>
      </c>
      <c r="BV492" s="20" t="s">
        <v>97</v>
      </c>
      <c r="BW492" s="21">
        <v>-902.55119999999999</v>
      </c>
      <c r="BX492" s="21">
        <v>161.12</v>
      </c>
      <c r="BY492" s="20" t="s">
        <v>231</v>
      </c>
      <c r="BZ492" s="21">
        <v>741.43119999999999</v>
      </c>
      <c r="CA492" s="20" t="b">
        <v>1</v>
      </c>
      <c r="CB492" s="20" t="s">
        <v>98</v>
      </c>
      <c r="CC492" s="20" t="b">
        <v>1</v>
      </c>
      <c r="CD492" s="21" t="s">
        <v>99</v>
      </c>
      <c r="CE492" s="21" t="b">
        <v>0</v>
      </c>
      <c r="CF492" s="21" t="b">
        <v>0</v>
      </c>
    </row>
    <row r="493" spans="1:84">
      <c r="A493" s="21" t="s">
        <v>84</v>
      </c>
      <c r="B493" s="20">
        <v>15288</v>
      </c>
      <c r="C493" s="20" t="s">
        <v>85</v>
      </c>
      <c r="D493" s="20" t="s">
        <v>448</v>
      </c>
      <c r="E493" s="20">
        <v>130475</v>
      </c>
      <c r="F493" s="20" t="s">
        <v>144</v>
      </c>
      <c r="G493" s="20" t="s">
        <v>145</v>
      </c>
      <c r="H493" s="20" t="s">
        <v>104</v>
      </c>
      <c r="I493" s="20" t="s">
        <v>146</v>
      </c>
      <c r="J493" s="20" t="s">
        <v>147</v>
      </c>
      <c r="K493" s="20" t="s">
        <v>90</v>
      </c>
      <c r="L493" s="20" t="s">
        <v>91</v>
      </c>
      <c r="M493" s="20">
        <v>33220</v>
      </c>
      <c r="N493" s="20">
        <v>1</v>
      </c>
      <c r="O493" s="20">
        <v>16</v>
      </c>
      <c r="P493" s="20" t="s">
        <v>92</v>
      </c>
      <c r="Q493" s="20">
        <v>0</v>
      </c>
      <c r="R493" s="20">
        <v>0</v>
      </c>
      <c r="S493" s="20">
        <v>0</v>
      </c>
      <c r="T493" s="20">
        <v>0</v>
      </c>
      <c r="U493" s="20" t="b">
        <v>0</v>
      </c>
      <c r="V493" s="20" t="b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16</v>
      </c>
      <c r="AC493" s="21">
        <v>865.96500000000003</v>
      </c>
      <c r="AD493" s="21">
        <v>1264.7488000000001</v>
      </c>
      <c r="AE493" s="21">
        <v>0</v>
      </c>
      <c r="AF493" s="21">
        <v>0</v>
      </c>
      <c r="AG493" s="21">
        <v>0</v>
      </c>
      <c r="AH493" s="21">
        <v>1447.0632000000001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77</v>
      </c>
      <c r="AR493" s="21">
        <v>0</v>
      </c>
      <c r="AS493" s="21">
        <v>0</v>
      </c>
      <c r="AT493" s="21">
        <v>0</v>
      </c>
      <c r="AU493" s="21">
        <v>3654.78</v>
      </c>
      <c r="AV493" s="20" t="b">
        <v>0</v>
      </c>
      <c r="AX493" s="22">
        <v>43206</v>
      </c>
      <c r="AY493" s="22">
        <v>43208</v>
      </c>
      <c r="AZ493" s="22">
        <v>43207</v>
      </c>
      <c r="BB493" s="20">
        <v>1</v>
      </c>
      <c r="BE493" s="20" t="s">
        <v>305</v>
      </c>
      <c r="BF493" s="20" t="s">
        <v>93</v>
      </c>
      <c r="BG493" s="20" t="s">
        <v>363</v>
      </c>
      <c r="BI493" s="20" t="s">
        <v>94</v>
      </c>
      <c r="BJ493" s="20" t="s">
        <v>105</v>
      </c>
      <c r="BK493" s="20" t="s">
        <v>148</v>
      </c>
      <c r="BL493" s="20" t="s">
        <v>148</v>
      </c>
      <c r="BM493" s="21">
        <v>865.96500000000003</v>
      </c>
      <c r="BN493" s="21">
        <v>1264.7488000000001</v>
      </c>
      <c r="BO493" s="21">
        <v>1447.0632000000001</v>
      </c>
      <c r="BP493" s="21">
        <v>0</v>
      </c>
      <c r="BQ493" s="21">
        <v>77</v>
      </c>
      <c r="BR493" s="20">
        <v>0</v>
      </c>
      <c r="BS493" s="21">
        <v>3654.777</v>
      </c>
      <c r="BT493" s="21">
        <v>3.0000000000000001E-3</v>
      </c>
      <c r="BU493" s="20">
        <v>20002</v>
      </c>
      <c r="BV493" s="20" t="s">
        <v>97</v>
      </c>
      <c r="BW493" s="21">
        <v>-3654.777</v>
      </c>
      <c r="BX493" s="21">
        <v>312.37</v>
      </c>
      <c r="BY493" s="20" t="s">
        <v>101</v>
      </c>
      <c r="BZ493" s="21">
        <v>3265.4070000000002</v>
      </c>
      <c r="CA493" s="20" t="b">
        <v>1</v>
      </c>
      <c r="CB493" s="20" t="s">
        <v>98</v>
      </c>
      <c r="CC493" s="20" t="b">
        <v>1</v>
      </c>
      <c r="CD493" s="21" t="s">
        <v>99</v>
      </c>
      <c r="CE493" s="21" t="b">
        <v>0</v>
      </c>
      <c r="CF493" s="21" t="b">
        <v>0</v>
      </c>
    </row>
    <row r="494" spans="1:84">
      <c r="A494" s="21" t="s">
        <v>84</v>
      </c>
      <c r="B494" s="20">
        <v>15289</v>
      </c>
      <c r="C494" s="20" t="s">
        <v>85</v>
      </c>
      <c r="D494" s="20" t="s">
        <v>448</v>
      </c>
      <c r="E494" s="20">
        <v>130612</v>
      </c>
      <c r="F494" s="20" t="s">
        <v>139</v>
      </c>
      <c r="G494" s="20" t="s">
        <v>140</v>
      </c>
      <c r="H494" s="20" t="s">
        <v>104</v>
      </c>
      <c r="I494" s="20" t="s">
        <v>141</v>
      </c>
      <c r="J494" s="20" t="s">
        <v>142</v>
      </c>
      <c r="K494" s="20" t="s">
        <v>90</v>
      </c>
      <c r="L494" s="20" t="s">
        <v>91</v>
      </c>
      <c r="M494" s="20">
        <v>17285</v>
      </c>
      <c r="N494" s="20">
        <v>1</v>
      </c>
      <c r="O494" s="20">
        <v>12</v>
      </c>
      <c r="P494" s="20" t="s">
        <v>92</v>
      </c>
      <c r="Q494" s="20">
        <v>0</v>
      </c>
      <c r="R494" s="20">
        <v>0</v>
      </c>
      <c r="S494" s="20">
        <v>0</v>
      </c>
      <c r="T494" s="20">
        <v>0</v>
      </c>
      <c r="U494" s="20" t="b">
        <v>0</v>
      </c>
      <c r="V494" s="20" t="b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12</v>
      </c>
      <c r="AC494" s="21">
        <v>566.59389999999996</v>
      </c>
      <c r="AD494" s="21">
        <v>518.31659999999999</v>
      </c>
      <c r="AE494" s="21">
        <v>0</v>
      </c>
      <c r="AF494" s="21">
        <v>0</v>
      </c>
      <c r="AG494" s="21">
        <v>0</v>
      </c>
      <c r="AH494" s="21">
        <v>752.93460000000005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77</v>
      </c>
      <c r="AR494" s="21">
        <v>0</v>
      </c>
      <c r="AS494" s="21">
        <v>0</v>
      </c>
      <c r="AT494" s="21">
        <v>0</v>
      </c>
      <c r="AU494" s="21">
        <v>1914.85</v>
      </c>
      <c r="AV494" s="20" t="b">
        <v>0</v>
      </c>
      <c r="AX494" s="22">
        <v>43206</v>
      </c>
      <c r="AY494" s="22">
        <v>43208</v>
      </c>
      <c r="AZ494" s="22">
        <v>43207</v>
      </c>
      <c r="BB494" s="20">
        <v>1</v>
      </c>
      <c r="BE494" s="20" t="s">
        <v>305</v>
      </c>
      <c r="BF494" s="20" t="s">
        <v>93</v>
      </c>
      <c r="BG494" s="20" t="s">
        <v>363</v>
      </c>
      <c r="BI494" s="20" t="s">
        <v>94</v>
      </c>
      <c r="BJ494" s="20" t="s">
        <v>105</v>
      </c>
      <c r="BK494" s="20" t="s">
        <v>143</v>
      </c>
      <c r="BL494" s="20" t="s">
        <v>143</v>
      </c>
      <c r="BM494" s="21">
        <v>566.59389999999996</v>
      </c>
      <c r="BN494" s="21">
        <v>518.31659999999999</v>
      </c>
      <c r="BO494" s="21">
        <v>752.93460000000005</v>
      </c>
      <c r="BP494" s="21">
        <v>0</v>
      </c>
      <c r="BQ494" s="21">
        <v>77</v>
      </c>
      <c r="BR494" s="20">
        <v>0</v>
      </c>
      <c r="BS494" s="21">
        <v>1914.8451</v>
      </c>
      <c r="BT494" s="21">
        <v>4.8999999999999998E-3</v>
      </c>
      <c r="BU494" s="20">
        <v>20002</v>
      </c>
      <c r="BV494" s="20" t="s">
        <v>97</v>
      </c>
      <c r="BW494" s="21">
        <v>-1914.8451</v>
      </c>
      <c r="BX494" s="21">
        <v>128.01</v>
      </c>
      <c r="BY494" s="20" t="s">
        <v>101</v>
      </c>
      <c r="BZ494" s="21">
        <v>1709.8351</v>
      </c>
      <c r="CA494" s="20" t="b">
        <v>1</v>
      </c>
      <c r="CB494" s="20" t="s">
        <v>98</v>
      </c>
      <c r="CC494" s="20" t="b">
        <v>1</v>
      </c>
      <c r="CD494" s="21" t="s">
        <v>99</v>
      </c>
      <c r="CE494" s="21" t="b">
        <v>0</v>
      </c>
      <c r="CF494" s="21" t="b">
        <v>0</v>
      </c>
    </row>
    <row r="495" spans="1:84">
      <c r="A495" s="21" t="s">
        <v>84</v>
      </c>
      <c r="B495" s="20">
        <v>15290</v>
      </c>
      <c r="C495" s="20" t="s">
        <v>85</v>
      </c>
      <c r="D495" s="20" t="s">
        <v>448</v>
      </c>
      <c r="E495" s="20">
        <v>130505</v>
      </c>
      <c r="F495" s="20" t="s">
        <v>175</v>
      </c>
      <c r="G495" s="20" t="s">
        <v>176</v>
      </c>
      <c r="H495" s="20" t="s">
        <v>104</v>
      </c>
      <c r="I495" s="20" t="s">
        <v>177</v>
      </c>
      <c r="J495" s="20" t="s">
        <v>178</v>
      </c>
      <c r="K495" s="20" t="s">
        <v>90</v>
      </c>
      <c r="L495" s="20" t="s">
        <v>91</v>
      </c>
      <c r="M495" s="20">
        <v>21807</v>
      </c>
      <c r="N495" s="20">
        <v>1</v>
      </c>
      <c r="O495" s="20">
        <v>8</v>
      </c>
      <c r="P495" s="20" t="s">
        <v>92</v>
      </c>
      <c r="Q495" s="20">
        <v>0</v>
      </c>
      <c r="R495" s="20">
        <v>0</v>
      </c>
      <c r="S495" s="20">
        <v>0</v>
      </c>
      <c r="T495" s="20">
        <v>0</v>
      </c>
      <c r="U495" s="20" t="b">
        <v>0</v>
      </c>
      <c r="V495" s="20" t="b">
        <v>0</v>
      </c>
      <c r="W495" s="20">
        <v>15698</v>
      </c>
      <c r="X495" s="20">
        <v>0</v>
      </c>
      <c r="Y495" s="20">
        <v>0</v>
      </c>
      <c r="Z495" s="20">
        <v>0</v>
      </c>
      <c r="AA495" s="20">
        <v>0</v>
      </c>
      <c r="AB495" s="20">
        <v>8</v>
      </c>
      <c r="AC495" s="21">
        <v>536.14499999999998</v>
      </c>
      <c r="AD495" s="21">
        <v>426.94040000000001</v>
      </c>
      <c r="AE495" s="21">
        <v>0</v>
      </c>
      <c r="AF495" s="21">
        <v>0</v>
      </c>
      <c r="AG495" s="21">
        <v>0</v>
      </c>
      <c r="AH495" s="21">
        <v>949.91290000000004</v>
      </c>
      <c r="AI495" s="21">
        <v>0</v>
      </c>
      <c r="AJ495" s="21">
        <v>273.61610000000002</v>
      </c>
      <c r="AK495" s="21">
        <v>0</v>
      </c>
      <c r="AL495" s="21">
        <v>0</v>
      </c>
      <c r="AM495" s="21">
        <v>0</v>
      </c>
      <c r="AN495" s="21">
        <v>0</v>
      </c>
      <c r="AO495" s="21">
        <v>0</v>
      </c>
      <c r="AP495" s="21">
        <v>0</v>
      </c>
      <c r="AQ495" s="21">
        <v>61</v>
      </c>
      <c r="AR495" s="21">
        <v>0</v>
      </c>
      <c r="AS495" s="21">
        <v>0</v>
      </c>
      <c r="AT495" s="21">
        <v>0</v>
      </c>
      <c r="AU495" s="21">
        <v>2247.61</v>
      </c>
      <c r="AV495" s="20" t="b">
        <v>0</v>
      </c>
      <c r="AX495" s="22">
        <v>43206</v>
      </c>
      <c r="AY495" s="22">
        <v>43207</v>
      </c>
      <c r="AZ495" s="22">
        <v>43207</v>
      </c>
      <c r="BB495" s="20">
        <v>1</v>
      </c>
      <c r="BE495" s="20" t="s">
        <v>305</v>
      </c>
      <c r="BF495" s="20" t="s">
        <v>93</v>
      </c>
      <c r="BG495" s="20" t="s">
        <v>363</v>
      </c>
      <c r="BI495" s="20" t="s">
        <v>94</v>
      </c>
      <c r="BJ495" s="20" t="s">
        <v>105</v>
      </c>
      <c r="BK495" s="20" t="s">
        <v>179</v>
      </c>
      <c r="BL495" s="20" t="s">
        <v>179</v>
      </c>
      <c r="BM495" s="21">
        <v>536.14499999999998</v>
      </c>
      <c r="BN495" s="21">
        <v>426.94040000000001</v>
      </c>
      <c r="BO495" s="21">
        <v>949.91290000000004</v>
      </c>
      <c r="BP495" s="21">
        <v>273.61610000000002</v>
      </c>
      <c r="BQ495" s="21">
        <v>61</v>
      </c>
      <c r="BR495" s="20">
        <v>0</v>
      </c>
      <c r="BS495" s="21">
        <v>2247.6143999999999</v>
      </c>
      <c r="BT495" s="21">
        <v>-4.4000000000000003E-3</v>
      </c>
      <c r="BU495" s="20">
        <v>20002</v>
      </c>
      <c r="BV495" s="20" t="s">
        <v>97</v>
      </c>
      <c r="BW495" s="21">
        <v>-2247.6143999999999</v>
      </c>
      <c r="BX495" s="21">
        <v>105.44</v>
      </c>
      <c r="BY495" s="20" t="s">
        <v>101</v>
      </c>
      <c r="BZ495" s="21">
        <v>2081.1743999999999</v>
      </c>
      <c r="CA495" s="20" t="b">
        <v>1</v>
      </c>
      <c r="CB495" s="20" t="s">
        <v>98</v>
      </c>
      <c r="CC495" s="20" t="b">
        <v>1</v>
      </c>
      <c r="CD495" s="21" t="s">
        <v>99</v>
      </c>
      <c r="CE495" s="21" t="b">
        <v>0</v>
      </c>
      <c r="CF495" s="21" t="b">
        <v>0</v>
      </c>
    </row>
    <row r="496" spans="1:84">
      <c r="A496" s="21" t="s">
        <v>84</v>
      </c>
      <c r="B496" s="20">
        <v>15291</v>
      </c>
      <c r="C496" s="20" t="s">
        <v>85</v>
      </c>
      <c r="D496" s="20" t="s">
        <v>448</v>
      </c>
      <c r="E496" s="20">
        <v>130562</v>
      </c>
      <c r="F496" s="20" t="s">
        <v>206</v>
      </c>
      <c r="G496" s="20" t="s">
        <v>207</v>
      </c>
      <c r="H496" s="20" t="s">
        <v>104</v>
      </c>
      <c r="I496" s="20" t="s">
        <v>208</v>
      </c>
      <c r="J496" s="20" t="s">
        <v>209</v>
      </c>
      <c r="K496" s="20" t="s">
        <v>90</v>
      </c>
      <c r="L496" s="20" t="s">
        <v>91</v>
      </c>
      <c r="M496" s="20">
        <v>42915</v>
      </c>
      <c r="N496" s="20">
        <v>1</v>
      </c>
      <c r="O496" s="20">
        <v>20</v>
      </c>
      <c r="P496" s="20" t="s">
        <v>92</v>
      </c>
      <c r="Q496" s="20">
        <v>0</v>
      </c>
      <c r="R496" s="20">
        <v>0</v>
      </c>
      <c r="S496" s="20">
        <v>0</v>
      </c>
      <c r="T496" s="20">
        <v>0</v>
      </c>
      <c r="U496" s="20" t="b">
        <v>0</v>
      </c>
      <c r="V496" s="20" t="b">
        <v>0</v>
      </c>
      <c r="W496" s="20">
        <v>30681</v>
      </c>
      <c r="X496" s="20">
        <v>0</v>
      </c>
      <c r="Y496" s="20">
        <v>0</v>
      </c>
      <c r="Z496" s="20">
        <v>0</v>
      </c>
      <c r="AA496" s="20">
        <v>0</v>
      </c>
      <c r="AB496" s="20">
        <v>20</v>
      </c>
      <c r="AC496" s="21">
        <v>1167.8117</v>
      </c>
      <c r="AD496" s="21">
        <v>2017.211</v>
      </c>
      <c r="AE496" s="21">
        <v>0</v>
      </c>
      <c r="AF496" s="21">
        <v>0</v>
      </c>
      <c r="AG496" s="21">
        <v>0</v>
      </c>
      <c r="AH496" s="21">
        <v>1869.3774000000001</v>
      </c>
      <c r="AI496" s="21">
        <v>0</v>
      </c>
      <c r="AJ496" s="21">
        <v>534.76980000000003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155</v>
      </c>
      <c r="AR496" s="21">
        <v>0</v>
      </c>
      <c r="AS496" s="21">
        <v>0</v>
      </c>
      <c r="AT496" s="21">
        <v>0</v>
      </c>
      <c r="AU496" s="21">
        <v>5744.17</v>
      </c>
      <c r="AV496" s="20" t="b">
        <v>0</v>
      </c>
      <c r="AX496" s="22">
        <v>43207</v>
      </c>
      <c r="AY496" s="22">
        <v>43208</v>
      </c>
      <c r="AZ496" s="22">
        <v>43207</v>
      </c>
      <c r="BB496" s="20">
        <v>1</v>
      </c>
      <c r="BE496" s="20" t="s">
        <v>305</v>
      </c>
      <c r="BF496" s="20" t="s">
        <v>93</v>
      </c>
      <c r="BG496" s="20" t="s">
        <v>363</v>
      </c>
      <c r="BI496" s="20" t="s">
        <v>94</v>
      </c>
      <c r="BJ496" s="20" t="s">
        <v>105</v>
      </c>
      <c r="BK496" s="20" t="s">
        <v>210</v>
      </c>
      <c r="BL496" s="20" t="s">
        <v>210</v>
      </c>
      <c r="BM496" s="21">
        <v>1167.8117</v>
      </c>
      <c r="BN496" s="21">
        <v>2017.211</v>
      </c>
      <c r="BO496" s="21">
        <v>1869.3774000000001</v>
      </c>
      <c r="BP496" s="21">
        <v>534.76980000000003</v>
      </c>
      <c r="BQ496" s="21">
        <v>155</v>
      </c>
      <c r="BR496" s="20">
        <v>0</v>
      </c>
      <c r="BS496" s="21">
        <v>5744.1698999999999</v>
      </c>
      <c r="BT496" s="21">
        <v>1E-4</v>
      </c>
      <c r="BU496" s="20">
        <v>20002</v>
      </c>
      <c r="BV496" s="20" t="s">
        <v>97</v>
      </c>
      <c r="BW496" s="21">
        <v>-5744.1698999999999</v>
      </c>
      <c r="BX496" s="21">
        <v>498.21</v>
      </c>
      <c r="BY496" s="20" t="s">
        <v>101</v>
      </c>
      <c r="BZ496" s="21">
        <v>5090.9598999999998</v>
      </c>
      <c r="CA496" s="20" t="b">
        <v>1</v>
      </c>
      <c r="CB496" s="20" t="s">
        <v>98</v>
      </c>
      <c r="CC496" s="20" t="b">
        <v>1</v>
      </c>
      <c r="CD496" s="21" t="s">
        <v>99</v>
      </c>
      <c r="CE496" s="21" t="b">
        <v>0</v>
      </c>
      <c r="CF496" s="21" t="b">
        <v>0</v>
      </c>
    </row>
    <row r="497" spans="1:84">
      <c r="A497" s="21" t="s">
        <v>84</v>
      </c>
      <c r="B497" s="20">
        <v>15292</v>
      </c>
      <c r="C497" s="20" t="s">
        <v>85</v>
      </c>
      <c r="D497" s="20" t="s">
        <v>448</v>
      </c>
      <c r="E497" s="20">
        <v>130485</v>
      </c>
      <c r="F497" s="20" t="s">
        <v>149</v>
      </c>
      <c r="G497" s="20" t="s">
        <v>150</v>
      </c>
      <c r="H497" s="20" t="s">
        <v>104</v>
      </c>
      <c r="I497" s="20" t="s">
        <v>151</v>
      </c>
      <c r="J497" s="20" t="s">
        <v>152</v>
      </c>
      <c r="K497" s="20" t="s">
        <v>90</v>
      </c>
      <c r="L497" s="20" t="s">
        <v>91</v>
      </c>
      <c r="M497" s="20">
        <v>19516</v>
      </c>
      <c r="N497" s="20">
        <v>1</v>
      </c>
      <c r="O497" s="20">
        <v>16</v>
      </c>
      <c r="P497" s="20" t="s">
        <v>92</v>
      </c>
      <c r="Q497" s="20">
        <v>0</v>
      </c>
      <c r="R497" s="20">
        <v>0</v>
      </c>
      <c r="S497" s="20">
        <v>0</v>
      </c>
      <c r="T497" s="20">
        <v>0</v>
      </c>
      <c r="U497" s="20" t="b">
        <v>0</v>
      </c>
      <c r="V497" s="20" t="b">
        <v>0</v>
      </c>
      <c r="W497" s="20">
        <v>13916</v>
      </c>
      <c r="X497" s="20">
        <v>0</v>
      </c>
      <c r="Y497" s="20">
        <v>0</v>
      </c>
      <c r="Z497" s="20">
        <v>0</v>
      </c>
      <c r="AA497" s="20">
        <v>0</v>
      </c>
      <c r="AB497" s="20">
        <v>16</v>
      </c>
      <c r="AC497" s="21">
        <v>663.43089999999995</v>
      </c>
      <c r="AD497" s="21">
        <v>771.40480000000002</v>
      </c>
      <c r="AE497" s="21">
        <v>0</v>
      </c>
      <c r="AF497" s="21">
        <v>0</v>
      </c>
      <c r="AG497" s="21">
        <v>0</v>
      </c>
      <c r="AH497" s="21">
        <v>850.11699999999996</v>
      </c>
      <c r="AI497" s="21">
        <v>0</v>
      </c>
      <c r="AJ497" s="21">
        <v>242.55590000000001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61</v>
      </c>
      <c r="AR497" s="21">
        <v>0</v>
      </c>
      <c r="AS497" s="21">
        <v>0</v>
      </c>
      <c r="AT497" s="21">
        <v>0</v>
      </c>
      <c r="AU497" s="21">
        <v>2588.5100000000002</v>
      </c>
      <c r="AV497" s="20" t="b">
        <v>0</v>
      </c>
      <c r="AX497" s="22">
        <v>43207</v>
      </c>
      <c r="AY497" s="22">
        <v>43207</v>
      </c>
      <c r="AZ497" s="22">
        <v>43207</v>
      </c>
      <c r="BB497" s="20">
        <v>1</v>
      </c>
      <c r="BE497" s="20" t="s">
        <v>305</v>
      </c>
      <c r="BF497" s="20" t="s">
        <v>93</v>
      </c>
      <c r="BG497" s="20" t="s">
        <v>363</v>
      </c>
      <c r="BI497" s="20" t="s">
        <v>94</v>
      </c>
      <c r="BJ497" s="20" t="s">
        <v>105</v>
      </c>
      <c r="BK497" s="20" t="s">
        <v>153</v>
      </c>
      <c r="BL497" s="20" t="s">
        <v>153</v>
      </c>
      <c r="BM497" s="21">
        <v>663.43089999999995</v>
      </c>
      <c r="BN497" s="21">
        <v>771.40480000000002</v>
      </c>
      <c r="BO497" s="21">
        <v>850.11699999999996</v>
      </c>
      <c r="BP497" s="21">
        <v>242.55590000000001</v>
      </c>
      <c r="BQ497" s="21">
        <v>61</v>
      </c>
      <c r="BR497" s="20">
        <v>0</v>
      </c>
      <c r="BS497" s="21">
        <v>2588.5086000000001</v>
      </c>
      <c r="BT497" s="21">
        <v>1.4E-3</v>
      </c>
      <c r="BU497" s="20">
        <v>20002</v>
      </c>
      <c r="BV497" s="20" t="s">
        <v>97</v>
      </c>
      <c r="BW497" s="21">
        <v>-2588.5086000000001</v>
      </c>
      <c r="BX497" s="21">
        <v>190.52</v>
      </c>
      <c r="BY497" s="20" t="s">
        <v>101</v>
      </c>
      <c r="BZ497" s="21">
        <v>2336.9886000000001</v>
      </c>
      <c r="CA497" s="20" t="b">
        <v>1</v>
      </c>
      <c r="CB497" s="20" t="s">
        <v>98</v>
      </c>
      <c r="CC497" s="20" t="b">
        <v>1</v>
      </c>
      <c r="CD497" s="21" t="s">
        <v>99</v>
      </c>
      <c r="CE497" s="21" t="b">
        <v>0</v>
      </c>
      <c r="CF497" s="21" t="b">
        <v>0</v>
      </c>
    </row>
    <row r="498" spans="1:84">
      <c r="A498" s="21" t="s">
        <v>84</v>
      </c>
      <c r="B498" s="20">
        <v>15293</v>
      </c>
      <c r="C498" s="20" t="s">
        <v>85</v>
      </c>
      <c r="D498" s="20" t="s">
        <v>448</v>
      </c>
      <c r="E498" s="20">
        <v>130525</v>
      </c>
      <c r="F498" s="20" t="s">
        <v>170</v>
      </c>
      <c r="G498" s="20" t="s">
        <v>171</v>
      </c>
      <c r="H498" s="20" t="s">
        <v>104</v>
      </c>
      <c r="I498" s="20" t="s">
        <v>172</v>
      </c>
      <c r="J498" s="20" t="s">
        <v>173</v>
      </c>
      <c r="K498" s="20" t="s">
        <v>90</v>
      </c>
      <c r="L498" s="20" t="s">
        <v>91</v>
      </c>
      <c r="M498" s="20">
        <v>36524</v>
      </c>
      <c r="N498" s="20">
        <v>1</v>
      </c>
      <c r="O498" s="20">
        <v>12</v>
      </c>
      <c r="P498" s="20" t="s">
        <v>92</v>
      </c>
      <c r="Q498" s="20">
        <v>0</v>
      </c>
      <c r="R498" s="20">
        <v>0</v>
      </c>
      <c r="S498" s="20">
        <v>0</v>
      </c>
      <c r="T498" s="20">
        <v>0</v>
      </c>
      <c r="U498" s="20" t="b">
        <v>0</v>
      </c>
      <c r="V498" s="20" t="b">
        <v>0</v>
      </c>
      <c r="W498" s="20">
        <v>22188</v>
      </c>
      <c r="X498" s="20">
        <v>0</v>
      </c>
      <c r="Y498" s="20">
        <v>0</v>
      </c>
      <c r="Z498" s="20">
        <v>0</v>
      </c>
      <c r="AA498" s="20">
        <v>0</v>
      </c>
      <c r="AB498" s="20">
        <v>12</v>
      </c>
      <c r="AC498" s="21">
        <v>779.84659999999997</v>
      </c>
      <c r="AD498" s="21">
        <v>1037.7696000000001</v>
      </c>
      <c r="AE498" s="21">
        <v>0</v>
      </c>
      <c r="AF498" s="21">
        <v>0</v>
      </c>
      <c r="AG498" s="21">
        <v>0</v>
      </c>
      <c r="AH498" s="21">
        <v>1590.9854</v>
      </c>
      <c r="AI498" s="21">
        <v>0</v>
      </c>
      <c r="AJ498" s="21">
        <v>386.73680000000002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61</v>
      </c>
      <c r="AR498" s="21">
        <v>0</v>
      </c>
      <c r="AS498" s="21">
        <v>0</v>
      </c>
      <c r="AT498" s="21">
        <v>0</v>
      </c>
      <c r="AU498" s="21">
        <v>3856.34</v>
      </c>
      <c r="AV498" s="20" t="b">
        <v>0</v>
      </c>
      <c r="AX498" s="22">
        <v>43205</v>
      </c>
      <c r="AY498" s="22">
        <v>43207</v>
      </c>
      <c r="AZ498" s="22">
        <v>43207</v>
      </c>
      <c r="BB498" s="20">
        <v>1</v>
      </c>
      <c r="BE498" s="20" t="s">
        <v>305</v>
      </c>
      <c r="BF498" s="20" t="s">
        <v>93</v>
      </c>
      <c r="BG498" s="20" t="s">
        <v>363</v>
      </c>
      <c r="BI498" s="20" t="s">
        <v>94</v>
      </c>
      <c r="BJ498" s="20" t="s">
        <v>105</v>
      </c>
      <c r="BK498" s="20" t="s">
        <v>174</v>
      </c>
      <c r="BL498" s="20" t="s">
        <v>174</v>
      </c>
      <c r="BM498" s="21">
        <v>779.84659999999997</v>
      </c>
      <c r="BN498" s="21">
        <v>1037.7696000000001</v>
      </c>
      <c r="BO498" s="21">
        <v>1590.9854</v>
      </c>
      <c r="BP498" s="21">
        <v>386.73680000000002</v>
      </c>
      <c r="BQ498" s="21">
        <v>61</v>
      </c>
      <c r="BR498" s="20">
        <v>0</v>
      </c>
      <c r="BS498" s="21">
        <v>3856.3384000000001</v>
      </c>
      <c r="BT498" s="21">
        <v>1.6000000000000001E-3</v>
      </c>
      <c r="BU498" s="20">
        <v>20002</v>
      </c>
      <c r="BV498" s="20" t="s">
        <v>97</v>
      </c>
      <c r="BW498" s="21">
        <v>-3856.3384000000001</v>
      </c>
      <c r="BX498" s="21">
        <v>256.31</v>
      </c>
      <c r="BY498" s="20" t="s">
        <v>101</v>
      </c>
      <c r="BZ498" s="21">
        <v>3539.0284000000001</v>
      </c>
      <c r="CA498" s="20" t="b">
        <v>1</v>
      </c>
      <c r="CB498" s="20" t="s">
        <v>98</v>
      </c>
      <c r="CC498" s="20" t="b">
        <v>1</v>
      </c>
      <c r="CD498" s="21" t="s">
        <v>99</v>
      </c>
      <c r="CE498" s="21" t="b">
        <v>0</v>
      </c>
      <c r="CF498" s="21" t="b">
        <v>0</v>
      </c>
    </row>
    <row r="499" spans="1:84">
      <c r="A499" s="21" t="s">
        <v>84</v>
      </c>
      <c r="B499" s="20">
        <v>15294</v>
      </c>
      <c r="C499" s="20" t="s">
        <v>85</v>
      </c>
      <c r="D499" s="20" t="s">
        <v>448</v>
      </c>
      <c r="E499" s="20">
        <v>130495</v>
      </c>
      <c r="F499" s="20" t="s">
        <v>159</v>
      </c>
      <c r="G499" s="20" t="s">
        <v>160</v>
      </c>
      <c r="H499" s="20" t="s">
        <v>104</v>
      </c>
      <c r="I499" s="20" t="s">
        <v>161</v>
      </c>
      <c r="J499" s="20" t="s">
        <v>162</v>
      </c>
      <c r="K499" s="20" t="s">
        <v>90</v>
      </c>
      <c r="L499" s="20" t="s">
        <v>91</v>
      </c>
      <c r="M499" s="20">
        <v>31902</v>
      </c>
      <c r="N499" s="20">
        <v>1</v>
      </c>
      <c r="O499" s="20">
        <v>16</v>
      </c>
      <c r="P499" s="20" t="s">
        <v>92</v>
      </c>
      <c r="Q499" s="20">
        <v>0</v>
      </c>
      <c r="R499" s="20">
        <v>0</v>
      </c>
      <c r="S499" s="20">
        <v>0</v>
      </c>
      <c r="T499" s="20">
        <v>0</v>
      </c>
      <c r="U499" s="20" t="b">
        <v>0</v>
      </c>
      <c r="V499" s="20" t="b">
        <v>0</v>
      </c>
      <c r="W499" s="20">
        <v>24424</v>
      </c>
      <c r="X499" s="20">
        <v>0</v>
      </c>
      <c r="Y499" s="20">
        <v>0</v>
      </c>
      <c r="Z499" s="20">
        <v>0</v>
      </c>
      <c r="AA499" s="20">
        <v>0</v>
      </c>
      <c r="AB499" s="20">
        <v>16</v>
      </c>
      <c r="AC499" s="21">
        <v>846.48599999999999</v>
      </c>
      <c r="AD499" s="21">
        <v>1217.3008</v>
      </c>
      <c r="AE499" s="21">
        <v>0</v>
      </c>
      <c r="AF499" s="21">
        <v>0</v>
      </c>
      <c r="AG499" s="21">
        <v>0</v>
      </c>
      <c r="AH499" s="21">
        <v>1389.6511</v>
      </c>
      <c r="AI499" s="21">
        <v>0</v>
      </c>
      <c r="AJ499" s="21">
        <v>425.71030000000002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61</v>
      </c>
      <c r="AR499" s="21">
        <v>0</v>
      </c>
      <c r="AS499" s="21">
        <v>0</v>
      </c>
      <c r="AT499" s="21">
        <v>0</v>
      </c>
      <c r="AU499" s="21">
        <v>3940.15</v>
      </c>
      <c r="AV499" s="20" t="b">
        <v>0</v>
      </c>
      <c r="AX499" s="22">
        <v>43207</v>
      </c>
      <c r="AY499" s="22">
        <v>43207</v>
      </c>
      <c r="AZ499" s="22">
        <v>43207</v>
      </c>
      <c r="BB499" s="20">
        <v>1</v>
      </c>
      <c r="BE499" s="20" t="s">
        <v>305</v>
      </c>
      <c r="BF499" s="20" t="s">
        <v>93</v>
      </c>
      <c r="BG499" s="20" t="s">
        <v>363</v>
      </c>
      <c r="BI499" s="20" t="s">
        <v>94</v>
      </c>
      <c r="BJ499" s="20" t="s">
        <v>105</v>
      </c>
      <c r="BK499" s="20" t="s">
        <v>163</v>
      </c>
      <c r="BL499" s="20" t="s">
        <v>163</v>
      </c>
      <c r="BM499" s="21">
        <v>846.48599999999999</v>
      </c>
      <c r="BN499" s="21">
        <v>1217.3008</v>
      </c>
      <c r="BO499" s="21">
        <v>1389.6511</v>
      </c>
      <c r="BP499" s="21">
        <v>425.71030000000002</v>
      </c>
      <c r="BQ499" s="21">
        <v>61</v>
      </c>
      <c r="BR499" s="20">
        <v>0</v>
      </c>
      <c r="BS499" s="21">
        <v>3940.1482000000001</v>
      </c>
      <c r="BT499" s="21">
        <v>1.8E-3</v>
      </c>
      <c r="BU499" s="20">
        <v>20002</v>
      </c>
      <c r="BV499" s="20" t="s">
        <v>97</v>
      </c>
      <c r="BW499" s="21">
        <v>-3940.1482000000001</v>
      </c>
      <c r="BX499" s="21">
        <v>300.64999999999998</v>
      </c>
      <c r="BY499" s="20" t="s">
        <v>101</v>
      </c>
      <c r="BZ499" s="21">
        <v>3578.4982</v>
      </c>
      <c r="CA499" s="20" t="b">
        <v>1</v>
      </c>
      <c r="CB499" s="20" t="s">
        <v>98</v>
      </c>
      <c r="CC499" s="20" t="b">
        <v>1</v>
      </c>
      <c r="CD499" s="21" t="s">
        <v>99</v>
      </c>
      <c r="CE499" s="21" t="b">
        <v>0</v>
      </c>
      <c r="CF499" s="21" t="b">
        <v>0</v>
      </c>
    </row>
    <row r="500" spans="1:84">
      <c r="A500" s="21" t="s">
        <v>84</v>
      </c>
      <c r="B500" s="20">
        <v>15295</v>
      </c>
      <c r="C500" s="20" t="s">
        <v>85</v>
      </c>
      <c r="D500" s="20" t="s">
        <v>448</v>
      </c>
      <c r="E500" s="20">
        <v>130515</v>
      </c>
      <c r="F500" s="20" t="s">
        <v>154</v>
      </c>
      <c r="G500" s="20" t="s">
        <v>155</v>
      </c>
      <c r="H500" s="20" t="s">
        <v>104</v>
      </c>
      <c r="I500" s="20" t="s">
        <v>156</v>
      </c>
      <c r="J500" s="20" t="s">
        <v>157</v>
      </c>
      <c r="K500" s="20" t="s">
        <v>90</v>
      </c>
      <c r="L500" s="20" t="s">
        <v>91</v>
      </c>
      <c r="M500" s="20">
        <v>30103</v>
      </c>
      <c r="N500" s="20">
        <v>1</v>
      </c>
      <c r="O500" s="20">
        <v>16</v>
      </c>
      <c r="P500" s="20" t="s">
        <v>92</v>
      </c>
      <c r="Q500" s="20">
        <v>0</v>
      </c>
      <c r="R500" s="20">
        <v>0</v>
      </c>
      <c r="S500" s="20">
        <v>0</v>
      </c>
      <c r="T500" s="20">
        <v>0</v>
      </c>
      <c r="U500" s="20" t="b">
        <v>0</v>
      </c>
      <c r="V500" s="20" t="b">
        <v>0</v>
      </c>
      <c r="W500" s="20">
        <v>16248</v>
      </c>
      <c r="X500" s="20">
        <v>0</v>
      </c>
      <c r="Y500" s="20">
        <v>0</v>
      </c>
      <c r="Z500" s="20">
        <v>0</v>
      </c>
      <c r="AA500" s="20">
        <v>0</v>
      </c>
      <c r="AB500" s="20">
        <v>16</v>
      </c>
      <c r="AC500" s="21">
        <v>819.89829999999995</v>
      </c>
      <c r="AD500" s="21">
        <v>1152.5368000000001</v>
      </c>
      <c r="AE500" s="21">
        <v>0</v>
      </c>
      <c r="AF500" s="21">
        <v>0</v>
      </c>
      <c r="AG500" s="21">
        <v>0</v>
      </c>
      <c r="AH500" s="21">
        <v>1311.2867000000001</v>
      </c>
      <c r="AI500" s="21">
        <v>0</v>
      </c>
      <c r="AJ500" s="21">
        <v>283.20260000000002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61</v>
      </c>
      <c r="AR500" s="21">
        <v>0</v>
      </c>
      <c r="AS500" s="21">
        <v>0</v>
      </c>
      <c r="AT500" s="21">
        <v>0</v>
      </c>
      <c r="AU500" s="21">
        <v>3627.92</v>
      </c>
      <c r="AV500" s="20" t="b">
        <v>0</v>
      </c>
      <c r="AX500" s="22">
        <v>43207</v>
      </c>
      <c r="AY500" s="22">
        <v>43207</v>
      </c>
      <c r="AZ500" s="22">
        <v>43207</v>
      </c>
      <c r="BB500" s="20">
        <v>1</v>
      </c>
      <c r="BE500" s="20" t="s">
        <v>305</v>
      </c>
      <c r="BF500" s="20" t="s">
        <v>93</v>
      </c>
      <c r="BG500" s="20" t="s">
        <v>363</v>
      </c>
      <c r="BI500" s="20" t="s">
        <v>94</v>
      </c>
      <c r="BJ500" s="20" t="s">
        <v>105</v>
      </c>
      <c r="BK500" s="20" t="s">
        <v>158</v>
      </c>
      <c r="BL500" s="20" t="s">
        <v>158</v>
      </c>
      <c r="BM500" s="21">
        <v>819.89829999999995</v>
      </c>
      <c r="BN500" s="21">
        <v>1152.5368000000001</v>
      </c>
      <c r="BO500" s="21">
        <v>1311.2867000000001</v>
      </c>
      <c r="BP500" s="21">
        <v>283.20260000000002</v>
      </c>
      <c r="BQ500" s="21">
        <v>61</v>
      </c>
      <c r="BR500" s="20">
        <v>0</v>
      </c>
      <c r="BS500" s="21">
        <v>3627.9243999999999</v>
      </c>
      <c r="BT500" s="21">
        <v>-4.4000000000000003E-3</v>
      </c>
      <c r="BU500" s="20">
        <v>20002</v>
      </c>
      <c r="BV500" s="20" t="s">
        <v>97</v>
      </c>
      <c r="BW500" s="21">
        <v>-3627.9243999999999</v>
      </c>
      <c r="BX500" s="21">
        <v>284.64999999999998</v>
      </c>
      <c r="BY500" s="20" t="s">
        <v>101</v>
      </c>
      <c r="BZ500" s="21">
        <v>3282.2743999999998</v>
      </c>
      <c r="CA500" s="20" t="b">
        <v>1</v>
      </c>
      <c r="CB500" s="20" t="s">
        <v>98</v>
      </c>
      <c r="CC500" s="20" t="b">
        <v>1</v>
      </c>
      <c r="CD500" s="21" t="s">
        <v>99</v>
      </c>
      <c r="CE500" s="21" t="b">
        <v>0</v>
      </c>
      <c r="CF500" s="21" t="b">
        <v>0</v>
      </c>
    </row>
    <row r="501" spans="1:84">
      <c r="A501" s="21" t="s">
        <v>84</v>
      </c>
      <c r="B501" s="20">
        <v>15239</v>
      </c>
      <c r="C501" s="20" t="s">
        <v>85</v>
      </c>
      <c r="D501" s="20" t="s">
        <v>448</v>
      </c>
      <c r="E501" s="20">
        <v>130532</v>
      </c>
      <c r="F501" s="20" t="s">
        <v>256</v>
      </c>
      <c r="G501" s="20" t="s">
        <v>257</v>
      </c>
      <c r="H501" s="20" t="s">
        <v>104</v>
      </c>
      <c r="I501" s="20" t="s">
        <v>258</v>
      </c>
      <c r="J501" s="20" t="s">
        <v>259</v>
      </c>
      <c r="K501" s="20" t="s">
        <v>90</v>
      </c>
      <c r="L501" s="20" t="s">
        <v>91</v>
      </c>
      <c r="M501" s="20">
        <v>25051</v>
      </c>
      <c r="N501" s="20">
        <v>1</v>
      </c>
      <c r="O501" s="20">
        <v>16</v>
      </c>
      <c r="P501" s="20" t="s">
        <v>92</v>
      </c>
      <c r="Q501" s="20">
        <v>0</v>
      </c>
      <c r="R501" s="20">
        <v>0</v>
      </c>
      <c r="S501" s="20">
        <v>0</v>
      </c>
      <c r="T501" s="20">
        <v>0</v>
      </c>
      <c r="U501" s="20" t="b">
        <v>0</v>
      </c>
      <c r="V501" s="20" t="b">
        <v>0</v>
      </c>
      <c r="W501" s="20">
        <v>0</v>
      </c>
      <c r="X501" s="20">
        <v>0</v>
      </c>
      <c r="Y501" s="20">
        <v>0</v>
      </c>
      <c r="Z501" s="20">
        <v>0</v>
      </c>
      <c r="AA501" s="20">
        <v>0</v>
      </c>
      <c r="AB501" s="20">
        <v>16</v>
      </c>
      <c r="AC501" s="21">
        <v>745.2337</v>
      </c>
      <c r="AD501" s="21">
        <v>970.66480000000001</v>
      </c>
      <c r="AE501" s="21">
        <v>0</v>
      </c>
      <c r="AF501" s="21">
        <v>0</v>
      </c>
      <c r="AG501" s="21">
        <v>0</v>
      </c>
      <c r="AH501" s="21">
        <v>1091.2216000000001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80</v>
      </c>
      <c r="AR501" s="21">
        <v>0</v>
      </c>
      <c r="AS501" s="21">
        <v>0</v>
      </c>
      <c r="AT501" s="21">
        <v>0</v>
      </c>
      <c r="AU501" s="21">
        <v>2887.12</v>
      </c>
      <c r="AV501" s="20" t="b">
        <v>0</v>
      </c>
      <c r="AX501" s="22">
        <v>43188</v>
      </c>
      <c r="AY501" s="22">
        <v>43194</v>
      </c>
      <c r="AZ501" s="22">
        <v>43195</v>
      </c>
      <c r="BB501" s="20">
        <v>1</v>
      </c>
      <c r="BE501" s="20" t="s">
        <v>306</v>
      </c>
      <c r="BF501" s="20" t="s">
        <v>93</v>
      </c>
      <c r="BG501" s="20" t="s">
        <v>363</v>
      </c>
      <c r="BI501" s="20" t="s">
        <v>94</v>
      </c>
      <c r="BJ501" s="20" t="s">
        <v>105</v>
      </c>
      <c r="BK501" s="20" t="s">
        <v>260</v>
      </c>
      <c r="BL501" s="20" t="s">
        <v>260</v>
      </c>
      <c r="BM501" s="21">
        <v>745.2337</v>
      </c>
      <c r="BN501" s="21">
        <v>970.66480000000001</v>
      </c>
      <c r="BO501" s="21">
        <v>1091.2216000000001</v>
      </c>
      <c r="BP501" s="21">
        <v>0</v>
      </c>
      <c r="BQ501" s="21">
        <v>80</v>
      </c>
      <c r="BR501" s="20">
        <v>0</v>
      </c>
      <c r="BS501" s="21">
        <v>2887.1201000000001</v>
      </c>
      <c r="BT501" s="21">
        <v>-1E-4</v>
      </c>
      <c r="BU501" s="20">
        <v>20002</v>
      </c>
      <c r="BV501" s="20" t="s">
        <v>97</v>
      </c>
      <c r="BW501" s="21">
        <v>-2887.1201000000001</v>
      </c>
      <c r="BX501" s="21">
        <v>250.53</v>
      </c>
      <c r="BY501" s="20" t="s">
        <v>101</v>
      </c>
      <c r="BZ501" s="21">
        <v>2556.5900999999999</v>
      </c>
      <c r="CA501" s="20" t="b">
        <v>1</v>
      </c>
      <c r="CB501" s="20" t="s">
        <v>98</v>
      </c>
      <c r="CC501" s="20" t="b">
        <v>1</v>
      </c>
      <c r="CD501" s="21" t="s">
        <v>99</v>
      </c>
      <c r="CE501" s="21" t="b">
        <v>0</v>
      </c>
      <c r="CF501" s="21" t="b">
        <v>0</v>
      </c>
    </row>
    <row r="502" spans="1:84">
      <c r="A502" s="21" t="s">
        <v>84</v>
      </c>
      <c r="B502" s="20">
        <v>15296</v>
      </c>
      <c r="C502" s="20" t="s">
        <v>85</v>
      </c>
      <c r="D502" s="20" t="s">
        <v>448</v>
      </c>
      <c r="E502" s="20">
        <v>130534</v>
      </c>
      <c r="F502" s="20" t="s">
        <v>256</v>
      </c>
      <c r="G502" s="20" t="s">
        <v>257</v>
      </c>
      <c r="H502" s="20" t="s">
        <v>104</v>
      </c>
      <c r="I502" s="20" t="s">
        <v>258</v>
      </c>
      <c r="J502" s="20" t="s">
        <v>259</v>
      </c>
      <c r="K502" s="20" t="s">
        <v>90</v>
      </c>
      <c r="L502" s="20" t="s">
        <v>91</v>
      </c>
      <c r="M502" s="20">
        <v>25051</v>
      </c>
      <c r="N502" s="20">
        <v>1</v>
      </c>
      <c r="O502" s="20">
        <v>16</v>
      </c>
      <c r="P502" s="20" t="s">
        <v>92</v>
      </c>
      <c r="Q502" s="20">
        <v>0</v>
      </c>
      <c r="R502" s="20">
        <v>0</v>
      </c>
      <c r="S502" s="20">
        <v>0</v>
      </c>
      <c r="T502" s="20">
        <v>0</v>
      </c>
      <c r="U502" s="20" t="b">
        <v>0</v>
      </c>
      <c r="V502" s="20" t="b">
        <v>0</v>
      </c>
      <c r="W502" s="20">
        <v>20516</v>
      </c>
      <c r="X502" s="20">
        <v>0</v>
      </c>
      <c r="Y502" s="20">
        <v>0</v>
      </c>
      <c r="Z502" s="20">
        <v>0</v>
      </c>
      <c r="AA502" s="20">
        <v>0</v>
      </c>
      <c r="AB502" s="20">
        <v>16</v>
      </c>
      <c r="AC502" s="21">
        <v>745.2337</v>
      </c>
      <c r="AD502" s="21">
        <v>970.66480000000001</v>
      </c>
      <c r="AE502" s="21">
        <v>0</v>
      </c>
      <c r="AF502" s="21">
        <v>0</v>
      </c>
      <c r="AG502" s="21">
        <v>0</v>
      </c>
      <c r="AH502" s="21">
        <v>1091.2216000000001</v>
      </c>
      <c r="AI502" s="21">
        <v>0</v>
      </c>
      <c r="AJ502" s="21">
        <v>357.59390000000002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80</v>
      </c>
      <c r="AR502" s="21">
        <v>0</v>
      </c>
      <c r="AS502" s="21">
        <v>0</v>
      </c>
      <c r="AT502" s="21">
        <v>0</v>
      </c>
      <c r="AU502" s="21">
        <v>3244.71</v>
      </c>
      <c r="AV502" s="20" t="b">
        <v>0</v>
      </c>
      <c r="AX502" s="22">
        <v>43206</v>
      </c>
      <c r="AY502" s="22">
        <v>43208</v>
      </c>
      <c r="AZ502" s="22">
        <v>43207</v>
      </c>
      <c r="BB502" s="20">
        <v>1</v>
      </c>
      <c r="BE502" s="20" t="s">
        <v>305</v>
      </c>
      <c r="BF502" s="20" t="s">
        <v>93</v>
      </c>
      <c r="BG502" s="20" t="s">
        <v>363</v>
      </c>
      <c r="BI502" s="20" t="s">
        <v>94</v>
      </c>
      <c r="BJ502" s="20" t="s">
        <v>105</v>
      </c>
      <c r="BK502" s="20" t="s">
        <v>260</v>
      </c>
      <c r="BL502" s="20" t="s">
        <v>260</v>
      </c>
      <c r="BM502" s="21">
        <v>745.2337</v>
      </c>
      <c r="BN502" s="21">
        <v>970.66480000000001</v>
      </c>
      <c r="BO502" s="21">
        <v>1091.2216000000001</v>
      </c>
      <c r="BP502" s="21">
        <v>357.59390000000002</v>
      </c>
      <c r="BQ502" s="21">
        <v>80</v>
      </c>
      <c r="BR502" s="20">
        <v>0</v>
      </c>
      <c r="BS502" s="21">
        <v>3244.7139999999999</v>
      </c>
      <c r="BT502" s="21">
        <v>-4.0000000000000001E-3</v>
      </c>
      <c r="BU502" s="20">
        <v>20002</v>
      </c>
      <c r="BV502" s="20" t="s">
        <v>97</v>
      </c>
      <c r="BW502" s="21">
        <v>-3244.7139999999999</v>
      </c>
      <c r="BX502" s="21">
        <v>239.73</v>
      </c>
      <c r="BY502" s="20" t="s">
        <v>101</v>
      </c>
      <c r="BZ502" s="21">
        <v>2924.9839999999999</v>
      </c>
      <c r="CA502" s="20" t="b">
        <v>1</v>
      </c>
      <c r="CB502" s="20" t="s">
        <v>98</v>
      </c>
      <c r="CC502" s="20" t="b">
        <v>1</v>
      </c>
      <c r="CD502" s="21" t="s">
        <v>99</v>
      </c>
      <c r="CE502" s="21" t="b">
        <v>0</v>
      </c>
      <c r="CF502" s="21" t="b">
        <v>0</v>
      </c>
    </row>
    <row r="503" spans="1:84">
      <c r="A503" s="21" t="s">
        <v>122</v>
      </c>
      <c r="B503" s="20">
        <v>15297</v>
      </c>
      <c r="C503" s="20" t="s">
        <v>131</v>
      </c>
      <c r="D503" s="20" t="s">
        <v>448</v>
      </c>
      <c r="E503" s="20">
        <v>20482</v>
      </c>
      <c r="F503" s="20" t="s">
        <v>232</v>
      </c>
      <c r="G503" s="20" t="s">
        <v>233</v>
      </c>
      <c r="H503" s="20" t="s">
        <v>88</v>
      </c>
      <c r="I503" s="20" t="s">
        <v>234</v>
      </c>
      <c r="J503" s="20" t="s">
        <v>235</v>
      </c>
      <c r="K503" s="20" t="s">
        <v>90</v>
      </c>
      <c r="L503" s="20" t="s">
        <v>91</v>
      </c>
      <c r="M503" s="20">
        <v>25772</v>
      </c>
      <c r="N503" s="20">
        <v>1</v>
      </c>
      <c r="O503" s="20">
        <v>8</v>
      </c>
      <c r="P503" s="20" t="s">
        <v>92</v>
      </c>
      <c r="Q503" s="20">
        <v>0</v>
      </c>
      <c r="R503" s="20">
        <v>0</v>
      </c>
      <c r="S503" s="20">
        <v>0</v>
      </c>
      <c r="T503" s="20">
        <v>0</v>
      </c>
      <c r="U503" s="20" t="b">
        <v>0</v>
      </c>
      <c r="V503" s="20" t="b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8</v>
      </c>
      <c r="AC503" s="21">
        <v>565.44479999999999</v>
      </c>
      <c r="AD503" s="21">
        <v>498.31040000000002</v>
      </c>
      <c r="AE503" s="21">
        <v>0</v>
      </c>
      <c r="AF503" s="21">
        <v>0</v>
      </c>
      <c r="AG503" s="21">
        <v>0</v>
      </c>
      <c r="AH503" s="21">
        <v>1122.6283000000001</v>
      </c>
      <c r="AI503" s="21">
        <v>0</v>
      </c>
      <c r="AJ503" s="21">
        <v>0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165</v>
      </c>
      <c r="AR503" s="21">
        <v>0</v>
      </c>
      <c r="AS503" s="21">
        <v>0</v>
      </c>
      <c r="AT503" s="21">
        <v>0</v>
      </c>
      <c r="AU503" s="21">
        <v>2351.38</v>
      </c>
      <c r="AV503" s="20" t="b">
        <v>0</v>
      </c>
      <c r="AX503" s="22">
        <v>43205</v>
      </c>
      <c r="AY503" s="22">
        <v>43208</v>
      </c>
      <c r="AZ503" s="22">
        <v>43207</v>
      </c>
      <c r="BB503" s="20">
        <v>1</v>
      </c>
      <c r="BE503" s="20" t="s">
        <v>305</v>
      </c>
      <c r="BF503" s="20" t="s">
        <v>93</v>
      </c>
      <c r="BG503" s="20" t="s">
        <v>363</v>
      </c>
      <c r="BI503" s="20" t="s">
        <v>94</v>
      </c>
      <c r="BJ503" s="20" t="s">
        <v>95</v>
      </c>
      <c r="BK503" s="20" t="s">
        <v>236</v>
      </c>
      <c r="BL503" s="20" t="s">
        <v>236</v>
      </c>
      <c r="BM503" s="21">
        <v>565.44479999999999</v>
      </c>
      <c r="BN503" s="21">
        <v>498.31040000000002</v>
      </c>
      <c r="BO503" s="21">
        <v>1122.6283000000001</v>
      </c>
      <c r="BP503" s="21">
        <v>0</v>
      </c>
      <c r="BQ503" s="21">
        <v>165</v>
      </c>
      <c r="BR503" s="20">
        <v>0</v>
      </c>
      <c r="BS503" s="21">
        <v>2351.3834999999999</v>
      </c>
      <c r="BT503" s="21">
        <v>-3.5000000000000001E-3</v>
      </c>
      <c r="BU503" s="20">
        <v>20000</v>
      </c>
      <c r="BV503" s="20" t="s">
        <v>132</v>
      </c>
      <c r="BW503" s="21">
        <v>-2351.3834999999999</v>
      </c>
      <c r="BX503" s="21">
        <v>123.07</v>
      </c>
      <c r="BY503" s="20" t="s">
        <v>231</v>
      </c>
      <c r="BZ503" s="21">
        <v>2063.3135000000002</v>
      </c>
      <c r="CA503" s="20" t="b">
        <v>1</v>
      </c>
      <c r="CB503" s="20" t="s">
        <v>133</v>
      </c>
      <c r="CC503" s="20" t="b">
        <v>1</v>
      </c>
      <c r="CD503" s="21" t="s">
        <v>99</v>
      </c>
      <c r="CE503" s="21" t="b">
        <v>0</v>
      </c>
      <c r="CF503" s="21" t="b">
        <v>0</v>
      </c>
    </row>
    <row r="504" spans="1:84">
      <c r="A504" s="21" t="s">
        <v>122</v>
      </c>
      <c r="B504" s="20">
        <v>15298</v>
      </c>
      <c r="C504" s="20" t="s">
        <v>131</v>
      </c>
      <c r="D504" s="20" t="s">
        <v>448</v>
      </c>
      <c r="E504" s="20">
        <v>20483</v>
      </c>
      <c r="F504" s="20" t="s">
        <v>126</v>
      </c>
      <c r="G504" s="20" t="s">
        <v>127</v>
      </c>
      <c r="H504" s="20" t="s">
        <v>88</v>
      </c>
      <c r="I504" s="20" t="s">
        <v>128</v>
      </c>
      <c r="J504" s="20" t="s">
        <v>129</v>
      </c>
      <c r="K504" s="20" t="s">
        <v>90</v>
      </c>
      <c r="L504" s="20" t="s">
        <v>91</v>
      </c>
      <c r="M504" s="20">
        <v>43654</v>
      </c>
      <c r="N504" s="20">
        <v>1</v>
      </c>
      <c r="O504" s="20">
        <v>14</v>
      </c>
      <c r="P504" s="20" t="s">
        <v>92</v>
      </c>
      <c r="Q504" s="20">
        <v>0</v>
      </c>
      <c r="R504" s="20">
        <v>0</v>
      </c>
      <c r="S504" s="20">
        <v>0</v>
      </c>
      <c r="T504" s="20">
        <v>0</v>
      </c>
      <c r="U504" s="20" t="b">
        <v>0</v>
      </c>
      <c r="V504" s="20" t="b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14</v>
      </c>
      <c r="AC504" s="21">
        <v>939.52480000000003</v>
      </c>
      <c r="AD504" s="21">
        <v>1435.3262</v>
      </c>
      <c r="AE504" s="21">
        <v>0</v>
      </c>
      <c r="AF504" s="21">
        <v>0</v>
      </c>
      <c r="AG504" s="21">
        <v>0</v>
      </c>
      <c r="AH504" s="21">
        <v>1901.5681999999999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165</v>
      </c>
      <c r="AR504" s="21">
        <v>0</v>
      </c>
      <c r="AS504" s="21">
        <v>0</v>
      </c>
      <c r="AT504" s="21">
        <v>0</v>
      </c>
      <c r="AU504" s="21">
        <v>4441.42</v>
      </c>
      <c r="AV504" s="20" t="b">
        <v>0</v>
      </c>
      <c r="AX504" s="22">
        <v>43205</v>
      </c>
      <c r="AY504" s="22">
        <v>43208</v>
      </c>
      <c r="AZ504" s="22">
        <v>43207</v>
      </c>
      <c r="BB504" s="20">
        <v>1</v>
      </c>
      <c r="BE504" s="20" t="s">
        <v>305</v>
      </c>
      <c r="BF504" s="20" t="s">
        <v>93</v>
      </c>
      <c r="BG504" s="20" t="s">
        <v>363</v>
      </c>
      <c r="BI504" s="20" t="s">
        <v>94</v>
      </c>
      <c r="BJ504" s="20" t="s">
        <v>95</v>
      </c>
      <c r="BK504" s="20" t="s">
        <v>130</v>
      </c>
      <c r="BL504" s="20" t="s">
        <v>130</v>
      </c>
      <c r="BM504" s="21">
        <v>939.52480000000003</v>
      </c>
      <c r="BN504" s="21">
        <v>1435.3262</v>
      </c>
      <c r="BO504" s="21">
        <v>1901.5681999999999</v>
      </c>
      <c r="BP504" s="21">
        <v>0</v>
      </c>
      <c r="BQ504" s="21">
        <v>165</v>
      </c>
      <c r="BR504" s="20">
        <v>0</v>
      </c>
      <c r="BS504" s="21">
        <v>4441.4192000000003</v>
      </c>
      <c r="BT504" s="21">
        <v>8.0000000000000004E-4</v>
      </c>
      <c r="BU504" s="20">
        <v>20000</v>
      </c>
      <c r="BV504" s="20" t="s">
        <v>132</v>
      </c>
      <c r="BW504" s="21">
        <v>-4441.4192000000003</v>
      </c>
      <c r="BX504" s="21">
        <v>354.49</v>
      </c>
      <c r="BY504" s="20" t="s">
        <v>231</v>
      </c>
      <c r="BZ504" s="21">
        <v>3921.9292</v>
      </c>
      <c r="CA504" s="20" t="b">
        <v>1</v>
      </c>
      <c r="CB504" s="20" t="s">
        <v>133</v>
      </c>
      <c r="CC504" s="20" t="b">
        <v>1</v>
      </c>
      <c r="CD504" s="21" t="s">
        <v>99</v>
      </c>
      <c r="CE504" s="21" t="b">
        <v>0</v>
      </c>
      <c r="CF504" s="21" t="b">
        <v>0</v>
      </c>
    </row>
    <row r="505" spans="1:84">
      <c r="A505" s="21" t="s">
        <v>122</v>
      </c>
      <c r="B505" s="20">
        <v>15299</v>
      </c>
      <c r="C505" s="20" t="s">
        <v>131</v>
      </c>
      <c r="D505" s="20" t="s">
        <v>448</v>
      </c>
      <c r="E505" s="20">
        <v>20483</v>
      </c>
      <c r="F505" s="20" t="s">
        <v>126</v>
      </c>
      <c r="G505" s="20" t="s">
        <v>127</v>
      </c>
      <c r="H505" s="20" t="s">
        <v>88</v>
      </c>
      <c r="I505" s="20" t="s">
        <v>128</v>
      </c>
      <c r="J505" s="20" t="s">
        <v>129</v>
      </c>
      <c r="K505" s="20" t="s">
        <v>100</v>
      </c>
      <c r="L505" s="20" t="s">
        <v>91</v>
      </c>
      <c r="M505" s="20">
        <v>43654</v>
      </c>
      <c r="N505" s="20">
        <v>1</v>
      </c>
      <c r="O505" s="20">
        <v>10</v>
      </c>
      <c r="P505" s="20" t="s">
        <v>92</v>
      </c>
      <c r="Q505" s="20">
        <v>0</v>
      </c>
      <c r="R505" s="20">
        <v>0</v>
      </c>
      <c r="S505" s="20">
        <v>0</v>
      </c>
      <c r="T505" s="20">
        <v>0</v>
      </c>
      <c r="U505" s="20" t="b">
        <v>0</v>
      </c>
      <c r="V505" s="20" t="b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10</v>
      </c>
      <c r="AC505" s="21">
        <v>403.23200000000003</v>
      </c>
      <c r="AD505" s="21">
        <v>1025.2329999999999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  <c r="AT505" s="21">
        <v>0</v>
      </c>
      <c r="AU505" s="21">
        <v>1428.46</v>
      </c>
      <c r="AV505" s="20" t="b">
        <v>0</v>
      </c>
      <c r="AX505" s="22">
        <v>43205</v>
      </c>
      <c r="AY505" s="22">
        <v>43208</v>
      </c>
      <c r="AZ505" s="22">
        <v>43207</v>
      </c>
      <c r="BB505" s="20">
        <v>1</v>
      </c>
      <c r="BD505" s="20" t="s">
        <v>411</v>
      </c>
      <c r="BE505" s="20" t="s">
        <v>305</v>
      </c>
      <c r="BF505" s="20" t="s">
        <v>93</v>
      </c>
      <c r="BG505" s="20" t="s">
        <v>363</v>
      </c>
      <c r="BI505" s="20" t="s">
        <v>94</v>
      </c>
      <c r="BJ505" s="20" t="s">
        <v>95</v>
      </c>
      <c r="BK505" s="20" t="s">
        <v>130</v>
      </c>
      <c r="BL505" s="20" t="s">
        <v>130</v>
      </c>
      <c r="BM505" s="21">
        <v>403.23200000000003</v>
      </c>
      <c r="BN505" s="21">
        <v>1025.2329999999999</v>
      </c>
      <c r="BO505" s="21">
        <v>0</v>
      </c>
      <c r="BP505" s="21">
        <v>0</v>
      </c>
      <c r="BQ505" s="21">
        <v>0</v>
      </c>
      <c r="BR505" s="20">
        <v>0</v>
      </c>
      <c r="BS505" s="21">
        <v>1428.4649999999999</v>
      </c>
      <c r="BT505" s="21">
        <v>-5.0000000000000001E-3</v>
      </c>
      <c r="BU505" s="20">
        <v>20000</v>
      </c>
      <c r="BV505" s="20" t="s">
        <v>132</v>
      </c>
      <c r="BW505" s="21">
        <v>-1428.4649999999999</v>
      </c>
      <c r="BX505" s="21">
        <v>253.21</v>
      </c>
      <c r="BY505" s="20" t="s">
        <v>231</v>
      </c>
      <c r="BZ505" s="21">
        <v>1175.2550000000001</v>
      </c>
      <c r="CA505" s="20" t="b">
        <v>1</v>
      </c>
      <c r="CB505" s="20" t="s">
        <v>133</v>
      </c>
      <c r="CC505" s="20" t="b">
        <v>1</v>
      </c>
      <c r="CD505" s="21" t="s">
        <v>99</v>
      </c>
      <c r="CE505" s="21" t="b">
        <v>0</v>
      </c>
      <c r="CF505" s="21" t="b">
        <v>0</v>
      </c>
    </row>
    <row r="506" spans="1:84">
      <c r="A506" s="21" t="s">
        <v>122</v>
      </c>
      <c r="B506" s="20">
        <v>15300</v>
      </c>
      <c r="C506" s="20" t="s">
        <v>131</v>
      </c>
      <c r="D506" s="20" t="s">
        <v>448</v>
      </c>
      <c r="E506" s="20">
        <v>20487</v>
      </c>
      <c r="F506" s="20" t="s">
        <v>220</v>
      </c>
      <c r="G506" s="20" t="s">
        <v>221</v>
      </c>
      <c r="H506" s="20" t="s">
        <v>88</v>
      </c>
      <c r="I506" s="20" t="s">
        <v>222</v>
      </c>
      <c r="J506" s="20" t="s">
        <v>223</v>
      </c>
      <c r="K506" s="20" t="s">
        <v>90</v>
      </c>
      <c r="L506" s="20" t="s">
        <v>91</v>
      </c>
      <c r="M506" s="20">
        <v>11501</v>
      </c>
      <c r="N506" s="20">
        <v>1</v>
      </c>
      <c r="O506" s="20">
        <v>8</v>
      </c>
      <c r="P506" s="20" t="s">
        <v>92</v>
      </c>
      <c r="Q506" s="20">
        <v>0</v>
      </c>
      <c r="R506" s="20">
        <v>0</v>
      </c>
      <c r="S506" s="20">
        <v>0</v>
      </c>
      <c r="T506" s="20">
        <v>0</v>
      </c>
      <c r="U506" s="20" t="b">
        <v>0</v>
      </c>
      <c r="V506" s="20" t="b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8</v>
      </c>
      <c r="AC506" s="21">
        <v>459.98779999999999</v>
      </c>
      <c r="AD506" s="21">
        <v>241.4324</v>
      </c>
      <c r="AE506" s="21">
        <v>0</v>
      </c>
      <c r="AF506" s="21">
        <v>0</v>
      </c>
      <c r="AG506" s="21">
        <v>0</v>
      </c>
      <c r="AH506" s="21">
        <v>500.98360000000002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81</v>
      </c>
      <c r="AR506" s="21">
        <v>0</v>
      </c>
      <c r="AS506" s="21">
        <v>0</v>
      </c>
      <c r="AT506" s="21">
        <v>0</v>
      </c>
      <c r="AU506" s="21">
        <v>1283.4000000000001</v>
      </c>
      <c r="AV506" s="20" t="b">
        <v>0</v>
      </c>
      <c r="AX506" s="22">
        <v>43206</v>
      </c>
      <c r="AY506" s="22">
        <v>43208</v>
      </c>
      <c r="AZ506" s="22">
        <v>43207</v>
      </c>
      <c r="BB506" s="20">
        <v>1</v>
      </c>
      <c r="BE506" s="20" t="s">
        <v>305</v>
      </c>
      <c r="BF506" s="20" t="s">
        <v>93</v>
      </c>
      <c r="BG506" s="20" t="s">
        <v>363</v>
      </c>
      <c r="BI506" s="20" t="s">
        <v>94</v>
      </c>
      <c r="BJ506" s="20" t="s">
        <v>95</v>
      </c>
      <c r="BK506" s="20" t="s">
        <v>224</v>
      </c>
      <c r="BL506" s="20" t="s">
        <v>224</v>
      </c>
      <c r="BM506" s="21">
        <v>459.98779999999999</v>
      </c>
      <c r="BN506" s="21">
        <v>241.4324</v>
      </c>
      <c r="BO506" s="21">
        <v>500.98360000000002</v>
      </c>
      <c r="BP506" s="21">
        <v>0</v>
      </c>
      <c r="BQ506" s="21">
        <v>81</v>
      </c>
      <c r="BR506" s="20">
        <v>0</v>
      </c>
      <c r="BS506" s="21">
        <v>1283.4038</v>
      </c>
      <c r="BT506" s="21">
        <v>-3.8E-3</v>
      </c>
      <c r="BU506" s="20">
        <v>20000</v>
      </c>
      <c r="BV506" s="20" t="s">
        <v>132</v>
      </c>
      <c r="BW506" s="21">
        <v>-1283.4038</v>
      </c>
      <c r="BX506" s="21">
        <v>59.63</v>
      </c>
      <c r="BY506" s="20" t="s">
        <v>231</v>
      </c>
      <c r="BZ506" s="21">
        <v>1142.7737999999999</v>
      </c>
      <c r="CA506" s="20" t="b">
        <v>1</v>
      </c>
      <c r="CB506" s="20" t="s">
        <v>133</v>
      </c>
      <c r="CC506" s="20" t="b">
        <v>1</v>
      </c>
      <c r="CD506" s="21" t="s">
        <v>99</v>
      </c>
      <c r="CE506" s="21" t="b">
        <v>0</v>
      </c>
      <c r="CF506" s="21" t="b">
        <v>0</v>
      </c>
    </row>
    <row r="507" spans="1:84">
      <c r="A507" s="21" t="s">
        <v>291</v>
      </c>
      <c r="B507" s="20">
        <v>15301</v>
      </c>
      <c r="C507" s="20" t="s">
        <v>250</v>
      </c>
      <c r="D507" s="20" t="s">
        <v>448</v>
      </c>
      <c r="E507" s="20">
        <v>25944</v>
      </c>
      <c r="F507" s="20" t="s">
        <v>266</v>
      </c>
      <c r="G507" s="20" t="s">
        <v>267</v>
      </c>
      <c r="H507" s="20" t="s">
        <v>104</v>
      </c>
      <c r="I507" s="20" t="s">
        <v>268</v>
      </c>
      <c r="J507" s="20" t="s">
        <v>269</v>
      </c>
      <c r="K507" s="20" t="s">
        <v>90</v>
      </c>
      <c r="L507" s="20" t="s">
        <v>270</v>
      </c>
      <c r="M507" s="20">
        <v>3900</v>
      </c>
      <c r="N507" s="20">
        <v>1</v>
      </c>
      <c r="O507" s="20">
        <v>0</v>
      </c>
      <c r="P507" s="20" t="s">
        <v>271</v>
      </c>
      <c r="Q507" s="20">
        <v>12</v>
      </c>
      <c r="R507" s="20">
        <v>0</v>
      </c>
      <c r="S507" s="20">
        <v>0</v>
      </c>
      <c r="T507" s="20">
        <v>0</v>
      </c>
      <c r="U507" s="20" t="b">
        <v>0</v>
      </c>
      <c r="V507" s="20" t="b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12</v>
      </c>
      <c r="AC507" s="21">
        <v>444.27600000000001</v>
      </c>
      <c r="AD507" s="21">
        <v>243.02160000000001</v>
      </c>
      <c r="AE507" s="21">
        <v>93.012</v>
      </c>
      <c r="AF507" s="21">
        <v>0</v>
      </c>
      <c r="AG507" s="21">
        <v>0</v>
      </c>
      <c r="AH507" s="21">
        <v>217.8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111</v>
      </c>
      <c r="AR507" s="21">
        <v>0</v>
      </c>
      <c r="AS507" s="21">
        <v>0</v>
      </c>
      <c r="AT507" s="21">
        <v>0</v>
      </c>
      <c r="AU507" s="21">
        <v>1109.1099999999999</v>
      </c>
      <c r="AV507" s="20" t="b">
        <v>0</v>
      </c>
      <c r="AX507" s="22">
        <v>43207</v>
      </c>
      <c r="AY507" s="22">
        <v>43209</v>
      </c>
      <c r="AZ507" s="22">
        <v>43208</v>
      </c>
      <c r="BB507" s="20">
        <v>1</v>
      </c>
      <c r="BE507" s="20" t="s">
        <v>305</v>
      </c>
      <c r="BF507" s="20" t="s">
        <v>93</v>
      </c>
      <c r="BG507" s="20" t="s">
        <v>363</v>
      </c>
      <c r="BI507" s="20" t="s">
        <v>94</v>
      </c>
      <c r="BJ507" s="20" t="s">
        <v>105</v>
      </c>
      <c r="BK507" s="20" t="s">
        <v>272</v>
      </c>
      <c r="BL507" s="20" t="s">
        <v>272</v>
      </c>
      <c r="BM507" s="21">
        <v>444.27600000000001</v>
      </c>
      <c r="BN507" s="21">
        <v>336.03359999999998</v>
      </c>
      <c r="BO507" s="21">
        <v>217.8</v>
      </c>
      <c r="BP507" s="21">
        <v>0</v>
      </c>
      <c r="BQ507" s="21">
        <v>111</v>
      </c>
      <c r="BR507" s="20">
        <v>0</v>
      </c>
      <c r="BS507" s="21">
        <v>1109.1096</v>
      </c>
      <c r="BT507" s="21">
        <v>4.0000000000000002E-4</v>
      </c>
      <c r="BU507" s="20">
        <v>20000</v>
      </c>
      <c r="BV507" s="20" t="s">
        <v>252</v>
      </c>
      <c r="BW507" s="21">
        <v>-1109.1096</v>
      </c>
      <c r="BX507" s="21">
        <v>60.02</v>
      </c>
      <c r="BY507" s="20" t="s">
        <v>101</v>
      </c>
      <c r="BZ507" s="21">
        <v>938.08960000000002</v>
      </c>
      <c r="CA507" s="20" t="b">
        <v>1</v>
      </c>
      <c r="CB507" s="20" t="s">
        <v>253</v>
      </c>
      <c r="CC507" s="20" t="b">
        <v>1</v>
      </c>
      <c r="CD507" s="21" t="s">
        <v>99</v>
      </c>
      <c r="CE507" s="21" t="b">
        <v>0</v>
      </c>
      <c r="CF507" s="21" t="b">
        <v>0</v>
      </c>
    </row>
    <row r="508" spans="1:84">
      <c r="A508" s="21" t="s">
        <v>84</v>
      </c>
      <c r="B508" s="20">
        <v>15302</v>
      </c>
      <c r="C508" s="20" t="s">
        <v>85</v>
      </c>
      <c r="D508" s="20" t="s">
        <v>448</v>
      </c>
      <c r="E508" s="20">
        <v>130553</v>
      </c>
      <c r="F508" s="20" t="s">
        <v>261</v>
      </c>
      <c r="G508" s="20" t="s">
        <v>262</v>
      </c>
      <c r="H508" s="20" t="s">
        <v>104</v>
      </c>
      <c r="I508" s="20" t="s">
        <v>263</v>
      </c>
      <c r="J508" s="20" t="s">
        <v>264</v>
      </c>
      <c r="K508" s="20" t="s">
        <v>90</v>
      </c>
      <c r="L508" s="20" t="s">
        <v>91</v>
      </c>
      <c r="M508" s="20">
        <v>7287</v>
      </c>
      <c r="N508" s="20">
        <v>1</v>
      </c>
      <c r="O508" s="20">
        <v>16</v>
      </c>
      <c r="P508" s="20" t="s">
        <v>92</v>
      </c>
      <c r="Q508" s="20">
        <v>0</v>
      </c>
      <c r="R508" s="20">
        <v>0</v>
      </c>
      <c r="S508" s="20">
        <v>0</v>
      </c>
      <c r="T508" s="20">
        <v>0</v>
      </c>
      <c r="U508" s="20" t="b">
        <v>0</v>
      </c>
      <c r="V508" s="20" t="b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16</v>
      </c>
      <c r="AC508" s="21">
        <v>482.69600000000003</v>
      </c>
      <c r="AD508" s="21">
        <v>331.16079999999999</v>
      </c>
      <c r="AE508" s="21">
        <v>0</v>
      </c>
      <c r="AF508" s="21">
        <v>0</v>
      </c>
      <c r="AG508" s="21">
        <v>0</v>
      </c>
      <c r="AH508" s="21">
        <v>317.42169999999999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150</v>
      </c>
      <c r="AR508" s="21">
        <v>0</v>
      </c>
      <c r="AS508" s="21">
        <v>0</v>
      </c>
      <c r="AT508" s="21">
        <v>0</v>
      </c>
      <c r="AU508" s="21">
        <v>1281.28</v>
      </c>
      <c r="AV508" s="20" t="b">
        <v>0</v>
      </c>
      <c r="AX508" s="22">
        <v>43208</v>
      </c>
      <c r="AY508" s="22">
        <v>43208</v>
      </c>
      <c r="AZ508" s="22">
        <v>43208</v>
      </c>
      <c r="BB508" s="20">
        <v>1</v>
      </c>
      <c r="BE508" s="20" t="s">
        <v>305</v>
      </c>
      <c r="BF508" s="20" t="s">
        <v>93</v>
      </c>
      <c r="BG508" s="20" t="s">
        <v>363</v>
      </c>
      <c r="BI508" s="20" t="s">
        <v>94</v>
      </c>
      <c r="BJ508" s="20" t="s">
        <v>105</v>
      </c>
      <c r="BK508" s="20" t="s">
        <v>265</v>
      </c>
      <c r="BL508" s="20" t="s">
        <v>265</v>
      </c>
      <c r="BM508" s="21">
        <v>482.69600000000003</v>
      </c>
      <c r="BN508" s="21">
        <v>331.16079999999999</v>
      </c>
      <c r="BO508" s="21">
        <v>317.42169999999999</v>
      </c>
      <c r="BP508" s="21">
        <v>0</v>
      </c>
      <c r="BQ508" s="21">
        <v>150</v>
      </c>
      <c r="BR508" s="20">
        <v>0</v>
      </c>
      <c r="BS508" s="21">
        <v>1281.2784999999999</v>
      </c>
      <c r="BT508" s="21">
        <v>1.5E-3</v>
      </c>
      <c r="BU508" s="20">
        <v>20002</v>
      </c>
      <c r="BV508" s="20" t="s">
        <v>97</v>
      </c>
      <c r="BW508" s="21">
        <v>-1281.2784999999999</v>
      </c>
      <c r="BX508" s="21">
        <v>81.790000000000006</v>
      </c>
      <c r="BY508" s="20" t="s">
        <v>101</v>
      </c>
      <c r="BZ508" s="21">
        <v>1049.4884999999999</v>
      </c>
      <c r="CA508" s="20" t="b">
        <v>1</v>
      </c>
      <c r="CB508" s="20" t="s">
        <v>98</v>
      </c>
      <c r="CC508" s="20" t="b">
        <v>1</v>
      </c>
      <c r="CD508" s="21" t="s">
        <v>99</v>
      </c>
      <c r="CE508" s="21" t="b">
        <v>0</v>
      </c>
      <c r="CF508" s="21" t="b">
        <v>0</v>
      </c>
    </row>
    <row r="509" spans="1:84">
      <c r="A509" s="21" t="s">
        <v>84</v>
      </c>
      <c r="B509" s="20">
        <v>15303</v>
      </c>
      <c r="C509" s="20" t="s">
        <v>85</v>
      </c>
      <c r="D509" s="20" t="s">
        <v>448</v>
      </c>
      <c r="E509" s="20">
        <v>131151</v>
      </c>
      <c r="F509" s="20" t="s">
        <v>117</v>
      </c>
      <c r="G509" s="20" t="s">
        <v>118</v>
      </c>
      <c r="H509" s="20" t="s">
        <v>88</v>
      </c>
      <c r="I509" s="20" t="s">
        <v>119</v>
      </c>
      <c r="J509" s="20" t="s">
        <v>120</v>
      </c>
      <c r="K509" s="20" t="s">
        <v>90</v>
      </c>
      <c r="L509" s="20" t="s">
        <v>91</v>
      </c>
      <c r="M509" s="20">
        <v>37528</v>
      </c>
      <c r="N509" s="20">
        <v>1</v>
      </c>
      <c r="O509" s="20">
        <v>60</v>
      </c>
      <c r="P509" s="20" t="s">
        <v>92</v>
      </c>
      <c r="Q509" s="20">
        <v>0</v>
      </c>
      <c r="R509" s="20">
        <v>4</v>
      </c>
      <c r="S509" s="20">
        <v>0</v>
      </c>
      <c r="T509" s="20">
        <v>0</v>
      </c>
      <c r="U509" s="20" t="b">
        <v>0</v>
      </c>
      <c r="V509" s="20" t="b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60</v>
      </c>
      <c r="AC509" s="21">
        <v>2454.8768</v>
      </c>
      <c r="AD509" s="21">
        <v>5324.3879999999999</v>
      </c>
      <c r="AE509" s="21">
        <v>0</v>
      </c>
      <c r="AF509" s="21">
        <v>262.69600000000003</v>
      </c>
      <c r="AG509" s="21">
        <v>0</v>
      </c>
      <c r="AH509" s="21">
        <v>1634.7197000000001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840</v>
      </c>
      <c r="AR509" s="21">
        <v>0</v>
      </c>
      <c r="AS509" s="21">
        <v>0</v>
      </c>
      <c r="AT509" s="21">
        <v>0</v>
      </c>
      <c r="AU509" s="21">
        <v>10516.68</v>
      </c>
      <c r="AV509" s="20" t="b">
        <v>0</v>
      </c>
      <c r="AX509" s="22">
        <v>43207</v>
      </c>
      <c r="AY509" s="22">
        <v>43208</v>
      </c>
      <c r="AZ509" s="22">
        <v>43208</v>
      </c>
      <c r="BB509" s="20">
        <v>1</v>
      </c>
      <c r="BE509" s="20" t="s">
        <v>305</v>
      </c>
      <c r="BF509" s="20" t="s">
        <v>93</v>
      </c>
      <c r="BG509" s="20" t="s">
        <v>363</v>
      </c>
      <c r="BI509" s="20" t="s">
        <v>94</v>
      </c>
      <c r="BJ509" s="20" t="s">
        <v>95</v>
      </c>
      <c r="BK509" s="20" t="s">
        <v>121</v>
      </c>
      <c r="BL509" s="20" t="s">
        <v>121</v>
      </c>
      <c r="BM509" s="21">
        <v>2717.5727999999999</v>
      </c>
      <c r="BN509" s="21">
        <v>5324.3879999999999</v>
      </c>
      <c r="BO509" s="21">
        <v>1634.7197000000001</v>
      </c>
      <c r="BP509" s="21">
        <v>0</v>
      </c>
      <c r="BQ509" s="21">
        <v>840</v>
      </c>
      <c r="BR509" s="20">
        <v>0</v>
      </c>
      <c r="BS509" s="21">
        <v>10516.6805</v>
      </c>
      <c r="BT509" s="21">
        <v>-5.0000000000000001E-4</v>
      </c>
      <c r="BU509" s="20">
        <v>20002</v>
      </c>
      <c r="BV509" s="20" t="s">
        <v>97</v>
      </c>
      <c r="BW509" s="21">
        <v>-10516.6805</v>
      </c>
      <c r="BX509" s="21">
        <v>1315.01</v>
      </c>
      <c r="BY509" s="20" t="s">
        <v>231</v>
      </c>
      <c r="BZ509" s="21">
        <v>8361.6705000000002</v>
      </c>
      <c r="CA509" s="20" t="b">
        <v>1</v>
      </c>
      <c r="CB509" s="20" t="s">
        <v>98</v>
      </c>
      <c r="CC509" s="20" t="b">
        <v>1</v>
      </c>
      <c r="CD509" s="21" t="s">
        <v>99</v>
      </c>
      <c r="CE509" s="21" t="b">
        <v>0</v>
      </c>
      <c r="CF509" s="21" t="b">
        <v>0</v>
      </c>
    </row>
    <row r="510" spans="1:84">
      <c r="A510" s="21" t="s">
        <v>84</v>
      </c>
      <c r="B510" s="20">
        <v>15304</v>
      </c>
      <c r="C510" s="20" t="s">
        <v>85</v>
      </c>
      <c r="D510" s="20" t="s">
        <v>448</v>
      </c>
      <c r="E510" s="20">
        <v>131923</v>
      </c>
      <c r="F510" s="20" t="s">
        <v>276</v>
      </c>
      <c r="G510" s="20" t="s">
        <v>277</v>
      </c>
      <c r="H510" s="20" t="s">
        <v>104</v>
      </c>
      <c r="I510" s="20" t="s">
        <v>278</v>
      </c>
      <c r="J510" s="20" t="s">
        <v>279</v>
      </c>
      <c r="K510" s="20" t="s">
        <v>169</v>
      </c>
      <c r="L510" s="20" t="s">
        <v>204</v>
      </c>
      <c r="M510" s="20">
        <v>39707</v>
      </c>
      <c r="N510" s="20">
        <v>1</v>
      </c>
      <c r="O510" s="20">
        <v>0</v>
      </c>
      <c r="P510" s="20" t="s">
        <v>216</v>
      </c>
      <c r="Q510" s="20">
        <v>12</v>
      </c>
      <c r="R510" s="20">
        <v>0</v>
      </c>
      <c r="S510" s="20">
        <v>0</v>
      </c>
      <c r="T510" s="20">
        <v>0</v>
      </c>
      <c r="U510" s="20" t="b">
        <v>0</v>
      </c>
      <c r="V510" s="20" t="b">
        <v>1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12</v>
      </c>
      <c r="AC510" s="21">
        <v>925.14840000000004</v>
      </c>
      <c r="AD510" s="21">
        <v>1404.6865</v>
      </c>
      <c r="AE510" s="21">
        <v>733.21360000000004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238.24199999999999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150</v>
      </c>
      <c r="AS510" s="21">
        <v>0</v>
      </c>
      <c r="AT510" s="21">
        <v>476.48</v>
      </c>
      <c r="AU510" s="21">
        <v>3927.77</v>
      </c>
      <c r="AV510" s="20" t="b">
        <v>0</v>
      </c>
      <c r="AX510" s="22">
        <v>43208</v>
      </c>
      <c r="AY510" s="22">
        <v>43208</v>
      </c>
      <c r="AZ510" s="22">
        <v>43208</v>
      </c>
      <c r="BB510" s="20">
        <v>1</v>
      </c>
      <c r="BC510" s="20" t="s">
        <v>473</v>
      </c>
      <c r="BE510" s="20" t="s">
        <v>305</v>
      </c>
      <c r="BF510" s="20" t="s">
        <v>93</v>
      </c>
      <c r="BG510" s="20" t="s">
        <v>363</v>
      </c>
      <c r="BI510" s="20" t="s">
        <v>94</v>
      </c>
      <c r="BJ510" s="20" t="s">
        <v>105</v>
      </c>
      <c r="BK510" s="20" t="s">
        <v>280</v>
      </c>
      <c r="BL510" s="20" t="s">
        <v>280</v>
      </c>
      <c r="BM510" s="21">
        <v>1639.8704</v>
      </c>
      <c r="BN510" s="21">
        <v>2137.9000999999998</v>
      </c>
      <c r="BO510" s="21">
        <v>0</v>
      </c>
      <c r="BP510" s="21">
        <v>0</v>
      </c>
      <c r="BQ510" s="21">
        <v>150</v>
      </c>
      <c r="BR510" s="20">
        <v>0</v>
      </c>
      <c r="BS510" s="21">
        <v>3927.7705000000001</v>
      </c>
      <c r="BT510" s="21">
        <v>-5.0000000000000001E-4</v>
      </c>
      <c r="BU510" s="20">
        <v>20002</v>
      </c>
      <c r="BV510" s="20" t="s">
        <v>97</v>
      </c>
      <c r="BW510" s="21">
        <v>-3927.7705000000001</v>
      </c>
      <c r="BX510" s="21">
        <v>346.93</v>
      </c>
      <c r="BY510" s="20" t="s">
        <v>101</v>
      </c>
      <c r="BZ510" s="21">
        <v>3430.8404999999998</v>
      </c>
      <c r="CA510" s="20" t="b">
        <v>1</v>
      </c>
      <c r="CB510" s="20" t="s">
        <v>98</v>
      </c>
      <c r="CC510" s="20" t="b">
        <v>1</v>
      </c>
      <c r="CD510" s="21" t="s">
        <v>99</v>
      </c>
      <c r="CE510" s="21" t="b">
        <v>0</v>
      </c>
      <c r="CF510" s="21" t="b">
        <v>0</v>
      </c>
    </row>
    <row r="511" spans="1:84">
      <c r="A511" s="21" t="s">
        <v>122</v>
      </c>
      <c r="B511" s="20">
        <v>15305</v>
      </c>
      <c r="C511" s="20" t="s">
        <v>131</v>
      </c>
      <c r="D511" s="20" t="s">
        <v>448</v>
      </c>
      <c r="E511" s="20">
        <v>20490</v>
      </c>
      <c r="F511" s="20" t="s">
        <v>86</v>
      </c>
      <c r="G511" s="20" t="s">
        <v>87</v>
      </c>
      <c r="H511" s="20" t="s">
        <v>88</v>
      </c>
      <c r="I511" s="20" t="s">
        <v>89</v>
      </c>
      <c r="J511" s="20" t="s">
        <v>349</v>
      </c>
      <c r="K511" s="20" t="s">
        <v>90</v>
      </c>
      <c r="L511" s="20" t="s">
        <v>91</v>
      </c>
      <c r="M511" s="20">
        <v>8642</v>
      </c>
      <c r="N511" s="20">
        <v>1</v>
      </c>
      <c r="O511" s="20">
        <v>24</v>
      </c>
      <c r="P511" s="20" t="s">
        <v>92</v>
      </c>
      <c r="Q511" s="20">
        <v>0</v>
      </c>
      <c r="R511" s="20">
        <v>0</v>
      </c>
      <c r="S511" s="20">
        <v>0</v>
      </c>
      <c r="T511" s="20">
        <v>0</v>
      </c>
      <c r="U511" s="20" t="b">
        <v>0</v>
      </c>
      <c r="V511" s="20" t="b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24</v>
      </c>
      <c r="AC511" s="21">
        <v>566.58280000000002</v>
      </c>
      <c r="AD511" s="21">
        <v>569.91120000000001</v>
      </c>
      <c r="AE511" s="21">
        <v>0</v>
      </c>
      <c r="AF511" s="21">
        <v>0</v>
      </c>
      <c r="AG511" s="21">
        <v>0</v>
      </c>
      <c r="AH511" s="21">
        <v>376.44549999999998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300</v>
      </c>
      <c r="AR511" s="21">
        <v>0</v>
      </c>
      <c r="AS511" s="21">
        <v>0</v>
      </c>
      <c r="AT511" s="21">
        <v>0</v>
      </c>
      <c r="AU511" s="21">
        <v>1812.94</v>
      </c>
      <c r="AV511" s="20" t="b">
        <v>0</v>
      </c>
      <c r="AX511" s="22">
        <v>43207</v>
      </c>
      <c r="AY511" s="22">
        <v>43208</v>
      </c>
      <c r="AZ511" s="22">
        <v>43209</v>
      </c>
      <c r="BB511" s="20">
        <v>1</v>
      </c>
      <c r="BE511" s="20" t="s">
        <v>305</v>
      </c>
      <c r="BF511" s="20" t="s">
        <v>93</v>
      </c>
      <c r="BG511" s="20" t="s">
        <v>363</v>
      </c>
      <c r="BI511" s="20" t="s">
        <v>94</v>
      </c>
      <c r="BJ511" s="20" t="s">
        <v>95</v>
      </c>
      <c r="BK511" s="20" t="s">
        <v>96</v>
      </c>
      <c r="BL511" s="20" t="s">
        <v>96</v>
      </c>
      <c r="BM511" s="21">
        <v>566.58280000000002</v>
      </c>
      <c r="BN511" s="21">
        <v>569.91120000000001</v>
      </c>
      <c r="BO511" s="21">
        <v>376.44549999999998</v>
      </c>
      <c r="BP511" s="21">
        <v>0</v>
      </c>
      <c r="BQ511" s="21">
        <v>300</v>
      </c>
      <c r="BR511" s="20">
        <v>0</v>
      </c>
      <c r="BS511" s="21">
        <v>1812.9395</v>
      </c>
      <c r="BT511" s="21">
        <v>5.0000000000000001E-4</v>
      </c>
      <c r="BU511" s="20">
        <v>20000</v>
      </c>
      <c r="BV511" s="20" t="s">
        <v>132</v>
      </c>
      <c r="BW511" s="21">
        <v>-1812.9395</v>
      </c>
      <c r="BX511" s="21">
        <v>140.76</v>
      </c>
      <c r="BY511" s="20" t="s">
        <v>231</v>
      </c>
      <c r="BZ511" s="21">
        <v>1372.1795</v>
      </c>
      <c r="CA511" s="20" t="b">
        <v>1</v>
      </c>
      <c r="CB511" s="20" t="s">
        <v>133</v>
      </c>
      <c r="CC511" s="20" t="b">
        <v>1</v>
      </c>
      <c r="CD511" s="21" t="s">
        <v>99</v>
      </c>
      <c r="CE511" s="21" t="b">
        <v>0</v>
      </c>
      <c r="CF511" s="21" t="b">
        <v>0</v>
      </c>
    </row>
    <row r="512" spans="1:84">
      <c r="A512" s="21" t="s">
        <v>122</v>
      </c>
      <c r="B512" s="20">
        <v>15306</v>
      </c>
      <c r="C512" s="20" t="s">
        <v>250</v>
      </c>
      <c r="D512" s="20" t="s">
        <v>448</v>
      </c>
      <c r="E512" s="20">
        <v>25951</v>
      </c>
      <c r="F512" s="20" t="s">
        <v>226</v>
      </c>
      <c r="G512" s="20" t="s">
        <v>227</v>
      </c>
      <c r="H512" s="20" t="s">
        <v>102</v>
      </c>
      <c r="I512" s="20" t="s">
        <v>228</v>
      </c>
      <c r="J512" s="20" t="s">
        <v>229</v>
      </c>
      <c r="K512" s="20" t="s">
        <v>90</v>
      </c>
      <c r="L512" s="20" t="s">
        <v>251</v>
      </c>
      <c r="M512" s="20">
        <v>37000</v>
      </c>
      <c r="N512" s="20">
        <v>1</v>
      </c>
      <c r="O512" s="20">
        <v>32</v>
      </c>
      <c r="P512" s="20" t="s">
        <v>92</v>
      </c>
      <c r="Q512" s="20">
        <v>0</v>
      </c>
      <c r="R512" s="20">
        <v>4</v>
      </c>
      <c r="S512" s="20">
        <v>0</v>
      </c>
      <c r="T512" s="20">
        <v>0</v>
      </c>
      <c r="U512" s="20" t="b">
        <v>0</v>
      </c>
      <c r="V512" s="20" t="b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32</v>
      </c>
      <c r="AC512" s="21">
        <v>1468.6608000000001</v>
      </c>
      <c r="AD512" s="21">
        <v>2897.2831999999999</v>
      </c>
      <c r="AE512" s="21">
        <v>0</v>
      </c>
      <c r="AF512" s="21">
        <v>259</v>
      </c>
      <c r="AG512" s="21">
        <v>0</v>
      </c>
      <c r="AH512" s="21">
        <v>1611.72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315</v>
      </c>
      <c r="AR512" s="21">
        <v>0</v>
      </c>
      <c r="AS512" s="21">
        <v>0</v>
      </c>
      <c r="AT512" s="21">
        <v>0</v>
      </c>
      <c r="AU512" s="21">
        <v>6551.66</v>
      </c>
      <c r="AV512" s="20" t="b">
        <v>0</v>
      </c>
      <c r="AX512" s="22">
        <v>43208</v>
      </c>
      <c r="AY512" s="22">
        <v>43208</v>
      </c>
      <c r="AZ512" s="22">
        <v>43209</v>
      </c>
      <c r="BB512" s="20">
        <v>1</v>
      </c>
      <c r="BD512" s="20" t="s">
        <v>474</v>
      </c>
      <c r="BE512" s="20" t="s">
        <v>305</v>
      </c>
      <c r="BF512" s="20" t="s">
        <v>93</v>
      </c>
      <c r="BG512" s="20" t="s">
        <v>475</v>
      </c>
      <c r="BI512" s="20" t="s">
        <v>94</v>
      </c>
      <c r="BJ512" s="20" t="s">
        <v>103</v>
      </c>
      <c r="BK512" s="20" t="s">
        <v>230</v>
      </c>
      <c r="BL512" s="20" t="s">
        <v>230</v>
      </c>
      <c r="BM512" s="21">
        <v>1727.6608000000001</v>
      </c>
      <c r="BN512" s="21">
        <v>2897.2831999999999</v>
      </c>
      <c r="BO512" s="21">
        <v>1611.72</v>
      </c>
      <c r="BP512" s="21">
        <v>0</v>
      </c>
      <c r="BQ512" s="21">
        <v>315</v>
      </c>
      <c r="BR512" s="20">
        <v>0</v>
      </c>
      <c r="BS512" s="21">
        <v>6551.6639999999998</v>
      </c>
      <c r="BT512" s="21">
        <v>-4.0000000000000001E-3</v>
      </c>
      <c r="BU512" s="20">
        <v>20000</v>
      </c>
      <c r="BV512" s="20" t="s">
        <v>252</v>
      </c>
      <c r="BW512" s="21">
        <v>-6551.6639999999998</v>
      </c>
      <c r="BX512" s="21">
        <v>715.56</v>
      </c>
      <c r="BY512" s="20" t="s">
        <v>231</v>
      </c>
      <c r="BZ512" s="21">
        <v>5521.1040000000003</v>
      </c>
      <c r="CA512" s="20" t="b">
        <v>1</v>
      </c>
      <c r="CB512" s="20" t="s">
        <v>253</v>
      </c>
      <c r="CC512" s="20" t="b">
        <v>1</v>
      </c>
      <c r="CD512" s="21" t="s">
        <v>99</v>
      </c>
      <c r="CE512" s="21" t="b">
        <v>0</v>
      </c>
      <c r="CF512" s="21" t="b">
        <v>0</v>
      </c>
    </row>
    <row r="513" spans="1:84">
      <c r="A513" s="21" t="s">
        <v>84</v>
      </c>
      <c r="B513" s="20">
        <v>15307</v>
      </c>
      <c r="C513" s="20" t="s">
        <v>85</v>
      </c>
      <c r="D513" s="20" t="s">
        <v>448</v>
      </c>
      <c r="E513" s="20">
        <v>130572</v>
      </c>
      <c r="F513" s="20" t="s">
        <v>242</v>
      </c>
      <c r="G513" s="20" t="s">
        <v>243</v>
      </c>
      <c r="H513" s="20" t="s">
        <v>104</v>
      </c>
      <c r="I513" s="20" t="s">
        <v>244</v>
      </c>
      <c r="J513" s="20" t="s">
        <v>245</v>
      </c>
      <c r="K513" s="20" t="s">
        <v>90</v>
      </c>
      <c r="L513" s="20" t="s">
        <v>91</v>
      </c>
      <c r="M513" s="20">
        <v>23581</v>
      </c>
      <c r="N513" s="20">
        <v>1</v>
      </c>
      <c r="O513" s="20">
        <v>12</v>
      </c>
      <c r="P513" s="20" t="s">
        <v>92</v>
      </c>
      <c r="Q513" s="20">
        <v>0</v>
      </c>
      <c r="R513" s="20">
        <v>0</v>
      </c>
      <c r="S513" s="20">
        <v>0</v>
      </c>
      <c r="T513" s="20">
        <v>0</v>
      </c>
      <c r="U513" s="20" t="b">
        <v>0</v>
      </c>
      <c r="V513" s="20" t="b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12</v>
      </c>
      <c r="AC513" s="21">
        <v>636.38120000000004</v>
      </c>
      <c r="AD513" s="21">
        <v>688.30859999999996</v>
      </c>
      <c r="AE513" s="21">
        <v>0</v>
      </c>
      <c r="AF513" s="21">
        <v>0</v>
      </c>
      <c r="AG513" s="21">
        <v>0</v>
      </c>
      <c r="AH513" s="21">
        <v>1027.1884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65</v>
      </c>
      <c r="AR513" s="21">
        <v>0</v>
      </c>
      <c r="AS513" s="21">
        <v>0</v>
      </c>
      <c r="AT513" s="21">
        <v>0</v>
      </c>
      <c r="AU513" s="21">
        <v>2416.88</v>
      </c>
      <c r="AV513" s="20" t="b">
        <v>0</v>
      </c>
      <c r="AX513" s="22">
        <v>43209</v>
      </c>
      <c r="AY513" s="22">
        <v>43209</v>
      </c>
      <c r="AZ513" s="22">
        <v>43210</v>
      </c>
      <c r="BB513" s="20">
        <v>1</v>
      </c>
      <c r="BE513" s="20" t="s">
        <v>305</v>
      </c>
      <c r="BF513" s="20" t="s">
        <v>93</v>
      </c>
      <c r="BG513" s="20" t="s">
        <v>363</v>
      </c>
      <c r="BI513" s="20" t="s">
        <v>94</v>
      </c>
      <c r="BJ513" s="20" t="s">
        <v>105</v>
      </c>
      <c r="BK513" s="20" t="s">
        <v>246</v>
      </c>
      <c r="BL513" s="20" t="s">
        <v>246</v>
      </c>
      <c r="BM513" s="21">
        <v>636.38120000000004</v>
      </c>
      <c r="BN513" s="21">
        <v>688.30859999999996</v>
      </c>
      <c r="BO513" s="21">
        <v>1027.1884</v>
      </c>
      <c r="BP513" s="21">
        <v>0</v>
      </c>
      <c r="BQ513" s="21">
        <v>65</v>
      </c>
      <c r="BR513" s="20">
        <v>0</v>
      </c>
      <c r="BS513" s="21">
        <v>2416.8782000000001</v>
      </c>
      <c r="BT513" s="21">
        <v>1.8E-3</v>
      </c>
      <c r="BU513" s="20">
        <v>20002</v>
      </c>
      <c r="BV513" s="20" t="s">
        <v>97</v>
      </c>
      <c r="BW513" s="21">
        <v>-2416.8782000000001</v>
      </c>
      <c r="BX513" s="21">
        <v>170</v>
      </c>
      <c r="BY513" s="20" t="s">
        <v>101</v>
      </c>
      <c r="BZ513" s="21">
        <v>2181.8782000000001</v>
      </c>
      <c r="CA513" s="20" t="b">
        <v>1</v>
      </c>
      <c r="CB513" s="20" t="s">
        <v>98</v>
      </c>
      <c r="CC513" s="20" t="b">
        <v>1</v>
      </c>
      <c r="CD513" s="21" t="s">
        <v>99</v>
      </c>
      <c r="CE513" s="21" t="b">
        <v>0</v>
      </c>
      <c r="CF513" s="21" t="b">
        <v>0</v>
      </c>
    </row>
    <row r="514" spans="1:84">
      <c r="A514" s="21" t="s">
        <v>84</v>
      </c>
      <c r="B514" s="20">
        <v>15240</v>
      </c>
      <c r="C514" s="20" t="s">
        <v>85</v>
      </c>
      <c r="D514" s="20" t="s">
        <v>448</v>
      </c>
      <c r="E514" s="20">
        <v>130541</v>
      </c>
      <c r="F514" s="20" t="s">
        <v>200</v>
      </c>
      <c r="G514" s="20" t="s">
        <v>201</v>
      </c>
      <c r="H514" s="20" t="s">
        <v>104</v>
      </c>
      <c r="I514" s="20" t="s">
        <v>254</v>
      </c>
      <c r="J514" s="20" t="s">
        <v>203</v>
      </c>
      <c r="K514" s="20" t="s">
        <v>90</v>
      </c>
      <c r="L514" s="20" t="s">
        <v>91</v>
      </c>
      <c r="M514" s="20">
        <v>53684</v>
      </c>
      <c r="N514" s="20">
        <v>1</v>
      </c>
      <c r="O514" s="20">
        <v>16</v>
      </c>
      <c r="P514" s="20" t="s">
        <v>92</v>
      </c>
      <c r="Q514" s="20">
        <v>0</v>
      </c>
      <c r="R514" s="20">
        <v>0</v>
      </c>
      <c r="S514" s="20">
        <v>0</v>
      </c>
      <c r="T514" s="20">
        <v>0</v>
      </c>
      <c r="U514" s="20" t="b">
        <v>0</v>
      </c>
      <c r="V514" s="20" t="b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16</v>
      </c>
      <c r="AC514" s="21">
        <v>1168.4066</v>
      </c>
      <c r="AD514" s="21">
        <v>2001.4528</v>
      </c>
      <c r="AE514" s="21">
        <v>0</v>
      </c>
      <c r="AF514" s="21">
        <v>0</v>
      </c>
      <c r="AG514" s="21">
        <v>0</v>
      </c>
      <c r="AH514" s="21">
        <v>2338.4749999999999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80</v>
      </c>
      <c r="AR514" s="21">
        <v>0</v>
      </c>
      <c r="AS514" s="21">
        <v>0</v>
      </c>
      <c r="AT514" s="21">
        <v>0</v>
      </c>
      <c r="AU514" s="21">
        <v>5588.33</v>
      </c>
      <c r="AV514" s="20" t="b">
        <v>0</v>
      </c>
      <c r="AX514" s="22">
        <v>43194</v>
      </c>
      <c r="AY514" s="22">
        <v>43194</v>
      </c>
      <c r="AZ514" s="22">
        <v>43195</v>
      </c>
      <c r="BB514" s="20">
        <v>1</v>
      </c>
      <c r="BE514" s="20" t="s">
        <v>306</v>
      </c>
      <c r="BF514" s="20" t="s">
        <v>93</v>
      </c>
      <c r="BG514" s="20" t="s">
        <v>363</v>
      </c>
      <c r="BI514" s="20" t="s">
        <v>94</v>
      </c>
      <c r="BJ514" s="20" t="s">
        <v>105</v>
      </c>
      <c r="BK514" s="20" t="s">
        <v>205</v>
      </c>
      <c r="BL514" s="20" t="s">
        <v>205</v>
      </c>
      <c r="BM514" s="21">
        <v>1168.4066</v>
      </c>
      <c r="BN514" s="21">
        <v>2001.4528</v>
      </c>
      <c r="BO514" s="21">
        <v>2338.4749999999999</v>
      </c>
      <c r="BP514" s="21">
        <v>0</v>
      </c>
      <c r="BQ514" s="21">
        <v>80</v>
      </c>
      <c r="BR514" s="20">
        <v>0</v>
      </c>
      <c r="BS514" s="21">
        <v>5588.3343999999997</v>
      </c>
      <c r="BT514" s="21">
        <v>-4.4000000000000003E-3</v>
      </c>
      <c r="BU514" s="20">
        <v>20002</v>
      </c>
      <c r="BV514" s="20" t="s">
        <v>97</v>
      </c>
      <c r="BW514" s="21">
        <v>-5588.3343999999997</v>
      </c>
      <c r="BX514" s="21">
        <v>494.31</v>
      </c>
      <c r="BY514" s="20" t="s">
        <v>101</v>
      </c>
      <c r="BZ514" s="21">
        <v>5014.0244000000002</v>
      </c>
      <c r="CA514" s="20" t="b">
        <v>1</v>
      </c>
      <c r="CB514" s="20" t="s">
        <v>98</v>
      </c>
      <c r="CC514" s="20" t="b">
        <v>1</v>
      </c>
      <c r="CD514" s="21" t="s">
        <v>99</v>
      </c>
      <c r="CE514" s="21" t="b">
        <v>0</v>
      </c>
      <c r="CF514" s="21" t="b">
        <v>0</v>
      </c>
    </row>
    <row r="515" spans="1:84">
      <c r="A515" s="21" t="s">
        <v>122</v>
      </c>
      <c r="B515" s="20">
        <v>15241</v>
      </c>
      <c r="C515" s="20" t="s">
        <v>131</v>
      </c>
      <c r="D515" s="20" t="s">
        <v>448</v>
      </c>
      <c r="E515" s="20">
        <v>20442</v>
      </c>
      <c r="F515" s="20" t="s">
        <v>220</v>
      </c>
      <c r="G515" s="20" t="s">
        <v>221</v>
      </c>
      <c r="H515" s="20" t="s">
        <v>88</v>
      </c>
      <c r="I515" s="20" t="s">
        <v>222</v>
      </c>
      <c r="J515" s="20" t="s">
        <v>223</v>
      </c>
      <c r="K515" s="20" t="s">
        <v>90</v>
      </c>
      <c r="L515" s="20" t="s">
        <v>91</v>
      </c>
      <c r="M515" s="20">
        <v>11501</v>
      </c>
      <c r="N515" s="20">
        <v>1</v>
      </c>
      <c r="O515" s="20">
        <v>8</v>
      </c>
      <c r="P515" s="20" t="s">
        <v>92</v>
      </c>
      <c r="Q515" s="20">
        <v>0</v>
      </c>
      <c r="R515" s="20">
        <v>0</v>
      </c>
      <c r="S515" s="20">
        <v>0</v>
      </c>
      <c r="T515" s="20">
        <v>0</v>
      </c>
      <c r="U515" s="20" t="b">
        <v>0</v>
      </c>
      <c r="V515" s="20" t="b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8</v>
      </c>
      <c r="AC515" s="21">
        <v>459.98779999999999</v>
      </c>
      <c r="AD515" s="21">
        <v>241.4324</v>
      </c>
      <c r="AE515" s="21">
        <v>0</v>
      </c>
      <c r="AF515" s="21">
        <v>0</v>
      </c>
      <c r="AG515" s="21">
        <v>0</v>
      </c>
      <c r="AH515" s="21">
        <v>500.98360000000002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81</v>
      </c>
      <c r="AR515" s="21">
        <v>0</v>
      </c>
      <c r="AS515" s="21">
        <v>0</v>
      </c>
      <c r="AT515" s="21">
        <v>0</v>
      </c>
      <c r="AU515" s="21">
        <v>1283.4000000000001</v>
      </c>
      <c r="AV515" s="20" t="b">
        <v>0</v>
      </c>
      <c r="AX515" s="22">
        <v>43189</v>
      </c>
      <c r="AY515" s="22">
        <v>43194</v>
      </c>
      <c r="AZ515" s="22">
        <v>43195</v>
      </c>
      <c r="BB515" s="20">
        <v>1</v>
      </c>
      <c r="BE515" s="20" t="s">
        <v>306</v>
      </c>
      <c r="BF515" s="20" t="s">
        <v>93</v>
      </c>
      <c r="BG515" s="20" t="s">
        <v>363</v>
      </c>
      <c r="BI515" s="20" t="s">
        <v>94</v>
      </c>
      <c r="BJ515" s="20" t="s">
        <v>95</v>
      </c>
      <c r="BK515" s="20" t="s">
        <v>224</v>
      </c>
      <c r="BL515" s="20" t="s">
        <v>224</v>
      </c>
      <c r="BM515" s="21">
        <v>459.98779999999999</v>
      </c>
      <c r="BN515" s="21">
        <v>241.4324</v>
      </c>
      <c r="BO515" s="21">
        <v>500.98360000000002</v>
      </c>
      <c r="BP515" s="21">
        <v>0</v>
      </c>
      <c r="BQ515" s="21">
        <v>81</v>
      </c>
      <c r="BR515" s="20">
        <v>0</v>
      </c>
      <c r="BS515" s="21">
        <v>1283.4038</v>
      </c>
      <c r="BT515" s="21">
        <v>-3.8E-3</v>
      </c>
      <c r="BU515" s="20">
        <v>20000</v>
      </c>
      <c r="BV515" s="20" t="s">
        <v>132</v>
      </c>
      <c r="BW515" s="21">
        <v>-1283.4038</v>
      </c>
      <c r="BX515" s="21">
        <v>62.31</v>
      </c>
      <c r="BY515" s="20" t="s">
        <v>231</v>
      </c>
      <c r="BZ515" s="21">
        <v>1140.0938000000001</v>
      </c>
      <c r="CA515" s="20" t="b">
        <v>1</v>
      </c>
      <c r="CB515" s="20" t="s">
        <v>133</v>
      </c>
      <c r="CC515" s="20" t="b">
        <v>1</v>
      </c>
      <c r="CD515" s="21" t="s">
        <v>99</v>
      </c>
      <c r="CE515" s="21" t="b">
        <v>0</v>
      </c>
      <c r="CF515" s="21" t="b">
        <v>0</v>
      </c>
    </row>
    <row r="516" spans="1:84">
      <c r="A516" s="21" t="s">
        <v>84</v>
      </c>
      <c r="B516" s="20">
        <v>15244</v>
      </c>
      <c r="C516" s="20" t="s">
        <v>85</v>
      </c>
      <c r="D516" s="20" t="s">
        <v>448</v>
      </c>
      <c r="E516" s="20">
        <v>130580</v>
      </c>
      <c r="F516" s="20" t="s">
        <v>134</v>
      </c>
      <c r="G516" s="20" t="s">
        <v>135</v>
      </c>
      <c r="H516" s="20" t="s">
        <v>104</v>
      </c>
      <c r="I516" s="20" t="s">
        <v>247</v>
      </c>
      <c r="J516" s="20" t="s">
        <v>136</v>
      </c>
      <c r="K516" s="20" t="s">
        <v>90</v>
      </c>
      <c r="L516" s="20" t="s">
        <v>91</v>
      </c>
      <c r="M516" s="20">
        <v>24369</v>
      </c>
      <c r="N516" s="20">
        <v>1</v>
      </c>
      <c r="O516" s="20">
        <v>12</v>
      </c>
      <c r="P516" s="20" t="s">
        <v>92</v>
      </c>
      <c r="Q516" s="20">
        <v>0</v>
      </c>
      <c r="R516" s="20">
        <v>0</v>
      </c>
      <c r="S516" s="20">
        <v>0</v>
      </c>
      <c r="T516" s="20">
        <v>0</v>
      </c>
      <c r="U516" s="20" t="b">
        <v>0</v>
      </c>
      <c r="V516" s="20" t="b">
        <v>0</v>
      </c>
      <c r="W516" s="20">
        <v>4962</v>
      </c>
      <c r="X516" s="20">
        <v>0</v>
      </c>
      <c r="Y516" s="20">
        <v>0</v>
      </c>
      <c r="Z516" s="20">
        <v>0</v>
      </c>
      <c r="AA516" s="20">
        <v>0</v>
      </c>
      <c r="AB516" s="20">
        <v>12</v>
      </c>
      <c r="AC516" s="21">
        <v>645.11569999999995</v>
      </c>
      <c r="AD516" s="21">
        <v>709.58460000000002</v>
      </c>
      <c r="AE516" s="21">
        <v>0</v>
      </c>
      <c r="AF516" s="21">
        <v>0</v>
      </c>
      <c r="AG516" s="21">
        <v>0</v>
      </c>
      <c r="AH516" s="21">
        <v>1061.5136</v>
      </c>
      <c r="AI516" s="21">
        <v>0</v>
      </c>
      <c r="AJ516" s="21">
        <v>86.487700000000004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115</v>
      </c>
      <c r="AR516" s="21">
        <v>0</v>
      </c>
      <c r="AS516" s="21">
        <v>0</v>
      </c>
      <c r="AT516" s="21">
        <v>0</v>
      </c>
      <c r="AU516" s="21">
        <v>2617.6999999999998</v>
      </c>
      <c r="AV516" s="20" t="b">
        <v>0</v>
      </c>
      <c r="AX516" s="22">
        <v>43195</v>
      </c>
      <c r="AY516" s="22">
        <v>43195</v>
      </c>
      <c r="AZ516" s="22">
        <v>43195</v>
      </c>
      <c r="BB516" s="20">
        <v>1</v>
      </c>
      <c r="BE516" s="20" t="s">
        <v>306</v>
      </c>
      <c r="BF516" s="20" t="s">
        <v>93</v>
      </c>
      <c r="BG516" s="20" t="s">
        <v>363</v>
      </c>
      <c r="BI516" s="20" t="s">
        <v>94</v>
      </c>
      <c r="BJ516" s="20" t="s">
        <v>105</v>
      </c>
      <c r="BK516" s="20" t="s">
        <v>138</v>
      </c>
      <c r="BL516" s="20" t="s">
        <v>138</v>
      </c>
      <c r="BM516" s="21">
        <v>645.11569999999995</v>
      </c>
      <c r="BN516" s="21">
        <v>709.58460000000002</v>
      </c>
      <c r="BO516" s="21">
        <v>1061.5136</v>
      </c>
      <c r="BP516" s="21">
        <v>86.487700000000004</v>
      </c>
      <c r="BQ516" s="21">
        <v>115</v>
      </c>
      <c r="BR516" s="20">
        <v>0</v>
      </c>
      <c r="BS516" s="21">
        <v>2617.7015999999999</v>
      </c>
      <c r="BT516" s="21">
        <v>-1.6000000000000001E-3</v>
      </c>
      <c r="BU516" s="20">
        <v>20002</v>
      </c>
      <c r="BV516" s="20" t="s">
        <v>97</v>
      </c>
      <c r="BW516" s="21">
        <v>-2617.7015999999999</v>
      </c>
      <c r="BX516" s="21">
        <v>175.25</v>
      </c>
      <c r="BY516" s="20" t="s">
        <v>101</v>
      </c>
      <c r="BZ516" s="21">
        <v>2327.4515999999999</v>
      </c>
      <c r="CA516" s="20" t="b">
        <v>1</v>
      </c>
      <c r="CB516" s="20" t="s">
        <v>98</v>
      </c>
      <c r="CC516" s="20" t="b">
        <v>1</v>
      </c>
      <c r="CD516" s="21" t="s">
        <v>99</v>
      </c>
      <c r="CE516" s="21" t="b">
        <v>0</v>
      </c>
      <c r="CF516" s="21" t="b">
        <v>0</v>
      </c>
    </row>
    <row r="517" spans="1:84">
      <c r="A517" s="21" t="s">
        <v>84</v>
      </c>
      <c r="B517" s="20">
        <v>15245</v>
      </c>
      <c r="C517" s="20" t="s">
        <v>85</v>
      </c>
      <c r="D517" s="20" t="s">
        <v>448</v>
      </c>
      <c r="E517" s="20">
        <v>130590</v>
      </c>
      <c r="F517" s="20" t="s">
        <v>195</v>
      </c>
      <c r="G517" s="20" t="s">
        <v>196</v>
      </c>
      <c r="H517" s="20" t="s">
        <v>104</v>
      </c>
      <c r="I517" s="20" t="s">
        <v>197</v>
      </c>
      <c r="J517" s="20" t="s">
        <v>198</v>
      </c>
      <c r="K517" s="20" t="s">
        <v>90</v>
      </c>
      <c r="L517" s="20" t="s">
        <v>91</v>
      </c>
      <c r="M517" s="20">
        <v>33205</v>
      </c>
      <c r="N517" s="20">
        <v>1</v>
      </c>
      <c r="O517" s="20">
        <v>12</v>
      </c>
      <c r="P517" s="20" t="s">
        <v>92</v>
      </c>
      <c r="Q517" s="20">
        <v>0</v>
      </c>
      <c r="R517" s="20">
        <v>0</v>
      </c>
      <c r="S517" s="20">
        <v>0</v>
      </c>
      <c r="T517" s="20">
        <v>0</v>
      </c>
      <c r="U517" s="20" t="b">
        <v>0</v>
      </c>
      <c r="V517" s="20" t="b">
        <v>0</v>
      </c>
      <c r="W517" s="20">
        <v>26470</v>
      </c>
      <c r="X517" s="20">
        <v>0</v>
      </c>
      <c r="Y517" s="20">
        <v>0</v>
      </c>
      <c r="Z517" s="20">
        <v>0</v>
      </c>
      <c r="AA517" s="20">
        <v>0</v>
      </c>
      <c r="AB517" s="20">
        <v>12</v>
      </c>
      <c r="AC517" s="21">
        <v>743.0575</v>
      </c>
      <c r="AD517" s="21">
        <v>948.15660000000003</v>
      </c>
      <c r="AE517" s="21">
        <v>0</v>
      </c>
      <c r="AF517" s="21">
        <v>0</v>
      </c>
      <c r="AG517" s="21">
        <v>0</v>
      </c>
      <c r="AH517" s="21">
        <v>1446.4097999999999</v>
      </c>
      <c r="AI517" s="21">
        <v>0</v>
      </c>
      <c r="AJ517" s="21">
        <v>461.37209999999999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155</v>
      </c>
      <c r="AR517" s="21">
        <v>0</v>
      </c>
      <c r="AS517" s="21">
        <v>0</v>
      </c>
      <c r="AT517" s="21">
        <v>0</v>
      </c>
      <c r="AU517" s="21">
        <v>3754</v>
      </c>
      <c r="AV517" s="20" t="b">
        <v>0</v>
      </c>
      <c r="AX517" s="22">
        <v>43195</v>
      </c>
      <c r="AY517" s="22">
        <v>43195</v>
      </c>
      <c r="AZ517" s="22">
        <v>43195</v>
      </c>
      <c r="BB517" s="20">
        <v>1</v>
      </c>
      <c r="BE517" s="20" t="s">
        <v>306</v>
      </c>
      <c r="BF517" s="20" t="s">
        <v>93</v>
      </c>
      <c r="BG517" s="20" t="s">
        <v>363</v>
      </c>
      <c r="BI517" s="20" t="s">
        <v>94</v>
      </c>
      <c r="BJ517" s="20" t="s">
        <v>105</v>
      </c>
      <c r="BK517" s="20" t="s">
        <v>199</v>
      </c>
      <c r="BL517" s="20" t="s">
        <v>199</v>
      </c>
      <c r="BM517" s="21">
        <v>743.0575</v>
      </c>
      <c r="BN517" s="21">
        <v>948.15660000000003</v>
      </c>
      <c r="BO517" s="21">
        <v>1446.4097999999999</v>
      </c>
      <c r="BP517" s="21">
        <v>461.37209999999999</v>
      </c>
      <c r="BQ517" s="21">
        <v>155</v>
      </c>
      <c r="BR517" s="20">
        <v>0</v>
      </c>
      <c r="BS517" s="21">
        <v>3753.9960000000001</v>
      </c>
      <c r="BT517" s="21">
        <v>4.0000000000000001E-3</v>
      </c>
      <c r="BU517" s="20">
        <v>20002</v>
      </c>
      <c r="BV517" s="20" t="s">
        <v>97</v>
      </c>
      <c r="BW517" s="21">
        <v>-3753.9960000000001</v>
      </c>
      <c r="BX517" s="21">
        <v>234.17</v>
      </c>
      <c r="BY517" s="20" t="s">
        <v>101</v>
      </c>
      <c r="BZ517" s="21">
        <v>3364.826</v>
      </c>
      <c r="CA517" s="20" t="b">
        <v>1</v>
      </c>
      <c r="CB517" s="20" t="s">
        <v>98</v>
      </c>
      <c r="CC517" s="20" t="b">
        <v>1</v>
      </c>
      <c r="CD517" s="21" t="s">
        <v>99</v>
      </c>
      <c r="CE517" s="21" t="b">
        <v>0</v>
      </c>
      <c r="CF517" s="21" t="b">
        <v>0</v>
      </c>
    </row>
    <row r="518" spans="1:84">
      <c r="A518" s="21" t="s">
        <v>84</v>
      </c>
      <c r="B518" s="20">
        <v>15246</v>
      </c>
      <c r="C518" s="20" t="s">
        <v>85</v>
      </c>
      <c r="D518" s="20" t="s">
        <v>448</v>
      </c>
      <c r="E518" s="20">
        <v>130600</v>
      </c>
      <c r="F518" s="20" t="s">
        <v>237</v>
      </c>
      <c r="G518" s="20" t="s">
        <v>238</v>
      </c>
      <c r="H518" s="20" t="s">
        <v>104</v>
      </c>
      <c r="I518" s="20" t="s">
        <v>239</v>
      </c>
      <c r="J518" s="20" t="s">
        <v>240</v>
      </c>
      <c r="K518" s="20" t="s">
        <v>90</v>
      </c>
      <c r="L518" s="20" t="s">
        <v>91</v>
      </c>
      <c r="M518" s="20">
        <v>27338</v>
      </c>
      <c r="N518" s="20">
        <v>1</v>
      </c>
      <c r="O518" s="20">
        <v>8</v>
      </c>
      <c r="P518" s="20" t="s">
        <v>92</v>
      </c>
      <c r="Q518" s="20">
        <v>0</v>
      </c>
      <c r="R518" s="20">
        <v>0</v>
      </c>
      <c r="S518" s="20">
        <v>0</v>
      </c>
      <c r="T518" s="20">
        <v>0</v>
      </c>
      <c r="U518" s="20" t="b">
        <v>0</v>
      </c>
      <c r="V518" s="20" t="b">
        <v>0</v>
      </c>
      <c r="W518" s="20">
        <v>12712</v>
      </c>
      <c r="X518" s="20">
        <v>0</v>
      </c>
      <c r="Y518" s="20">
        <v>0</v>
      </c>
      <c r="Z518" s="20">
        <v>0</v>
      </c>
      <c r="AA518" s="20">
        <v>0</v>
      </c>
      <c r="AB518" s="20">
        <v>8</v>
      </c>
      <c r="AC518" s="21">
        <v>577.01689999999996</v>
      </c>
      <c r="AD518" s="21">
        <v>526.49839999999995</v>
      </c>
      <c r="AE518" s="21">
        <v>0</v>
      </c>
      <c r="AF518" s="21">
        <v>0</v>
      </c>
      <c r="AG518" s="21">
        <v>0</v>
      </c>
      <c r="AH518" s="21">
        <v>1190.8433</v>
      </c>
      <c r="AI518" s="21">
        <v>0</v>
      </c>
      <c r="AJ518" s="21">
        <v>221.5702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65</v>
      </c>
      <c r="AR518" s="21">
        <v>0</v>
      </c>
      <c r="AS518" s="21">
        <v>0</v>
      </c>
      <c r="AT518" s="21">
        <v>0</v>
      </c>
      <c r="AU518" s="21">
        <v>2580.9299999999998</v>
      </c>
      <c r="AV518" s="20" t="b">
        <v>0</v>
      </c>
      <c r="AX518" s="22">
        <v>43195</v>
      </c>
      <c r="AY518" s="22">
        <v>43195</v>
      </c>
      <c r="AZ518" s="22">
        <v>43195</v>
      </c>
      <c r="BB518" s="20">
        <v>1</v>
      </c>
      <c r="BE518" s="20" t="s">
        <v>306</v>
      </c>
      <c r="BF518" s="20" t="s">
        <v>93</v>
      </c>
      <c r="BG518" s="20" t="s">
        <v>363</v>
      </c>
      <c r="BI518" s="20" t="s">
        <v>94</v>
      </c>
      <c r="BJ518" s="20" t="s">
        <v>105</v>
      </c>
      <c r="BK518" s="20" t="s">
        <v>241</v>
      </c>
      <c r="BL518" s="20" t="s">
        <v>241</v>
      </c>
      <c r="BM518" s="21">
        <v>577.01689999999996</v>
      </c>
      <c r="BN518" s="21">
        <v>526.49839999999995</v>
      </c>
      <c r="BO518" s="21">
        <v>1190.8433</v>
      </c>
      <c r="BP518" s="21">
        <v>221.5702</v>
      </c>
      <c r="BQ518" s="21">
        <v>65</v>
      </c>
      <c r="BR518" s="20">
        <v>0</v>
      </c>
      <c r="BS518" s="21">
        <v>2580.9288000000001</v>
      </c>
      <c r="BT518" s="21">
        <v>1.1999999999999999E-3</v>
      </c>
      <c r="BU518" s="20">
        <v>20002</v>
      </c>
      <c r="BV518" s="20" t="s">
        <v>97</v>
      </c>
      <c r="BW518" s="21">
        <v>-2580.9288000000001</v>
      </c>
      <c r="BX518" s="21">
        <v>130.03</v>
      </c>
      <c r="BY518" s="20" t="s">
        <v>101</v>
      </c>
      <c r="BZ518" s="21">
        <v>2385.8987999999999</v>
      </c>
      <c r="CA518" s="20" t="b">
        <v>1</v>
      </c>
      <c r="CB518" s="20" t="s">
        <v>98</v>
      </c>
      <c r="CC518" s="20" t="b">
        <v>1</v>
      </c>
      <c r="CD518" s="21" t="s">
        <v>99</v>
      </c>
      <c r="CE518" s="21" t="b">
        <v>0</v>
      </c>
      <c r="CF518" s="21" t="b">
        <v>0</v>
      </c>
    </row>
    <row r="519" spans="1:84">
      <c r="A519" s="21" t="s">
        <v>84</v>
      </c>
      <c r="B519" s="20">
        <v>15308</v>
      </c>
      <c r="C519" s="20" t="s">
        <v>85</v>
      </c>
      <c r="D519" s="20" t="s">
        <v>448</v>
      </c>
      <c r="E519" s="20">
        <v>130632</v>
      </c>
      <c r="F519" s="20" t="s">
        <v>212</v>
      </c>
      <c r="G519" s="20" t="s">
        <v>213</v>
      </c>
      <c r="H519" s="20" t="s">
        <v>104</v>
      </c>
      <c r="I519" s="20" t="s">
        <v>248</v>
      </c>
      <c r="J519" s="20" t="s">
        <v>215</v>
      </c>
      <c r="K519" s="20" t="s">
        <v>90</v>
      </c>
      <c r="L519" s="20" t="s">
        <v>91</v>
      </c>
      <c r="M519" s="20">
        <v>19134</v>
      </c>
      <c r="N519" s="20">
        <v>2</v>
      </c>
      <c r="O519" s="20">
        <v>12</v>
      </c>
      <c r="P519" s="20" t="s">
        <v>92</v>
      </c>
      <c r="Q519" s="20">
        <v>0</v>
      </c>
      <c r="R519" s="20">
        <v>0</v>
      </c>
      <c r="S519" s="20">
        <v>0</v>
      </c>
      <c r="T519" s="20">
        <v>0</v>
      </c>
      <c r="U519" s="20" t="b">
        <v>0</v>
      </c>
      <c r="V519" s="20" t="b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12</v>
      </c>
      <c r="AC519" s="21">
        <v>587.08889999999997</v>
      </c>
      <c r="AD519" s="21">
        <v>568.2396</v>
      </c>
      <c r="AE519" s="21">
        <v>0</v>
      </c>
      <c r="AF519" s="21">
        <v>0</v>
      </c>
      <c r="AG519" s="21">
        <v>0</v>
      </c>
      <c r="AH519" s="21">
        <v>833.47699999999998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375</v>
      </c>
      <c r="AP519" s="21">
        <v>0</v>
      </c>
      <c r="AQ519" s="21">
        <v>61</v>
      </c>
      <c r="AR519" s="21">
        <v>0</v>
      </c>
      <c r="AS519" s="21">
        <v>0</v>
      </c>
      <c r="AT519" s="21">
        <v>0</v>
      </c>
      <c r="AU519" s="21">
        <v>2424.81</v>
      </c>
      <c r="AV519" s="20" t="b">
        <v>0</v>
      </c>
      <c r="AX519" s="22">
        <v>43209</v>
      </c>
      <c r="AY519" s="22">
        <v>43209</v>
      </c>
      <c r="AZ519" s="22">
        <v>43210</v>
      </c>
      <c r="BB519" s="20">
        <v>1</v>
      </c>
      <c r="BE519" s="20" t="s">
        <v>305</v>
      </c>
      <c r="BF519" s="20" t="s">
        <v>93</v>
      </c>
      <c r="BG519" s="20" t="s">
        <v>363</v>
      </c>
      <c r="BI519" s="20" t="s">
        <v>94</v>
      </c>
      <c r="BJ519" s="20" t="s">
        <v>105</v>
      </c>
      <c r="BK519" s="20" t="s">
        <v>217</v>
      </c>
      <c r="BL519" s="20" t="s">
        <v>217</v>
      </c>
      <c r="BM519" s="21">
        <v>962.08889999999997</v>
      </c>
      <c r="BN519" s="21">
        <v>568.2396</v>
      </c>
      <c r="BO519" s="21">
        <v>833.47699999999998</v>
      </c>
      <c r="BP519" s="21">
        <v>0</v>
      </c>
      <c r="BQ519" s="21">
        <v>61</v>
      </c>
      <c r="BR519" s="20">
        <v>0</v>
      </c>
      <c r="BS519" s="21">
        <v>2424.8054999999999</v>
      </c>
      <c r="BT519" s="21">
        <v>4.4999999999999997E-3</v>
      </c>
      <c r="BU519" s="20">
        <v>20002</v>
      </c>
      <c r="BV519" s="20" t="s">
        <v>97</v>
      </c>
      <c r="BW519" s="21">
        <v>-2424.8054999999999</v>
      </c>
      <c r="BX519" s="21">
        <v>140.34</v>
      </c>
      <c r="BY519" s="20" t="s">
        <v>101</v>
      </c>
      <c r="BZ519" s="21">
        <v>2223.4654999999998</v>
      </c>
      <c r="CA519" s="20" t="b">
        <v>1</v>
      </c>
      <c r="CB519" s="20" t="s">
        <v>98</v>
      </c>
      <c r="CC519" s="20" t="b">
        <v>1</v>
      </c>
      <c r="CD519" s="21" t="s">
        <v>99</v>
      </c>
      <c r="CE519" s="21" t="b">
        <v>0</v>
      </c>
      <c r="CF519" s="21" t="b">
        <v>0</v>
      </c>
    </row>
    <row r="520" spans="1:84">
      <c r="A520" s="21" t="s">
        <v>84</v>
      </c>
      <c r="B520" s="20">
        <v>15309</v>
      </c>
      <c r="C520" s="20" t="s">
        <v>85</v>
      </c>
      <c r="D520" s="20" t="s">
        <v>448</v>
      </c>
      <c r="E520" s="20">
        <v>130602</v>
      </c>
      <c r="F520" s="20" t="s">
        <v>237</v>
      </c>
      <c r="G520" s="20" t="s">
        <v>238</v>
      </c>
      <c r="H520" s="20" t="s">
        <v>104</v>
      </c>
      <c r="I520" s="20" t="s">
        <v>239</v>
      </c>
      <c r="J520" s="20" t="s">
        <v>240</v>
      </c>
      <c r="K520" s="20" t="s">
        <v>90</v>
      </c>
      <c r="L520" s="20" t="s">
        <v>91</v>
      </c>
      <c r="M520" s="20">
        <v>27315</v>
      </c>
      <c r="N520" s="20">
        <v>1</v>
      </c>
      <c r="O520" s="20">
        <v>12</v>
      </c>
      <c r="P520" s="20" t="s">
        <v>92</v>
      </c>
      <c r="Q520" s="20">
        <v>0</v>
      </c>
      <c r="R520" s="20">
        <v>0</v>
      </c>
      <c r="S520" s="20">
        <v>0</v>
      </c>
      <c r="T520" s="20">
        <v>0</v>
      </c>
      <c r="U520" s="20" t="b">
        <v>0</v>
      </c>
      <c r="V520" s="20" t="b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12</v>
      </c>
      <c r="AC520" s="21">
        <v>677.7704</v>
      </c>
      <c r="AD520" s="21">
        <v>789.12660000000005</v>
      </c>
      <c r="AE520" s="21">
        <v>0</v>
      </c>
      <c r="AF520" s="21">
        <v>0</v>
      </c>
      <c r="AG520" s="21">
        <v>0</v>
      </c>
      <c r="AH520" s="21">
        <v>1189.8414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65</v>
      </c>
      <c r="AR520" s="21">
        <v>0</v>
      </c>
      <c r="AS520" s="21">
        <v>0</v>
      </c>
      <c r="AT520" s="21">
        <v>0</v>
      </c>
      <c r="AU520" s="21">
        <v>2721.74</v>
      </c>
      <c r="AV520" s="20" t="b">
        <v>0</v>
      </c>
      <c r="AX520" s="22">
        <v>43209</v>
      </c>
      <c r="AY520" s="22">
        <v>43209</v>
      </c>
      <c r="AZ520" s="22">
        <v>43210</v>
      </c>
      <c r="BB520" s="20">
        <v>1</v>
      </c>
      <c r="BE520" s="20" t="s">
        <v>305</v>
      </c>
      <c r="BF520" s="20" t="s">
        <v>93</v>
      </c>
      <c r="BG520" s="20" t="s">
        <v>363</v>
      </c>
      <c r="BI520" s="20" t="s">
        <v>94</v>
      </c>
      <c r="BJ520" s="20" t="s">
        <v>105</v>
      </c>
      <c r="BK520" s="20" t="s">
        <v>241</v>
      </c>
      <c r="BL520" s="20" t="s">
        <v>241</v>
      </c>
      <c r="BM520" s="21">
        <v>677.7704</v>
      </c>
      <c r="BN520" s="21">
        <v>789.12660000000005</v>
      </c>
      <c r="BO520" s="21">
        <v>1189.8414</v>
      </c>
      <c r="BP520" s="21">
        <v>0</v>
      </c>
      <c r="BQ520" s="21">
        <v>65</v>
      </c>
      <c r="BR520" s="20">
        <v>0</v>
      </c>
      <c r="BS520" s="21">
        <v>2721.7384000000002</v>
      </c>
      <c r="BT520" s="21">
        <v>1.6000000000000001E-3</v>
      </c>
      <c r="BU520" s="20">
        <v>20002</v>
      </c>
      <c r="BV520" s="20" t="s">
        <v>97</v>
      </c>
      <c r="BW520" s="21">
        <v>-2721.7384000000002</v>
      </c>
      <c r="BX520" s="21">
        <v>194.9</v>
      </c>
      <c r="BY520" s="20" t="s">
        <v>101</v>
      </c>
      <c r="BZ520" s="21">
        <v>2461.8384000000001</v>
      </c>
      <c r="CA520" s="20" t="b">
        <v>1</v>
      </c>
      <c r="CB520" s="20" t="s">
        <v>98</v>
      </c>
      <c r="CC520" s="20" t="b">
        <v>1</v>
      </c>
      <c r="CD520" s="21" t="s">
        <v>99</v>
      </c>
      <c r="CE520" s="21" t="b">
        <v>0</v>
      </c>
      <c r="CF520" s="21" t="b">
        <v>0</v>
      </c>
    </row>
    <row r="521" spans="1:84">
      <c r="A521" s="21" t="s">
        <v>84</v>
      </c>
      <c r="B521" s="20">
        <v>15310</v>
      </c>
      <c r="C521" s="20" t="s">
        <v>85</v>
      </c>
      <c r="D521" s="20" t="s">
        <v>448</v>
      </c>
      <c r="E521" s="20">
        <v>131160</v>
      </c>
      <c r="F521" s="20" t="s">
        <v>112</v>
      </c>
      <c r="G521" s="20" t="s">
        <v>113</v>
      </c>
      <c r="H521" s="20" t="s">
        <v>88</v>
      </c>
      <c r="I521" s="20" t="s">
        <v>114</v>
      </c>
      <c r="J521" s="20" t="s">
        <v>115</v>
      </c>
      <c r="K521" s="20" t="s">
        <v>90</v>
      </c>
      <c r="L521" s="20" t="s">
        <v>91</v>
      </c>
      <c r="M521" s="20">
        <v>17319</v>
      </c>
      <c r="N521" s="20">
        <v>1</v>
      </c>
      <c r="O521" s="20">
        <v>48</v>
      </c>
      <c r="P521" s="20" t="s">
        <v>92</v>
      </c>
      <c r="Q521" s="20">
        <v>0</v>
      </c>
      <c r="R521" s="20">
        <v>0</v>
      </c>
      <c r="S521" s="20">
        <v>0</v>
      </c>
      <c r="T521" s="20">
        <v>0</v>
      </c>
      <c r="U521" s="20" t="b">
        <v>0</v>
      </c>
      <c r="V521" s="20" t="b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48</v>
      </c>
      <c r="AC521" s="21">
        <v>1142.8829000000001</v>
      </c>
      <c r="AD521" s="21">
        <v>2076.9384</v>
      </c>
      <c r="AE521" s="21">
        <v>0</v>
      </c>
      <c r="AF521" s="21">
        <v>0</v>
      </c>
      <c r="AG521" s="21">
        <v>0</v>
      </c>
      <c r="AH521" s="21">
        <v>754.41560000000004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840</v>
      </c>
      <c r="AR521" s="21">
        <v>0</v>
      </c>
      <c r="AS521" s="21">
        <v>0</v>
      </c>
      <c r="AT521" s="21">
        <v>0</v>
      </c>
      <c r="AU521" s="21">
        <v>4814.24</v>
      </c>
      <c r="AV521" s="20" t="b">
        <v>0</v>
      </c>
      <c r="AX521" s="22">
        <v>43207</v>
      </c>
      <c r="AY521" s="22">
        <v>43208</v>
      </c>
      <c r="AZ521" s="22">
        <v>43210</v>
      </c>
      <c r="BB521" s="20">
        <v>1</v>
      </c>
      <c r="BE521" s="20" t="s">
        <v>305</v>
      </c>
      <c r="BF521" s="20" t="s">
        <v>93</v>
      </c>
      <c r="BG521" s="20" t="s">
        <v>363</v>
      </c>
      <c r="BI521" s="20" t="s">
        <v>94</v>
      </c>
      <c r="BJ521" s="20" t="s">
        <v>95</v>
      </c>
      <c r="BK521" s="20" t="s">
        <v>116</v>
      </c>
      <c r="BL521" s="20" t="s">
        <v>116</v>
      </c>
      <c r="BM521" s="21">
        <v>1142.8829000000001</v>
      </c>
      <c r="BN521" s="21">
        <v>2076.9384</v>
      </c>
      <c r="BO521" s="21">
        <v>754.41560000000004</v>
      </c>
      <c r="BP521" s="21">
        <v>0</v>
      </c>
      <c r="BQ521" s="21">
        <v>840</v>
      </c>
      <c r="BR521" s="20">
        <v>0</v>
      </c>
      <c r="BS521" s="21">
        <v>4814.2368999999999</v>
      </c>
      <c r="BT521" s="21">
        <v>3.0999999999999999E-3</v>
      </c>
      <c r="BU521" s="20">
        <v>20002</v>
      </c>
      <c r="BV521" s="20" t="s">
        <v>97</v>
      </c>
      <c r="BW521" s="21">
        <v>-4814.2368999999999</v>
      </c>
      <c r="BX521" s="21">
        <v>512.96</v>
      </c>
      <c r="BY521" s="20" t="s">
        <v>231</v>
      </c>
      <c r="BZ521" s="21">
        <v>3461.2768999999998</v>
      </c>
      <c r="CA521" s="20" t="b">
        <v>1</v>
      </c>
      <c r="CB521" s="20" t="s">
        <v>98</v>
      </c>
      <c r="CC521" s="20" t="b">
        <v>1</v>
      </c>
      <c r="CD521" s="21" t="s">
        <v>99</v>
      </c>
      <c r="CE521" s="21" t="b">
        <v>0</v>
      </c>
      <c r="CF521" s="21" t="b">
        <v>0</v>
      </c>
    </row>
    <row r="522" spans="1:84">
      <c r="A522" s="21" t="s">
        <v>84</v>
      </c>
      <c r="B522" s="20">
        <v>15311</v>
      </c>
      <c r="C522" s="20" t="s">
        <v>85</v>
      </c>
      <c r="D522" s="20" t="s">
        <v>448</v>
      </c>
      <c r="E522" s="20">
        <v>130592</v>
      </c>
      <c r="F522" s="20" t="s">
        <v>195</v>
      </c>
      <c r="G522" s="20" t="s">
        <v>196</v>
      </c>
      <c r="H522" s="20" t="s">
        <v>104</v>
      </c>
      <c r="I522" s="20" t="s">
        <v>197</v>
      </c>
      <c r="J522" s="20" t="s">
        <v>198</v>
      </c>
      <c r="K522" s="20" t="s">
        <v>90</v>
      </c>
      <c r="L522" s="20" t="s">
        <v>91</v>
      </c>
      <c r="M522" s="20">
        <v>33160</v>
      </c>
      <c r="N522" s="20">
        <v>1</v>
      </c>
      <c r="O522" s="20">
        <v>20</v>
      </c>
      <c r="P522" s="20" t="s">
        <v>92</v>
      </c>
      <c r="Q522" s="20">
        <v>0</v>
      </c>
      <c r="R522" s="20">
        <v>0</v>
      </c>
      <c r="S522" s="20">
        <v>0</v>
      </c>
      <c r="T522" s="20">
        <v>0</v>
      </c>
      <c r="U522" s="20" t="b">
        <v>0</v>
      </c>
      <c r="V522" s="20" t="b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20</v>
      </c>
      <c r="AC522" s="21">
        <v>987.59780000000001</v>
      </c>
      <c r="AD522" s="21">
        <v>1578.2360000000001</v>
      </c>
      <c r="AE522" s="21">
        <v>0</v>
      </c>
      <c r="AF522" s="21">
        <v>0</v>
      </c>
      <c r="AG522" s="21">
        <v>0</v>
      </c>
      <c r="AH522" s="21">
        <v>1444.4495999999999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155</v>
      </c>
      <c r="AR522" s="21">
        <v>0</v>
      </c>
      <c r="AS522" s="21">
        <v>0</v>
      </c>
      <c r="AT522" s="21">
        <v>0</v>
      </c>
      <c r="AU522" s="21">
        <v>4165.28</v>
      </c>
      <c r="AV522" s="20" t="b">
        <v>0</v>
      </c>
      <c r="AX522" s="22">
        <v>43209</v>
      </c>
      <c r="AY522" s="22">
        <v>43209</v>
      </c>
      <c r="AZ522" s="22">
        <v>43210</v>
      </c>
      <c r="BB522" s="20">
        <v>1</v>
      </c>
      <c r="BE522" s="20" t="s">
        <v>305</v>
      </c>
      <c r="BF522" s="20" t="s">
        <v>93</v>
      </c>
      <c r="BG522" s="20" t="s">
        <v>363</v>
      </c>
      <c r="BI522" s="20" t="s">
        <v>94</v>
      </c>
      <c r="BJ522" s="20" t="s">
        <v>105</v>
      </c>
      <c r="BK522" s="20" t="s">
        <v>199</v>
      </c>
      <c r="BL522" s="20" t="s">
        <v>199</v>
      </c>
      <c r="BM522" s="21">
        <v>987.59780000000001</v>
      </c>
      <c r="BN522" s="21">
        <v>1578.2360000000001</v>
      </c>
      <c r="BO522" s="21">
        <v>1444.4495999999999</v>
      </c>
      <c r="BP522" s="21">
        <v>0</v>
      </c>
      <c r="BQ522" s="21">
        <v>155</v>
      </c>
      <c r="BR522" s="20">
        <v>0</v>
      </c>
      <c r="BS522" s="21">
        <v>4165.2834000000003</v>
      </c>
      <c r="BT522" s="21">
        <v>-3.3999999999999998E-3</v>
      </c>
      <c r="BU522" s="20">
        <v>20002</v>
      </c>
      <c r="BV522" s="20" t="s">
        <v>97</v>
      </c>
      <c r="BW522" s="21">
        <v>-4165.2834000000003</v>
      </c>
      <c r="BX522" s="21">
        <v>389.79</v>
      </c>
      <c r="BY522" s="20" t="s">
        <v>101</v>
      </c>
      <c r="BZ522" s="21">
        <v>3620.4933999999998</v>
      </c>
      <c r="CA522" s="20" t="b">
        <v>1</v>
      </c>
      <c r="CB522" s="20" t="s">
        <v>98</v>
      </c>
      <c r="CC522" s="20" t="b">
        <v>1</v>
      </c>
      <c r="CD522" s="21" t="s">
        <v>99</v>
      </c>
      <c r="CE522" s="21" t="b">
        <v>0</v>
      </c>
      <c r="CF522" s="21" t="b">
        <v>0</v>
      </c>
    </row>
    <row r="523" spans="1:84">
      <c r="A523" s="21" t="s">
        <v>84</v>
      </c>
      <c r="B523" s="20">
        <v>15312</v>
      </c>
      <c r="C523" s="20" t="s">
        <v>85</v>
      </c>
      <c r="D523" s="20" t="s">
        <v>448</v>
      </c>
      <c r="E523" s="20">
        <v>130582</v>
      </c>
      <c r="F523" s="20" t="s">
        <v>134</v>
      </c>
      <c r="G523" s="20" t="s">
        <v>135</v>
      </c>
      <c r="H523" s="20" t="s">
        <v>104</v>
      </c>
      <c r="I523" s="20" t="s">
        <v>247</v>
      </c>
      <c r="J523" s="20" t="s">
        <v>136</v>
      </c>
      <c r="K523" s="20" t="s">
        <v>90</v>
      </c>
      <c r="L523" s="20" t="s">
        <v>91</v>
      </c>
      <c r="M523" s="20">
        <v>24337</v>
      </c>
      <c r="N523" s="20">
        <v>1</v>
      </c>
      <c r="O523" s="20">
        <v>20</v>
      </c>
      <c r="P523" s="20" t="s">
        <v>92</v>
      </c>
      <c r="Q523" s="20">
        <v>0</v>
      </c>
      <c r="R523" s="20">
        <v>0</v>
      </c>
      <c r="S523" s="20">
        <v>0</v>
      </c>
      <c r="T523" s="20">
        <v>0</v>
      </c>
      <c r="U523" s="20" t="b">
        <v>0</v>
      </c>
      <c r="V523" s="20" t="b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20</v>
      </c>
      <c r="AC523" s="21">
        <v>824.60170000000005</v>
      </c>
      <c r="AD523" s="21">
        <v>1181.201</v>
      </c>
      <c r="AE523" s="21">
        <v>0</v>
      </c>
      <c r="AF523" s="21">
        <v>0</v>
      </c>
      <c r="AG523" s="21">
        <v>0</v>
      </c>
      <c r="AH523" s="21">
        <v>1060.1197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115</v>
      </c>
      <c r="AR523" s="21">
        <v>0</v>
      </c>
      <c r="AS523" s="21">
        <v>0</v>
      </c>
      <c r="AT523" s="21">
        <v>0</v>
      </c>
      <c r="AU523" s="21">
        <v>3180.92</v>
      </c>
      <c r="AV523" s="20" t="b">
        <v>0</v>
      </c>
      <c r="AX523" s="22">
        <v>43209</v>
      </c>
      <c r="AY523" s="22">
        <v>43209</v>
      </c>
      <c r="AZ523" s="22">
        <v>43210</v>
      </c>
      <c r="BB523" s="20">
        <v>1</v>
      </c>
      <c r="BE523" s="20" t="s">
        <v>305</v>
      </c>
      <c r="BF523" s="20" t="s">
        <v>93</v>
      </c>
      <c r="BG523" s="20" t="s">
        <v>363</v>
      </c>
      <c r="BI523" s="20" t="s">
        <v>94</v>
      </c>
      <c r="BJ523" s="20" t="s">
        <v>105</v>
      </c>
      <c r="BK523" s="20" t="s">
        <v>138</v>
      </c>
      <c r="BL523" s="20" t="s">
        <v>138</v>
      </c>
      <c r="BM523" s="21">
        <v>824.60170000000005</v>
      </c>
      <c r="BN523" s="21">
        <v>1181.201</v>
      </c>
      <c r="BO523" s="21">
        <v>1060.1197</v>
      </c>
      <c r="BP523" s="21">
        <v>0</v>
      </c>
      <c r="BQ523" s="21">
        <v>115</v>
      </c>
      <c r="BR523" s="20">
        <v>0</v>
      </c>
      <c r="BS523" s="21">
        <v>3180.9223999999999</v>
      </c>
      <c r="BT523" s="21">
        <v>-2.3999999999999998E-3</v>
      </c>
      <c r="BU523" s="20">
        <v>20002</v>
      </c>
      <c r="BV523" s="20" t="s">
        <v>97</v>
      </c>
      <c r="BW523" s="21">
        <v>-3180.9223999999999</v>
      </c>
      <c r="BX523" s="21">
        <v>291.73</v>
      </c>
      <c r="BY523" s="20" t="s">
        <v>101</v>
      </c>
      <c r="BZ523" s="21">
        <v>2774.1923999999999</v>
      </c>
      <c r="CA523" s="20" t="b">
        <v>1</v>
      </c>
      <c r="CB523" s="20" t="s">
        <v>98</v>
      </c>
      <c r="CC523" s="20" t="b">
        <v>1</v>
      </c>
      <c r="CD523" s="21" t="s">
        <v>99</v>
      </c>
      <c r="CE523" s="21" t="b">
        <v>0</v>
      </c>
      <c r="CF523" s="21" t="b">
        <v>0</v>
      </c>
    </row>
    <row r="524" spans="1:84">
      <c r="A524" s="21" t="s">
        <v>84</v>
      </c>
      <c r="B524" s="20">
        <v>15313</v>
      </c>
      <c r="C524" s="20" t="s">
        <v>85</v>
      </c>
      <c r="D524" s="20" t="s">
        <v>448</v>
      </c>
      <c r="E524" s="20">
        <v>130543</v>
      </c>
      <c r="F524" s="20" t="s">
        <v>200</v>
      </c>
      <c r="G524" s="20" t="s">
        <v>201</v>
      </c>
      <c r="H524" s="20" t="s">
        <v>104</v>
      </c>
      <c r="I524" s="20" t="s">
        <v>254</v>
      </c>
      <c r="J524" s="20" t="s">
        <v>203</v>
      </c>
      <c r="K524" s="20" t="s">
        <v>90</v>
      </c>
      <c r="L524" s="20" t="s">
        <v>91</v>
      </c>
      <c r="M524" s="20">
        <v>53684</v>
      </c>
      <c r="N524" s="20">
        <v>1</v>
      </c>
      <c r="O524" s="20">
        <v>16</v>
      </c>
      <c r="P524" s="20" t="s">
        <v>92</v>
      </c>
      <c r="Q524" s="20">
        <v>0</v>
      </c>
      <c r="R524" s="20">
        <v>0</v>
      </c>
      <c r="S524" s="20">
        <v>0</v>
      </c>
      <c r="T524" s="20">
        <v>0</v>
      </c>
      <c r="U524" s="20" t="b">
        <v>0</v>
      </c>
      <c r="V524" s="20" t="b">
        <v>0</v>
      </c>
      <c r="W524" s="20">
        <v>40678</v>
      </c>
      <c r="X524" s="20">
        <v>0</v>
      </c>
      <c r="Y524" s="20">
        <v>0</v>
      </c>
      <c r="Z524" s="20">
        <v>0</v>
      </c>
      <c r="AA524" s="20">
        <v>0</v>
      </c>
      <c r="AB524" s="20">
        <v>16</v>
      </c>
      <c r="AC524" s="21">
        <v>1168.4066</v>
      </c>
      <c r="AD524" s="21">
        <v>2001.4528</v>
      </c>
      <c r="AE524" s="21">
        <v>0</v>
      </c>
      <c r="AF524" s="21">
        <v>0</v>
      </c>
      <c r="AG524" s="21">
        <v>0</v>
      </c>
      <c r="AH524" s="21">
        <v>2338.4749999999999</v>
      </c>
      <c r="AI524" s="21">
        <v>0</v>
      </c>
      <c r="AJ524" s="21">
        <v>709.01750000000004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80</v>
      </c>
      <c r="AR524" s="21">
        <v>0</v>
      </c>
      <c r="AS524" s="21">
        <v>0</v>
      </c>
      <c r="AT524" s="21">
        <v>0</v>
      </c>
      <c r="AU524" s="21">
        <v>6297.35</v>
      </c>
      <c r="AV524" s="20" t="b">
        <v>0</v>
      </c>
      <c r="AX524" s="22">
        <v>43208</v>
      </c>
      <c r="AY524" s="22">
        <v>43208</v>
      </c>
      <c r="AZ524" s="22">
        <v>43210</v>
      </c>
      <c r="BB524" s="20">
        <v>1</v>
      </c>
      <c r="BE524" s="20" t="s">
        <v>305</v>
      </c>
      <c r="BF524" s="20" t="s">
        <v>93</v>
      </c>
      <c r="BG524" s="20" t="s">
        <v>363</v>
      </c>
      <c r="BI524" s="20" t="s">
        <v>94</v>
      </c>
      <c r="BJ524" s="20" t="s">
        <v>105</v>
      </c>
      <c r="BK524" s="20" t="s">
        <v>205</v>
      </c>
      <c r="BL524" s="20" t="s">
        <v>205</v>
      </c>
      <c r="BM524" s="21">
        <v>1168.4066</v>
      </c>
      <c r="BN524" s="21">
        <v>2001.4528</v>
      </c>
      <c r="BO524" s="21">
        <v>2338.4749999999999</v>
      </c>
      <c r="BP524" s="21">
        <v>709.01750000000004</v>
      </c>
      <c r="BQ524" s="21">
        <v>80</v>
      </c>
      <c r="BR524" s="20">
        <v>0</v>
      </c>
      <c r="BS524" s="21">
        <v>6297.3518999999997</v>
      </c>
      <c r="BT524" s="21">
        <v>-1.9E-3</v>
      </c>
      <c r="BU524" s="20">
        <v>20002</v>
      </c>
      <c r="BV524" s="20" t="s">
        <v>97</v>
      </c>
      <c r="BW524" s="21">
        <v>-6297.3518999999997</v>
      </c>
      <c r="BX524" s="21">
        <v>494.31</v>
      </c>
      <c r="BY524" s="20" t="s">
        <v>101</v>
      </c>
      <c r="BZ524" s="21">
        <v>5723.0419000000002</v>
      </c>
      <c r="CA524" s="20" t="b">
        <v>1</v>
      </c>
      <c r="CB524" s="20" t="s">
        <v>98</v>
      </c>
      <c r="CC524" s="20" t="b">
        <v>1</v>
      </c>
      <c r="CD524" s="21" t="s">
        <v>99</v>
      </c>
      <c r="CE524" s="21" t="b">
        <v>0</v>
      </c>
      <c r="CF524" s="21" t="b">
        <v>0</v>
      </c>
    </row>
    <row r="525" spans="1:84">
      <c r="A525" s="21" t="s">
        <v>84</v>
      </c>
      <c r="B525" s="20">
        <v>15314</v>
      </c>
      <c r="C525" s="20" t="s">
        <v>85</v>
      </c>
      <c r="D525" s="20" t="s">
        <v>448</v>
      </c>
      <c r="E525" s="20">
        <v>130563</v>
      </c>
      <c r="F525" s="20" t="s">
        <v>206</v>
      </c>
      <c r="G525" s="20" t="s">
        <v>207</v>
      </c>
      <c r="H525" s="20" t="s">
        <v>104</v>
      </c>
      <c r="I525" s="20" t="s">
        <v>208</v>
      </c>
      <c r="J525" s="20" t="s">
        <v>209</v>
      </c>
      <c r="K525" s="20" t="s">
        <v>90</v>
      </c>
      <c r="L525" s="20" t="s">
        <v>91</v>
      </c>
      <c r="M525" s="20">
        <v>42892</v>
      </c>
      <c r="N525" s="20">
        <v>1</v>
      </c>
      <c r="O525" s="20">
        <v>16</v>
      </c>
      <c r="P525" s="20" t="s">
        <v>92</v>
      </c>
      <c r="Q525" s="20">
        <v>0</v>
      </c>
      <c r="R525" s="20">
        <v>0</v>
      </c>
      <c r="S525" s="20">
        <v>0</v>
      </c>
      <c r="T525" s="20">
        <v>0</v>
      </c>
      <c r="U525" s="20" t="b">
        <v>0</v>
      </c>
      <c r="V525" s="20" t="b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16</v>
      </c>
      <c r="AC525" s="21">
        <v>1008.9094</v>
      </c>
      <c r="AD525" s="21">
        <v>1612.9408000000001</v>
      </c>
      <c r="AE525" s="21">
        <v>0</v>
      </c>
      <c r="AF525" s="21">
        <v>0</v>
      </c>
      <c r="AG525" s="21">
        <v>0</v>
      </c>
      <c r="AH525" s="21">
        <v>1868.3755000000001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155</v>
      </c>
      <c r="AR525" s="21">
        <v>0</v>
      </c>
      <c r="AS525" s="21">
        <v>0</v>
      </c>
      <c r="AT525" s="21">
        <v>0</v>
      </c>
      <c r="AU525" s="21">
        <v>4645.2299999999996</v>
      </c>
      <c r="AV525" s="20" t="b">
        <v>0</v>
      </c>
      <c r="AX525" s="22">
        <v>43214</v>
      </c>
      <c r="AY525" s="22">
        <v>43215</v>
      </c>
      <c r="AZ525" s="22">
        <v>43214</v>
      </c>
      <c r="BB525" s="20">
        <v>1</v>
      </c>
      <c r="BE525" s="20" t="s">
        <v>307</v>
      </c>
      <c r="BF525" s="20" t="s">
        <v>93</v>
      </c>
      <c r="BG525" s="20" t="s">
        <v>363</v>
      </c>
      <c r="BI525" s="20" t="s">
        <v>94</v>
      </c>
      <c r="BJ525" s="20" t="s">
        <v>105</v>
      </c>
      <c r="BK525" s="20" t="s">
        <v>210</v>
      </c>
      <c r="BL525" s="20" t="s">
        <v>210</v>
      </c>
      <c r="BM525" s="21">
        <v>1008.9094</v>
      </c>
      <c r="BN525" s="21">
        <v>1612.9408000000001</v>
      </c>
      <c r="BO525" s="21">
        <v>1868.3755000000001</v>
      </c>
      <c r="BP525" s="21">
        <v>0</v>
      </c>
      <c r="BQ525" s="21">
        <v>155</v>
      </c>
      <c r="BR525" s="20">
        <v>0</v>
      </c>
      <c r="BS525" s="21">
        <v>4645.2257</v>
      </c>
      <c r="BT525" s="21">
        <v>4.3E-3</v>
      </c>
      <c r="BU525" s="20">
        <v>20002</v>
      </c>
      <c r="BV525" s="20" t="s">
        <v>97</v>
      </c>
      <c r="BW525" s="21">
        <v>-4645.2257</v>
      </c>
      <c r="BX525" s="21">
        <v>398.36</v>
      </c>
      <c r="BY525" s="20" t="s">
        <v>101</v>
      </c>
      <c r="BZ525" s="21">
        <v>4091.8656999999998</v>
      </c>
      <c r="CA525" s="20" t="b">
        <v>1</v>
      </c>
      <c r="CB525" s="20" t="s">
        <v>98</v>
      </c>
      <c r="CC525" s="20" t="b">
        <v>1</v>
      </c>
      <c r="CD525" s="21" t="s">
        <v>99</v>
      </c>
      <c r="CE525" s="21" t="b">
        <v>0</v>
      </c>
      <c r="CF525" s="21" t="b">
        <v>0</v>
      </c>
    </row>
    <row r="526" spans="1:84">
      <c r="A526" s="21" t="s">
        <v>84</v>
      </c>
      <c r="B526" s="20">
        <v>15315</v>
      </c>
      <c r="C526" s="20" t="s">
        <v>85</v>
      </c>
      <c r="D526" s="20" t="s">
        <v>448</v>
      </c>
      <c r="E526" s="20">
        <v>130623</v>
      </c>
      <c r="F526" s="20" t="s">
        <v>164</v>
      </c>
      <c r="G526" s="20" t="s">
        <v>165</v>
      </c>
      <c r="H526" s="20" t="s">
        <v>104</v>
      </c>
      <c r="I526" s="20" t="s">
        <v>166</v>
      </c>
      <c r="J526" s="20" t="s">
        <v>167</v>
      </c>
      <c r="K526" s="20" t="s">
        <v>90</v>
      </c>
      <c r="L526" s="20" t="s">
        <v>91</v>
      </c>
      <c r="M526" s="20">
        <v>30244</v>
      </c>
      <c r="N526" s="20">
        <v>1</v>
      </c>
      <c r="O526" s="20">
        <v>16</v>
      </c>
      <c r="P526" s="20" t="s">
        <v>92</v>
      </c>
      <c r="Q526" s="20">
        <v>0</v>
      </c>
      <c r="R526" s="20">
        <v>0</v>
      </c>
      <c r="S526" s="20">
        <v>0</v>
      </c>
      <c r="T526" s="20">
        <v>0</v>
      </c>
      <c r="U526" s="20" t="b">
        <v>0</v>
      </c>
      <c r="V526" s="20" t="b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16</v>
      </c>
      <c r="AC526" s="21">
        <v>821.98209999999995</v>
      </c>
      <c r="AD526" s="21">
        <v>1157.6128000000001</v>
      </c>
      <c r="AE526" s="21">
        <v>0</v>
      </c>
      <c r="AF526" s="21">
        <v>0</v>
      </c>
      <c r="AG526" s="21">
        <v>0</v>
      </c>
      <c r="AH526" s="21">
        <v>1317.4286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77</v>
      </c>
      <c r="AR526" s="21">
        <v>0</v>
      </c>
      <c r="AS526" s="21">
        <v>0</v>
      </c>
      <c r="AT526" s="21">
        <v>0</v>
      </c>
      <c r="AU526" s="21">
        <v>3374.02</v>
      </c>
      <c r="AV526" s="20" t="b">
        <v>0</v>
      </c>
      <c r="AX526" s="22">
        <v>43214</v>
      </c>
      <c r="AY526" s="22">
        <v>43215</v>
      </c>
      <c r="AZ526" s="22">
        <v>43214</v>
      </c>
      <c r="BB526" s="20">
        <v>1</v>
      </c>
      <c r="BE526" s="20" t="s">
        <v>307</v>
      </c>
      <c r="BF526" s="20" t="s">
        <v>93</v>
      </c>
      <c r="BG526" s="20" t="s">
        <v>363</v>
      </c>
      <c r="BI526" s="20" t="s">
        <v>94</v>
      </c>
      <c r="BJ526" s="20" t="s">
        <v>105</v>
      </c>
      <c r="BK526" s="20" t="s">
        <v>168</v>
      </c>
      <c r="BL526" s="20" t="s">
        <v>168</v>
      </c>
      <c r="BM526" s="21">
        <v>821.98209999999995</v>
      </c>
      <c r="BN526" s="21">
        <v>1157.6128000000001</v>
      </c>
      <c r="BO526" s="21">
        <v>1317.4286</v>
      </c>
      <c r="BP526" s="21">
        <v>0</v>
      </c>
      <c r="BQ526" s="21">
        <v>77</v>
      </c>
      <c r="BR526" s="20">
        <v>0</v>
      </c>
      <c r="BS526" s="21">
        <v>3374.0234999999998</v>
      </c>
      <c r="BT526" s="21">
        <v>-3.5000000000000001E-3</v>
      </c>
      <c r="BU526" s="20">
        <v>20002</v>
      </c>
      <c r="BV526" s="20" t="s">
        <v>97</v>
      </c>
      <c r="BW526" s="21">
        <v>-3374.0234999999998</v>
      </c>
      <c r="BX526" s="21">
        <v>285.89999999999998</v>
      </c>
      <c r="BY526" s="20" t="s">
        <v>101</v>
      </c>
      <c r="BZ526" s="21">
        <v>3011.1235000000001</v>
      </c>
      <c r="CA526" s="20" t="b">
        <v>1</v>
      </c>
      <c r="CB526" s="20" t="s">
        <v>98</v>
      </c>
      <c r="CC526" s="20" t="b">
        <v>1</v>
      </c>
      <c r="CD526" s="21" t="s">
        <v>99</v>
      </c>
      <c r="CE526" s="21" t="b">
        <v>0</v>
      </c>
      <c r="CF526" s="21" t="b">
        <v>0</v>
      </c>
    </row>
    <row r="527" spans="1:84">
      <c r="A527" s="21" t="s">
        <v>84</v>
      </c>
      <c r="B527" s="20">
        <v>15316</v>
      </c>
      <c r="C527" s="20" t="s">
        <v>85</v>
      </c>
      <c r="D527" s="20" t="s">
        <v>448</v>
      </c>
      <c r="E527" s="20">
        <v>130516</v>
      </c>
      <c r="F527" s="20" t="s">
        <v>154</v>
      </c>
      <c r="G527" s="20" t="s">
        <v>155</v>
      </c>
      <c r="H527" s="20" t="s">
        <v>104</v>
      </c>
      <c r="I527" s="20" t="s">
        <v>156</v>
      </c>
      <c r="J527" s="20" t="s">
        <v>157</v>
      </c>
      <c r="K527" s="20" t="s">
        <v>90</v>
      </c>
      <c r="L527" s="20" t="s">
        <v>91</v>
      </c>
      <c r="M527" s="20">
        <v>30103</v>
      </c>
      <c r="N527" s="20">
        <v>1</v>
      </c>
      <c r="O527" s="20">
        <v>16</v>
      </c>
      <c r="P527" s="20" t="s">
        <v>92</v>
      </c>
      <c r="Q527" s="20">
        <v>0</v>
      </c>
      <c r="R527" s="20">
        <v>0</v>
      </c>
      <c r="S527" s="20">
        <v>0</v>
      </c>
      <c r="T527" s="20">
        <v>0</v>
      </c>
      <c r="U527" s="20" t="b">
        <v>0</v>
      </c>
      <c r="V527" s="20" t="b">
        <v>0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16</v>
      </c>
      <c r="AC527" s="21">
        <v>819.89829999999995</v>
      </c>
      <c r="AD527" s="21">
        <v>1152.5368000000001</v>
      </c>
      <c r="AE527" s="21">
        <v>0</v>
      </c>
      <c r="AF527" s="21">
        <v>0</v>
      </c>
      <c r="AG527" s="21">
        <v>0</v>
      </c>
      <c r="AH527" s="21">
        <v>1311.2867000000001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61</v>
      </c>
      <c r="AR527" s="21">
        <v>0</v>
      </c>
      <c r="AS527" s="21">
        <v>0</v>
      </c>
      <c r="AT527" s="21">
        <v>0</v>
      </c>
      <c r="AU527" s="21">
        <v>3344.72</v>
      </c>
      <c r="AV527" s="20" t="b">
        <v>0</v>
      </c>
      <c r="AX527" s="22">
        <v>43214</v>
      </c>
      <c r="AY527" s="22">
        <v>43214</v>
      </c>
      <c r="AZ527" s="22">
        <v>43214</v>
      </c>
      <c r="BB527" s="20">
        <v>1</v>
      </c>
      <c r="BE527" s="20" t="s">
        <v>307</v>
      </c>
      <c r="BF527" s="20" t="s">
        <v>93</v>
      </c>
      <c r="BG527" s="20" t="s">
        <v>363</v>
      </c>
      <c r="BI527" s="20" t="s">
        <v>94</v>
      </c>
      <c r="BJ527" s="20" t="s">
        <v>105</v>
      </c>
      <c r="BK527" s="20" t="s">
        <v>158</v>
      </c>
      <c r="BL527" s="20" t="s">
        <v>158</v>
      </c>
      <c r="BM527" s="21">
        <v>819.89829999999995</v>
      </c>
      <c r="BN527" s="21">
        <v>1152.5368000000001</v>
      </c>
      <c r="BO527" s="21">
        <v>1311.2867000000001</v>
      </c>
      <c r="BP527" s="21">
        <v>0</v>
      </c>
      <c r="BQ527" s="21">
        <v>61</v>
      </c>
      <c r="BR527" s="20">
        <v>0</v>
      </c>
      <c r="BS527" s="21">
        <v>3344.7217999999998</v>
      </c>
      <c r="BT527" s="21">
        <v>-1.8E-3</v>
      </c>
      <c r="BU527" s="20">
        <v>20002</v>
      </c>
      <c r="BV527" s="20" t="s">
        <v>97</v>
      </c>
      <c r="BW527" s="21">
        <v>-3344.7217999999998</v>
      </c>
      <c r="BX527" s="21">
        <v>284.64999999999998</v>
      </c>
      <c r="BY527" s="20" t="s">
        <v>101</v>
      </c>
      <c r="BZ527" s="21">
        <v>2999.0718000000002</v>
      </c>
      <c r="CA527" s="20" t="b">
        <v>1</v>
      </c>
      <c r="CB527" s="20" t="s">
        <v>98</v>
      </c>
      <c r="CC527" s="20" t="b">
        <v>1</v>
      </c>
      <c r="CD527" s="21" t="s">
        <v>99</v>
      </c>
      <c r="CE527" s="21" t="b">
        <v>0</v>
      </c>
      <c r="CF527" s="21" t="b">
        <v>0</v>
      </c>
    </row>
    <row r="528" spans="1:84">
      <c r="A528" s="21" t="s">
        <v>84</v>
      </c>
      <c r="B528" s="20">
        <v>15317</v>
      </c>
      <c r="C528" s="20" t="s">
        <v>85</v>
      </c>
      <c r="D528" s="20" t="s">
        <v>448</v>
      </c>
      <c r="E528" s="20">
        <v>130486</v>
      </c>
      <c r="F528" s="20" t="s">
        <v>149</v>
      </c>
      <c r="G528" s="20" t="s">
        <v>150</v>
      </c>
      <c r="H528" s="20" t="s">
        <v>104</v>
      </c>
      <c r="I528" s="20" t="s">
        <v>151</v>
      </c>
      <c r="J528" s="20" t="s">
        <v>152</v>
      </c>
      <c r="K528" s="20" t="s">
        <v>90</v>
      </c>
      <c r="L528" s="20" t="s">
        <v>91</v>
      </c>
      <c r="M528" s="20">
        <v>19516</v>
      </c>
      <c r="N528" s="20">
        <v>1</v>
      </c>
      <c r="O528" s="20">
        <v>16</v>
      </c>
      <c r="P528" s="20" t="s">
        <v>92</v>
      </c>
      <c r="Q528" s="20">
        <v>0</v>
      </c>
      <c r="R528" s="20">
        <v>0</v>
      </c>
      <c r="S528" s="20">
        <v>0</v>
      </c>
      <c r="T528" s="20">
        <v>0</v>
      </c>
      <c r="U528" s="20" t="b">
        <v>0</v>
      </c>
      <c r="V528" s="20" t="b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16</v>
      </c>
      <c r="AC528" s="21">
        <v>663.43089999999995</v>
      </c>
      <c r="AD528" s="21">
        <v>771.40480000000002</v>
      </c>
      <c r="AE528" s="21">
        <v>0</v>
      </c>
      <c r="AF528" s="21">
        <v>0</v>
      </c>
      <c r="AG528" s="21">
        <v>0</v>
      </c>
      <c r="AH528" s="21">
        <v>850.11699999999996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61</v>
      </c>
      <c r="AR528" s="21">
        <v>0</v>
      </c>
      <c r="AS528" s="21">
        <v>0</v>
      </c>
      <c r="AT528" s="21">
        <v>0</v>
      </c>
      <c r="AU528" s="21">
        <v>2345.9499999999998</v>
      </c>
      <c r="AV528" s="20" t="b">
        <v>0</v>
      </c>
      <c r="AX528" s="22">
        <v>43214</v>
      </c>
      <c r="AY528" s="22">
        <v>43214</v>
      </c>
      <c r="AZ528" s="22">
        <v>43214</v>
      </c>
      <c r="BB528" s="20">
        <v>1</v>
      </c>
      <c r="BE528" s="20" t="s">
        <v>307</v>
      </c>
      <c r="BF528" s="20" t="s">
        <v>93</v>
      </c>
      <c r="BG528" s="20" t="s">
        <v>363</v>
      </c>
      <c r="BI528" s="20" t="s">
        <v>94</v>
      </c>
      <c r="BJ528" s="20" t="s">
        <v>105</v>
      </c>
      <c r="BK528" s="20" t="s">
        <v>153</v>
      </c>
      <c r="BL528" s="20" t="s">
        <v>153</v>
      </c>
      <c r="BM528" s="21">
        <v>663.43089999999995</v>
      </c>
      <c r="BN528" s="21">
        <v>771.40480000000002</v>
      </c>
      <c r="BO528" s="21">
        <v>850.11699999999996</v>
      </c>
      <c r="BP528" s="21">
        <v>0</v>
      </c>
      <c r="BQ528" s="21">
        <v>61</v>
      </c>
      <c r="BR528" s="20">
        <v>0</v>
      </c>
      <c r="BS528" s="21">
        <v>2345.9526999999998</v>
      </c>
      <c r="BT528" s="21">
        <v>-2.7000000000000001E-3</v>
      </c>
      <c r="BU528" s="20">
        <v>20002</v>
      </c>
      <c r="BV528" s="20" t="s">
        <v>97</v>
      </c>
      <c r="BW528" s="21">
        <v>-2345.9526999999998</v>
      </c>
      <c r="BX528" s="21">
        <v>190.52</v>
      </c>
      <c r="BY528" s="20" t="s">
        <v>101</v>
      </c>
      <c r="BZ528" s="21">
        <v>2094.4326999999998</v>
      </c>
      <c r="CA528" s="20" t="b">
        <v>1</v>
      </c>
      <c r="CB528" s="20" t="s">
        <v>98</v>
      </c>
      <c r="CC528" s="20" t="b">
        <v>1</v>
      </c>
      <c r="CD528" s="21" t="s">
        <v>99</v>
      </c>
      <c r="CE528" s="21" t="b">
        <v>0</v>
      </c>
      <c r="CF528" s="21" t="b">
        <v>0</v>
      </c>
    </row>
    <row r="529" spans="1:84">
      <c r="A529" s="21" t="s">
        <v>84</v>
      </c>
      <c r="B529" s="20">
        <v>15318</v>
      </c>
      <c r="C529" s="20" t="s">
        <v>85</v>
      </c>
      <c r="D529" s="20" t="s">
        <v>448</v>
      </c>
      <c r="E529" s="20">
        <v>130496</v>
      </c>
      <c r="F529" s="20" t="s">
        <v>159</v>
      </c>
      <c r="G529" s="20" t="s">
        <v>160</v>
      </c>
      <c r="H529" s="20" t="s">
        <v>104</v>
      </c>
      <c r="I529" s="20" t="s">
        <v>161</v>
      </c>
      <c r="J529" s="20" t="s">
        <v>162</v>
      </c>
      <c r="K529" s="20" t="s">
        <v>90</v>
      </c>
      <c r="L529" s="20" t="s">
        <v>91</v>
      </c>
      <c r="M529" s="20">
        <v>31902</v>
      </c>
      <c r="N529" s="20">
        <v>1</v>
      </c>
      <c r="O529" s="20">
        <v>16</v>
      </c>
      <c r="P529" s="20" t="s">
        <v>92</v>
      </c>
      <c r="Q529" s="20">
        <v>0</v>
      </c>
      <c r="R529" s="20">
        <v>0</v>
      </c>
      <c r="S529" s="20">
        <v>0</v>
      </c>
      <c r="T529" s="20">
        <v>0</v>
      </c>
      <c r="U529" s="20" t="b">
        <v>0</v>
      </c>
      <c r="V529" s="20" t="b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0</v>
      </c>
      <c r="AB529" s="20">
        <v>16</v>
      </c>
      <c r="AC529" s="21">
        <v>846.48599999999999</v>
      </c>
      <c r="AD529" s="21">
        <v>1217.3008</v>
      </c>
      <c r="AE529" s="21">
        <v>0</v>
      </c>
      <c r="AF529" s="21">
        <v>0</v>
      </c>
      <c r="AG529" s="21">
        <v>0</v>
      </c>
      <c r="AH529" s="21">
        <v>1389.6511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61</v>
      </c>
      <c r="AR529" s="21">
        <v>0</v>
      </c>
      <c r="AS529" s="21">
        <v>0</v>
      </c>
      <c r="AT529" s="21">
        <v>0</v>
      </c>
      <c r="AU529" s="21">
        <v>3514.44</v>
      </c>
      <c r="AV529" s="20" t="b">
        <v>0</v>
      </c>
      <c r="AX529" s="22">
        <v>43214</v>
      </c>
      <c r="AY529" s="22">
        <v>43214</v>
      </c>
      <c r="AZ529" s="22">
        <v>43214</v>
      </c>
      <c r="BB529" s="20">
        <v>1</v>
      </c>
      <c r="BE529" s="20" t="s">
        <v>307</v>
      </c>
      <c r="BF529" s="20" t="s">
        <v>93</v>
      </c>
      <c r="BG529" s="20" t="s">
        <v>363</v>
      </c>
      <c r="BI529" s="20" t="s">
        <v>94</v>
      </c>
      <c r="BJ529" s="20" t="s">
        <v>105</v>
      </c>
      <c r="BK529" s="20" t="s">
        <v>163</v>
      </c>
      <c r="BL529" s="20" t="s">
        <v>163</v>
      </c>
      <c r="BM529" s="21">
        <v>846.48599999999999</v>
      </c>
      <c r="BN529" s="21">
        <v>1217.3008</v>
      </c>
      <c r="BO529" s="21">
        <v>1389.6511</v>
      </c>
      <c r="BP529" s="21">
        <v>0</v>
      </c>
      <c r="BQ529" s="21">
        <v>61</v>
      </c>
      <c r="BR529" s="20">
        <v>0</v>
      </c>
      <c r="BS529" s="21">
        <v>3514.4378999999999</v>
      </c>
      <c r="BT529" s="21">
        <v>2.0999999999999999E-3</v>
      </c>
      <c r="BU529" s="20">
        <v>20002</v>
      </c>
      <c r="BV529" s="20" t="s">
        <v>97</v>
      </c>
      <c r="BW529" s="21">
        <v>-3514.4378999999999</v>
      </c>
      <c r="BX529" s="21">
        <v>300.64999999999998</v>
      </c>
      <c r="BY529" s="20" t="s">
        <v>101</v>
      </c>
      <c r="BZ529" s="21">
        <v>3152.7878999999998</v>
      </c>
      <c r="CA529" s="20" t="b">
        <v>1</v>
      </c>
      <c r="CB529" s="20" t="s">
        <v>98</v>
      </c>
      <c r="CC529" s="20" t="b">
        <v>1</v>
      </c>
      <c r="CD529" s="21" t="s">
        <v>99</v>
      </c>
      <c r="CE529" s="21" t="b">
        <v>0</v>
      </c>
      <c r="CF529" s="21" t="b">
        <v>0</v>
      </c>
    </row>
    <row r="530" spans="1:84">
      <c r="A530" s="21" t="s">
        <v>84</v>
      </c>
      <c r="B530" s="20">
        <v>15319</v>
      </c>
      <c r="C530" s="20" t="s">
        <v>85</v>
      </c>
      <c r="D530" s="20" t="s">
        <v>448</v>
      </c>
      <c r="E530" s="20">
        <v>130535</v>
      </c>
      <c r="F530" s="20" t="s">
        <v>256</v>
      </c>
      <c r="G530" s="20" t="s">
        <v>257</v>
      </c>
      <c r="H530" s="20" t="s">
        <v>104</v>
      </c>
      <c r="I530" s="20" t="s">
        <v>258</v>
      </c>
      <c r="J530" s="20" t="s">
        <v>259</v>
      </c>
      <c r="K530" s="20" t="s">
        <v>90</v>
      </c>
      <c r="L530" s="20" t="s">
        <v>91</v>
      </c>
      <c r="M530" s="20">
        <v>25051</v>
      </c>
      <c r="N530" s="20">
        <v>1</v>
      </c>
      <c r="O530" s="20">
        <v>16</v>
      </c>
      <c r="P530" s="20" t="s">
        <v>92</v>
      </c>
      <c r="Q530" s="20">
        <v>0</v>
      </c>
      <c r="R530" s="20">
        <v>0</v>
      </c>
      <c r="S530" s="20">
        <v>0</v>
      </c>
      <c r="T530" s="20">
        <v>0</v>
      </c>
      <c r="U530" s="20" t="b">
        <v>0</v>
      </c>
      <c r="V530" s="20" t="b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16</v>
      </c>
      <c r="AC530" s="21">
        <v>745.2337</v>
      </c>
      <c r="AD530" s="21">
        <v>970.66480000000001</v>
      </c>
      <c r="AE530" s="21">
        <v>0</v>
      </c>
      <c r="AF530" s="21">
        <v>0</v>
      </c>
      <c r="AG530" s="21">
        <v>0</v>
      </c>
      <c r="AH530" s="21">
        <v>1091.2216000000001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80</v>
      </c>
      <c r="AR530" s="21">
        <v>0</v>
      </c>
      <c r="AS530" s="21">
        <v>0</v>
      </c>
      <c r="AT530" s="21">
        <v>0</v>
      </c>
      <c r="AU530" s="21">
        <v>2887.12</v>
      </c>
      <c r="AV530" s="20" t="b">
        <v>0</v>
      </c>
      <c r="AX530" s="22">
        <v>43211</v>
      </c>
      <c r="AY530" s="22">
        <v>43215</v>
      </c>
      <c r="AZ530" s="22">
        <v>43214</v>
      </c>
      <c r="BB530" s="20">
        <v>1</v>
      </c>
      <c r="BE530" s="20" t="s">
        <v>307</v>
      </c>
      <c r="BF530" s="20" t="s">
        <v>93</v>
      </c>
      <c r="BG530" s="20" t="s">
        <v>363</v>
      </c>
      <c r="BI530" s="20" t="s">
        <v>94</v>
      </c>
      <c r="BJ530" s="20" t="s">
        <v>105</v>
      </c>
      <c r="BK530" s="20" t="s">
        <v>260</v>
      </c>
      <c r="BL530" s="20" t="s">
        <v>260</v>
      </c>
      <c r="BM530" s="21">
        <v>745.2337</v>
      </c>
      <c r="BN530" s="21">
        <v>970.66480000000001</v>
      </c>
      <c r="BO530" s="21">
        <v>1091.2216000000001</v>
      </c>
      <c r="BP530" s="21">
        <v>0</v>
      </c>
      <c r="BQ530" s="21">
        <v>80</v>
      </c>
      <c r="BR530" s="20">
        <v>0</v>
      </c>
      <c r="BS530" s="21">
        <v>2887.1201000000001</v>
      </c>
      <c r="BT530" s="21">
        <v>-1E-4</v>
      </c>
      <c r="BU530" s="20">
        <v>20002</v>
      </c>
      <c r="BV530" s="20" t="s">
        <v>97</v>
      </c>
      <c r="BW530" s="21">
        <v>-2887.1201000000001</v>
      </c>
      <c r="BX530" s="21">
        <v>239.73</v>
      </c>
      <c r="BY530" s="20" t="s">
        <v>101</v>
      </c>
      <c r="BZ530" s="21">
        <v>2567.3901000000001</v>
      </c>
      <c r="CA530" s="20" t="b">
        <v>1</v>
      </c>
      <c r="CB530" s="20" t="s">
        <v>98</v>
      </c>
      <c r="CC530" s="20" t="b">
        <v>1</v>
      </c>
      <c r="CD530" s="21" t="s">
        <v>99</v>
      </c>
      <c r="CE530" s="21" t="b">
        <v>0</v>
      </c>
      <c r="CF530" s="21" t="b">
        <v>0</v>
      </c>
    </row>
    <row r="531" spans="1:84">
      <c r="A531" s="21" t="s">
        <v>84</v>
      </c>
      <c r="B531" s="20">
        <v>15320</v>
      </c>
      <c r="C531" s="20" t="s">
        <v>85</v>
      </c>
      <c r="D531" s="20" t="s">
        <v>448</v>
      </c>
      <c r="E531" s="20">
        <v>130613</v>
      </c>
      <c r="F531" s="20" t="s">
        <v>139</v>
      </c>
      <c r="G531" s="20" t="s">
        <v>140</v>
      </c>
      <c r="H531" s="20" t="s">
        <v>104</v>
      </c>
      <c r="I531" s="20" t="s">
        <v>141</v>
      </c>
      <c r="J531" s="20" t="s">
        <v>142</v>
      </c>
      <c r="K531" s="20" t="s">
        <v>90</v>
      </c>
      <c r="L531" s="20" t="s">
        <v>91</v>
      </c>
      <c r="M531" s="20">
        <v>17269</v>
      </c>
      <c r="N531" s="20">
        <v>1</v>
      </c>
      <c r="O531" s="20">
        <v>12</v>
      </c>
      <c r="P531" s="20" t="s">
        <v>92</v>
      </c>
      <c r="Q531" s="20">
        <v>0</v>
      </c>
      <c r="R531" s="20">
        <v>0</v>
      </c>
      <c r="S531" s="20">
        <v>0</v>
      </c>
      <c r="T531" s="20">
        <v>0</v>
      </c>
      <c r="U531" s="20" t="b">
        <v>0</v>
      </c>
      <c r="V531" s="20" t="b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12</v>
      </c>
      <c r="AC531" s="21">
        <v>566.41650000000004</v>
      </c>
      <c r="AD531" s="21">
        <v>517.88459999999998</v>
      </c>
      <c r="AE531" s="21">
        <v>0</v>
      </c>
      <c r="AF531" s="21">
        <v>0</v>
      </c>
      <c r="AG531" s="21">
        <v>0</v>
      </c>
      <c r="AH531" s="21">
        <v>752.23760000000004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77</v>
      </c>
      <c r="AR531" s="21">
        <v>0</v>
      </c>
      <c r="AS531" s="21">
        <v>0</v>
      </c>
      <c r="AT531" s="21">
        <v>0</v>
      </c>
      <c r="AU531" s="21">
        <v>1913.54</v>
      </c>
      <c r="AV531" s="20" t="b">
        <v>0</v>
      </c>
      <c r="AX531" s="22">
        <v>43213</v>
      </c>
      <c r="AY531" s="22">
        <v>43215</v>
      </c>
      <c r="AZ531" s="22">
        <v>43214</v>
      </c>
      <c r="BB531" s="20">
        <v>1</v>
      </c>
      <c r="BE531" s="20" t="s">
        <v>307</v>
      </c>
      <c r="BF531" s="20" t="s">
        <v>93</v>
      </c>
      <c r="BG531" s="20" t="s">
        <v>363</v>
      </c>
      <c r="BI531" s="20" t="s">
        <v>94</v>
      </c>
      <c r="BJ531" s="20" t="s">
        <v>105</v>
      </c>
      <c r="BK531" s="20" t="s">
        <v>143</v>
      </c>
      <c r="BL531" s="20" t="s">
        <v>143</v>
      </c>
      <c r="BM531" s="21">
        <v>566.41650000000004</v>
      </c>
      <c r="BN531" s="21">
        <v>517.88459999999998</v>
      </c>
      <c r="BO531" s="21">
        <v>752.23760000000004</v>
      </c>
      <c r="BP531" s="21">
        <v>0</v>
      </c>
      <c r="BQ531" s="21">
        <v>77</v>
      </c>
      <c r="BR531" s="20">
        <v>0</v>
      </c>
      <c r="BS531" s="21">
        <v>1913.5387000000001</v>
      </c>
      <c r="BT531" s="21">
        <v>1.2999999999999999E-3</v>
      </c>
      <c r="BU531" s="20">
        <v>20002</v>
      </c>
      <c r="BV531" s="20" t="s">
        <v>97</v>
      </c>
      <c r="BW531" s="21">
        <v>-1913.5387000000001</v>
      </c>
      <c r="BX531" s="21">
        <v>127.91</v>
      </c>
      <c r="BY531" s="20" t="s">
        <v>101</v>
      </c>
      <c r="BZ531" s="21">
        <v>1708.6287</v>
      </c>
      <c r="CA531" s="20" t="b">
        <v>1</v>
      </c>
      <c r="CB531" s="20" t="s">
        <v>98</v>
      </c>
      <c r="CC531" s="20" t="b">
        <v>1</v>
      </c>
      <c r="CD531" s="21" t="s">
        <v>99</v>
      </c>
      <c r="CE531" s="21" t="b">
        <v>0</v>
      </c>
      <c r="CF531" s="21" t="b">
        <v>0</v>
      </c>
    </row>
    <row r="532" spans="1:84">
      <c r="A532" s="21" t="s">
        <v>84</v>
      </c>
      <c r="B532" s="20">
        <v>15321</v>
      </c>
      <c r="C532" s="20" t="s">
        <v>85</v>
      </c>
      <c r="D532" s="20" t="s">
        <v>448</v>
      </c>
      <c r="E532" s="20">
        <v>130526</v>
      </c>
      <c r="F532" s="20" t="s">
        <v>170</v>
      </c>
      <c r="G532" s="20" t="s">
        <v>171</v>
      </c>
      <c r="H532" s="20" t="s">
        <v>104</v>
      </c>
      <c r="I532" s="20" t="s">
        <v>172</v>
      </c>
      <c r="J532" s="20" t="s">
        <v>173</v>
      </c>
      <c r="K532" s="20" t="s">
        <v>90</v>
      </c>
      <c r="L532" s="20" t="s">
        <v>91</v>
      </c>
      <c r="M532" s="20">
        <v>36524</v>
      </c>
      <c r="N532" s="20">
        <v>1</v>
      </c>
      <c r="O532" s="20">
        <v>12</v>
      </c>
      <c r="P532" s="20" t="s">
        <v>92</v>
      </c>
      <c r="Q532" s="20">
        <v>0</v>
      </c>
      <c r="R532" s="20">
        <v>0</v>
      </c>
      <c r="S532" s="20">
        <v>0</v>
      </c>
      <c r="T532" s="20">
        <v>0</v>
      </c>
      <c r="U532" s="20" t="b">
        <v>0</v>
      </c>
      <c r="V532" s="20" t="b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12</v>
      </c>
      <c r="AC532" s="21">
        <v>779.84659999999997</v>
      </c>
      <c r="AD532" s="21">
        <v>1037.7696000000001</v>
      </c>
      <c r="AE532" s="21">
        <v>0</v>
      </c>
      <c r="AF532" s="21">
        <v>0</v>
      </c>
      <c r="AG532" s="21">
        <v>0</v>
      </c>
      <c r="AH532" s="21">
        <v>1590.9854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61</v>
      </c>
      <c r="AR532" s="21">
        <v>0</v>
      </c>
      <c r="AS532" s="21">
        <v>0</v>
      </c>
      <c r="AT532" s="21">
        <v>0</v>
      </c>
      <c r="AU532" s="21">
        <v>3469.6</v>
      </c>
      <c r="AV532" s="20" t="b">
        <v>0</v>
      </c>
      <c r="AX532" s="22">
        <v>43211</v>
      </c>
      <c r="AY532" s="22">
        <v>43214</v>
      </c>
      <c r="AZ532" s="22">
        <v>43214</v>
      </c>
      <c r="BB532" s="20">
        <v>1</v>
      </c>
      <c r="BE532" s="20" t="s">
        <v>307</v>
      </c>
      <c r="BF532" s="20" t="s">
        <v>93</v>
      </c>
      <c r="BG532" s="20" t="s">
        <v>363</v>
      </c>
      <c r="BI532" s="20" t="s">
        <v>94</v>
      </c>
      <c r="BJ532" s="20" t="s">
        <v>105</v>
      </c>
      <c r="BK532" s="20" t="s">
        <v>174</v>
      </c>
      <c r="BL532" s="20" t="s">
        <v>174</v>
      </c>
      <c r="BM532" s="21">
        <v>779.84659999999997</v>
      </c>
      <c r="BN532" s="21">
        <v>1037.7696000000001</v>
      </c>
      <c r="BO532" s="21">
        <v>1590.9854</v>
      </c>
      <c r="BP532" s="21">
        <v>0</v>
      </c>
      <c r="BQ532" s="21">
        <v>61</v>
      </c>
      <c r="BR532" s="20">
        <v>0</v>
      </c>
      <c r="BS532" s="21">
        <v>3469.6016</v>
      </c>
      <c r="BT532" s="21">
        <v>-1.6000000000000001E-3</v>
      </c>
      <c r="BU532" s="20">
        <v>20002</v>
      </c>
      <c r="BV532" s="20" t="s">
        <v>97</v>
      </c>
      <c r="BW532" s="21">
        <v>-3469.6016</v>
      </c>
      <c r="BX532" s="21">
        <v>256.31</v>
      </c>
      <c r="BY532" s="20" t="s">
        <v>101</v>
      </c>
      <c r="BZ532" s="21">
        <v>3152.2916</v>
      </c>
      <c r="CA532" s="20" t="b">
        <v>1</v>
      </c>
      <c r="CB532" s="20" t="s">
        <v>98</v>
      </c>
      <c r="CC532" s="20" t="b">
        <v>1</v>
      </c>
      <c r="CD532" s="21" t="s">
        <v>99</v>
      </c>
      <c r="CE532" s="21" t="b">
        <v>0</v>
      </c>
      <c r="CF532" s="21" t="b">
        <v>0</v>
      </c>
    </row>
    <row r="533" spans="1:84">
      <c r="A533" s="21" t="s">
        <v>84</v>
      </c>
      <c r="B533" s="20">
        <v>15322</v>
      </c>
      <c r="C533" s="20" t="s">
        <v>85</v>
      </c>
      <c r="D533" s="20" t="s">
        <v>448</v>
      </c>
      <c r="E533" s="20">
        <v>130506</v>
      </c>
      <c r="F533" s="20" t="s">
        <v>175</v>
      </c>
      <c r="G533" s="20" t="s">
        <v>176</v>
      </c>
      <c r="H533" s="20" t="s">
        <v>104</v>
      </c>
      <c r="I533" s="20" t="s">
        <v>177</v>
      </c>
      <c r="J533" s="20" t="s">
        <v>178</v>
      </c>
      <c r="K533" s="20" t="s">
        <v>90</v>
      </c>
      <c r="L533" s="20" t="s">
        <v>91</v>
      </c>
      <c r="M533" s="20">
        <v>21807</v>
      </c>
      <c r="N533" s="20">
        <v>1</v>
      </c>
      <c r="O533" s="20">
        <v>12</v>
      </c>
      <c r="P533" s="20" t="s">
        <v>92</v>
      </c>
      <c r="Q533" s="20">
        <v>0</v>
      </c>
      <c r="R533" s="20">
        <v>0</v>
      </c>
      <c r="S533" s="20">
        <v>0</v>
      </c>
      <c r="T533" s="20">
        <v>0</v>
      </c>
      <c r="U533" s="20" t="b">
        <v>0</v>
      </c>
      <c r="V533" s="20" t="b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12</v>
      </c>
      <c r="AC533" s="21">
        <v>616.71749999999997</v>
      </c>
      <c r="AD533" s="21">
        <v>640.41060000000004</v>
      </c>
      <c r="AE533" s="21">
        <v>0</v>
      </c>
      <c r="AF533" s="21">
        <v>0</v>
      </c>
      <c r="AG533" s="21">
        <v>0</v>
      </c>
      <c r="AH533" s="21">
        <v>949.91290000000004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61</v>
      </c>
      <c r="AR533" s="21">
        <v>0</v>
      </c>
      <c r="AS533" s="21">
        <v>0</v>
      </c>
      <c r="AT533" s="21">
        <v>0</v>
      </c>
      <c r="AU533" s="21">
        <v>2268.04</v>
      </c>
      <c r="AV533" s="20" t="b">
        <v>0</v>
      </c>
      <c r="AX533" s="22">
        <v>43211</v>
      </c>
      <c r="AY533" s="22">
        <v>43214</v>
      </c>
      <c r="AZ533" s="22">
        <v>43214</v>
      </c>
      <c r="BB533" s="20">
        <v>1</v>
      </c>
      <c r="BE533" s="20" t="s">
        <v>307</v>
      </c>
      <c r="BF533" s="20" t="s">
        <v>93</v>
      </c>
      <c r="BG533" s="20" t="s">
        <v>363</v>
      </c>
      <c r="BI533" s="20" t="s">
        <v>94</v>
      </c>
      <c r="BJ533" s="20" t="s">
        <v>105</v>
      </c>
      <c r="BK533" s="20" t="s">
        <v>179</v>
      </c>
      <c r="BL533" s="20" t="s">
        <v>179</v>
      </c>
      <c r="BM533" s="21">
        <v>616.71749999999997</v>
      </c>
      <c r="BN533" s="21">
        <v>640.41060000000004</v>
      </c>
      <c r="BO533" s="21">
        <v>949.91290000000004</v>
      </c>
      <c r="BP533" s="21">
        <v>0</v>
      </c>
      <c r="BQ533" s="21">
        <v>61</v>
      </c>
      <c r="BR533" s="20">
        <v>0</v>
      </c>
      <c r="BS533" s="21">
        <v>2268.0410000000002</v>
      </c>
      <c r="BT533" s="21">
        <v>-1E-3</v>
      </c>
      <c r="BU533" s="20">
        <v>20002</v>
      </c>
      <c r="BV533" s="20" t="s">
        <v>97</v>
      </c>
      <c r="BW533" s="21">
        <v>-2268.0410000000002</v>
      </c>
      <c r="BX533" s="21">
        <v>158.16999999999999</v>
      </c>
      <c r="BY533" s="20" t="s">
        <v>101</v>
      </c>
      <c r="BZ533" s="21">
        <v>2048.8710000000001</v>
      </c>
      <c r="CA533" s="20" t="b">
        <v>1</v>
      </c>
      <c r="CB533" s="20" t="s">
        <v>98</v>
      </c>
      <c r="CC533" s="20" t="b">
        <v>1</v>
      </c>
      <c r="CD533" s="21" t="s">
        <v>99</v>
      </c>
      <c r="CE533" s="21" t="b">
        <v>0</v>
      </c>
      <c r="CF533" s="21" t="b">
        <v>0</v>
      </c>
    </row>
    <row r="534" spans="1:84">
      <c r="A534" s="21" t="s">
        <v>84</v>
      </c>
      <c r="B534" s="20">
        <v>15323</v>
      </c>
      <c r="C534" s="20" t="s">
        <v>85</v>
      </c>
      <c r="D534" s="20" t="s">
        <v>448</v>
      </c>
      <c r="E534" s="20">
        <v>130476</v>
      </c>
      <c r="F534" s="20" t="s">
        <v>144</v>
      </c>
      <c r="G534" s="20" t="s">
        <v>145</v>
      </c>
      <c r="H534" s="20" t="s">
        <v>104</v>
      </c>
      <c r="I534" s="20" t="s">
        <v>146</v>
      </c>
      <c r="J534" s="20" t="s">
        <v>147</v>
      </c>
      <c r="K534" s="20" t="s">
        <v>90</v>
      </c>
      <c r="L534" s="20" t="s">
        <v>91</v>
      </c>
      <c r="M534" s="20">
        <v>33220</v>
      </c>
      <c r="N534" s="20">
        <v>1</v>
      </c>
      <c r="O534" s="20">
        <v>20</v>
      </c>
      <c r="P534" s="20" t="s">
        <v>92</v>
      </c>
      <c r="Q534" s="20">
        <v>0</v>
      </c>
      <c r="R534" s="20">
        <v>0</v>
      </c>
      <c r="S534" s="20">
        <v>4</v>
      </c>
      <c r="T534" s="20">
        <v>0</v>
      </c>
      <c r="U534" s="20" t="b">
        <v>0</v>
      </c>
      <c r="V534" s="20" t="b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20</v>
      </c>
      <c r="AC534" s="21">
        <v>988.70630000000006</v>
      </c>
      <c r="AD534" s="21">
        <v>1580.9359999999999</v>
      </c>
      <c r="AE534" s="21">
        <v>0</v>
      </c>
      <c r="AF534" s="21">
        <v>0</v>
      </c>
      <c r="AG534" s="21">
        <v>116.9344</v>
      </c>
      <c r="AH534" s="21">
        <v>1447.0632000000001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77</v>
      </c>
      <c r="AR534" s="21">
        <v>0</v>
      </c>
      <c r="AS534" s="21">
        <v>0</v>
      </c>
      <c r="AT534" s="21">
        <v>0</v>
      </c>
      <c r="AU534" s="21">
        <v>4210.6400000000003</v>
      </c>
      <c r="AV534" s="20" t="b">
        <v>0</v>
      </c>
      <c r="AX534" s="22">
        <v>43213</v>
      </c>
      <c r="AY534" s="22">
        <v>43215</v>
      </c>
      <c r="AZ534" s="22">
        <v>43214</v>
      </c>
      <c r="BB534" s="20">
        <v>1</v>
      </c>
      <c r="BD534" s="20" t="s">
        <v>476</v>
      </c>
      <c r="BE534" s="20" t="s">
        <v>307</v>
      </c>
      <c r="BF534" s="20" t="s">
        <v>93</v>
      </c>
      <c r="BG534" s="20" t="s">
        <v>363</v>
      </c>
      <c r="BI534" s="20" t="s">
        <v>94</v>
      </c>
      <c r="BJ534" s="20" t="s">
        <v>105</v>
      </c>
      <c r="BK534" s="20" t="s">
        <v>148</v>
      </c>
      <c r="BL534" s="20" t="s">
        <v>148</v>
      </c>
      <c r="BM534" s="21">
        <v>1105.6406999999999</v>
      </c>
      <c r="BN534" s="21">
        <v>1580.9359999999999</v>
      </c>
      <c r="BO534" s="21">
        <v>1447.0632000000001</v>
      </c>
      <c r="BP534" s="21">
        <v>0</v>
      </c>
      <c r="BQ534" s="21">
        <v>77</v>
      </c>
      <c r="BR534" s="20">
        <v>0</v>
      </c>
      <c r="BS534" s="21">
        <v>4210.6399000000001</v>
      </c>
      <c r="BT534" s="21">
        <v>1E-4</v>
      </c>
      <c r="BU534" s="20">
        <v>20002</v>
      </c>
      <c r="BV534" s="20" t="s">
        <v>97</v>
      </c>
      <c r="BW534" s="21">
        <v>-4210.6399000000001</v>
      </c>
      <c r="BX534" s="21">
        <v>390.46</v>
      </c>
      <c r="BY534" s="20" t="s">
        <v>101</v>
      </c>
      <c r="BZ534" s="21">
        <v>3743.1799000000001</v>
      </c>
      <c r="CA534" s="20" t="b">
        <v>1</v>
      </c>
      <c r="CB534" s="20" t="s">
        <v>98</v>
      </c>
      <c r="CC534" s="20" t="b">
        <v>1</v>
      </c>
      <c r="CD534" s="21" t="s">
        <v>99</v>
      </c>
      <c r="CE534" s="21" t="b">
        <v>0</v>
      </c>
      <c r="CF534" s="21" t="b">
        <v>0</v>
      </c>
    </row>
    <row r="535" spans="1:84">
      <c r="A535" s="21" t="s">
        <v>84</v>
      </c>
      <c r="B535" s="20">
        <v>15324</v>
      </c>
      <c r="C535" s="20" t="s">
        <v>85</v>
      </c>
      <c r="D535" s="20" t="s">
        <v>448</v>
      </c>
      <c r="E535" s="20">
        <v>131179</v>
      </c>
      <c r="F535" s="20" t="s">
        <v>185</v>
      </c>
      <c r="G535" s="20" t="s">
        <v>186</v>
      </c>
      <c r="H535" s="20" t="s">
        <v>88</v>
      </c>
      <c r="I535" s="20" t="s">
        <v>187</v>
      </c>
      <c r="J535" s="20" t="s">
        <v>188</v>
      </c>
      <c r="K535" s="20" t="s">
        <v>90</v>
      </c>
      <c r="L535" s="20" t="s">
        <v>91</v>
      </c>
      <c r="M535" s="20">
        <v>42520</v>
      </c>
      <c r="N535" s="20">
        <v>1</v>
      </c>
      <c r="O535" s="20">
        <v>12</v>
      </c>
      <c r="P535" s="20" t="s">
        <v>92</v>
      </c>
      <c r="Q535" s="20">
        <v>0</v>
      </c>
      <c r="R535" s="20">
        <v>0</v>
      </c>
      <c r="S535" s="20">
        <v>0</v>
      </c>
      <c r="T535" s="20">
        <v>0</v>
      </c>
      <c r="U535" s="20" t="b">
        <v>0</v>
      </c>
      <c r="V535" s="20" t="b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12</v>
      </c>
      <c r="AC535" s="21">
        <v>846.30870000000004</v>
      </c>
      <c r="AD535" s="21">
        <v>1199.6615999999999</v>
      </c>
      <c r="AE535" s="21">
        <v>0</v>
      </c>
      <c r="AF535" s="21">
        <v>0</v>
      </c>
      <c r="AG535" s="21">
        <v>0</v>
      </c>
      <c r="AH535" s="21">
        <v>1852.1712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165</v>
      </c>
      <c r="AR535" s="21">
        <v>0</v>
      </c>
      <c r="AS535" s="21">
        <v>0</v>
      </c>
      <c r="AT535" s="21">
        <v>0</v>
      </c>
      <c r="AU535" s="21">
        <v>4063.14</v>
      </c>
      <c r="AV535" s="20" t="b">
        <v>0</v>
      </c>
      <c r="AX535" s="22">
        <v>43213</v>
      </c>
      <c r="AY535" s="22">
        <v>43215</v>
      </c>
      <c r="AZ535" s="22">
        <v>43214</v>
      </c>
      <c r="BB535" s="20">
        <v>1</v>
      </c>
      <c r="BE535" s="20" t="s">
        <v>307</v>
      </c>
      <c r="BF535" s="20" t="s">
        <v>93</v>
      </c>
      <c r="BG535" s="20" t="s">
        <v>363</v>
      </c>
      <c r="BI535" s="20" t="s">
        <v>94</v>
      </c>
      <c r="BJ535" s="20" t="s">
        <v>95</v>
      </c>
      <c r="BK535" s="20" t="s">
        <v>189</v>
      </c>
      <c r="BL535" s="20" t="s">
        <v>189</v>
      </c>
      <c r="BM535" s="21">
        <v>846.30870000000004</v>
      </c>
      <c r="BN535" s="21">
        <v>1199.6615999999999</v>
      </c>
      <c r="BO535" s="21">
        <v>1852.1712</v>
      </c>
      <c r="BP535" s="21">
        <v>0</v>
      </c>
      <c r="BQ535" s="21">
        <v>165</v>
      </c>
      <c r="BR535" s="20">
        <v>0</v>
      </c>
      <c r="BS535" s="21">
        <v>4063.1415000000002</v>
      </c>
      <c r="BT535" s="21">
        <v>-1.5E-3</v>
      </c>
      <c r="BU535" s="20">
        <v>20002</v>
      </c>
      <c r="BV535" s="20" t="s">
        <v>97</v>
      </c>
      <c r="BW535" s="21">
        <v>-4063.1415000000002</v>
      </c>
      <c r="BX535" s="21">
        <v>296.29000000000002</v>
      </c>
      <c r="BY535" s="20" t="s">
        <v>231</v>
      </c>
      <c r="BZ535" s="21">
        <v>3601.8515000000002</v>
      </c>
      <c r="CA535" s="20" t="b">
        <v>1</v>
      </c>
      <c r="CB535" s="20" t="s">
        <v>98</v>
      </c>
      <c r="CC535" s="20" t="b">
        <v>1</v>
      </c>
      <c r="CD535" s="21" t="s">
        <v>99</v>
      </c>
      <c r="CE535" s="21" t="b">
        <v>0</v>
      </c>
      <c r="CF535" s="21" t="b">
        <v>0</v>
      </c>
    </row>
    <row r="536" spans="1:84">
      <c r="A536" s="21" t="s">
        <v>84</v>
      </c>
      <c r="B536" s="20">
        <v>15325</v>
      </c>
      <c r="C536" s="20" t="s">
        <v>85</v>
      </c>
      <c r="D536" s="20" t="s">
        <v>448</v>
      </c>
      <c r="E536" s="20">
        <v>131197</v>
      </c>
      <c r="F536" s="20" t="s">
        <v>107</v>
      </c>
      <c r="G536" s="20" t="s">
        <v>108</v>
      </c>
      <c r="H536" s="20" t="s">
        <v>88</v>
      </c>
      <c r="I536" s="20" t="s">
        <v>109</v>
      </c>
      <c r="J536" s="20" t="s">
        <v>110</v>
      </c>
      <c r="K536" s="20" t="s">
        <v>90</v>
      </c>
      <c r="L536" s="20" t="s">
        <v>91</v>
      </c>
      <c r="M536" s="20">
        <v>27083</v>
      </c>
      <c r="N536" s="20">
        <v>1</v>
      </c>
      <c r="O536" s="20">
        <v>12</v>
      </c>
      <c r="P536" s="20" t="s">
        <v>92</v>
      </c>
      <c r="Q536" s="20">
        <v>0</v>
      </c>
      <c r="R536" s="20">
        <v>0</v>
      </c>
      <c r="S536" s="20">
        <v>0</v>
      </c>
      <c r="T536" s="20">
        <v>0</v>
      </c>
      <c r="U536" s="20" t="b">
        <v>0</v>
      </c>
      <c r="V536" s="20" t="b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12</v>
      </c>
      <c r="AC536" s="21">
        <v>675.19880000000001</v>
      </c>
      <c r="AD536" s="21">
        <v>782.86260000000004</v>
      </c>
      <c r="AE536" s="21">
        <v>0</v>
      </c>
      <c r="AF536" s="21">
        <v>0</v>
      </c>
      <c r="AG536" s="21">
        <v>0</v>
      </c>
      <c r="AH536" s="21">
        <v>1179.7355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165</v>
      </c>
      <c r="AR536" s="21">
        <v>0</v>
      </c>
      <c r="AS536" s="21">
        <v>0</v>
      </c>
      <c r="AT536" s="21">
        <v>0</v>
      </c>
      <c r="AU536" s="21">
        <v>2802.8</v>
      </c>
      <c r="AV536" s="20" t="b">
        <v>0</v>
      </c>
      <c r="AX536" s="22">
        <v>43213</v>
      </c>
      <c r="AY536" s="22">
        <v>43215</v>
      </c>
      <c r="AZ536" s="22">
        <v>43214</v>
      </c>
      <c r="BB536" s="20">
        <v>1</v>
      </c>
      <c r="BE536" s="20" t="s">
        <v>307</v>
      </c>
      <c r="BF536" s="20" t="s">
        <v>93</v>
      </c>
      <c r="BG536" s="20" t="s">
        <v>363</v>
      </c>
      <c r="BI536" s="20" t="s">
        <v>94</v>
      </c>
      <c r="BJ536" s="20" t="s">
        <v>95</v>
      </c>
      <c r="BK536" s="20" t="s">
        <v>111</v>
      </c>
      <c r="BL536" s="20" t="s">
        <v>111</v>
      </c>
      <c r="BM536" s="21">
        <v>675.19880000000001</v>
      </c>
      <c r="BN536" s="21">
        <v>782.86260000000004</v>
      </c>
      <c r="BO536" s="21">
        <v>1179.7355</v>
      </c>
      <c r="BP536" s="21">
        <v>0</v>
      </c>
      <c r="BQ536" s="21">
        <v>165</v>
      </c>
      <c r="BR536" s="20">
        <v>0</v>
      </c>
      <c r="BS536" s="21">
        <v>2802.7968999999998</v>
      </c>
      <c r="BT536" s="21">
        <v>3.0999999999999999E-3</v>
      </c>
      <c r="BU536" s="20">
        <v>20002</v>
      </c>
      <c r="BV536" s="20" t="s">
        <v>97</v>
      </c>
      <c r="BW536" s="21">
        <v>-2802.7968999999998</v>
      </c>
      <c r="BX536" s="21">
        <v>193.35</v>
      </c>
      <c r="BY536" s="20" t="s">
        <v>231</v>
      </c>
      <c r="BZ536" s="21">
        <v>2444.4468999999999</v>
      </c>
      <c r="CA536" s="20" t="b">
        <v>1</v>
      </c>
      <c r="CB536" s="20" t="s">
        <v>98</v>
      </c>
      <c r="CC536" s="20" t="b">
        <v>1</v>
      </c>
      <c r="CD536" s="21" t="s">
        <v>99</v>
      </c>
      <c r="CE536" s="21" t="b">
        <v>0</v>
      </c>
      <c r="CF536" s="21" t="b">
        <v>0</v>
      </c>
    </row>
    <row r="537" spans="1:84">
      <c r="A537" s="21" t="s">
        <v>84</v>
      </c>
      <c r="B537" s="20">
        <v>15326</v>
      </c>
      <c r="C537" s="20" t="s">
        <v>85</v>
      </c>
      <c r="D537" s="20" t="s">
        <v>448</v>
      </c>
      <c r="E537" s="20">
        <v>131188</v>
      </c>
      <c r="F537" s="20" t="s">
        <v>190</v>
      </c>
      <c r="G537" s="20" t="s">
        <v>191</v>
      </c>
      <c r="H537" s="20" t="s">
        <v>88</v>
      </c>
      <c r="I537" s="20" t="s">
        <v>192</v>
      </c>
      <c r="J537" s="20" t="s">
        <v>193</v>
      </c>
      <c r="K537" s="20" t="s">
        <v>90</v>
      </c>
      <c r="L537" s="20" t="s">
        <v>91</v>
      </c>
      <c r="M537" s="20">
        <v>31841</v>
      </c>
      <c r="N537" s="20">
        <v>1</v>
      </c>
      <c r="O537" s="20">
        <v>16</v>
      </c>
      <c r="P537" s="20" t="s">
        <v>92</v>
      </c>
      <c r="Q537" s="20">
        <v>0</v>
      </c>
      <c r="R537" s="20">
        <v>0</v>
      </c>
      <c r="S537" s="20">
        <v>0</v>
      </c>
      <c r="T537" s="20">
        <v>0</v>
      </c>
      <c r="U537" s="20" t="b">
        <v>0</v>
      </c>
      <c r="V537" s="20" t="b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16</v>
      </c>
      <c r="AC537" s="21">
        <v>845.58450000000005</v>
      </c>
      <c r="AD537" s="21">
        <v>1215.1048000000001</v>
      </c>
      <c r="AE537" s="21">
        <v>0</v>
      </c>
      <c r="AF537" s="21">
        <v>0</v>
      </c>
      <c r="AG537" s="21">
        <v>0</v>
      </c>
      <c r="AH537" s="21">
        <v>1386.9939999999999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165</v>
      </c>
      <c r="AR537" s="21">
        <v>0</v>
      </c>
      <c r="AS537" s="21">
        <v>0</v>
      </c>
      <c r="AT537" s="21">
        <v>0</v>
      </c>
      <c r="AU537" s="21">
        <v>3612.68</v>
      </c>
      <c r="AV537" s="20" t="b">
        <v>0</v>
      </c>
      <c r="AX537" s="22">
        <v>43213</v>
      </c>
      <c r="AY537" s="22">
        <v>43215</v>
      </c>
      <c r="AZ537" s="22">
        <v>43214</v>
      </c>
      <c r="BB537" s="20">
        <v>1</v>
      </c>
      <c r="BE537" s="20" t="s">
        <v>307</v>
      </c>
      <c r="BF537" s="20" t="s">
        <v>93</v>
      </c>
      <c r="BG537" s="20" t="s">
        <v>363</v>
      </c>
      <c r="BI537" s="20" t="s">
        <v>94</v>
      </c>
      <c r="BJ537" s="20" t="s">
        <v>95</v>
      </c>
      <c r="BK537" s="20" t="s">
        <v>194</v>
      </c>
      <c r="BL537" s="20" t="s">
        <v>194</v>
      </c>
      <c r="BM537" s="21">
        <v>845.58450000000005</v>
      </c>
      <c r="BN537" s="21">
        <v>1215.1048000000001</v>
      </c>
      <c r="BO537" s="21">
        <v>1386.9939999999999</v>
      </c>
      <c r="BP537" s="21">
        <v>0</v>
      </c>
      <c r="BQ537" s="21">
        <v>165</v>
      </c>
      <c r="BR537" s="20">
        <v>0</v>
      </c>
      <c r="BS537" s="21">
        <v>3612.6833000000001</v>
      </c>
      <c r="BT537" s="21">
        <v>-3.3E-3</v>
      </c>
      <c r="BU537" s="20">
        <v>20002</v>
      </c>
      <c r="BV537" s="20" t="s">
        <v>97</v>
      </c>
      <c r="BW537" s="21">
        <v>-3612.6833000000001</v>
      </c>
      <c r="BX537" s="21">
        <v>300.10000000000002</v>
      </c>
      <c r="BY537" s="20" t="s">
        <v>231</v>
      </c>
      <c r="BZ537" s="21">
        <v>3147.5832999999998</v>
      </c>
      <c r="CA537" s="20" t="b">
        <v>1</v>
      </c>
      <c r="CB537" s="20" t="s">
        <v>98</v>
      </c>
      <c r="CC537" s="20" t="b">
        <v>1</v>
      </c>
      <c r="CD537" s="21" t="s">
        <v>99</v>
      </c>
      <c r="CE537" s="21" t="b">
        <v>0</v>
      </c>
      <c r="CF537" s="21" t="b">
        <v>0</v>
      </c>
    </row>
    <row r="538" spans="1:84">
      <c r="A538" s="21" t="s">
        <v>122</v>
      </c>
      <c r="B538" s="20">
        <v>15328</v>
      </c>
      <c r="C538" s="20" t="s">
        <v>131</v>
      </c>
      <c r="D538" s="20" t="s">
        <v>448</v>
      </c>
      <c r="E538" s="20">
        <v>20504</v>
      </c>
      <c r="F538" s="20" t="s">
        <v>232</v>
      </c>
      <c r="G538" s="20" t="s">
        <v>233</v>
      </c>
      <c r="H538" s="20" t="s">
        <v>88</v>
      </c>
      <c r="I538" s="20" t="s">
        <v>234</v>
      </c>
      <c r="J538" s="20" t="s">
        <v>235</v>
      </c>
      <c r="K538" s="20" t="s">
        <v>90</v>
      </c>
      <c r="L538" s="20" t="s">
        <v>91</v>
      </c>
      <c r="M538" s="20">
        <v>25772</v>
      </c>
      <c r="N538" s="20">
        <v>1</v>
      </c>
      <c r="O538" s="20">
        <v>8</v>
      </c>
      <c r="P538" s="20" t="s">
        <v>92</v>
      </c>
      <c r="Q538" s="20">
        <v>0</v>
      </c>
      <c r="R538" s="20">
        <v>0</v>
      </c>
      <c r="S538" s="20">
        <v>0</v>
      </c>
      <c r="T538" s="20">
        <v>0</v>
      </c>
      <c r="U538" s="20" t="b">
        <v>0</v>
      </c>
      <c r="V538" s="20" t="b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8</v>
      </c>
      <c r="AC538" s="21">
        <v>565.44479999999999</v>
      </c>
      <c r="AD538" s="21">
        <v>498.31040000000002</v>
      </c>
      <c r="AE538" s="21">
        <v>0</v>
      </c>
      <c r="AF538" s="21">
        <v>0</v>
      </c>
      <c r="AG538" s="21">
        <v>0</v>
      </c>
      <c r="AH538" s="21">
        <v>1122.6283000000001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165</v>
      </c>
      <c r="AR538" s="21">
        <v>0</v>
      </c>
      <c r="AS538" s="21">
        <v>0</v>
      </c>
      <c r="AT538" s="21">
        <v>0</v>
      </c>
      <c r="AU538" s="21">
        <v>2351.38</v>
      </c>
      <c r="AV538" s="20" t="b">
        <v>0</v>
      </c>
      <c r="AX538" s="22">
        <v>43211</v>
      </c>
      <c r="AY538" s="22">
        <v>43215</v>
      </c>
      <c r="AZ538" s="22">
        <v>43214</v>
      </c>
      <c r="BB538" s="20">
        <v>1</v>
      </c>
      <c r="BE538" s="20" t="s">
        <v>307</v>
      </c>
      <c r="BF538" s="20" t="s">
        <v>93</v>
      </c>
      <c r="BG538" s="20" t="s">
        <v>363</v>
      </c>
      <c r="BI538" s="20" t="s">
        <v>94</v>
      </c>
      <c r="BJ538" s="20" t="s">
        <v>95</v>
      </c>
      <c r="BK538" s="20" t="s">
        <v>236</v>
      </c>
      <c r="BL538" s="20" t="s">
        <v>236</v>
      </c>
      <c r="BM538" s="21">
        <v>565.44479999999999</v>
      </c>
      <c r="BN538" s="21">
        <v>498.31040000000002</v>
      </c>
      <c r="BO538" s="21">
        <v>1122.6283000000001</v>
      </c>
      <c r="BP538" s="21">
        <v>0</v>
      </c>
      <c r="BQ538" s="21">
        <v>165</v>
      </c>
      <c r="BR538" s="20">
        <v>0</v>
      </c>
      <c r="BS538" s="21">
        <v>2351.3834999999999</v>
      </c>
      <c r="BT538" s="21">
        <v>-3.5000000000000001E-3</v>
      </c>
      <c r="BU538" s="20">
        <v>20000</v>
      </c>
      <c r="BV538" s="20" t="s">
        <v>132</v>
      </c>
      <c r="BW538" s="21">
        <v>-2351.3834999999999</v>
      </c>
      <c r="BX538" s="21">
        <v>123.07</v>
      </c>
      <c r="BY538" s="20" t="s">
        <v>231</v>
      </c>
      <c r="BZ538" s="21">
        <v>2063.3135000000002</v>
      </c>
      <c r="CA538" s="20" t="b">
        <v>1</v>
      </c>
      <c r="CB538" s="20" t="s">
        <v>133</v>
      </c>
      <c r="CC538" s="20" t="b">
        <v>1</v>
      </c>
      <c r="CD538" s="21" t="s">
        <v>99</v>
      </c>
      <c r="CE538" s="21" t="b">
        <v>0</v>
      </c>
      <c r="CF538" s="21" t="b">
        <v>0</v>
      </c>
    </row>
    <row r="539" spans="1:84">
      <c r="A539" s="21" t="s">
        <v>122</v>
      </c>
      <c r="B539" s="20">
        <v>15329</v>
      </c>
      <c r="C539" s="20" t="s">
        <v>131</v>
      </c>
      <c r="D539" s="20" t="s">
        <v>448</v>
      </c>
      <c r="E539" s="20">
        <v>20505</v>
      </c>
      <c r="F539" s="20" t="s">
        <v>126</v>
      </c>
      <c r="G539" s="20" t="s">
        <v>127</v>
      </c>
      <c r="H539" s="20" t="s">
        <v>88</v>
      </c>
      <c r="I539" s="20" t="s">
        <v>128</v>
      </c>
      <c r="J539" s="20" t="s">
        <v>129</v>
      </c>
      <c r="K539" s="20" t="s">
        <v>90</v>
      </c>
      <c r="L539" s="20" t="s">
        <v>91</v>
      </c>
      <c r="M539" s="20">
        <v>43654</v>
      </c>
      <c r="N539" s="20">
        <v>1</v>
      </c>
      <c r="O539" s="20">
        <v>16</v>
      </c>
      <c r="P539" s="20" t="s">
        <v>92</v>
      </c>
      <c r="Q539" s="20">
        <v>0</v>
      </c>
      <c r="R539" s="20">
        <v>0</v>
      </c>
      <c r="S539" s="20">
        <v>0</v>
      </c>
      <c r="T539" s="20">
        <v>0</v>
      </c>
      <c r="U539" s="20" t="b">
        <v>0</v>
      </c>
      <c r="V539" s="20" t="b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16</v>
      </c>
      <c r="AC539" s="21">
        <v>1020.1712</v>
      </c>
      <c r="AD539" s="21">
        <v>1640.3728000000001</v>
      </c>
      <c r="AE539" s="21">
        <v>0</v>
      </c>
      <c r="AF539" s="21">
        <v>0</v>
      </c>
      <c r="AG539" s="21">
        <v>0</v>
      </c>
      <c r="AH539" s="21">
        <v>1901.5681999999999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165</v>
      </c>
      <c r="AR539" s="21">
        <v>0</v>
      </c>
      <c r="AS539" s="21">
        <v>0</v>
      </c>
      <c r="AT539" s="21">
        <v>0</v>
      </c>
      <c r="AU539" s="21">
        <v>4727.1099999999997</v>
      </c>
      <c r="AV539" s="20" t="b">
        <v>0</v>
      </c>
      <c r="AX539" s="22">
        <v>43211</v>
      </c>
      <c r="AY539" s="22">
        <v>43215</v>
      </c>
      <c r="AZ539" s="22">
        <v>43214</v>
      </c>
      <c r="BB539" s="20">
        <v>1</v>
      </c>
      <c r="BE539" s="20" t="s">
        <v>307</v>
      </c>
      <c r="BF539" s="20" t="s">
        <v>93</v>
      </c>
      <c r="BG539" s="20" t="s">
        <v>363</v>
      </c>
      <c r="BI539" s="20" t="s">
        <v>94</v>
      </c>
      <c r="BJ539" s="20" t="s">
        <v>95</v>
      </c>
      <c r="BK539" s="20" t="s">
        <v>130</v>
      </c>
      <c r="BL539" s="20" t="s">
        <v>130</v>
      </c>
      <c r="BM539" s="21">
        <v>1020.1712</v>
      </c>
      <c r="BN539" s="21">
        <v>1640.3728000000001</v>
      </c>
      <c r="BO539" s="21">
        <v>1901.5681999999999</v>
      </c>
      <c r="BP539" s="21">
        <v>0</v>
      </c>
      <c r="BQ539" s="21">
        <v>165</v>
      </c>
      <c r="BR539" s="20">
        <v>0</v>
      </c>
      <c r="BS539" s="21">
        <v>4727.1121999999996</v>
      </c>
      <c r="BT539" s="21">
        <v>-2.2000000000000001E-3</v>
      </c>
      <c r="BU539" s="20">
        <v>20000</v>
      </c>
      <c r="BV539" s="20" t="s">
        <v>132</v>
      </c>
      <c r="BW539" s="21">
        <v>-4727.1121999999996</v>
      </c>
      <c r="BX539" s="21">
        <v>405.14</v>
      </c>
      <c r="BY539" s="20" t="s">
        <v>231</v>
      </c>
      <c r="BZ539" s="21">
        <v>4156.9722000000002</v>
      </c>
      <c r="CA539" s="20" t="b">
        <v>1</v>
      </c>
      <c r="CB539" s="20" t="s">
        <v>133</v>
      </c>
      <c r="CC539" s="20" t="b">
        <v>1</v>
      </c>
      <c r="CD539" s="21" t="s">
        <v>99</v>
      </c>
      <c r="CE539" s="21" t="b">
        <v>0</v>
      </c>
      <c r="CF539" s="21" t="b">
        <v>0</v>
      </c>
    </row>
    <row r="540" spans="1:84">
      <c r="A540" s="21" t="s">
        <v>122</v>
      </c>
      <c r="B540" s="20">
        <v>15330</v>
      </c>
      <c r="C540" s="20" t="s">
        <v>131</v>
      </c>
      <c r="D540" s="20" t="s">
        <v>448</v>
      </c>
      <c r="E540" s="20">
        <v>20509</v>
      </c>
      <c r="F540" s="20" t="s">
        <v>220</v>
      </c>
      <c r="G540" s="20" t="s">
        <v>221</v>
      </c>
      <c r="H540" s="20" t="s">
        <v>88</v>
      </c>
      <c r="I540" s="20" t="s">
        <v>222</v>
      </c>
      <c r="J540" s="20" t="s">
        <v>223</v>
      </c>
      <c r="K540" s="20" t="s">
        <v>90</v>
      </c>
      <c r="L540" s="20" t="s">
        <v>91</v>
      </c>
      <c r="M540" s="20">
        <v>11501</v>
      </c>
      <c r="N540" s="20">
        <v>1</v>
      </c>
      <c r="O540" s="20">
        <v>12</v>
      </c>
      <c r="P540" s="20" t="s">
        <v>92</v>
      </c>
      <c r="Q540" s="20">
        <v>0</v>
      </c>
      <c r="R540" s="20">
        <v>0</v>
      </c>
      <c r="S540" s="20">
        <v>0</v>
      </c>
      <c r="T540" s="20">
        <v>0</v>
      </c>
      <c r="U540" s="20" t="b">
        <v>0</v>
      </c>
      <c r="V540" s="20" t="b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12</v>
      </c>
      <c r="AC540" s="21">
        <v>502.48169999999999</v>
      </c>
      <c r="AD540" s="21">
        <v>362.14859999999999</v>
      </c>
      <c r="AE540" s="21">
        <v>0</v>
      </c>
      <c r="AF540" s="21">
        <v>0</v>
      </c>
      <c r="AG540" s="21">
        <v>0</v>
      </c>
      <c r="AH540" s="21">
        <v>500.98360000000002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81</v>
      </c>
      <c r="AR540" s="21">
        <v>0</v>
      </c>
      <c r="AS540" s="21">
        <v>0</v>
      </c>
      <c r="AT540" s="21">
        <v>0</v>
      </c>
      <c r="AU540" s="21">
        <v>1446.61</v>
      </c>
      <c r="AV540" s="20" t="b">
        <v>0</v>
      </c>
      <c r="AX540" s="22">
        <v>43213</v>
      </c>
      <c r="AY540" s="22">
        <v>43215</v>
      </c>
      <c r="AZ540" s="22">
        <v>43214</v>
      </c>
      <c r="BB540" s="20">
        <v>1</v>
      </c>
      <c r="BE540" s="20" t="s">
        <v>307</v>
      </c>
      <c r="BF540" s="20" t="s">
        <v>93</v>
      </c>
      <c r="BG540" s="20" t="s">
        <v>363</v>
      </c>
      <c r="BI540" s="20" t="s">
        <v>94</v>
      </c>
      <c r="BJ540" s="20" t="s">
        <v>95</v>
      </c>
      <c r="BK540" s="20" t="s">
        <v>224</v>
      </c>
      <c r="BL540" s="20" t="s">
        <v>224</v>
      </c>
      <c r="BM540" s="21">
        <v>502.48169999999999</v>
      </c>
      <c r="BN540" s="21">
        <v>362.14859999999999</v>
      </c>
      <c r="BO540" s="21">
        <v>500.98360000000002</v>
      </c>
      <c r="BP540" s="21">
        <v>0</v>
      </c>
      <c r="BQ540" s="21">
        <v>81</v>
      </c>
      <c r="BR540" s="20">
        <v>0</v>
      </c>
      <c r="BS540" s="21">
        <v>1446.6139000000001</v>
      </c>
      <c r="BT540" s="21">
        <v>-3.8999999999999998E-3</v>
      </c>
      <c r="BU540" s="20">
        <v>20000</v>
      </c>
      <c r="BV540" s="20" t="s">
        <v>132</v>
      </c>
      <c r="BW540" s="21">
        <v>-1446.6139000000001</v>
      </c>
      <c r="BX540" s="21">
        <v>89.44</v>
      </c>
      <c r="BY540" s="20" t="s">
        <v>231</v>
      </c>
      <c r="BZ540" s="21">
        <v>1276.1739</v>
      </c>
      <c r="CA540" s="20" t="b">
        <v>1</v>
      </c>
      <c r="CB540" s="20" t="s">
        <v>133</v>
      </c>
      <c r="CC540" s="20" t="b">
        <v>1</v>
      </c>
      <c r="CD540" s="21" t="s">
        <v>99</v>
      </c>
      <c r="CE540" s="21" t="b">
        <v>0</v>
      </c>
      <c r="CF540" s="21" t="b">
        <v>0</v>
      </c>
    </row>
    <row r="541" spans="1:84">
      <c r="A541" s="21" t="s">
        <v>122</v>
      </c>
      <c r="B541" s="20">
        <v>15331</v>
      </c>
      <c r="C541" s="20" t="s">
        <v>85</v>
      </c>
      <c r="D541" s="20" t="s">
        <v>448</v>
      </c>
      <c r="E541" s="20">
        <v>131152</v>
      </c>
      <c r="F541" s="20" t="s">
        <v>117</v>
      </c>
      <c r="G541" s="20" t="s">
        <v>118</v>
      </c>
      <c r="H541" s="20" t="s">
        <v>88</v>
      </c>
      <c r="I541" s="20" t="s">
        <v>119</v>
      </c>
      <c r="J541" s="20" t="s">
        <v>120</v>
      </c>
      <c r="K541" s="20" t="s">
        <v>90</v>
      </c>
      <c r="L541" s="20" t="s">
        <v>91</v>
      </c>
      <c r="M541" s="20">
        <v>37528</v>
      </c>
      <c r="N541" s="20">
        <v>1</v>
      </c>
      <c r="O541" s="20">
        <v>48</v>
      </c>
      <c r="P541" s="20" t="s">
        <v>92</v>
      </c>
      <c r="Q541" s="20">
        <v>0</v>
      </c>
      <c r="R541" s="20">
        <v>0</v>
      </c>
      <c r="S541" s="20">
        <v>0</v>
      </c>
      <c r="T541" s="20">
        <v>0</v>
      </c>
      <c r="U541" s="20" t="b">
        <v>0</v>
      </c>
      <c r="V541" s="20" t="b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48</v>
      </c>
      <c r="AC541" s="21">
        <v>2038.9014999999999</v>
      </c>
      <c r="AD541" s="21">
        <v>4259.5104000000001</v>
      </c>
      <c r="AE541" s="21">
        <v>0</v>
      </c>
      <c r="AF541" s="21">
        <v>0</v>
      </c>
      <c r="AG541" s="21">
        <v>0</v>
      </c>
      <c r="AH541" s="21">
        <v>1634.7197000000001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840</v>
      </c>
      <c r="AR541" s="21">
        <v>0</v>
      </c>
      <c r="AS541" s="21">
        <v>0</v>
      </c>
      <c r="AT541" s="21">
        <v>0</v>
      </c>
      <c r="AU541" s="21">
        <v>8773.1299999999992</v>
      </c>
      <c r="AV541" s="20" t="b">
        <v>0</v>
      </c>
      <c r="AX541" s="22">
        <v>43214</v>
      </c>
      <c r="AY541" s="22">
        <v>43215</v>
      </c>
      <c r="AZ541" s="22">
        <v>43215</v>
      </c>
      <c r="BB541" s="20">
        <v>1</v>
      </c>
      <c r="BE541" s="20" t="s">
        <v>307</v>
      </c>
      <c r="BF541" s="20" t="s">
        <v>93</v>
      </c>
      <c r="BG541" s="20" t="s">
        <v>363</v>
      </c>
      <c r="BI541" s="20" t="s">
        <v>94</v>
      </c>
      <c r="BJ541" s="20" t="s">
        <v>95</v>
      </c>
      <c r="BK541" s="20" t="s">
        <v>121</v>
      </c>
      <c r="BL541" s="20" t="s">
        <v>121</v>
      </c>
      <c r="BM541" s="21">
        <v>2038.9014999999999</v>
      </c>
      <c r="BN541" s="21">
        <v>4259.5104000000001</v>
      </c>
      <c r="BO541" s="21">
        <v>1634.7197000000001</v>
      </c>
      <c r="BP541" s="21">
        <v>0</v>
      </c>
      <c r="BQ541" s="21">
        <v>840</v>
      </c>
      <c r="BR541" s="20">
        <v>0</v>
      </c>
      <c r="BS541" s="21">
        <v>8773.1316000000006</v>
      </c>
      <c r="BT541" s="21">
        <v>-1.6000000000000001E-3</v>
      </c>
      <c r="BU541" s="20">
        <v>20002</v>
      </c>
      <c r="BV541" s="20" t="s">
        <v>97</v>
      </c>
      <c r="BW541" s="21">
        <v>-8773.1316000000006</v>
      </c>
      <c r="BX541" s="21">
        <v>1052</v>
      </c>
      <c r="BY541" s="20" t="s">
        <v>231</v>
      </c>
      <c r="BZ541" s="21">
        <v>6881.1315999999997</v>
      </c>
      <c r="CA541" s="20" t="b">
        <v>1</v>
      </c>
      <c r="CB541" s="20" t="s">
        <v>98</v>
      </c>
      <c r="CC541" s="20" t="b">
        <v>1</v>
      </c>
      <c r="CD541" s="21" t="s">
        <v>99</v>
      </c>
      <c r="CE541" s="21" t="b">
        <v>0</v>
      </c>
      <c r="CF541" s="21" t="b">
        <v>0</v>
      </c>
    </row>
    <row r="542" spans="1:84">
      <c r="A542" s="21" t="s">
        <v>122</v>
      </c>
      <c r="B542" s="20">
        <v>15332</v>
      </c>
      <c r="C542" s="20" t="s">
        <v>85</v>
      </c>
      <c r="D542" s="20" t="s">
        <v>448</v>
      </c>
      <c r="E542" s="20">
        <v>130554</v>
      </c>
      <c r="F542" s="20" t="s">
        <v>261</v>
      </c>
      <c r="G542" s="20" t="s">
        <v>262</v>
      </c>
      <c r="H542" s="20" t="s">
        <v>104</v>
      </c>
      <c r="I542" s="20" t="s">
        <v>263</v>
      </c>
      <c r="J542" s="20" t="s">
        <v>264</v>
      </c>
      <c r="K542" s="20" t="s">
        <v>90</v>
      </c>
      <c r="L542" s="20" t="s">
        <v>91</v>
      </c>
      <c r="M542" s="20">
        <v>7287</v>
      </c>
      <c r="N542" s="20">
        <v>1</v>
      </c>
      <c r="O542" s="20">
        <v>16</v>
      </c>
      <c r="P542" s="20" t="s">
        <v>92</v>
      </c>
      <c r="Q542" s="20">
        <v>0</v>
      </c>
      <c r="R542" s="20">
        <v>0</v>
      </c>
      <c r="S542" s="20">
        <v>4</v>
      </c>
      <c r="T542" s="20">
        <v>0</v>
      </c>
      <c r="U542" s="20" t="b">
        <v>0</v>
      </c>
      <c r="V542" s="20" t="b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16</v>
      </c>
      <c r="AC542" s="21">
        <v>482.69600000000003</v>
      </c>
      <c r="AD542" s="21">
        <v>331.16079999999999</v>
      </c>
      <c r="AE542" s="21">
        <v>0</v>
      </c>
      <c r="AF542" s="21">
        <v>0</v>
      </c>
      <c r="AG542" s="21">
        <v>25.650200000000002</v>
      </c>
      <c r="AH542" s="21">
        <v>317.42169999999999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150</v>
      </c>
      <c r="AR542" s="21">
        <v>0</v>
      </c>
      <c r="AS542" s="21">
        <v>0</v>
      </c>
      <c r="AT542" s="21">
        <v>0</v>
      </c>
      <c r="AU542" s="21">
        <v>1306.93</v>
      </c>
      <c r="AV542" s="20" t="b">
        <v>0</v>
      </c>
      <c r="AX542" s="22">
        <v>43215</v>
      </c>
      <c r="AY542" s="22">
        <v>43215</v>
      </c>
      <c r="AZ542" s="22">
        <v>43215</v>
      </c>
      <c r="BB542" s="20">
        <v>1</v>
      </c>
      <c r="BD542" s="20" t="s">
        <v>477</v>
      </c>
      <c r="BE542" s="20" t="s">
        <v>307</v>
      </c>
      <c r="BF542" s="20" t="s">
        <v>93</v>
      </c>
      <c r="BG542" s="20" t="s">
        <v>363</v>
      </c>
      <c r="BI542" s="20" t="s">
        <v>94</v>
      </c>
      <c r="BJ542" s="20" t="s">
        <v>105</v>
      </c>
      <c r="BK542" s="20" t="s">
        <v>265</v>
      </c>
      <c r="BL542" s="20" t="s">
        <v>265</v>
      </c>
      <c r="BM542" s="21">
        <v>508.34620000000001</v>
      </c>
      <c r="BN542" s="21">
        <v>331.16079999999999</v>
      </c>
      <c r="BO542" s="21">
        <v>317.42169999999999</v>
      </c>
      <c r="BP542" s="21">
        <v>0</v>
      </c>
      <c r="BQ542" s="21">
        <v>150</v>
      </c>
      <c r="BR542" s="20">
        <v>0</v>
      </c>
      <c r="BS542" s="21">
        <v>1306.9286999999999</v>
      </c>
      <c r="BT542" s="21">
        <v>1.2999999999999999E-3</v>
      </c>
      <c r="BU542" s="20">
        <v>20002</v>
      </c>
      <c r="BV542" s="20" t="s">
        <v>97</v>
      </c>
      <c r="BW542" s="21">
        <v>-1306.9286999999999</v>
      </c>
      <c r="BX542" s="21">
        <v>81.790000000000006</v>
      </c>
      <c r="BY542" s="20" t="s">
        <v>101</v>
      </c>
      <c r="BZ542" s="21">
        <v>1075.1387</v>
      </c>
      <c r="CA542" s="20" t="b">
        <v>1</v>
      </c>
      <c r="CB542" s="20" t="s">
        <v>98</v>
      </c>
      <c r="CC542" s="20" t="b">
        <v>1</v>
      </c>
      <c r="CD542" s="21" t="s">
        <v>99</v>
      </c>
      <c r="CE542" s="21" t="b">
        <v>0</v>
      </c>
      <c r="CF542" s="21" t="b">
        <v>0</v>
      </c>
    </row>
    <row r="543" spans="1:84">
      <c r="A543" s="21" t="s">
        <v>122</v>
      </c>
      <c r="B543" s="20">
        <v>15333</v>
      </c>
      <c r="C543" s="20" t="s">
        <v>85</v>
      </c>
      <c r="D543" s="20" t="s">
        <v>448</v>
      </c>
      <c r="E543" s="20">
        <v>131161</v>
      </c>
      <c r="F543" s="20" t="s">
        <v>112</v>
      </c>
      <c r="G543" s="20" t="s">
        <v>113</v>
      </c>
      <c r="H543" s="20" t="s">
        <v>88</v>
      </c>
      <c r="I543" s="20" t="s">
        <v>114</v>
      </c>
      <c r="J543" s="20" t="s">
        <v>115</v>
      </c>
      <c r="K543" s="20" t="s">
        <v>90</v>
      </c>
      <c r="L543" s="20" t="s">
        <v>91</v>
      </c>
      <c r="M543" s="20">
        <v>17319</v>
      </c>
      <c r="N543" s="20">
        <v>1</v>
      </c>
      <c r="O543" s="20">
        <v>24</v>
      </c>
      <c r="P543" s="20" t="s">
        <v>92</v>
      </c>
      <c r="Q543" s="20">
        <v>0</v>
      </c>
      <c r="R543" s="20">
        <v>0</v>
      </c>
      <c r="S543" s="20">
        <v>0</v>
      </c>
      <c r="T543" s="20">
        <v>0</v>
      </c>
      <c r="U543" s="20" t="b">
        <v>0</v>
      </c>
      <c r="V543" s="20" t="b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24</v>
      </c>
      <c r="AC543" s="21">
        <v>758.94140000000004</v>
      </c>
      <c r="AD543" s="21">
        <v>1038.4692</v>
      </c>
      <c r="AE543" s="21">
        <v>0</v>
      </c>
      <c r="AF543" s="21">
        <v>0</v>
      </c>
      <c r="AG543" s="21">
        <v>0</v>
      </c>
      <c r="AH543" s="21">
        <v>754.41560000000004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840</v>
      </c>
      <c r="AR543" s="21">
        <v>0</v>
      </c>
      <c r="AS543" s="21">
        <v>0</v>
      </c>
      <c r="AT543" s="21">
        <v>0</v>
      </c>
      <c r="AU543" s="21">
        <v>3391.83</v>
      </c>
      <c r="AV543" s="20" t="b">
        <v>0</v>
      </c>
      <c r="AX543" s="22">
        <v>43214</v>
      </c>
      <c r="AY543" s="22">
        <v>43215</v>
      </c>
      <c r="AZ543" s="22">
        <v>43215</v>
      </c>
      <c r="BB543" s="20">
        <v>1</v>
      </c>
      <c r="BE543" s="20" t="s">
        <v>307</v>
      </c>
      <c r="BF543" s="20" t="s">
        <v>93</v>
      </c>
      <c r="BG543" s="20" t="s">
        <v>363</v>
      </c>
      <c r="BI543" s="20" t="s">
        <v>94</v>
      </c>
      <c r="BJ543" s="20" t="s">
        <v>95</v>
      </c>
      <c r="BK543" s="20" t="s">
        <v>116</v>
      </c>
      <c r="BL543" s="20" t="s">
        <v>116</v>
      </c>
      <c r="BM543" s="21">
        <v>758.94140000000004</v>
      </c>
      <c r="BN543" s="21">
        <v>1038.4692</v>
      </c>
      <c r="BO543" s="21">
        <v>754.41560000000004</v>
      </c>
      <c r="BP543" s="21">
        <v>0</v>
      </c>
      <c r="BQ543" s="21">
        <v>840</v>
      </c>
      <c r="BR543" s="20">
        <v>0</v>
      </c>
      <c r="BS543" s="21">
        <v>3391.8262</v>
      </c>
      <c r="BT543" s="21">
        <v>3.8E-3</v>
      </c>
      <c r="BU543" s="20">
        <v>20002</v>
      </c>
      <c r="BV543" s="20" t="s">
        <v>97</v>
      </c>
      <c r="BW543" s="21">
        <v>-3391.8262</v>
      </c>
      <c r="BX543" s="21">
        <v>256.48</v>
      </c>
      <c r="BY543" s="20" t="s">
        <v>231</v>
      </c>
      <c r="BZ543" s="21">
        <v>2295.3462</v>
      </c>
      <c r="CA543" s="20" t="b">
        <v>1</v>
      </c>
      <c r="CB543" s="20" t="s">
        <v>98</v>
      </c>
      <c r="CC543" s="20" t="b">
        <v>1</v>
      </c>
      <c r="CD543" s="21" t="s">
        <v>99</v>
      </c>
      <c r="CE543" s="21" t="b">
        <v>0</v>
      </c>
      <c r="CF543" s="21" t="b">
        <v>0</v>
      </c>
    </row>
    <row r="544" spans="1:84">
      <c r="A544" s="21" t="s">
        <v>122</v>
      </c>
      <c r="B544" s="20">
        <v>15334</v>
      </c>
      <c r="C544" s="20" t="s">
        <v>250</v>
      </c>
      <c r="D544" s="20" t="s">
        <v>448</v>
      </c>
      <c r="E544" s="20">
        <v>25979</v>
      </c>
      <c r="F544" s="20" t="s">
        <v>266</v>
      </c>
      <c r="G544" s="20" t="s">
        <v>267</v>
      </c>
      <c r="H544" s="20" t="s">
        <v>104</v>
      </c>
      <c r="I544" s="20" t="s">
        <v>268</v>
      </c>
      <c r="J544" s="20" t="s">
        <v>269</v>
      </c>
      <c r="K544" s="20" t="s">
        <v>90</v>
      </c>
      <c r="L544" s="20" t="s">
        <v>270</v>
      </c>
      <c r="M544" s="20">
        <v>3900</v>
      </c>
      <c r="N544" s="20">
        <v>1</v>
      </c>
      <c r="O544" s="20">
        <v>0</v>
      </c>
      <c r="P544" s="20" t="s">
        <v>271</v>
      </c>
      <c r="Q544" s="20">
        <v>12</v>
      </c>
      <c r="R544" s="20">
        <v>0</v>
      </c>
      <c r="S544" s="20">
        <v>0</v>
      </c>
      <c r="T544" s="20">
        <v>0</v>
      </c>
      <c r="U544" s="20" t="b">
        <v>0</v>
      </c>
      <c r="V544" s="20" t="b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12</v>
      </c>
      <c r="AC544" s="21">
        <v>444.27600000000001</v>
      </c>
      <c r="AD544" s="21">
        <v>243.02160000000001</v>
      </c>
      <c r="AE544" s="21">
        <v>93.012</v>
      </c>
      <c r="AF544" s="21">
        <v>0</v>
      </c>
      <c r="AG544" s="21">
        <v>0</v>
      </c>
      <c r="AH544" s="21">
        <v>217.8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111</v>
      </c>
      <c r="AR544" s="21">
        <v>0</v>
      </c>
      <c r="AS544" s="21">
        <v>0</v>
      </c>
      <c r="AT544" s="21">
        <v>-135.1</v>
      </c>
      <c r="AU544" s="21">
        <v>974.01</v>
      </c>
      <c r="AV544" s="20" t="b">
        <v>0</v>
      </c>
      <c r="AX544" s="22">
        <v>43213</v>
      </c>
      <c r="AY544" s="22">
        <v>43216</v>
      </c>
      <c r="AZ544" s="22">
        <v>43215</v>
      </c>
      <c r="BB544" s="20">
        <v>1</v>
      </c>
      <c r="BC544" s="20" t="s">
        <v>478</v>
      </c>
      <c r="BE544" s="20" t="s">
        <v>307</v>
      </c>
      <c r="BF544" s="20" t="s">
        <v>93</v>
      </c>
      <c r="BG544" s="20" t="s">
        <v>363</v>
      </c>
      <c r="BI544" s="20" t="s">
        <v>94</v>
      </c>
      <c r="BJ544" s="20" t="s">
        <v>105</v>
      </c>
      <c r="BK544" s="20" t="s">
        <v>272</v>
      </c>
      <c r="BL544" s="20" t="s">
        <v>272</v>
      </c>
      <c r="BM544" s="21">
        <v>309.17599999999999</v>
      </c>
      <c r="BN544" s="21">
        <v>336.03359999999998</v>
      </c>
      <c r="BO544" s="21">
        <v>217.8</v>
      </c>
      <c r="BP544" s="21">
        <v>0</v>
      </c>
      <c r="BQ544" s="21">
        <v>111</v>
      </c>
      <c r="BR544" s="20">
        <v>0</v>
      </c>
      <c r="BS544" s="21">
        <v>974.00959999999998</v>
      </c>
      <c r="BT544" s="21">
        <v>4.0000000000000002E-4</v>
      </c>
      <c r="BU544" s="20">
        <v>20000</v>
      </c>
      <c r="BV544" s="20" t="s">
        <v>252</v>
      </c>
      <c r="BW544" s="21">
        <v>-974.00959999999998</v>
      </c>
      <c r="BX544" s="21">
        <v>60.02</v>
      </c>
      <c r="BY544" s="20" t="s">
        <v>101</v>
      </c>
      <c r="BZ544" s="21">
        <v>802.9896</v>
      </c>
      <c r="CA544" s="20" t="b">
        <v>1</v>
      </c>
      <c r="CB544" s="20" t="s">
        <v>253</v>
      </c>
      <c r="CC544" s="20" t="b">
        <v>1</v>
      </c>
      <c r="CD544" s="21" t="s">
        <v>99</v>
      </c>
      <c r="CE544" s="21" t="b">
        <v>0</v>
      </c>
      <c r="CF544" s="21" t="b">
        <v>0</v>
      </c>
    </row>
    <row r="545" spans="1:84">
      <c r="A545" s="21" t="s">
        <v>84</v>
      </c>
      <c r="B545" s="20">
        <v>15335</v>
      </c>
      <c r="C545" s="20" t="s">
        <v>85</v>
      </c>
      <c r="D545" s="20" t="s">
        <v>448</v>
      </c>
      <c r="E545" s="20">
        <v>130583</v>
      </c>
      <c r="F545" s="20" t="s">
        <v>134</v>
      </c>
      <c r="G545" s="20" t="s">
        <v>135</v>
      </c>
      <c r="H545" s="20" t="s">
        <v>104</v>
      </c>
      <c r="I545" s="20" t="s">
        <v>247</v>
      </c>
      <c r="J545" s="20" t="s">
        <v>136</v>
      </c>
      <c r="K545" s="20" t="s">
        <v>90</v>
      </c>
      <c r="L545" s="20" t="s">
        <v>91</v>
      </c>
      <c r="M545" s="20">
        <v>24337</v>
      </c>
      <c r="N545" s="20">
        <v>1</v>
      </c>
      <c r="O545" s="20">
        <v>16</v>
      </c>
      <c r="P545" s="20" t="s">
        <v>92</v>
      </c>
      <c r="Q545" s="20">
        <v>0</v>
      </c>
      <c r="R545" s="20">
        <v>0</v>
      </c>
      <c r="S545" s="20">
        <v>0</v>
      </c>
      <c r="T545" s="20">
        <v>0</v>
      </c>
      <c r="U545" s="20" t="b">
        <v>0</v>
      </c>
      <c r="V545" s="20" t="b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16</v>
      </c>
      <c r="AC545" s="21">
        <v>734.68140000000005</v>
      </c>
      <c r="AD545" s="21">
        <v>944.96079999999995</v>
      </c>
      <c r="AE545" s="21">
        <v>0</v>
      </c>
      <c r="AF545" s="21">
        <v>0</v>
      </c>
      <c r="AG545" s="21">
        <v>0</v>
      </c>
      <c r="AH545" s="21">
        <v>1060.1197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115</v>
      </c>
      <c r="AR545" s="21">
        <v>0</v>
      </c>
      <c r="AS545" s="21">
        <v>0</v>
      </c>
      <c r="AT545" s="21">
        <v>0</v>
      </c>
      <c r="AU545" s="21">
        <v>2854.76</v>
      </c>
      <c r="AV545" s="20" t="b">
        <v>0</v>
      </c>
      <c r="AX545" s="22">
        <v>43216</v>
      </c>
      <c r="AY545" s="22">
        <v>43216</v>
      </c>
      <c r="AZ545" s="22">
        <v>43216</v>
      </c>
      <c r="BB545" s="20">
        <v>1</v>
      </c>
      <c r="BE545" s="20" t="s">
        <v>307</v>
      </c>
      <c r="BF545" s="20" t="s">
        <v>93</v>
      </c>
      <c r="BG545" s="20" t="s">
        <v>363</v>
      </c>
      <c r="BI545" s="20" t="s">
        <v>94</v>
      </c>
      <c r="BJ545" s="20" t="s">
        <v>105</v>
      </c>
      <c r="BK545" s="20" t="s">
        <v>138</v>
      </c>
      <c r="BL545" s="20" t="s">
        <v>138</v>
      </c>
      <c r="BM545" s="21">
        <v>734.68140000000005</v>
      </c>
      <c r="BN545" s="21">
        <v>944.96079999999995</v>
      </c>
      <c r="BO545" s="21">
        <v>1060.1197</v>
      </c>
      <c r="BP545" s="21">
        <v>0</v>
      </c>
      <c r="BQ545" s="21">
        <v>115</v>
      </c>
      <c r="BR545" s="20">
        <v>0</v>
      </c>
      <c r="BS545" s="21">
        <v>2854.7619</v>
      </c>
      <c r="BT545" s="21">
        <v>-1.9E-3</v>
      </c>
      <c r="BU545" s="20">
        <v>20002</v>
      </c>
      <c r="BV545" s="20" t="s">
        <v>97</v>
      </c>
      <c r="BW545" s="21">
        <v>-2854.7619</v>
      </c>
      <c r="BX545" s="21">
        <v>233.38</v>
      </c>
      <c r="BY545" s="20" t="s">
        <v>101</v>
      </c>
      <c r="BZ545" s="21">
        <v>2506.3818999999999</v>
      </c>
      <c r="CA545" s="20" t="b">
        <v>1</v>
      </c>
      <c r="CB545" s="20" t="s">
        <v>98</v>
      </c>
      <c r="CC545" s="20" t="b">
        <v>1</v>
      </c>
      <c r="CD545" s="21" t="s">
        <v>99</v>
      </c>
      <c r="CE545" s="21" t="b">
        <v>0</v>
      </c>
      <c r="CF545" s="21" t="b">
        <v>0</v>
      </c>
    </row>
    <row r="546" spans="1:84">
      <c r="A546" s="21" t="s">
        <v>84</v>
      </c>
      <c r="B546" s="20">
        <v>15336</v>
      </c>
      <c r="C546" s="20" t="s">
        <v>85</v>
      </c>
      <c r="D546" s="20" t="s">
        <v>448</v>
      </c>
      <c r="E546" s="20">
        <v>130593</v>
      </c>
      <c r="F546" s="20" t="s">
        <v>195</v>
      </c>
      <c r="G546" s="20" t="s">
        <v>196</v>
      </c>
      <c r="H546" s="20" t="s">
        <v>104</v>
      </c>
      <c r="I546" s="20" t="s">
        <v>197</v>
      </c>
      <c r="J546" s="20" t="s">
        <v>198</v>
      </c>
      <c r="K546" s="20" t="s">
        <v>90</v>
      </c>
      <c r="L546" s="20" t="s">
        <v>91</v>
      </c>
      <c r="M546" s="20">
        <v>33160</v>
      </c>
      <c r="N546" s="20">
        <v>1</v>
      </c>
      <c r="O546" s="20">
        <v>24</v>
      </c>
      <c r="P546" s="20" t="s">
        <v>92</v>
      </c>
      <c r="Q546" s="20">
        <v>0</v>
      </c>
      <c r="R546" s="20">
        <v>0</v>
      </c>
      <c r="S546" s="20">
        <v>0</v>
      </c>
      <c r="T546" s="20">
        <v>0</v>
      </c>
      <c r="U546" s="20" t="b">
        <v>0</v>
      </c>
      <c r="V546" s="20" t="b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24</v>
      </c>
      <c r="AC546" s="21">
        <v>1110.1174000000001</v>
      </c>
      <c r="AD546" s="21">
        <v>1893.8832</v>
      </c>
      <c r="AE546" s="21">
        <v>0</v>
      </c>
      <c r="AF546" s="21">
        <v>0</v>
      </c>
      <c r="AG546" s="21">
        <v>0</v>
      </c>
      <c r="AH546" s="21">
        <v>1444.4495999999999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155</v>
      </c>
      <c r="AR546" s="21">
        <v>0</v>
      </c>
      <c r="AS546" s="21">
        <v>0</v>
      </c>
      <c r="AT546" s="21">
        <v>0</v>
      </c>
      <c r="AU546" s="21">
        <v>4603.45</v>
      </c>
      <c r="AV546" s="20" t="b">
        <v>0</v>
      </c>
      <c r="AX546" s="22">
        <v>43216</v>
      </c>
      <c r="AY546" s="22">
        <v>43216</v>
      </c>
      <c r="AZ546" s="22">
        <v>43216</v>
      </c>
      <c r="BB546" s="20">
        <v>1</v>
      </c>
      <c r="BE546" s="20" t="s">
        <v>307</v>
      </c>
      <c r="BF546" s="20" t="s">
        <v>93</v>
      </c>
      <c r="BG546" s="20" t="s">
        <v>363</v>
      </c>
      <c r="BI546" s="20" t="s">
        <v>94</v>
      </c>
      <c r="BJ546" s="20" t="s">
        <v>105</v>
      </c>
      <c r="BK546" s="20" t="s">
        <v>199</v>
      </c>
      <c r="BL546" s="20" t="s">
        <v>199</v>
      </c>
      <c r="BM546" s="21">
        <v>1110.1174000000001</v>
      </c>
      <c r="BN546" s="21">
        <v>1893.8832</v>
      </c>
      <c r="BO546" s="21">
        <v>1444.4495999999999</v>
      </c>
      <c r="BP546" s="21">
        <v>0</v>
      </c>
      <c r="BQ546" s="21">
        <v>155</v>
      </c>
      <c r="BR546" s="20">
        <v>0</v>
      </c>
      <c r="BS546" s="21">
        <v>4603.4502000000002</v>
      </c>
      <c r="BT546" s="21">
        <v>-2.0000000000000001E-4</v>
      </c>
      <c r="BU546" s="20">
        <v>20002</v>
      </c>
      <c r="BV546" s="20" t="s">
        <v>97</v>
      </c>
      <c r="BW546" s="21">
        <v>-4603.4502000000002</v>
      </c>
      <c r="BX546" s="21">
        <v>467.75</v>
      </c>
      <c r="BY546" s="20" t="s">
        <v>101</v>
      </c>
      <c r="BZ546" s="21">
        <v>3980.7002000000002</v>
      </c>
      <c r="CA546" s="20" t="b">
        <v>1</v>
      </c>
      <c r="CB546" s="20" t="s">
        <v>98</v>
      </c>
      <c r="CC546" s="20" t="b">
        <v>1</v>
      </c>
      <c r="CD546" s="21" t="s">
        <v>99</v>
      </c>
      <c r="CE546" s="21" t="b">
        <v>0</v>
      </c>
      <c r="CF546" s="21" t="b">
        <v>0</v>
      </c>
    </row>
    <row r="547" spans="1:84">
      <c r="A547" s="21" t="s">
        <v>84</v>
      </c>
      <c r="B547" s="20">
        <v>15337</v>
      </c>
      <c r="C547" s="20" t="s">
        <v>85</v>
      </c>
      <c r="D547" s="20" t="s">
        <v>448</v>
      </c>
      <c r="E547" s="20">
        <v>130603</v>
      </c>
      <c r="F547" s="20" t="s">
        <v>237</v>
      </c>
      <c r="G547" s="20" t="s">
        <v>238</v>
      </c>
      <c r="H547" s="20" t="s">
        <v>104</v>
      </c>
      <c r="I547" s="20" t="s">
        <v>239</v>
      </c>
      <c r="J547" s="20" t="s">
        <v>240</v>
      </c>
      <c r="K547" s="20" t="s">
        <v>90</v>
      </c>
      <c r="L547" s="20" t="s">
        <v>91</v>
      </c>
      <c r="M547" s="20">
        <v>27315</v>
      </c>
      <c r="N547" s="20">
        <v>1</v>
      </c>
      <c r="O547" s="20">
        <v>12</v>
      </c>
      <c r="P547" s="20" t="s">
        <v>92</v>
      </c>
      <c r="Q547" s="20">
        <v>0</v>
      </c>
      <c r="R547" s="20">
        <v>0</v>
      </c>
      <c r="S547" s="20">
        <v>0</v>
      </c>
      <c r="T547" s="20">
        <v>0</v>
      </c>
      <c r="U547" s="20" t="b">
        <v>0</v>
      </c>
      <c r="V547" s="20" t="b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12</v>
      </c>
      <c r="AC547" s="21">
        <v>677.7704</v>
      </c>
      <c r="AD547" s="21">
        <v>789.12660000000005</v>
      </c>
      <c r="AE547" s="21">
        <v>0</v>
      </c>
      <c r="AF547" s="21">
        <v>0</v>
      </c>
      <c r="AG547" s="21">
        <v>0</v>
      </c>
      <c r="AH547" s="21">
        <v>1189.8414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65</v>
      </c>
      <c r="AR547" s="21">
        <v>0</v>
      </c>
      <c r="AS547" s="21">
        <v>0</v>
      </c>
      <c r="AT547" s="21">
        <v>0</v>
      </c>
      <c r="AU547" s="21">
        <v>2721.74</v>
      </c>
      <c r="AV547" s="20" t="b">
        <v>0</v>
      </c>
      <c r="AX547" s="22">
        <v>43216</v>
      </c>
      <c r="AY547" s="22">
        <v>43216</v>
      </c>
      <c r="AZ547" s="22">
        <v>43216</v>
      </c>
      <c r="BB547" s="20">
        <v>1</v>
      </c>
      <c r="BE547" s="20" t="s">
        <v>307</v>
      </c>
      <c r="BF547" s="20" t="s">
        <v>93</v>
      </c>
      <c r="BG547" s="20" t="s">
        <v>363</v>
      </c>
      <c r="BI547" s="20" t="s">
        <v>94</v>
      </c>
      <c r="BJ547" s="20" t="s">
        <v>105</v>
      </c>
      <c r="BK547" s="20" t="s">
        <v>241</v>
      </c>
      <c r="BL547" s="20" t="s">
        <v>241</v>
      </c>
      <c r="BM547" s="21">
        <v>677.7704</v>
      </c>
      <c r="BN547" s="21">
        <v>789.12660000000005</v>
      </c>
      <c r="BO547" s="21">
        <v>1189.8414</v>
      </c>
      <c r="BP547" s="21">
        <v>0</v>
      </c>
      <c r="BQ547" s="21">
        <v>65</v>
      </c>
      <c r="BR547" s="20">
        <v>0</v>
      </c>
      <c r="BS547" s="21">
        <v>2721.7384000000002</v>
      </c>
      <c r="BT547" s="21">
        <v>1.6000000000000001E-3</v>
      </c>
      <c r="BU547" s="20">
        <v>20002</v>
      </c>
      <c r="BV547" s="20" t="s">
        <v>97</v>
      </c>
      <c r="BW547" s="21">
        <v>-2721.7384000000002</v>
      </c>
      <c r="BX547" s="21">
        <v>194.9</v>
      </c>
      <c r="BY547" s="20" t="s">
        <v>101</v>
      </c>
      <c r="BZ547" s="21">
        <v>2461.8384000000001</v>
      </c>
      <c r="CA547" s="20" t="b">
        <v>1</v>
      </c>
      <c r="CB547" s="20" t="s">
        <v>98</v>
      </c>
      <c r="CC547" s="20" t="b">
        <v>1</v>
      </c>
      <c r="CD547" s="21" t="s">
        <v>99</v>
      </c>
      <c r="CE547" s="21" t="b">
        <v>0</v>
      </c>
      <c r="CF547" s="21" t="b">
        <v>0</v>
      </c>
    </row>
    <row r="548" spans="1:84">
      <c r="A548" s="21" t="s">
        <v>84</v>
      </c>
      <c r="B548" s="20">
        <v>15338</v>
      </c>
      <c r="C548" s="20" t="s">
        <v>85</v>
      </c>
      <c r="D548" s="20" t="s">
        <v>448</v>
      </c>
      <c r="E548" s="20">
        <v>130573</v>
      </c>
      <c r="F548" s="20" t="s">
        <v>242</v>
      </c>
      <c r="G548" s="20" t="s">
        <v>243</v>
      </c>
      <c r="H548" s="20" t="s">
        <v>104</v>
      </c>
      <c r="I548" s="20" t="s">
        <v>244</v>
      </c>
      <c r="J548" s="20" t="s">
        <v>245</v>
      </c>
      <c r="K548" s="20" t="s">
        <v>90</v>
      </c>
      <c r="L548" s="20" t="s">
        <v>91</v>
      </c>
      <c r="M548" s="20">
        <v>23581</v>
      </c>
      <c r="N548" s="20">
        <v>1</v>
      </c>
      <c r="O548" s="20">
        <v>12</v>
      </c>
      <c r="P548" s="20" t="s">
        <v>92</v>
      </c>
      <c r="Q548" s="20">
        <v>0</v>
      </c>
      <c r="R548" s="20">
        <v>0</v>
      </c>
      <c r="S548" s="20">
        <v>0</v>
      </c>
      <c r="T548" s="20">
        <v>0</v>
      </c>
      <c r="U548" s="20" t="b">
        <v>0</v>
      </c>
      <c r="V548" s="20" t="b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12</v>
      </c>
      <c r="AC548" s="21">
        <v>636.38120000000004</v>
      </c>
      <c r="AD548" s="21">
        <v>688.30859999999996</v>
      </c>
      <c r="AE548" s="21">
        <v>0</v>
      </c>
      <c r="AF548" s="21">
        <v>0</v>
      </c>
      <c r="AG548" s="21">
        <v>0</v>
      </c>
      <c r="AH548" s="21">
        <v>1027.1884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65</v>
      </c>
      <c r="AR548" s="21">
        <v>0</v>
      </c>
      <c r="AS548" s="21">
        <v>0</v>
      </c>
      <c r="AT548" s="21">
        <v>0</v>
      </c>
      <c r="AU548" s="21">
        <v>2416.88</v>
      </c>
      <c r="AV548" s="20" t="b">
        <v>0</v>
      </c>
      <c r="AX548" s="22">
        <v>43216</v>
      </c>
      <c r="AY548" s="22">
        <v>43216</v>
      </c>
      <c r="AZ548" s="22">
        <v>43216</v>
      </c>
      <c r="BB548" s="20">
        <v>1</v>
      </c>
      <c r="BE548" s="20" t="s">
        <v>307</v>
      </c>
      <c r="BF548" s="20" t="s">
        <v>93</v>
      </c>
      <c r="BG548" s="20" t="s">
        <v>363</v>
      </c>
      <c r="BI548" s="20" t="s">
        <v>94</v>
      </c>
      <c r="BJ548" s="20" t="s">
        <v>105</v>
      </c>
      <c r="BK548" s="20" t="s">
        <v>246</v>
      </c>
      <c r="BL548" s="20" t="s">
        <v>246</v>
      </c>
      <c r="BM548" s="21">
        <v>636.38120000000004</v>
      </c>
      <c r="BN548" s="21">
        <v>688.30859999999996</v>
      </c>
      <c r="BO548" s="21">
        <v>1027.1884</v>
      </c>
      <c r="BP548" s="21">
        <v>0</v>
      </c>
      <c r="BQ548" s="21">
        <v>65</v>
      </c>
      <c r="BR548" s="20">
        <v>0</v>
      </c>
      <c r="BS548" s="21">
        <v>2416.8782000000001</v>
      </c>
      <c r="BT548" s="21">
        <v>1.8E-3</v>
      </c>
      <c r="BU548" s="20">
        <v>20002</v>
      </c>
      <c r="BV548" s="20" t="s">
        <v>97</v>
      </c>
      <c r="BW548" s="21">
        <v>-2416.8782000000001</v>
      </c>
      <c r="BX548" s="21">
        <v>170</v>
      </c>
      <c r="BY548" s="20" t="s">
        <v>101</v>
      </c>
      <c r="BZ548" s="21">
        <v>2181.8782000000001</v>
      </c>
      <c r="CA548" s="20" t="b">
        <v>1</v>
      </c>
      <c r="CB548" s="20" t="s">
        <v>98</v>
      </c>
      <c r="CC548" s="20" t="b">
        <v>1</v>
      </c>
      <c r="CD548" s="21" t="s">
        <v>99</v>
      </c>
      <c r="CE548" s="21" t="b">
        <v>0</v>
      </c>
      <c r="CF548" s="21" t="b">
        <v>0</v>
      </c>
    </row>
    <row r="549" spans="1:84">
      <c r="A549" s="21" t="s">
        <v>84</v>
      </c>
      <c r="B549" s="20">
        <v>15242</v>
      </c>
      <c r="C549" s="20" t="s">
        <v>85</v>
      </c>
      <c r="D549" s="20" t="s">
        <v>448</v>
      </c>
      <c r="E549" s="20">
        <v>130630</v>
      </c>
      <c r="F549" s="20" t="s">
        <v>212</v>
      </c>
      <c r="G549" s="20" t="s">
        <v>213</v>
      </c>
      <c r="H549" s="20" t="s">
        <v>104</v>
      </c>
      <c r="I549" s="20" t="s">
        <v>248</v>
      </c>
      <c r="J549" s="20" t="s">
        <v>215</v>
      </c>
      <c r="K549" s="20" t="s">
        <v>90</v>
      </c>
      <c r="L549" s="20" t="s">
        <v>91</v>
      </c>
      <c r="M549" s="20">
        <v>19179</v>
      </c>
      <c r="N549" s="20">
        <v>2</v>
      </c>
      <c r="O549" s="20">
        <v>8</v>
      </c>
      <c r="P549" s="20" t="s">
        <v>92</v>
      </c>
      <c r="Q549" s="20">
        <v>0</v>
      </c>
      <c r="R549" s="20">
        <v>0</v>
      </c>
      <c r="S549" s="20">
        <v>0</v>
      </c>
      <c r="T549" s="20">
        <v>0</v>
      </c>
      <c r="U549" s="20" t="b">
        <v>0</v>
      </c>
      <c r="V549" s="20" t="b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8</v>
      </c>
      <c r="AC549" s="21">
        <v>516.7251</v>
      </c>
      <c r="AD549" s="21">
        <v>379.63639999999998</v>
      </c>
      <c r="AE549" s="21">
        <v>0</v>
      </c>
      <c r="AF549" s="21">
        <v>0</v>
      </c>
      <c r="AG549" s="21">
        <v>0</v>
      </c>
      <c r="AH549" s="21">
        <v>835.43719999999996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375</v>
      </c>
      <c r="AP549" s="21">
        <v>0</v>
      </c>
      <c r="AQ549" s="21">
        <v>61</v>
      </c>
      <c r="AR549" s="21">
        <v>0</v>
      </c>
      <c r="AS549" s="21">
        <v>0</v>
      </c>
      <c r="AT549" s="21">
        <v>0</v>
      </c>
      <c r="AU549" s="21">
        <v>2167.8000000000002</v>
      </c>
      <c r="AV549" s="20" t="b">
        <v>0</v>
      </c>
      <c r="AX549" s="22">
        <v>43195</v>
      </c>
      <c r="AY549" s="22">
        <v>43195</v>
      </c>
      <c r="AZ549" s="22">
        <v>43195</v>
      </c>
      <c r="BB549" s="20">
        <v>1</v>
      </c>
      <c r="BE549" s="20" t="s">
        <v>306</v>
      </c>
      <c r="BF549" s="20" t="s">
        <v>93</v>
      </c>
      <c r="BG549" s="20" t="s">
        <v>363</v>
      </c>
      <c r="BI549" s="20" t="s">
        <v>94</v>
      </c>
      <c r="BJ549" s="20" t="s">
        <v>105</v>
      </c>
      <c r="BK549" s="20" t="s">
        <v>217</v>
      </c>
      <c r="BL549" s="20" t="s">
        <v>217</v>
      </c>
      <c r="BM549" s="21">
        <v>891.7251</v>
      </c>
      <c r="BN549" s="21">
        <v>379.63639999999998</v>
      </c>
      <c r="BO549" s="21">
        <v>835.43719999999996</v>
      </c>
      <c r="BP549" s="21">
        <v>0</v>
      </c>
      <c r="BQ549" s="21">
        <v>61</v>
      </c>
      <c r="BR549" s="20">
        <v>0</v>
      </c>
      <c r="BS549" s="21">
        <v>2167.7986999999998</v>
      </c>
      <c r="BT549" s="21">
        <v>1.2999999999999999E-3</v>
      </c>
      <c r="BU549" s="20">
        <v>20002</v>
      </c>
      <c r="BV549" s="20" t="s">
        <v>97</v>
      </c>
      <c r="BW549" s="21">
        <v>-2167.7986999999998</v>
      </c>
      <c r="BX549" s="21">
        <v>93.76</v>
      </c>
      <c r="BY549" s="20" t="s">
        <v>101</v>
      </c>
      <c r="BZ549" s="21">
        <v>2013.0387000000001</v>
      </c>
      <c r="CA549" s="20" t="b">
        <v>1</v>
      </c>
      <c r="CB549" s="20" t="s">
        <v>98</v>
      </c>
      <c r="CC549" s="20" t="b">
        <v>1</v>
      </c>
      <c r="CD549" s="21" t="s">
        <v>99</v>
      </c>
      <c r="CE549" s="21" t="b">
        <v>0</v>
      </c>
      <c r="CF549" s="21" t="b">
        <v>0</v>
      </c>
    </row>
    <row r="550" spans="1:84">
      <c r="A550" s="21" t="s">
        <v>122</v>
      </c>
      <c r="B550" s="20">
        <v>15243</v>
      </c>
      <c r="C550" s="20" t="s">
        <v>131</v>
      </c>
      <c r="D550" s="20" t="s">
        <v>448</v>
      </c>
      <c r="E550" s="20">
        <v>20445</v>
      </c>
      <c r="F550" s="20" t="s">
        <v>86</v>
      </c>
      <c r="G550" s="20" t="s">
        <v>87</v>
      </c>
      <c r="H550" s="20" t="s">
        <v>88</v>
      </c>
      <c r="I550" s="20" t="s">
        <v>89</v>
      </c>
      <c r="J550" s="20" t="s">
        <v>349</v>
      </c>
      <c r="K550" s="20" t="s">
        <v>90</v>
      </c>
      <c r="L550" s="20" t="s">
        <v>91</v>
      </c>
      <c r="M550" s="20">
        <v>8642</v>
      </c>
      <c r="N550" s="20">
        <v>1</v>
      </c>
      <c r="O550" s="20">
        <v>16</v>
      </c>
      <c r="P550" s="20" t="s">
        <v>92</v>
      </c>
      <c r="Q550" s="20">
        <v>0</v>
      </c>
      <c r="R550" s="20">
        <v>0</v>
      </c>
      <c r="S550" s="20">
        <v>0</v>
      </c>
      <c r="T550" s="20">
        <v>0</v>
      </c>
      <c r="U550" s="20" t="b">
        <v>0</v>
      </c>
      <c r="V550" s="20" t="b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16</v>
      </c>
      <c r="AC550" s="21">
        <v>502.72179999999997</v>
      </c>
      <c r="AD550" s="21">
        <v>379.94080000000002</v>
      </c>
      <c r="AE550" s="21">
        <v>0</v>
      </c>
      <c r="AF550" s="21">
        <v>0</v>
      </c>
      <c r="AG550" s="21">
        <v>0</v>
      </c>
      <c r="AH550" s="21">
        <v>376.44549999999998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0</v>
      </c>
      <c r="AQ550" s="21">
        <v>300</v>
      </c>
      <c r="AR550" s="21">
        <v>0</v>
      </c>
      <c r="AS550" s="21">
        <v>0</v>
      </c>
      <c r="AT550" s="21">
        <v>0</v>
      </c>
      <c r="AU550" s="21">
        <v>1559.11</v>
      </c>
      <c r="AV550" s="20" t="b">
        <v>0</v>
      </c>
      <c r="AX550" s="22">
        <v>43193</v>
      </c>
      <c r="AY550" s="22">
        <v>43194</v>
      </c>
      <c r="AZ550" s="22">
        <v>43195</v>
      </c>
      <c r="BB550" s="20">
        <v>1</v>
      </c>
      <c r="BE550" s="20" t="s">
        <v>306</v>
      </c>
      <c r="BF550" s="20" t="s">
        <v>93</v>
      </c>
      <c r="BG550" s="20" t="s">
        <v>363</v>
      </c>
      <c r="BI550" s="20" t="s">
        <v>94</v>
      </c>
      <c r="BJ550" s="20" t="s">
        <v>95</v>
      </c>
      <c r="BK550" s="20" t="s">
        <v>96</v>
      </c>
      <c r="BL550" s="20" t="s">
        <v>96</v>
      </c>
      <c r="BM550" s="21">
        <v>502.72179999999997</v>
      </c>
      <c r="BN550" s="21">
        <v>379.94080000000002</v>
      </c>
      <c r="BO550" s="21">
        <v>376.44549999999998</v>
      </c>
      <c r="BP550" s="21">
        <v>0</v>
      </c>
      <c r="BQ550" s="21">
        <v>300</v>
      </c>
      <c r="BR550" s="20">
        <v>0</v>
      </c>
      <c r="BS550" s="21">
        <v>1559.1080999999999</v>
      </c>
      <c r="BT550" s="21">
        <v>1.9E-3</v>
      </c>
      <c r="BU550" s="20">
        <v>20000</v>
      </c>
      <c r="BV550" s="20" t="s">
        <v>132</v>
      </c>
      <c r="BW550" s="21">
        <v>-1559.1080999999999</v>
      </c>
      <c r="BX550" s="21">
        <v>93.84</v>
      </c>
      <c r="BY550" s="20" t="s">
        <v>231</v>
      </c>
      <c r="BZ550" s="21">
        <v>1165.2681</v>
      </c>
      <c r="CA550" s="20" t="b">
        <v>1</v>
      </c>
      <c r="CB550" s="20" t="s">
        <v>133</v>
      </c>
      <c r="CC550" s="20" t="b">
        <v>1</v>
      </c>
      <c r="CD550" s="21" t="s">
        <v>99</v>
      </c>
      <c r="CE550" s="21" t="b">
        <v>0</v>
      </c>
      <c r="CF550" s="21" t="b">
        <v>0</v>
      </c>
    </row>
    <row r="551" spans="1:84">
      <c r="A551" s="21" t="s">
        <v>84</v>
      </c>
      <c r="B551" s="20">
        <v>15247</v>
      </c>
      <c r="C551" s="20" t="s">
        <v>85</v>
      </c>
      <c r="D551" s="20" t="s">
        <v>448</v>
      </c>
      <c r="E551" s="20">
        <v>130570</v>
      </c>
      <c r="F551" s="20" t="s">
        <v>242</v>
      </c>
      <c r="G551" s="20" t="s">
        <v>243</v>
      </c>
      <c r="H551" s="20" t="s">
        <v>104</v>
      </c>
      <c r="I551" s="20" t="s">
        <v>244</v>
      </c>
      <c r="J551" s="20" t="s">
        <v>245</v>
      </c>
      <c r="K551" s="20" t="s">
        <v>90</v>
      </c>
      <c r="L551" s="20" t="s">
        <v>91</v>
      </c>
      <c r="M551" s="20">
        <v>23617</v>
      </c>
      <c r="N551" s="20">
        <v>1</v>
      </c>
      <c r="O551" s="20">
        <v>8</v>
      </c>
      <c r="P551" s="20" t="s">
        <v>92</v>
      </c>
      <c r="Q551" s="20">
        <v>0</v>
      </c>
      <c r="R551" s="20">
        <v>0</v>
      </c>
      <c r="S551" s="20">
        <v>0</v>
      </c>
      <c r="T551" s="20">
        <v>0</v>
      </c>
      <c r="U551" s="20" t="b">
        <v>0</v>
      </c>
      <c r="V551" s="20" t="b">
        <v>0</v>
      </c>
      <c r="W551" s="20">
        <v>19851</v>
      </c>
      <c r="X551" s="20">
        <v>0</v>
      </c>
      <c r="Y551" s="20">
        <v>0</v>
      </c>
      <c r="Z551" s="20">
        <v>0</v>
      </c>
      <c r="AA551" s="20">
        <v>0</v>
      </c>
      <c r="AB551" s="20">
        <v>8</v>
      </c>
      <c r="AC551" s="21">
        <v>549.52020000000005</v>
      </c>
      <c r="AD551" s="21">
        <v>459.5204</v>
      </c>
      <c r="AE551" s="21">
        <v>0</v>
      </c>
      <c r="AF551" s="21">
        <v>0</v>
      </c>
      <c r="AG551" s="21">
        <v>0</v>
      </c>
      <c r="AH551" s="21">
        <v>1028.7565</v>
      </c>
      <c r="AI551" s="21">
        <v>0</v>
      </c>
      <c r="AJ551" s="21">
        <v>346.00290000000001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65</v>
      </c>
      <c r="AR551" s="21">
        <v>0</v>
      </c>
      <c r="AS551" s="21">
        <v>0</v>
      </c>
      <c r="AT551" s="21">
        <v>0</v>
      </c>
      <c r="AU551" s="21">
        <v>2448.8000000000002</v>
      </c>
      <c r="AV551" s="20" t="b">
        <v>0</v>
      </c>
      <c r="AX551" s="22">
        <v>43195</v>
      </c>
      <c r="AY551" s="22">
        <v>43195</v>
      </c>
      <c r="AZ551" s="22">
        <v>43195</v>
      </c>
      <c r="BB551" s="20">
        <v>1</v>
      </c>
      <c r="BE551" s="20" t="s">
        <v>306</v>
      </c>
      <c r="BF551" s="20" t="s">
        <v>93</v>
      </c>
      <c r="BG551" s="20" t="s">
        <v>363</v>
      </c>
      <c r="BI551" s="20" t="s">
        <v>94</v>
      </c>
      <c r="BJ551" s="20" t="s">
        <v>105</v>
      </c>
      <c r="BK551" s="20" t="s">
        <v>246</v>
      </c>
      <c r="BL551" s="20" t="s">
        <v>246</v>
      </c>
      <c r="BM551" s="21">
        <v>549.52020000000005</v>
      </c>
      <c r="BN551" s="21">
        <v>459.5204</v>
      </c>
      <c r="BO551" s="21">
        <v>1028.7565</v>
      </c>
      <c r="BP551" s="21">
        <v>346.00290000000001</v>
      </c>
      <c r="BQ551" s="21">
        <v>65</v>
      </c>
      <c r="BR551" s="20">
        <v>0</v>
      </c>
      <c r="BS551" s="21">
        <v>2448.8000000000002</v>
      </c>
      <c r="BT551" s="21">
        <v>0</v>
      </c>
      <c r="BU551" s="20">
        <v>20002</v>
      </c>
      <c r="BV551" s="20" t="s">
        <v>97</v>
      </c>
      <c r="BW551" s="21">
        <v>-2448.8000000000002</v>
      </c>
      <c r="BX551" s="21">
        <v>113.49</v>
      </c>
      <c r="BY551" s="20" t="s">
        <v>101</v>
      </c>
      <c r="BZ551" s="21">
        <v>2270.31</v>
      </c>
      <c r="CA551" s="20" t="b">
        <v>1</v>
      </c>
      <c r="CB551" s="20" t="s">
        <v>98</v>
      </c>
      <c r="CC551" s="20" t="b">
        <v>1</v>
      </c>
      <c r="CD551" s="21" t="s">
        <v>99</v>
      </c>
      <c r="CE551" s="21" t="b">
        <v>0</v>
      </c>
      <c r="CF551" s="21" t="b">
        <v>0</v>
      </c>
    </row>
    <row r="552" spans="1:84">
      <c r="A552" s="21" t="s">
        <v>291</v>
      </c>
      <c r="B552" s="20">
        <v>15339</v>
      </c>
      <c r="C552" s="20" t="s">
        <v>250</v>
      </c>
      <c r="D552" s="20" t="s">
        <v>448</v>
      </c>
      <c r="E552" s="20">
        <v>25986</v>
      </c>
      <c r="F552" s="20" t="s">
        <v>226</v>
      </c>
      <c r="G552" s="20" t="s">
        <v>227</v>
      </c>
      <c r="H552" s="20" t="s">
        <v>102</v>
      </c>
      <c r="I552" s="20" t="s">
        <v>228</v>
      </c>
      <c r="J552" s="20" t="s">
        <v>229</v>
      </c>
      <c r="K552" s="20" t="s">
        <v>90</v>
      </c>
      <c r="L552" s="20" t="s">
        <v>251</v>
      </c>
      <c r="M552" s="20">
        <v>37000</v>
      </c>
      <c r="N552" s="20">
        <v>1</v>
      </c>
      <c r="O552" s="20">
        <v>28</v>
      </c>
      <c r="P552" s="20" t="s">
        <v>92</v>
      </c>
      <c r="Q552" s="20">
        <v>0</v>
      </c>
      <c r="R552" s="20">
        <v>0</v>
      </c>
      <c r="S552" s="20">
        <v>0</v>
      </c>
      <c r="T552" s="20">
        <v>0</v>
      </c>
      <c r="U552" s="20" t="b">
        <v>0</v>
      </c>
      <c r="V552" s="20" t="b">
        <v>0</v>
      </c>
      <c r="W552" s="20">
        <v>0</v>
      </c>
      <c r="X552" s="20">
        <v>0</v>
      </c>
      <c r="Y552" s="20">
        <v>0</v>
      </c>
      <c r="Z552" s="20">
        <v>0</v>
      </c>
      <c r="AA552" s="20">
        <v>0</v>
      </c>
      <c r="AB552" s="20">
        <v>28</v>
      </c>
      <c r="AC552" s="21">
        <v>1331.9531999999999</v>
      </c>
      <c r="AD552" s="21">
        <v>2535.1228000000001</v>
      </c>
      <c r="AE552" s="21">
        <v>0</v>
      </c>
      <c r="AF552" s="21">
        <v>0</v>
      </c>
      <c r="AG552" s="21">
        <v>0</v>
      </c>
      <c r="AH552" s="21">
        <v>1611.72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315</v>
      </c>
      <c r="AR552" s="21">
        <v>0</v>
      </c>
      <c r="AS552" s="21">
        <v>0</v>
      </c>
      <c r="AT552" s="21">
        <v>0</v>
      </c>
      <c r="AU552" s="21">
        <v>5793.8</v>
      </c>
      <c r="AV552" s="20" t="b">
        <v>0</v>
      </c>
      <c r="AX552" s="22">
        <v>43215</v>
      </c>
      <c r="AY552" s="22">
        <v>43215</v>
      </c>
      <c r="AZ552" s="22">
        <v>43217</v>
      </c>
      <c r="BB552" s="20">
        <v>1</v>
      </c>
      <c r="BE552" s="20" t="s">
        <v>307</v>
      </c>
      <c r="BF552" s="20" t="s">
        <v>93</v>
      </c>
      <c r="BG552" s="20" t="s">
        <v>479</v>
      </c>
      <c r="BI552" s="20" t="s">
        <v>94</v>
      </c>
      <c r="BJ552" s="20" t="s">
        <v>103</v>
      </c>
      <c r="BK552" s="20" t="s">
        <v>230</v>
      </c>
      <c r="BL552" s="20" t="s">
        <v>230</v>
      </c>
      <c r="BM552" s="21">
        <v>1331.9531999999999</v>
      </c>
      <c r="BN552" s="21">
        <v>2535.1228000000001</v>
      </c>
      <c r="BO552" s="21">
        <v>1611.72</v>
      </c>
      <c r="BP552" s="21">
        <v>0</v>
      </c>
      <c r="BQ552" s="21">
        <v>315</v>
      </c>
      <c r="BR552" s="20">
        <v>0</v>
      </c>
      <c r="BS552" s="21">
        <v>5793.7960000000003</v>
      </c>
      <c r="BT552" s="21">
        <v>4.0000000000000001E-3</v>
      </c>
      <c r="BU552" s="20">
        <v>20000</v>
      </c>
      <c r="BV552" s="20" t="s">
        <v>252</v>
      </c>
      <c r="BW552" s="21">
        <v>-5793.7960000000003</v>
      </c>
      <c r="BX552" s="21">
        <v>626.12</v>
      </c>
      <c r="BY552" s="20" t="s">
        <v>231</v>
      </c>
      <c r="BZ552" s="21">
        <v>4852.6760000000004</v>
      </c>
      <c r="CA552" s="20" t="b">
        <v>1</v>
      </c>
      <c r="CB552" s="20" t="s">
        <v>253</v>
      </c>
      <c r="CC552" s="20" t="b">
        <v>1</v>
      </c>
      <c r="CD552" s="21" t="s">
        <v>99</v>
      </c>
      <c r="CE552" s="21" t="b">
        <v>0</v>
      </c>
      <c r="CF552" s="21" t="b">
        <v>0</v>
      </c>
    </row>
    <row r="553" spans="1:84">
      <c r="A553" s="21" t="s">
        <v>291</v>
      </c>
      <c r="B553" s="20">
        <v>15340</v>
      </c>
      <c r="C553" s="20" t="s">
        <v>131</v>
      </c>
      <c r="D553" s="20" t="s">
        <v>448</v>
      </c>
      <c r="E553" s="20">
        <v>20512</v>
      </c>
      <c r="F553" s="20" t="s">
        <v>86</v>
      </c>
      <c r="G553" s="20" t="s">
        <v>87</v>
      </c>
      <c r="H553" s="20" t="s">
        <v>88</v>
      </c>
      <c r="I553" s="20" t="s">
        <v>89</v>
      </c>
      <c r="J553" s="20" t="s">
        <v>349</v>
      </c>
      <c r="K553" s="20" t="s">
        <v>90</v>
      </c>
      <c r="L553" s="20" t="s">
        <v>91</v>
      </c>
      <c r="M553" s="20">
        <v>8642</v>
      </c>
      <c r="N553" s="20">
        <v>1</v>
      </c>
      <c r="O553" s="20">
        <v>16</v>
      </c>
      <c r="P553" s="20" t="s">
        <v>92</v>
      </c>
      <c r="Q553" s="20">
        <v>0</v>
      </c>
      <c r="R553" s="20">
        <v>0</v>
      </c>
      <c r="S553" s="20">
        <v>0</v>
      </c>
      <c r="T553" s="20">
        <v>0</v>
      </c>
      <c r="U553" s="20" t="b">
        <v>0</v>
      </c>
      <c r="V553" s="20" t="b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16</v>
      </c>
      <c r="AC553" s="21">
        <v>502.72179999999997</v>
      </c>
      <c r="AD553" s="21">
        <v>379.94080000000002</v>
      </c>
      <c r="AE553" s="21">
        <v>0</v>
      </c>
      <c r="AF553" s="21">
        <v>0</v>
      </c>
      <c r="AG553" s="21">
        <v>0</v>
      </c>
      <c r="AH553" s="21">
        <v>376.44549999999998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300</v>
      </c>
      <c r="AR553" s="21">
        <v>0</v>
      </c>
      <c r="AS553" s="21">
        <v>0</v>
      </c>
      <c r="AT553" s="21">
        <v>0</v>
      </c>
      <c r="AU553" s="21">
        <v>1559.11</v>
      </c>
      <c r="AV553" s="20" t="b">
        <v>0</v>
      </c>
      <c r="AX553" s="22">
        <v>43214</v>
      </c>
      <c r="AY553" s="22">
        <v>43215</v>
      </c>
      <c r="AZ553" s="22">
        <v>43217</v>
      </c>
      <c r="BB553" s="20">
        <v>1</v>
      </c>
      <c r="BE553" s="20" t="s">
        <v>307</v>
      </c>
      <c r="BF553" s="20" t="s">
        <v>93</v>
      </c>
      <c r="BG553" s="20" t="s">
        <v>363</v>
      </c>
      <c r="BI553" s="20" t="s">
        <v>94</v>
      </c>
      <c r="BJ553" s="20" t="s">
        <v>95</v>
      </c>
      <c r="BK553" s="20" t="s">
        <v>96</v>
      </c>
      <c r="BL553" s="20" t="s">
        <v>96</v>
      </c>
      <c r="BM553" s="21">
        <v>502.72179999999997</v>
      </c>
      <c r="BN553" s="21">
        <v>379.94080000000002</v>
      </c>
      <c r="BO553" s="21">
        <v>376.44549999999998</v>
      </c>
      <c r="BP553" s="21">
        <v>0</v>
      </c>
      <c r="BQ553" s="21">
        <v>300</v>
      </c>
      <c r="BR553" s="20">
        <v>0</v>
      </c>
      <c r="BS553" s="21">
        <v>1559.1080999999999</v>
      </c>
      <c r="BT553" s="21">
        <v>1.9E-3</v>
      </c>
      <c r="BU553" s="20">
        <v>20000</v>
      </c>
      <c r="BV553" s="20" t="s">
        <v>132</v>
      </c>
      <c r="BW553" s="21">
        <v>-1559.1080999999999</v>
      </c>
      <c r="BX553" s="21">
        <v>93.84</v>
      </c>
      <c r="BY553" s="20" t="s">
        <v>231</v>
      </c>
      <c r="BZ553" s="21">
        <v>1165.2681</v>
      </c>
      <c r="CA553" s="20" t="b">
        <v>1</v>
      </c>
      <c r="CB553" s="20" t="s">
        <v>133</v>
      </c>
      <c r="CC553" s="20" t="b">
        <v>1</v>
      </c>
      <c r="CD553" s="21" t="s">
        <v>99</v>
      </c>
      <c r="CE553" s="21" t="b">
        <v>0</v>
      </c>
      <c r="CF553" s="21" t="b">
        <v>0</v>
      </c>
    </row>
    <row r="554" spans="1:84">
      <c r="A554" s="21" t="s">
        <v>84</v>
      </c>
      <c r="B554" s="20">
        <v>15341</v>
      </c>
      <c r="C554" s="20" t="s">
        <v>85</v>
      </c>
      <c r="D554" s="20" t="s">
        <v>448</v>
      </c>
      <c r="E554" s="20">
        <v>130633</v>
      </c>
      <c r="F554" s="20" t="s">
        <v>212</v>
      </c>
      <c r="G554" s="20" t="s">
        <v>213</v>
      </c>
      <c r="H554" s="20" t="s">
        <v>104</v>
      </c>
      <c r="I554" s="20" t="s">
        <v>248</v>
      </c>
      <c r="J554" s="20" t="s">
        <v>215</v>
      </c>
      <c r="K554" s="20" t="s">
        <v>90</v>
      </c>
      <c r="L554" s="20" t="s">
        <v>91</v>
      </c>
      <c r="M554" s="20">
        <v>19134</v>
      </c>
      <c r="N554" s="20">
        <v>2</v>
      </c>
      <c r="O554" s="20">
        <v>12</v>
      </c>
      <c r="P554" s="20" t="s">
        <v>92</v>
      </c>
      <c r="Q554" s="20">
        <v>0</v>
      </c>
      <c r="R554" s="20">
        <v>0</v>
      </c>
      <c r="S554" s="20">
        <v>0</v>
      </c>
      <c r="T554" s="20">
        <v>0</v>
      </c>
      <c r="U554" s="20" t="b">
        <v>0</v>
      </c>
      <c r="V554" s="20" t="b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12</v>
      </c>
      <c r="AC554" s="21">
        <v>587.08889999999997</v>
      </c>
      <c r="AD554" s="21">
        <v>568.2396</v>
      </c>
      <c r="AE554" s="21">
        <v>0</v>
      </c>
      <c r="AF554" s="21">
        <v>0</v>
      </c>
      <c r="AG554" s="21">
        <v>0</v>
      </c>
      <c r="AH554" s="21">
        <v>833.47699999999998</v>
      </c>
      <c r="AI554" s="21">
        <v>0</v>
      </c>
      <c r="AJ554" s="21">
        <v>0</v>
      </c>
      <c r="AK554" s="21">
        <v>0</v>
      </c>
      <c r="AL554" s="21">
        <v>0</v>
      </c>
      <c r="AM554" s="21">
        <v>0</v>
      </c>
      <c r="AN554" s="21">
        <v>0</v>
      </c>
      <c r="AO554" s="21">
        <v>375</v>
      </c>
      <c r="AP554" s="21">
        <v>0</v>
      </c>
      <c r="AQ554" s="21">
        <v>61</v>
      </c>
      <c r="AR554" s="21">
        <v>0</v>
      </c>
      <c r="AS554" s="21">
        <v>0</v>
      </c>
      <c r="AT554" s="21">
        <v>0</v>
      </c>
      <c r="AU554" s="21">
        <v>2424.81</v>
      </c>
      <c r="AV554" s="20" t="b">
        <v>0</v>
      </c>
      <c r="AX554" s="22">
        <v>43216</v>
      </c>
      <c r="AY554" s="22">
        <v>43216</v>
      </c>
      <c r="AZ554" s="22">
        <v>43217</v>
      </c>
      <c r="BB554" s="20">
        <v>1</v>
      </c>
      <c r="BE554" s="20" t="s">
        <v>307</v>
      </c>
      <c r="BF554" s="20" t="s">
        <v>93</v>
      </c>
      <c r="BG554" s="20" t="s">
        <v>363</v>
      </c>
      <c r="BI554" s="20" t="s">
        <v>94</v>
      </c>
      <c r="BJ554" s="20" t="s">
        <v>105</v>
      </c>
      <c r="BK554" s="20" t="s">
        <v>217</v>
      </c>
      <c r="BL554" s="20" t="s">
        <v>217</v>
      </c>
      <c r="BM554" s="21">
        <v>962.08889999999997</v>
      </c>
      <c r="BN554" s="21">
        <v>568.2396</v>
      </c>
      <c r="BO554" s="21">
        <v>833.47699999999998</v>
      </c>
      <c r="BP554" s="21">
        <v>0</v>
      </c>
      <c r="BQ554" s="21">
        <v>61</v>
      </c>
      <c r="BR554" s="20">
        <v>0</v>
      </c>
      <c r="BS554" s="21">
        <v>2424.8054999999999</v>
      </c>
      <c r="BT554" s="21">
        <v>4.4999999999999997E-3</v>
      </c>
      <c r="BU554" s="20">
        <v>20002</v>
      </c>
      <c r="BV554" s="20" t="s">
        <v>97</v>
      </c>
      <c r="BW554" s="21">
        <v>-2424.8054999999999</v>
      </c>
      <c r="BX554" s="21">
        <v>140.34</v>
      </c>
      <c r="BY554" s="20" t="s">
        <v>101</v>
      </c>
      <c r="BZ554" s="21">
        <v>2223.4654999999998</v>
      </c>
      <c r="CA554" s="20" t="b">
        <v>1</v>
      </c>
      <c r="CB554" s="20" t="s">
        <v>98</v>
      </c>
      <c r="CC554" s="20" t="b">
        <v>1</v>
      </c>
      <c r="CD554" s="21" t="s">
        <v>99</v>
      </c>
      <c r="CE554" s="21" t="b">
        <v>0</v>
      </c>
      <c r="CF554" s="21" t="b">
        <v>0</v>
      </c>
    </row>
    <row r="555" spans="1:84">
      <c r="A555" s="21" t="s">
        <v>84</v>
      </c>
      <c r="B555" s="20">
        <v>15342</v>
      </c>
      <c r="C555" s="20" t="s">
        <v>85</v>
      </c>
      <c r="D555" s="20" t="s">
        <v>448</v>
      </c>
      <c r="E555" s="20">
        <v>130544</v>
      </c>
      <c r="F555" s="20" t="s">
        <v>200</v>
      </c>
      <c r="G555" s="20" t="s">
        <v>201</v>
      </c>
      <c r="H555" s="20" t="s">
        <v>104</v>
      </c>
      <c r="I555" s="20" t="s">
        <v>254</v>
      </c>
      <c r="J555" s="20" t="s">
        <v>203</v>
      </c>
      <c r="K555" s="20" t="s">
        <v>90</v>
      </c>
      <c r="L555" s="20" t="s">
        <v>91</v>
      </c>
      <c r="M555" s="20">
        <v>53684</v>
      </c>
      <c r="N555" s="20">
        <v>1</v>
      </c>
      <c r="O555" s="20">
        <v>24</v>
      </c>
      <c r="P555" s="20" t="s">
        <v>92</v>
      </c>
      <c r="Q555" s="20">
        <v>0</v>
      </c>
      <c r="R555" s="20">
        <v>0</v>
      </c>
      <c r="S555" s="20">
        <v>0</v>
      </c>
      <c r="T555" s="20">
        <v>0</v>
      </c>
      <c r="U555" s="20" t="b">
        <v>0</v>
      </c>
      <c r="V555" s="20" t="b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24</v>
      </c>
      <c r="AC555" s="21">
        <v>1565.1098999999999</v>
      </c>
      <c r="AD555" s="21">
        <v>3002.1792</v>
      </c>
      <c r="AE555" s="21">
        <v>0</v>
      </c>
      <c r="AF555" s="21">
        <v>0</v>
      </c>
      <c r="AG555" s="21">
        <v>0</v>
      </c>
      <c r="AH555" s="21">
        <v>2338.4749999999999</v>
      </c>
      <c r="AI555" s="21">
        <v>0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80</v>
      </c>
      <c r="AR555" s="21">
        <v>0</v>
      </c>
      <c r="AS555" s="21">
        <v>0</v>
      </c>
      <c r="AT555" s="21">
        <v>0</v>
      </c>
      <c r="AU555" s="21">
        <v>6985.76</v>
      </c>
      <c r="AV555" s="20" t="b">
        <v>0</v>
      </c>
      <c r="AX555" s="22">
        <v>43215</v>
      </c>
      <c r="AY555" s="22">
        <v>43215</v>
      </c>
      <c r="AZ555" s="22">
        <v>43217</v>
      </c>
      <c r="BB555" s="20">
        <v>1</v>
      </c>
      <c r="BE555" s="20" t="s">
        <v>307</v>
      </c>
      <c r="BF555" s="20" t="s">
        <v>93</v>
      </c>
      <c r="BG555" s="20" t="s">
        <v>363</v>
      </c>
      <c r="BI555" s="20" t="s">
        <v>94</v>
      </c>
      <c r="BJ555" s="20" t="s">
        <v>105</v>
      </c>
      <c r="BK555" s="20" t="s">
        <v>205</v>
      </c>
      <c r="BL555" s="20" t="s">
        <v>205</v>
      </c>
      <c r="BM555" s="21">
        <v>1565.1098999999999</v>
      </c>
      <c r="BN555" s="21">
        <v>3002.1792</v>
      </c>
      <c r="BO555" s="21">
        <v>2338.4749999999999</v>
      </c>
      <c r="BP555" s="21">
        <v>0</v>
      </c>
      <c r="BQ555" s="21">
        <v>80</v>
      </c>
      <c r="BR555" s="20">
        <v>0</v>
      </c>
      <c r="BS555" s="21">
        <v>6985.7641000000003</v>
      </c>
      <c r="BT555" s="21">
        <v>-4.1000000000000003E-3</v>
      </c>
      <c r="BU555" s="20">
        <v>20002</v>
      </c>
      <c r="BV555" s="20" t="s">
        <v>97</v>
      </c>
      <c r="BW555" s="21">
        <v>-6985.7641000000003</v>
      </c>
      <c r="BX555" s="21">
        <v>741.47</v>
      </c>
      <c r="BY555" s="20" t="s">
        <v>101</v>
      </c>
      <c r="BZ555" s="21">
        <v>6164.2941000000001</v>
      </c>
      <c r="CA555" s="20" t="b">
        <v>1</v>
      </c>
      <c r="CB555" s="20" t="s">
        <v>98</v>
      </c>
      <c r="CC555" s="20" t="b">
        <v>1</v>
      </c>
      <c r="CD555" s="21" t="s">
        <v>99</v>
      </c>
      <c r="CE555" s="21" t="b">
        <v>0</v>
      </c>
      <c r="CF555" s="21" t="b">
        <v>0</v>
      </c>
    </row>
    <row r="556" spans="1:84">
      <c r="A556" s="21" t="s">
        <v>84</v>
      </c>
      <c r="B556" s="20">
        <v>15343</v>
      </c>
      <c r="C556" s="20" t="s">
        <v>85</v>
      </c>
      <c r="D556" s="20" t="s">
        <v>448</v>
      </c>
      <c r="E556" s="20">
        <v>130544</v>
      </c>
      <c r="F556" s="20" t="s">
        <v>276</v>
      </c>
      <c r="G556" s="20" t="s">
        <v>277</v>
      </c>
      <c r="H556" s="20" t="s">
        <v>104</v>
      </c>
      <c r="I556" s="20" t="s">
        <v>278</v>
      </c>
      <c r="J556" s="20" t="s">
        <v>279</v>
      </c>
      <c r="K556" s="20" t="s">
        <v>169</v>
      </c>
      <c r="L556" s="20" t="s">
        <v>204</v>
      </c>
      <c r="M556" s="20">
        <v>39708</v>
      </c>
      <c r="N556" s="20">
        <v>1</v>
      </c>
      <c r="O556" s="20">
        <v>0</v>
      </c>
      <c r="P556" s="20" t="s">
        <v>216</v>
      </c>
      <c r="Q556" s="20">
        <v>8</v>
      </c>
      <c r="R556" s="20">
        <v>0</v>
      </c>
      <c r="S556" s="20">
        <v>0</v>
      </c>
      <c r="T556" s="20">
        <v>0</v>
      </c>
      <c r="U556" s="20" t="b">
        <v>0</v>
      </c>
      <c r="V556" s="20" t="b">
        <v>1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8</v>
      </c>
      <c r="AC556" s="21">
        <v>741.7749</v>
      </c>
      <c r="AD556" s="21">
        <v>936.48019999999997</v>
      </c>
      <c r="AE556" s="21">
        <v>488.82139999999998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238.24799999999999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150</v>
      </c>
      <c r="AS556" s="21">
        <v>0</v>
      </c>
      <c r="AT556" s="21">
        <v>317.66000000000003</v>
      </c>
      <c r="AU556" s="21">
        <v>2872.98</v>
      </c>
      <c r="AV556" s="20" t="b">
        <v>0</v>
      </c>
      <c r="AX556" s="22">
        <v>43216</v>
      </c>
      <c r="AY556" s="22">
        <v>43223</v>
      </c>
      <c r="AZ556" s="22">
        <v>43217</v>
      </c>
      <c r="BB556" s="20">
        <v>1</v>
      </c>
      <c r="BC556" s="20" t="s">
        <v>480</v>
      </c>
      <c r="BE556" s="20" t="s">
        <v>304</v>
      </c>
      <c r="BF556" s="20" t="s">
        <v>93</v>
      </c>
      <c r="BI556" s="20" t="s">
        <v>94</v>
      </c>
      <c r="BJ556" s="20" t="s">
        <v>105</v>
      </c>
      <c r="BK556" s="20" t="s">
        <v>280</v>
      </c>
      <c r="BL556" s="20" t="s">
        <v>280</v>
      </c>
      <c r="BM556" s="21">
        <v>1297.6829</v>
      </c>
      <c r="BN556" s="21">
        <v>1425.3016</v>
      </c>
      <c r="BO556" s="21">
        <v>0</v>
      </c>
      <c r="BP556" s="21">
        <v>0</v>
      </c>
      <c r="BQ556" s="21">
        <v>150</v>
      </c>
      <c r="BR556" s="20">
        <v>0</v>
      </c>
      <c r="BS556" s="21">
        <v>2872.9845</v>
      </c>
      <c r="BT556" s="21">
        <v>-4.4999999999999997E-3</v>
      </c>
      <c r="BU556" s="20">
        <v>20002</v>
      </c>
      <c r="BV556" s="20" t="s">
        <v>97</v>
      </c>
      <c r="BW556" s="21">
        <v>-2872.9845</v>
      </c>
      <c r="BX556" s="21">
        <v>231.29</v>
      </c>
      <c r="BY556" s="20" t="s">
        <v>101</v>
      </c>
      <c r="BZ556" s="21">
        <v>2491.6945000000001</v>
      </c>
      <c r="CA556" s="20" t="b">
        <v>1</v>
      </c>
      <c r="CB556" s="20" t="s">
        <v>98</v>
      </c>
      <c r="CC556" s="20" t="b">
        <v>1</v>
      </c>
      <c r="CD556" s="21" t="s">
        <v>99</v>
      </c>
      <c r="CE556" s="21" t="b">
        <v>0</v>
      </c>
      <c r="CF556" s="21" t="b">
        <v>0</v>
      </c>
    </row>
    <row r="557" spans="1:84">
      <c r="A557" s="21" t="s">
        <v>122</v>
      </c>
      <c r="B557" s="20">
        <v>15354</v>
      </c>
      <c r="C557" s="20" t="s">
        <v>250</v>
      </c>
      <c r="D557" s="20" t="s">
        <v>481</v>
      </c>
      <c r="E557" s="20">
        <v>26084</v>
      </c>
      <c r="F557" s="20" t="s">
        <v>226</v>
      </c>
      <c r="G557" s="20" t="s">
        <v>227</v>
      </c>
      <c r="H557" s="20" t="s">
        <v>102</v>
      </c>
      <c r="I557" s="20" t="s">
        <v>228</v>
      </c>
      <c r="J557" s="20" t="s">
        <v>229</v>
      </c>
      <c r="K557" s="20" t="s">
        <v>90</v>
      </c>
      <c r="L557" s="20" t="s">
        <v>251</v>
      </c>
      <c r="M557" s="20">
        <v>37000</v>
      </c>
      <c r="N557" s="20">
        <v>1</v>
      </c>
      <c r="O557" s="20">
        <v>36</v>
      </c>
      <c r="P557" s="20" t="s">
        <v>92</v>
      </c>
      <c r="Q557" s="20">
        <v>0</v>
      </c>
      <c r="R557" s="20">
        <v>0</v>
      </c>
      <c r="S557" s="20">
        <v>0</v>
      </c>
      <c r="T557" s="20">
        <v>0</v>
      </c>
      <c r="U557" s="20" t="b">
        <v>0</v>
      </c>
      <c r="V557" s="20" t="b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36</v>
      </c>
      <c r="AC557" s="21">
        <v>1605.3684000000001</v>
      </c>
      <c r="AD557" s="21">
        <v>3259.4436000000001</v>
      </c>
      <c r="AE557" s="21">
        <v>0</v>
      </c>
      <c r="AF557" s="21">
        <v>0</v>
      </c>
      <c r="AG557" s="21">
        <v>0</v>
      </c>
      <c r="AH557" s="21">
        <v>1611.72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315</v>
      </c>
      <c r="AR557" s="21">
        <v>0</v>
      </c>
      <c r="AS557" s="21">
        <v>0</v>
      </c>
      <c r="AT557" s="21">
        <v>0</v>
      </c>
      <c r="AU557" s="21">
        <v>6791.53</v>
      </c>
      <c r="AV557" s="20" t="b">
        <v>0</v>
      </c>
      <c r="AX557" s="22">
        <v>43236</v>
      </c>
      <c r="AY557" s="22">
        <v>43236</v>
      </c>
      <c r="AZ557" s="22">
        <v>43237</v>
      </c>
      <c r="BB557" s="20">
        <v>1</v>
      </c>
      <c r="BE557" s="20" t="s">
        <v>303</v>
      </c>
      <c r="BF557" s="20" t="s">
        <v>93</v>
      </c>
      <c r="BG557" s="20" t="s">
        <v>211</v>
      </c>
      <c r="BI557" s="20" t="s">
        <v>94</v>
      </c>
      <c r="BJ557" s="20" t="s">
        <v>103</v>
      </c>
      <c r="BK557" s="20" t="s">
        <v>230</v>
      </c>
      <c r="BL557" s="20" t="s">
        <v>230</v>
      </c>
      <c r="BM557" s="21">
        <v>1605.3684000000001</v>
      </c>
      <c r="BN557" s="21">
        <v>3259.4436000000001</v>
      </c>
      <c r="BO557" s="21">
        <v>1611.72</v>
      </c>
      <c r="BP557" s="21">
        <v>0</v>
      </c>
      <c r="BQ557" s="21">
        <v>315</v>
      </c>
      <c r="BR557" s="20">
        <v>0</v>
      </c>
      <c r="BS557" s="21">
        <v>6791.5320000000002</v>
      </c>
      <c r="BT557" s="21">
        <v>-2E-3</v>
      </c>
      <c r="BU557" s="20">
        <v>20000</v>
      </c>
      <c r="BV557" s="20" t="s">
        <v>252</v>
      </c>
      <c r="BW557" s="21">
        <v>-6791.5320000000002</v>
      </c>
      <c r="BX557" s="21">
        <v>805.01</v>
      </c>
      <c r="BY557" s="20" t="s">
        <v>231</v>
      </c>
      <c r="BZ557" s="21">
        <v>5671.5219999999999</v>
      </c>
      <c r="CA557" s="20" t="b">
        <v>1</v>
      </c>
      <c r="CB557" s="20" t="s">
        <v>253</v>
      </c>
      <c r="CC557" s="20" t="b">
        <v>1</v>
      </c>
      <c r="CD557" s="21" t="s">
        <v>99</v>
      </c>
      <c r="CE557" s="21" t="b">
        <v>0</v>
      </c>
      <c r="CF557" s="21" t="b">
        <v>0</v>
      </c>
    </row>
    <row r="558" spans="1:84">
      <c r="A558" s="21" t="s">
        <v>122</v>
      </c>
      <c r="B558" s="20">
        <v>15355</v>
      </c>
      <c r="C558" s="20" t="s">
        <v>131</v>
      </c>
      <c r="D558" s="20" t="s">
        <v>481</v>
      </c>
      <c r="E558" s="20">
        <v>20578</v>
      </c>
      <c r="F558" s="20" t="s">
        <v>86</v>
      </c>
      <c r="G558" s="20" t="s">
        <v>87</v>
      </c>
      <c r="H558" s="20" t="s">
        <v>88</v>
      </c>
      <c r="I558" s="20" t="s">
        <v>89</v>
      </c>
      <c r="J558" s="20" t="s">
        <v>349</v>
      </c>
      <c r="K558" s="20" t="s">
        <v>90</v>
      </c>
      <c r="L558" s="20" t="s">
        <v>91</v>
      </c>
      <c r="M558" s="20">
        <v>8642</v>
      </c>
      <c r="N558" s="20">
        <v>1</v>
      </c>
      <c r="O558" s="20">
        <v>20</v>
      </c>
      <c r="P558" s="20" t="s">
        <v>92</v>
      </c>
      <c r="Q558" s="20">
        <v>0</v>
      </c>
      <c r="R558" s="20">
        <v>0</v>
      </c>
      <c r="S558" s="20">
        <v>0</v>
      </c>
      <c r="T558" s="20">
        <v>0</v>
      </c>
      <c r="U558" s="20" t="b">
        <v>0</v>
      </c>
      <c r="V558" s="20" t="b">
        <v>0</v>
      </c>
      <c r="W558" s="20">
        <v>0</v>
      </c>
      <c r="X558" s="20">
        <v>0</v>
      </c>
      <c r="Y558" s="20">
        <v>0</v>
      </c>
      <c r="Z558" s="20">
        <v>0</v>
      </c>
      <c r="AA558" s="20">
        <v>0</v>
      </c>
      <c r="AB558" s="20">
        <v>20</v>
      </c>
      <c r="AC558" s="21">
        <v>534.65229999999997</v>
      </c>
      <c r="AD558" s="21">
        <v>474.92599999999999</v>
      </c>
      <c r="AE558" s="21">
        <v>0</v>
      </c>
      <c r="AF558" s="21">
        <v>0</v>
      </c>
      <c r="AG558" s="21">
        <v>0</v>
      </c>
      <c r="AH558" s="21">
        <v>376.44549999999998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300</v>
      </c>
      <c r="AR558" s="21">
        <v>0</v>
      </c>
      <c r="AS558" s="21">
        <v>0</v>
      </c>
      <c r="AT558" s="21">
        <v>0</v>
      </c>
      <c r="AU558" s="21">
        <v>1686.02</v>
      </c>
      <c r="AV558" s="20" t="b">
        <v>0</v>
      </c>
      <c r="AX558" s="22">
        <v>43235</v>
      </c>
      <c r="AY558" s="22">
        <v>43236</v>
      </c>
      <c r="AZ558" s="22">
        <v>43237</v>
      </c>
      <c r="BB558" s="20">
        <v>1</v>
      </c>
      <c r="BE558" s="20" t="s">
        <v>303</v>
      </c>
      <c r="BF558" s="20" t="s">
        <v>93</v>
      </c>
      <c r="BG558" s="20" t="s">
        <v>211</v>
      </c>
      <c r="BI558" s="20" t="s">
        <v>94</v>
      </c>
      <c r="BJ558" s="20" t="s">
        <v>95</v>
      </c>
      <c r="BK558" s="20" t="s">
        <v>96</v>
      </c>
      <c r="BL558" s="20" t="s">
        <v>96</v>
      </c>
      <c r="BM558" s="21">
        <v>534.65229999999997</v>
      </c>
      <c r="BN558" s="21">
        <v>474.92599999999999</v>
      </c>
      <c r="BO558" s="21">
        <v>376.44549999999998</v>
      </c>
      <c r="BP558" s="21">
        <v>0</v>
      </c>
      <c r="BQ558" s="21">
        <v>300</v>
      </c>
      <c r="BR558" s="20">
        <v>0</v>
      </c>
      <c r="BS558" s="21">
        <v>1686.0237999999999</v>
      </c>
      <c r="BT558" s="21">
        <v>-3.8E-3</v>
      </c>
      <c r="BU558" s="20">
        <v>20000</v>
      </c>
      <c r="BV558" s="20" t="s">
        <v>132</v>
      </c>
      <c r="BW558" s="21">
        <v>-1686.0237999999999</v>
      </c>
      <c r="BX558" s="21">
        <v>117.3</v>
      </c>
      <c r="BY558" s="20" t="s">
        <v>231</v>
      </c>
      <c r="BZ558" s="21">
        <v>1268.7238</v>
      </c>
      <c r="CA558" s="20" t="b">
        <v>1</v>
      </c>
      <c r="CB558" s="20" t="s">
        <v>133</v>
      </c>
      <c r="CC558" s="20" t="b">
        <v>1</v>
      </c>
      <c r="CD558" s="21" t="s">
        <v>99</v>
      </c>
      <c r="CE558" s="21" t="b">
        <v>0</v>
      </c>
      <c r="CF558" s="21" t="b">
        <v>0</v>
      </c>
    </row>
    <row r="559" spans="1:84">
      <c r="A559" s="21" t="s">
        <v>122</v>
      </c>
      <c r="B559" s="20">
        <v>15356</v>
      </c>
      <c r="C559" s="20" t="s">
        <v>85</v>
      </c>
      <c r="D559" s="20" t="s">
        <v>481</v>
      </c>
      <c r="E559" s="20">
        <v>131164</v>
      </c>
      <c r="F559" s="20" t="s">
        <v>112</v>
      </c>
      <c r="G559" s="20" t="s">
        <v>113</v>
      </c>
      <c r="H559" s="20" t="s">
        <v>88</v>
      </c>
      <c r="I559" s="20" t="s">
        <v>114</v>
      </c>
      <c r="J559" s="20" t="s">
        <v>115</v>
      </c>
      <c r="K559" s="20" t="s">
        <v>90</v>
      </c>
      <c r="L559" s="20" t="s">
        <v>91</v>
      </c>
      <c r="M559" s="20">
        <v>17319</v>
      </c>
      <c r="N559" s="20">
        <v>1</v>
      </c>
      <c r="O559" s="20">
        <v>28</v>
      </c>
      <c r="P559" s="20" t="s">
        <v>92</v>
      </c>
      <c r="Q559" s="20">
        <v>0</v>
      </c>
      <c r="R559" s="20">
        <v>0</v>
      </c>
      <c r="S559" s="20">
        <v>0</v>
      </c>
      <c r="T559" s="20">
        <v>0</v>
      </c>
      <c r="U559" s="20" t="b">
        <v>0</v>
      </c>
      <c r="V559" s="20" t="b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28</v>
      </c>
      <c r="AC559" s="21">
        <v>822.93169999999998</v>
      </c>
      <c r="AD559" s="21">
        <v>1211.5473999999999</v>
      </c>
      <c r="AE559" s="21">
        <v>0</v>
      </c>
      <c r="AF559" s="21">
        <v>0</v>
      </c>
      <c r="AG559" s="21">
        <v>0</v>
      </c>
      <c r="AH559" s="21">
        <v>754.41560000000004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840</v>
      </c>
      <c r="AR559" s="21">
        <v>0</v>
      </c>
      <c r="AS559" s="21">
        <v>0</v>
      </c>
      <c r="AT559" s="21">
        <v>0</v>
      </c>
      <c r="AU559" s="21">
        <v>3628.89</v>
      </c>
      <c r="AV559" s="20" t="b">
        <v>0</v>
      </c>
      <c r="AX559" s="22">
        <v>43235</v>
      </c>
      <c r="AY559" s="22">
        <v>43236</v>
      </c>
      <c r="AZ559" s="22">
        <v>43237</v>
      </c>
      <c r="BB559" s="20">
        <v>1</v>
      </c>
      <c r="BE559" s="20" t="s">
        <v>303</v>
      </c>
      <c r="BF559" s="20" t="s">
        <v>93</v>
      </c>
      <c r="BG559" s="20" t="s">
        <v>211</v>
      </c>
      <c r="BI559" s="20" t="s">
        <v>94</v>
      </c>
      <c r="BJ559" s="20" t="s">
        <v>95</v>
      </c>
      <c r="BK559" s="20" t="s">
        <v>116</v>
      </c>
      <c r="BL559" s="20" t="s">
        <v>116</v>
      </c>
      <c r="BM559" s="21">
        <v>822.93169999999998</v>
      </c>
      <c r="BN559" s="21">
        <v>1211.5473999999999</v>
      </c>
      <c r="BO559" s="21">
        <v>754.41560000000004</v>
      </c>
      <c r="BP559" s="21">
        <v>0</v>
      </c>
      <c r="BQ559" s="21">
        <v>840</v>
      </c>
      <c r="BR559" s="20">
        <v>0</v>
      </c>
      <c r="BS559" s="21">
        <v>3628.8946999999998</v>
      </c>
      <c r="BT559" s="21">
        <v>-4.7000000000000002E-3</v>
      </c>
      <c r="BU559" s="20">
        <v>20002</v>
      </c>
      <c r="BV559" s="20" t="s">
        <v>97</v>
      </c>
      <c r="BW559" s="21">
        <v>-3628.8946999999998</v>
      </c>
      <c r="BX559" s="21">
        <v>299.23</v>
      </c>
      <c r="BY559" s="20" t="s">
        <v>231</v>
      </c>
      <c r="BZ559" s="21">
        <v>2489.6646999999998</v>
      </c>
      <c r="CA559" s="20" t="b">
        <v>1</v>
      </c>
      <c r="CB559" s="20" t="s">
        <v>98</v>
      </c>
      <c r="CC559" s="20" t="b">
        <v>1</v>
      </c>
      <c r="CD559" s="21" t="s">
        <v>99</v>
      </c>
      <c r="CE559" s="21" t="b">
        <v>0</v>
      </c>
      <c r="CF559" s="21" t="b">
        <v>0</v>
      </c>
    </row>
    <row r="560" spans="1:84">
      <c r="A560" s="21" t="s">
        <v>122</v>
      </c>
      <c r="B560" s="20">
        <v>15357</v>
      </c>
      <c r="C560" s="20" t="s">
        <v>85</v>
      </c>
      <c r="D560" s="20" t="s">
        <v>481</v>
      </c>
      <c r="E560" s="20">
        <v>131155</v>
      </c>
      <c r="F560" s="20" t="s">
        <v>117</v>
      </c>
      <c r="G560" s="20" t="s">
        <v>118</v>
      </c>
      <c r="H560" s="20" t="s">
        <v>88</v>
      </c>
      <c r="I560" s="20" t="s">
        <v>119</v>
      </c>
      <c r="J560" s="20" t="s">
        <v>120</v>
      </c>
      <c r="K560" s="20" t="s">
        <v>90</v>
      </c>
      <c r="L560" s="20" t="s">
        <v>91</v>
      </c>
      <c r="M560" s="20">
        <v>37528</v>
      </c>
      <c r="N560" s="20">
        <v>1</v>
      </c>
      <c r="O560" s="20">
        <v>56</v>
      </c>
      <c r="P560" s="20" t="s">
        <v>92</v>
      </c>
      <c r="Q560" s="20">
        <v>0</v>
      </c>
      <c r="R560" s="20">
        <v>0</v>
      </c>
      <c r="S560" s="20">
        <v>0</v>
      </c>
      <c r="T560" s="20">
        <v>0</v>
      </c>
      <c r="U560" s="20" t="b">
        <v>0</v>
      </c>
      <c r="V560" s="20" t="b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56</v>
      </c>
      <c r="AC560" s="21">
        <v>2316.2184000000002</v>
      </c>
      <c r="AD560" s="21">
        <v>4969.4287999999997</v>
      </c>
      <c r="AE560" s="21">
        <v>0</v>
      </c>
      <c r="AF560" s="21">
        <v>0</v>
      </c>
      <c r="AG560" s="21">
        <v>0</v>
      </c>
      <c r="AH560" s="21">
        <v>1634.7197000000001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840</v>
      </c>
      <c r="AR560" s="21">
        <v>0</v>
      </c>
      <c r="AS560" s="21">
        <v>0</v>
      </c>
      <c r="AT560" s="21">
        <v>525</v>
      </c>
      <c r="AU560" s="21">
        <v>10285.370000000001</v>
      </c>
      <c r="AV560" s="20" t="b">
        <v>0</v>
      </c>
      <c r="AX560" s="22">
        <v>43235</v>
      </c>
      <c r="AY560" s="22">
        <v>43236</v>
      </c>
      <c r="AZ560" s="22">
        <v>43237</v>
      </c>
      <c r="BB560" s="20">
        <v>1</v>
      </c>
      <c r="BC560" s="20" t="s">
        <v>482</v>
      </c>
      <c r="BD560" s="20" t="s">
        <v>483</v>
      </c>
      <c r="BE560" s="20" t="s">
        <v>303</v>
      </c>
      <c r="BF560" s="20" t="s">
        <v>93</v>
      </c>
      <c r="BG560" s="20" t="s">
        <v>211</v>
      </c>
      <c r="BI560" s="20" t="s">
        <v>94</v>
      </c>
      <c r="BJ560" s="20" t="s">
        <v>95</v>
      </c>
      <c r="BK560" s="20" t="s">
        <v>121</v>
      </c>
      <c r="BL560" s="20" t="s">
        <v>121</v>
      </c>
      <c r="BM560" s="21">
        <v>2841.2184000000002</v>
      </c>
      <c r="BN560" s="21">
        <v>4969.4287999999997</v>
      </c>
      <c r="BO560" s="21">
        <v>1634.7197000000001</v>
      </c>
      <c r="BP560" s="21">
        <v>0</v>
      </c>
      <c r="BQ560" s="21">
        <v>840</v>
      </c>
      <c r="BR560" s="20">
        <v>0</v>
      </c>
      <c r="BS560" s="21">
        <v>10285.366900000001</v>
      </c>
      <c r="BT560" s="21">
        <v>3.0999999999999999E-3</v>
      </c>
      <c r="BU560" s="20">
        <v>20002</v>
      </c>
      <c r="BV560" s="20" t="s">
        <v>97</v>
      </c>
      <c r="BW560" s="21">
        <v>-10285.366900000001</v>
      </c>
      <c r="BX560" s="21">
        <v>1227.3399999999999</v>
      </c>
      <c r="BY560" s="20" t="s">
        <v>231</v>
      </c>
      <c r="BZ560" s="21">
        <v>8218.0269000000008</v>
      </c>
      <c r="CA560" s="20" t="b">
        <v>1</v>
      </c>
      <c r="CB560" s="20" t="s">
        <v>98</v>
      </c>
      <c r="CC560" s="20" t="b">
        <v>1</v>
      </c>
      <c r="CD560" s="21" t="s">
        <v>99</v>
      </c>
      <c r="CE560" s="21" t="b">
        <v>0</v>
      </c>
      <c r="CF560" s="21" t="b">
        <v>0</v>
      </c>
    </row>
    <row r="561" spans="1:84">
      <c r="A561" s="21" t="s">
        <v>122</v>
      </c>
      <c r="B561" s="20">
        <v>15358</v>
      </c>
      <c r="C561" s="20" t="s">
        <v>250</v>
      </c>
      <c r="D561" s="20" t="s">
        <v>481</v>
      </c>
      <c r="E561" s="20">
        <v>26116</v>
      </c>
      <c r="F561" s="20" t="s">
        <v>226</v>
      </c>
      <c r="G561" s="20" t="s">
        <v>227</v>
      </c>
      <c r="H561" s="20" t="s">
        <v>102</v>
      </c>
      <c r="I561" s="20" t="s">
        <v>228</v>
      </c>
      <c r="J561" s="20" t="s">
        <v>229</v>
      </c>
      <c r="K561" s="20" t="s">
        <v>90</v>
      </c>
      <c r="L561" s="20" t="s">
        <v>251</v>
      </c>
      <c r="M561" s="20">
        <v>37000</v>
      </c>
      <c r="N561" s="20">
        <v>1</v>
      </c>
      <c r="O561" s="20">
        <v>32</v>
      </c>
      <c r="P561" s="20" t="s">
        <v>92</v>
      </c>
      <c r="Q561" s="20">
        <v>0</v>
      </c>
      <c r="R561" s="20">
        <v>0</v>
      </c>
      <c r="S561" s="20">
        <v>0</v>
      </c>
      <c r="T561" s="20">
        <v>0</v>
      </c>
      <c r="U561" s="20" t="b">
        <v>0</v>
      </c>
      <c r="V561" s="20" t="b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32</v>
      </c>
      <c r="AC561" s="21">
        <v>1468.6608000000001</v>
      </c>
      <c r="AD561" s="21">
        <v>2897.2831999999999</v>
      </c>
      <c r="AE561" s="21">
        <v>0</v>
      </c>
      <c r="AF561" s="21">
        <v>0</v>
      </c>
      <c r="AG561" s="21">
        <v>0</v>
      </c>
      <c r="AH561" s="21">
        <v>1611.72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315</v>
      </c>
      <c r="AR561" s="21">
        <v>0</v>
      </c>
      <c r="AS561" s="21">
        <v>0</v>
      </c>
      <c r="AT561" s="21">
        <v>0</v>
      </c>
      <c r="AU561" s="21">
        <v>6292.66</v>
      </c>
      <c r="AV561" s="20" t="b">
        <v>0</v>
      </c>
      <c r="AX561" s="22">
        <v>43243</v>
      </c>
      <c r="AY561" s="22">
        <v>43243</v>
      </c>
      <c r="AZ561" s="22">
        <v>43245</v>
      </c>
      <c r="BB561" s="20">
        <v>1</v>
      </c>
      <c r="BE561" s="20" t="s">
        <v>301</v>
      </c>
      <c r="BF561" s="20" t="s">
        <v>93</v>
      </c>
      <c r="BG561" s="20" t="s">
        <v>211</v>
      </c>
      <c r="BI561" s="20" t="s">
        <v>94</v>
      </c>
      <c r="BJ561" s="20" t="s">
        <v>103</v>
      </c>
      <c r="BK561" s="20" t="s">
        <v>230</v>
      </c>
      <c r="BL561" s="20" t="s">
        <v>230</v>
      </c>
      <c r="BM561" s="21">
        <v>1468.6608000000001</v>
      </c>
      <c r="BN561" s="21">
        <v>2897.2831999999999</v>
      </c>
      <c r="BO561" s="21">
        <v>1611.72</v>
      </c>
      <c r="BP561" s="21">
        <v>0</v>
      </c>
      <c r="BQ561" s="21">
        <v>315</v>
      </c>
      <c r="BR561" s="20">
        <v>0</v>
      </c>
      <c r="BS561" s="21">
        <v>6292.6639999999998</v>
      </c>
      <c r="BT561" s="21">
        <v>-4.0000000000000001E-3</v>
      </c>
      <c r="BU561" s="20">
        <v>20000</v>
      </c>
      <c r="BV561" s="20" t="s">
        <v>252</v>
      </c>
      <c r="BW561" s="21">
        <v>-6292.6639999999998</v>
      </c>
      <c r="BX561" s="21">
        <v>715.56</v>
      </c>
      <c r="BY561" s="20" t="s">
        <v>231</v>
      </c>
      <c r="BZ561" s="21">
        <v>5262.1040000000003</v>
      </c>
      <c r="CA561" s="20" t="b">
        <v>1</v>
      </c>
      <c r="CB561" s="20" t="s">
        <v>253</v>
      </c>
      <c r="CC561" s="20" t="b">
        <v>1</v>
      </c>
      <c r="CD561" s="21" t="s">
        <v>99</v>
      </c>
      <c r="CE561" s="21" t="b">
        <v>0</v>
      </c>
      <c r="CF561" s="21" t="b">
        <v>0</v>
      </c>
    </row>
    <row r="562" spans="1:84">
      <c r="A562" s="21" t="s">
        <v>122</v>
      </c>
      <c r="B562" s="20">
        <v>15359</v>
      </c>
      <c r="C562" s="20" t="s">
        <v>131</v>
      </c>
      <c r="D562" s="20" t="s">
        <v>481</v>
      </c>
      <c r="E562" s="20">
        <v>20597</v>
      </c>
      <c r="F562" s="20" t="s">
        <v>86</v>
      </c>
      <c r="G562" s="20" t="s">
        <v>87</v>
      </c>
      <c r="H562" s="20" t="s">
        <v>88</v>
      </c>
      <c r="I562" s="20" t="s">
        <v>89</v>
      </c>
      <c r="J562" s="20" t="s">
        <v>349</v>
      </c>
      <c r="K562" s="20" t="s">
        <v>90</v>
      </c>
      <c r="L562" s="20" t="s">
        <v>91</v>
      </c>
      <c r="M562" s="20">
        <v>8642</v>
      </c>
      <c r="N562" s="20">
        <v>1</v>
      </c>
      <c r="O562" s="20">
        <v>16</v>
      </c>
      <c r="P562" s="20" t="s">
        <v>92</v>
      </c>
      <c r="Q562" s="20">
        <v>0</v>
      </c>
      <c r="R562" s="20">
        <v>0</v>
      </c>
      <c r="S562" s="20">
        <v>0</v>
      </c>
      <c r="T562" s="20">
        <v>0</v>
      </c>
      <c r="U562" s="20" t="b">
        <v>0</v>
      </c>
      <c r="V562" s="20" t="b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16</v>
      </c>
      <c r="AC562" s="21">
        <v>502.72179999999997</v>
      </c>
      <c r="AD562" s="21">
        <v>379.94080000000002</v>
      </c>
      <c r="AE562" s="21">
        <v>0</v>
      </c>
      <c r="AF562" s="21">
        <v>0</v>
      </c>
      <c r="AG562" s="21">
        <v>0</v>
      </c>
      <c r="AH562" s="21">
        <v>376.44549999999998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300</v>
      </c>
      <c r="AR562" s="21">
        <v>0</v>
      </c>
      <c r="AS562" s="21">
        <v>0</v>
      </c>
      <c r="AT562" s="21">
        <v>0</v>
      </c>
      <c r="AU562" s="21">
        <v>1559.11</v>
      </c>
      <c r="AV562" s="20" t="b">
        <v>0</v>
      </c>
      <c r="AX562" s="22">
        <v>43243</v>
      </c>
      <c r="AY562" s="22">
        <v>43243</v>
      </c>
      <c r="AZ562" s="22">
        <v>43245</v>
      </c>
      <c r="BB562" s="20">
        <v>1</v>
      </c>
      <c r="BE562" s="20" t="s">
        <v>301</v>
      </c>
      <c r="BF562" s="20" t="s">
        <v>93</v>
      </c>
      <c r="BG562" s="20" t="s">
        <v>211</v>
      </c>
      <c r="BI562" s="20" t="s">
        <v>94</v>
      </c>
      <c r="BJ562" s="20" t="s">
        <v>95</v>
      </c>
      <c r="BK562" s="20" t="s">
        <v>96</v>
      </c>
      <c r="BL562" s="20" t="s">
        <v>96</v>
      </c>
      <c r="BM562" s="21">
        <v>502.72179999999997</v>
      </c>
      <c r="BN562" s="21">
        <v>379.94080000000002</v>
      </c>
      <c r="BO562" s="21">
        <v>376.44549999999998</v>
      </c>
      <c r="BP562" s="21">
        <v>0</v>
      </c>
      <c r="BQ562" s="21">
        <v>300</v>
      </c>
      <c r="BR562" s="20">
        <v>0</v>
      </c>
      <c r="BS562" s="21">
        <v>1559.1080999999999</v>
      </c>
      <c r="BT562" s="21">
        <v>1.9E-3</v>
      </c>
      <c r="BU562" s="20">
        <v>20000</v>
      </c>
      <c r="BV562" s="20" t="s">
        <v>132</v>
      </c>
      <c r="BW562" s="21">
        <v>-1559.1080999999999</v>
      </c>
      <c r="BX562" s="21">
        <v>93.84</v>
      </c>
      <c r="BY562" s="20" t="s">
        <v>231</v>
      </c>
      <c r="BZ562" s="21">
        <v>1165.2681</v>
      </c>
      <c r="CA562" s="20" t="b">
        <v>1</v>
      </c>
      <c r="CB562" s="20" t="s">
        <v>133</v>
      </c>
      <c r="CC562" s="20" t="b">
        <v>1</v>
      </c>
      <c r="CD562" s="21" t="s">
        <v>99</v>
      </c>
      <c r="CE562" s="21" t="b">
        <v>0</v>
      </c>
      <c r="CF562" s="21" t="b">
        <v>0</v>
      </c>
    </row>
    <row r="563" spans="1:84">
      <c r="A563" s="21" t="s">
        <v>122</v>
      </c>
      <c r="B563" s="20">
        <v>15360</v>
      </c>
      <c r="C563" s="20" t="s">
        <v>85</v>
      </c>
      <c r="D563" s="20" t="s">
        <v>481</v>
      </c>
      <c r="E563" s="20">
        <v>131156</v>
      </c>
      <c r="F563" s="20" t="s">
        <v>117</v>
      </c>
      <c r="G563" s="20" t="s">
        <v>118</v>
      </c>
      <c r="H563" s="20" t="s">
        <v>88</v>
      </c>
      <c r="I563" s="20" t="s">
        <v>119</v>
      </c>
      <c r="J563" s="20" t="s">
        <v>120</v>
      </c>
      <c r="K563" s="20" t="s">
        <v>90</v>
      </c>
      <c r="L563" s="20" t="s">
        <v>91</v>
      </c>
      <c r="M563" s="20">
        <v>37528</v>
      </c>
      <c r="N563" s="20">
        <v>1</v>
      </c>
      <c r="O563" s="20">
        <v>48</v>
      </c>
      <c r="P563" s="20" t="s">
        <v>92</v>
      </c>
      <c r="Q563" s="20">
        <v>0</v>
      </c>
      <c r="R563" s="20">
        <v>0</v>
      </c>
      <c r="S563" s="20">
        <v>0</v>
      </c>
      <c r="T563" s="20">
        <v>0</v>
      </c>
      <c r="U563" s="20" t="b">
        <v>0</v>
      </c>
      <c r="V563" s="20" t="b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48</v>
      </c>
      <c r="AC563" s="21">
        <v>2038.9014999999999</v>
      </c>
      <c r="AD563" s="21">
        <v>4259.5104000000001</v>
      </c>
      <c r="AE563" s="21">
        <v>0</v>
      </c>
      <c r="AF563" s="21">
        <v>0</v>
      </c>
      <c r="AG563" s="21">
        <v>0</v>
      </c>
      <c r="AH563" s="21">
        <v>1634.7197000000001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840</v>
      </c>
      <c r="AR563" s="21">
        <v>0</v>
      </c>
      <c r="AS563" s="21">
        <v>0</v>
      </c>
      <c r="AT563" s="21">
        <v>550</v>
      </c>
      <c r="AU563" s="21">
        <v>9323.1299999999992</v>
      </c>
      <c r="AV563" s="20" t="b">
        <v>0</v>
      </c>
      <c r="AX563" s="22">
        <v>43242</v>
      </c>
      <c r="AY563" s="22">
        <v>43243</v>
      </c>
      <c r="AZ563" s="22">
        <v>43245</v>
      </c>
      <c r="BB563" s="20">
        <v>1</v>
      </c>
      <c r="BC563" s="20" t="s">
        <v>484</v>
      </c>
      <c r="BD563" s="20" t="s">
        <v>485</v>
      </c>
      <c r="BE563" s="20" t="s">
        <v>301</v>
      </c>
      <c r="BF563" s="20" t="s">
        <v>93</v>
      </c>
      <c r="BG563" s="20" t="s">
        <v>211</v>
      </c>
      <c r="BI563" s="20" t="s">
        <v>94</v>
      </c>
      <c r="BJ563" s="20" t="s">
        <v>95</v>
      </c>
      <c r="BK563" s="20" t="s">
        <v>121</v>
      </c>
      <c r="BL563" s="20" t="s">
        <v>121</v>
      </c>
      <c r="BM563" s="21">
        <v>2588.9014999999999</v>
      </c>
      <c r="BN563" s="21">
        <v>4259.5104000000001</v>
      </c>
      <c r="BO563" s="21">
        <v>1634.7197000000001</v>
      </c>
      <c r="BP563" s="21">
        <v>0</v>
      </c>
      <c r="BQ563" s="21">
        <v>840</v>
      </c>
      <c r="BR563" s="20">
        <v>0</v>
      </c>
      <c r="BS563" s="21">
        <v>9323.1316000000006</v>
      </c>
      <c r="BT563" s="21">
        <v>-1.6000000000000001E-3</v>
      </c>
      <c r="BU563" s="20">
        <v>20002</v>
      </c>
      <c r="BV563" s="20" t="s">
        <v>97</v>
      </c>
      <c r="BW563" s="21">
        <v>-9323.1316000000006</v>
      </c>
      <c r="BX563" s="21">
        <v>1052</v>
      </c>
      <c r="BY563" s="20" t="s">
        <v>231</v>
      </c>
      <c r="BZ563" s="21">
        <v>7431.1315999999997</v>
      </c>
      <c r="CA563" s="20" t="b">
        <v>1</v>
      </c>
      <c r="CB563" s="20" t="s">
        <v>98</v>
      </c>
      <c r="CC563" s="20" t="b">
        <v>1</v>
      </c>
      <c r="CD563" s="21" t="s">
        <v>99</v>
      </c>
      <c r="CE563" s="21" t="b">
        <v>0</v>
      </c>
      <c r="CF563" s="21" t="b">
        <v>0</v>
      </c>
    </row>
    <row r="564" spans="1:84">
      <c r="A564" s="21" t="s">
        <v>122</v>
      </c>
      <c r="B564" s="20">
        <v>15361</v>
      </c>
      <c r="C564" s="20" t="s">
        <v>85</v>
      </c>
      <c r="D564" s="20" t="s">
        <v>481</v>
      </c>
      <c r="E564" s="20">
        <v>131165</v>
      </c>
      <c r="F564" s="20" t="s">
        <v>112</v>
      </c>
      <c r="G564" s="20" t="s">
        <v>113</v>
      </c>
      <c r="H564" s="20" t="s">
        <v>88</v>
      </c>
      <c r="I564" s="20" t="s">
        <v>114</v>
      </c>
      <c r="J564" s="20" t="s">
        <v>115</v>
      </c>
      <c r="K564" s="20" t="s">
        <v>90</v>
      </c>
      <c r="L564" s="20" t="s">
        <v>91</v>
      </c>
      <c r="M564" s="20">
        <v>17319</v>
      </c>
      <c r="N564" s="20">
        <v>1</v>
      </c>
      <c r="O564" s="20">
        <v>36</v>
      </c>
      <c r="P564" s="20" t="s">
        <v>92</v>
      </c>
      <c r="Q564" s="20">
        <v>0</v>
      </c>
      <c r="R564" s="20">
        <v>0</v>
      </c>
      <c r="S564" s="20">
        <v>0</v>
      </c>
      <c r="T564" s="20">
        <v>0</v>
      </c>
      <c r="U564" s="20" t="b">
        <v>0</v>
      </c>
      <c r="V564" s="20" t="b">
        <v>0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36</v>
      </c>
      <c r="AC564" s="21">
        <v>950.91219999999998</v>
      </c>
      <c r="AD564" s="21">
        <v>1557.7038</v>
      </c>
      <c r="AE564" s="21">
        <v>0</v>
      </c>
      <c r="AF564" s="21">
        <v>0</v>
      </c>
      <c r="AG564" s="21">
        <v>0</v>
      </c>
      <c r="AH564" s="21">
        <v>754.41560000000004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840</v>
      </c>
      <c r="AR564" s="21">
        <v>0</v>
      </c>
      <c r="AS564" s="21">
        <v>0</v>
      </c>
      <c r="AT564" s="21">
        <v>0</v>
      </c>
      <c r="AU564" s="21">
        <v>4103.03</v>
      </c>
      <c r="AV564" s="20" t="b">
        <v>0</v>
      </c>
      <c r="AX564" s="22">
        <v>43242</v>
      </c>
      <c r="AY564" s="22">
        <v>43243</v>
      </c>
      <c r="AZ564" s="22">
        <v>43245</v>
      </c>
      <c r="BB564" s="20">
        <v>1</v>
      </c>
      <c r="BE564" s="20" t="s">
        <v>301</v>
      </c>
      <c r="BF564" s="20" t="s">
        <v>93</v>
      </c>
      <c r="BG564" s="20" t="s">
        <v>211</v>
      </c>
      <c r="BI564" s="20" t="s">
        <v>94</v>
      </c>
      <c r="BJ564" s="20" t="s">
        <v>95</v>
      </c>
      <c r="BK564" s="20" t="s">
        <v>116</v>
      </c>
      <c r="BL564" s="20" t="s">
        <v>116</v>
      </c>
      <c r="BM564" s="21">
        <v>950.91219999999998</v>
      </c>
      <c r="BN564" s="21">
        <v>1557.7038</v>
      </c>
      <c r="BO564" s="21">
        <v>754.41560000000004</v>
      </c>
      <c r="BP564" s="21">
        <v>0</v>
      </c>
      <c r="BQ564" s="21">
        <v>840</v>
      </c>
      <c r="BR564" s="20">
        <v>0</v>
      </c>
      <c r="BS564" s="21">
        <v>4103.0316000000003</v>
      </c>
      <c r="BT564" s="21">
        <v>-1.6000000000000001E-3</v>
      </c>
      <c r="BU564" s="20">
        <v>20002</v>
      </c>
      <c r="BV564" s="20" t="s">
        <v>97</v>
      </c>
      <c r="BW564" s="21">
        <v>-4103.0316000000003</v>
      </c>
      <c r="BX564" s="21">
        <v>384.72</v>
      </c>
      <c r="BY564" s="20" t="s">
        <v>231</v>
      </c>
      <c r="BZ564" s="21">
        <v>2878.3116</v>
      </c>
      <c r="CA564" s="20" t="b">
        <v>1</v>
      </c>
      <c r="CB564" s="20" t="s">
        <v>98</v>
      </c>
      <c r="CC564" s="20" t="b">
        <v>1</v>
      </c>
      <c r="CD564" s="21" t="s">
        <v>99</v>
      </c>
      <c r="CE564" s="21" t="b">
        <v>0</v>
      </c>
      <c r="CF564" s="21" t="b">
        <v>0</v>
      </c>
    </row>
    <row r="565" spans="1:84">
      <c r="A565" s="21" t="s">
        <v>122</v>
      </c>
      <c r="B565" s="20">
        <v>15346</v>
      </c>
      <c r="C565" s="20" t="s">
        <v>85</v>
      </c>
      <c r="D565" s="20" t="s">
        <v>481</v>
      </c>
      <c r="E565" s="20">
        <v>131162</v>
      </c>
      <c r="F565" s="20" t="s">
        <v>112</v>
      </c>
      <c r="G565" s="20" t="s">
        <v>113</v>
      </c>
      <c r="H565" s="20" t="s">
        <v>88</v>
      </c>
      <c r="I565" s="20" t="s">
        <v>114</v>
      </c>
      <c r="J565" s="20" t="s">
        <v>115</v>
      </c>
      <c r="K565" s="20" t="s">
        <v>90</v>
      </c>
      <c r="L565" s="20" t="s">
        <v>91</v>
      </c>
      <c r="M565" s="20">
        <v>17319</v>
      </c>
      <c r="N565" s="20">
        <v>1</v>
      </c>
      <c r="O565" s="20">
        <v>28</v>
      </c>
      <c r="P565" s="20" t="s">
        <v>92</v>
      </c>
      <c r="Q565" s="20">
        <v>0</v>
      </c>
      <c r="R565" s="20">
        <v>4</v>
      </c>
      <c r="S565" s="20">
        <v>0</v>
      </c>
      <c r="T565" s="20">
        <v>0</v>
      </c>
      <c r="U565" s="20" t="b">
        <v>0</v>
      </c>
      <c r="V565" s="20" t="b">
        <v>0</v>
      </c>
      <c r="W565" s="20">
        <v>0</v>
      </c>
      <c r="X565" s="20">
        <v>0</v>
      </c>
      <c r="Y565" s="20">
        <v>0</v>
      </c>
      <c r="Z565" s="20">
        <v>0</v>
      </c>
      <c r="AA565" s="20">
        <v>0</v>
      </c>
      <c r="AB565" s="20">
        <v>28</v>
      </c>
      <c r="AC565" s="21">
        <v>822.93169999999998</v>
      </c>
      <c r="AD565" s="21">
        <v>1211.5473999999999</v>
      </c>
      <c r="AE565" s="21">
        <v>0</v>
      </c>
      <c r="AF565" s="21">
        <v>121.233</v>
      </c>
      <c r="AG565" s="21">
        <v>0</v>
      </c>
      <c r="AH565" s="21">
        <v>754.41560000000004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840</v>
      </c>
      <c r="AR565" s="21">
        <v>0</v>
      </c>
      <c r="AS565" s="21">
        <v>0</v>
      </c>
      <c r="AT565" s="21">
        <v>0</v>
      </c>
      <c r="AU565" s="21">
        <v>3750.13</v>
      </c>
      <c r="AV565" s="20" t="b">
        <v>0</v>
      </c>
      <c r="AX565" s="22">
        <v>43221</v>
      </c>
      <c r="AY565" s="22">
        <v>43222</v>
      </c>
      <c r="AZ565" s="22">
        <v>43223</v>
      </c>
      <c r="BB565" s="20">
        <v>1</v>
      </c>
      <c r="BE565" s="20" t="s">
        <v>304</v>
      </c>
      <c r="BF565" s="20" t="s">
        <v>93</v>
      </c>
      <c r="BG565" s="20" t="s">
        <v>363</v>
      </c>
      <c r="BI565" s="20" t="s">
        <v>94</v>
      </c>
      <c r="BJ565" s="20" t="s">
        <v>95</v>
      </c>
      <c r="BK565" s="20" t="s">
        <v>116</v>
      </c>
      <c r="BL565" s="20" t="s">
        <v>116</v>
      </c>
      <c r="BM565" s="21">
        <v>944.16470000000004</v>
      </c>
      <c r="BN565" s="21">
        <v>1211.5473999999999</v>
      </c>
      <c r="BO565" s="21">
        <v>754.41560000000004</v>
      </c>
      <c r="BP565" s="21">
        <v>0</v>
      </c>
      <c r="BQ565" s="21">
        <v>840</v>
      </c>
      <c r="BR565" s="20">
        <v>0</v>
      </c>
      <c r="BS565" s="21">
        <v>3750.1277</v>
      </c>
      <c r="BT565" s="21">
        <v>2.3E-3</v>
      </c>
      <c r="BU565" s="20">
        <v>20002</v>
      </c>
      <c r="BV565" s="20" t="s">
        <v>97</v>
      </c>
      <c r="BW565" s="21">
        <v>-3750.1277</v>
      </c>
      <c r="BX565" s="21">
        <v>299.23</v>
      </c>
      <c r="BY565" s="20" t="s">
        <v>231</v>
      </c>
      <c r="BZ565" s="21">
        <v>2610.8977</v>
      </c>
      <c r="CA565" s="20" t="b">
        <v>1</v>
      </c>
      <c r="CB565" s="20" t="s">
        <v>98</v>
      </c>
      <c r="CC565" s="20" t="b">
        <v>1</v>
      </c>
      <c r="CD565" s="21" t="s">
        <v>99</v>
      </c>
      <c r="CE565" s="21" t="b">
        <v>0</v>
      </c>
      <c r="CF565" s="21" t="b">
        <v>0</v>
      </c>
    </row>
    <row r="566" spans="1:84">
      <c r="A566" s="21" t="s">
        <v>122</v>
      </c>
      <c r="B566" s="20">
        <v>15347</v>
      </c>
      <c r="C566" s="20" t="s">
        <v>85</v>
      </c>
      <c r="D566" s="20" t="s">
        <v>481</v>
      </c>
      <c r="E566" s="20">
        <v>131153</v>
      </c>
      <c r="F566" s="20" t="s">
        <v>117</v>
      </c>
      <c r="G566" s="20" t="s">
        <v>118</v>
      </c>
      <c r="H566" s="20" t="s">
        <v>88</v>
      </c>
      <c r="I566" s="20" t="s">
        <v>119</v>
      </c>
      <c r="J566" s="20" t="s">
        <v>120</v>
      </c>
      <c r="K566" s="20" t="s">
        <v>90</v>
      </c>
      <c r="L566" s="20" t="s">
        <v>91</v>
      </c>
      <c r="M566" s="20">
        <v>37528</v>
      </c>
      <c r="N566" s="20">
        <v>1</v>
      </c>
      <c r="O566" s="20">
        <v>64</v>
      </c>
      <c r="P566" s="20" t="s">
        <v>92</v>
      </c>
      <c r="Q566" s="20">
        <v>0</v>
      </c>
      <c r="R566" s="20">
        <v>0</v>
      </c>
      <c r="S566" s="20">
        <v>0</v>
      </c>
      <c r="T566" s="20">
        <v>0</v>
      </c>
      <c r="U566" s="20" t="b">
        <v>0</v>
      </c>
      <c r="V566" s="20" t="b">
        <v>0</v>
      </c>
      <c r="W566" s="20">
        <v>0</v>
      </c>
      <c r="X566" s="20">
        <v>0</v>
      </c>
      <c r="Y566" s="20">
        <v>0</v>
      </c>
      <c r="Z566" s="20">
        <v>0</v>
      </c>
      <c r="AA566" s="20">
        <v>0</v>
      </c>
      <c r="AB566" s="20">
        <v>64</v>
      </c>
      <c r="AC566" s="21">
        <v>2593.5353</v>
      </c>
      <c r="AD566" s="21">
        <v>5679.3472000000002</v>
      </c>
      <c r="AE566" s="21">
        <v>0</v>
      </c>
      <c r="AF566" s="21">
        <v>0</v>
      </c>
      <c r="AG566" s="21">
        <v>0</v>
      </c>
      <c r="AH566" s="21">
        <v>1634.7197000000001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840</v>
      </c>
      <c r="AR566" s="21">
        <v>0</v>
      </c>
      <c r="AS566" s="21">
        <v>0</v>
      </c>
      <c r="AT566" s="21">
        <v>0</v>
      </c>
      <c r="AU566" s="21">
        <v>10747.6</v>
      </c>
      <c r="AV566" s="20" t="b">
        <v>0</v>
      </c>
      <c r="AX566" s="22">
        <v>43221</v>
      </c>
      <c r="AY566" s="22">
        <v>43222</v>
      </c>
      <c r="AZ566" s="22">
        <v>43223</v>
      </c>
      <c r="BB566" s="20">
        <v>1</v>
      </c>
      <c r="BE566" s="20" t="s">
        <v>304</v>
      </c>
      <c r="BF566" s="20" t="s">
        <v>93</v>
      </c>
      <c r="BG566" s="20" t="s">
        <v>363</v>
      </c>
      <c r="BI566" s="20" t="s">
        <v>94</v>
      </c>
      <c r="BJ566" s="20" t="s">
        <v>95</v>
      </c>
      <c r="BK566" s="20" t="s">
        <v>121</v>
      </c>
      <c r="BL566" s="20" t="s">
        <v>121</v>
      </c>
      <c r="BM566" s="21">
        <v>2593.5353</v>
      </c>
      <c r="BN566" s="21">
        <v>5679.3472000000002</v>
      </c>
      <c r="BO566" s="21">
        <v>1634.7197000000001</v>
      </c>
      <c r="BP566" s="21">
        <v>0</v>
      </c>
      <c r="BQ566" s="21">
        <v>840</v>
      </c>
      <c r="BR566" s="20">
        <v>0</v>
      </c>
      <c r="BS566" s="21">
        <v>10747.602199999999</v>
      </c>
      <c r="BT566" s="21">
        <v>-2.2000000000000001E-3</v>
      </c>
      <c r="BU566" s="20">
        <v>20002</v>
      </c>
      <c r="BV566" s="20" t="s">
        <v>97</v>
      </c>
      <c r="BW566" s="21">
        <v>-10747.602199999999</v>
      </c>
      <c r="BX566" s="21">
        <v>1402.67</v>
      </c>
      <c r="BY566" s="20" t="s">
        <v>231</v>
      </c>
      <c r="BZ566" s="21">
        <v>8504.9321999999993</v>
      </c>
      <c r="CA566" s="20" t="b">
        <v>1</v>
      </c>
      <c r="CB566" s="20" t="s">
        <v>98</v>
      </c>
      <c r="CC566" s="20" t="b">
        <v>1</v>
      </c>
      <c r="CD566" s="21" t="s">
        <v>99</v>
      </c>
      <c r="CE566" s="21" t="b">
        <v>0</v>
      </c>
      <c r="CF566" s="21" t="b">
        <v>0</v>
      </c>
    </row>
    <row r="567" spans="1:84">
      <c r="A567" s="21" t="s">
        <v>122</v>
      </c>
      <c r="B567" s="20">
        <v>15348</v>
      </c>
      <c r="C567" s="20" t="s">
        <v>250</v>
      </c>
      <c r="D567" s="20" t="s">
        <v>481</v>
      </c>
      <c r="E567" s="20">
        <v>26020</v>
      </c>
      <c r="F567" s="20" t="s">
        <v>226</v>
      </c>
      <c r="G567" s="20" t="s">
        <v>227</v>
      </c>
      <c r="H567" s="20" t="s">
        <v>102</v>
      </c>
      <c r="I567" s="20" t="s">
        <v>228</v>
      </c>
      <c r="J567" s="20" t="s">
        <v>229</v>
      </c>
      <c r="K567" s="20" t="s">
        <v>90</v>
      </c>
      <c r="L567" s="20" t="s">
        <v>251</v>
      </c>
      <c r="M567" s="20">
        <v>37000</v>
      </c>
      <c r="N567" s="20">
        <v>1</v>
      </c>
      <c r="O567" s="20">
        <v>28</v>
      </c>
      <c r="P567" s="20" t="s">
        <v>92</v>
      </c>
      <c r="Q567" s="20">
        <v>0</v>
      </c>
      <c r="R567" s="20">
        <v>0</v>
      </c>
      <c r="S567" s="20">
        <v>0</v>
      </c>
      <c r="T567" s="20">
        <v>0</v>
      </c>
      <c r="U567" s="20" t="b">
        <v>0</v>
      </c>
      <c r="V567" s="20" t="b">
        <v>0</v>
      </c>
      <c r="W567" s="20">
        <v>0</v>
      </c>
      <c r="X567" s="20">
        <v>0</v>
      </c>
      <c r="Y567" s="20">
        <v>0</v>
      </c>
      <c r="Z567" s="20">
        <v>0</v>
      </c>
      <c r="AA567" s="20">
        <v>0</v>
      </c>
      <c r="AB567" s="20">
        <v>28</v>
      </c>
      <c r="AC567" s="21">
        <v>1331.9531999999999</v>
      </c>
      <c r="AD567" s="21">
        <v>2535.1228000000001</v>
      </c>
      <c r="AE567" s="21">
        <v>0</v>
      </c>
      <c r="AF567" s="21">
        <v>0</v>
      </c>
      <c r="AG567" s="21">
        <v>0</v>
      </c>
      <c r="AH567" s="21">
        <v>1611.72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315</v>
      </c>
      <c r="AR567" s="21">
        <v>0</v>
      </c>
      <c r="AS567" s="21">
        <v>0</v>
      </c>
      <c r="AT567" s="21">
        <v>0</v>
      </c>
      <c r="AU567" s="21">
        <v>5793.8</v>
      </c>
      <c r="AV567" s="20" t="b">
        <v>0</v>
      </c>
      <c r="AX567" s="22">
        <v>43222</v>
      </c>
      <c r="AY567" s="22">
        <v>43222</v>
      </c>
      <c r="AZ567" s="22">
        <v>43223</v>
      </c>
      <c r="BB567" s="20">
        <v>1</v>
      </c>
      <c r="BE567" s="20" t="s">
        <v>304</v>
      </c>
      <c r="BF567" s="20" t="s">
        <v>93</v>
      </c>
      <c r="BG567" s="20" t="s">
        <v>363</v>
      </c>
      <c r="BI567" s="20" t="s">
        <v>94</v>
      </c>
      <c r="BJ567" s="20" t="s">
        <v>103</v>
      </c>
      <c r="BK567" s="20" t="s">
        <v>230</v>
      </c>
      <c r="BL567" s="20" t="s">
        <v>230</v>
      </c>
      <c r="BM567" s="21">
        <v>1331.9531999999999</v>
      </c>
      <c r="BN567" s="21">
        <v>2535.1228000000001</v>
      </c>
      <c r="BO567" s="21">
        <v>1611.72</v>
      </c>
      <c r="BP567" s="21">
        <v>0</v>
      </c>
      <c r="BQ567" s="21">
        <v>315</v>
      </c>
      <c r="BR567" s="20">
        <v>0</v>
      </c>
      <c r="BS567" s="21">
        <v>5793.7960000000003</v>
      </c>
      <c r="BT567" s="21">
        <v>4.0000000000000001E-3</v>
      </c>
      <c r="BU567" s="20">
        <v>20000</v>
      </c>
      <c r="BV567" s="20" t="s">
        <v>252</v>
      </c>
      <c r="BW567" s="21">
        <v>-5793.7960000000003</v>
      </c>
      <c r="BX567" s="21">
        <v>626.12</v>
      </c>
      <c r="BY567" s="20" t="s">
        <v>231</v>
      </c>
      <c r="BZ567" s="21">
        <v>4852.6760000000004</v>
      </c>
      <c r="CA567" s="20" t="b">
        <v>1</v>
      </c>
      <c r="CB567" s="20" t="s">
        <v>253</v>
      </c>
      <c r="CC567" s="20" t="b">
        <v>1</v>
      </c>
      <c r="CD567" s="21" t="s">
        <v>99</v>
      </c>
      <c r="CE567" s="21" t="b">
        <v>0</v>
      </c>
      <c r="CF567" s="21" t="b">
        <v>0</v>
      </c>
    </row>
    <row r="568" spans="1:84">
      <c r="A568" s="21" t="s">
        <v>122</v>
      </c>
      <c r="B568" s="20">
        <v>15349</v>
      </c>
      <c r="C568" s="20" t="s">
        <v>131</v>
      </c>
      <c r="D568" s="20" t="s">
        <v>481</v>
      </c>
      <c r="E568" s="20">
        <v>20532</v>
      </c>
      <c r="F568" s="20" t="s">
        <v>86</v>
      </c>
      <c r="G568" s="20" t="s">
        <v>87</v>
      </c>
      <c r="H568" s="20" t="s">
        <v>88</v>
      </c>
      <c r="I568" s="20" t="s">
        <v>89</v>
      </c>
      <c r="J568" s="20" t="s">
        <v>349</v>
      </c>
      <c r="K568" s="20" t="s">
        <v>90</v>
      </c>
      <c r="L568" s="20" t="s">
        <v>91</v>
      </c>
      <c r="M568" s="20">
        <v>8642</v>
      </c>
      <c r="N568" s="20">
        <v>1</v>
      </c>
      <c r="O568" s="20">
        <v>16</v>
      </c>
      <c r="P568" s="20" t="s">
        <v>92</v>
      </c>
      <c r="Q568" s="20">
        <v>0</v>
      </c>
      <c r="R568" s="20">
        <v>0</v>
      </c>
      <c r="S568" s="20">
        <v>0</v>
      </c>
      <c r="T568" s="20">
        <v>0</v>
      </c>
      <c r="U568" s="20" t="b">
        <v>0</v>
      </c>
      <c r="V568" s="20" t="b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16</v>
      </c>
      <c r="AC568" s="21">
        <v>502.72179999999997</v>
      </c>
      <c r="AD568" s="21">
        <v>379.94080000000002</v>
      </c>
      <c r="AE568" s="21">
        <v>0</v>
      </c>
      <c r="AF568" s="21">
        <v>0</v>
      </c>
      <c r="AG568" s="21">
        <v>0</v>
      </c>
      <c r="AH568" s="21">
        <v>376.44549999999998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300</v>
      </c>
      <c r="AR568" s="21">
        <v>0</v>
      </c>
      <c r="AS568" s="21">
        <v>0</v>
      </c>
      <c r="AT568" s="21">
        <v>0</v>
      </c>
      <c r="AU568" s="21">
        <v>1559.11</v>
      </c>
      <c r="AV568" s="20" t="b">
        <v>0</v>
      </c>
      <c r="AX568" s="22">
        <v>43221</v>
      </c>
      <c r="AY568" s="22">
        <v>43222</v>
      </c>
      <c r="AZ568" s="22">
        <v>43223</v>
      </c>
      <c r="BB568" s="20">
        <v>1</v>
      </c>
      <c r="BE568" s="20" t="s">
        <v>304</v>
      </c>
      <c r="BF568" s="20" t="s">
        <v>93</v>
      </c>
      <c r="BG568" s="20" t="s">
        <v>363</v>
      </c>
      <c r="BI568" s="20" t="s">
        <v>94</v>
      </c>
      <c r="BJ568" s="20" t="s">
        <v>95</v>
      </c>
      <c r="BK568" s="20" t="s">
        <v>96</v>
      </c>
      <c r="BL568" s="20" t="s">
        <v>96</v>
      </c>
      <c r="BM568" s="21">
        <v>502.72179999999997</v>
      </c>
      <c r="BN568" s="21">
        <v>379.94080000000002</v>
      </c>
      <c r="BO568" s="21">
        <v>376.44549999999998</v>
      </c>
      <c r="BP568" s="21">
        <v>0</v>
      </c>
      <c r="BQ568" s="21">
        <v>300</v>
      </c>
      <c r="BR568" s="20">
        <v>0</v>
      </c>
      <c r="BS568" s="21">
        <v>1559.1080999999999</v>
      </c>
      <c r="BT568" s="21">
        <v>1.9E-3</v>
      </c>
      <c r="BU568" s="20">
        <v>20000</v>
      </c>
      <c r="BV568" s="20" t="s">
        <v>132</v>
      </c>
      <c r="BW568" s="21">
        <v>-1559.1080999999999</v>
      </c>
      <c r="BX568" s="21">
        <v>93.84</v>
      </c>
      <c r="BY568" s="20" t="s">
        <v>231</v>
      </c>
      <c r="BZ568" s="21">
        <v>1165.2681</v>
      </c>
      <c r="CA568" s="20" t="b">
        <v>1</v>
      </c>
      <c r="CB568" s="20" t="s">
        <v>133</v>
      </c>
      <c r="CC568" s="20" t="b">
        <v>1</v>
      </c>
      <c r="CD568" s="21" t="s">
        <v>99</v>
      </c>
      <c r="CE568" s="21" t="b">
        <v>0</v>
      </c>
      <c r="CF568" s="21" t="b">
        <v>0</v>
      </c>
    </row>
    <row r="569" spans="1:84">
      <c r="A569" s="21" t="s">
        <v>122</v>
      </c>
      <c r="B569" s="20">
        <v>15350</v>
      </c>
      <c r="C569" s="20" t="s">
        <v>85</v>
      </c>
      <c r="D569" s="20" t="s">
        <v>481</v>
      </c>
      <c r="E569" s="20">
        <v>131154</v>
      </c>
      <c r="F569" s="20" t="s">
        <v>117</v>
      </c>
      <c r="G569" s="20" t="s">
        <v>118</v>
      </c>
      <c r="H569" s="20" t="s">
        <v>88</v>
      </c>
      <c r="I569" s="20" t="s">
        <v>119</v>
      </c>
      <c r="J569" s="20" t="s">
        <v>120</v>
      </c>
      <c r="K569" s="20" t="s">
        <v>90</v>
      </c>
      <c r="L569" s="20" t="s">
        <v>91</v>
      </c>
      <c r="M569" s="20">
        <v>37528</v>
      </c>
      <c r="N569" s="20">
        <v>1</v>
      </c>
      <c r="O569" s="20">
        <v>52</v>
      </c>
      <c r="P569" s="20" t="s">
        <v>92</v>
      </c>
      <c r="Q569" s="20">
        <v>0</v>
      </c>
      <c r="R569" s="20">
        <v>0</v>
      </c>
      <c r="S569" s="20">
        <v>0</v>
      </c>
      <c r="T569" s="20">
        <v>0</v>
      </c>
      <c r="U569" s="20" t="b">
        <v>0</v>
      </c>
      <c r="V569" s="20" t="b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52</v>
      </c>
      <c r="AC569" s="21">
        <v>2177.5599000000002</v>
      </c>
      <c r="AD569" s="21">
        <v>4614.4696000000004</v>
      </c>
      <c r="AE569" s="21">
        <v>0</v>
      </c>
      <c r="AF569" s="21">
        <v>0</v>
      </c>
      <c r="AG569" s="21">
        <v>0</v>
      </c>
      <c r="AH569" s="21">
        <v>1634.7197000000001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840</v>
      </c>
      <c r="AR569" s="21">
        <v>0</v>
      </c>
      <c r="AS569" s="21">
        <v>0</v>
      </c>
      <c r="AT569" s="21">
        <v>0</v>
      </c>
      <c r="AU569" s="21">
        <v>9266.75</v>
      </c>
      <c r="AV569" s="20" t="b">
        <v>0</v>
      </c>
      <c r="AX569" s="22">
        <v>43228</v>
      </c>
      <c r="AY569" s="22">
        <v>43229</v>
      </c>
      <c r="AZ569" s="22">
        <v>43230</v>
      </c>
      <c r="BB569" s="20">
        <v>1</v>
      </c>
      <c r="BE569" s="20" t="s">
        <v>302</v>
      </c>
      <c r="BF569" s="20" t="s">
        <v>93</v>
      </c>
      <c r="BG569" s="20" t="s">
        <v>298</v>
      </c>
      <c r="BI569" s="20" t="s">
        <v>94</v>
      </c>
      <c r="BJ569" s="20" t="s">
        <v>95</v>
      </c>
      <c r="BK569" s="20" t="s">
        <v>121</v>
      </c>
      <c r="BL569" s="20" t="s">
        <v>121</v>
      </c>
      <c r="BM569" s="21">
        <v>2177.5599000000002</v>
      </c>
      <c r="BN569" s="21">
        <v>4614.4696000000004</v>
      </c>
      <c r="BO569" s="21">
        <v>1634.7197000000001</v>
      </c>
      <c r="BP569" s="21">
        <v>0</v>
      </c>
      <c r="BQ569" s="21">
        <v>840</v>
      </c>
      <c r="BR569" s="20">
        <v>0</v>
      </c>
      <c r="BS569" s="21">
        <v>9266.7492000000002</v>
      </c>
      <c r="BT569" s="21">
        <v>8.0000000000000004E-4</v>
      </c>
      <c r="BU569" s="20">
        <v>20002</v>
      </c>
      <c r="BV569" s="20" t="s">
        <v>97</v>
      </c>
      <c r="BW569" s="21">
        <v>-9266.7492000000002</v>
      </c>
      <c r="BX569" s="21">
        <v>1139.67</v>
      </c>
      <c r="BY569" s="20" t="s">
        <v>231</v>
      </c>
      <c r="BZ569" s="21">
        <v>7287.0792000000001</v>
      </c>
      <c r="CA569" s="20" t="b">
        <v>1</v>
      </c>
      <c r="CB569" s="20" t="s">
        <v>98</v>
      </c>
      <c r="CC569" s="20" t="b">
        <v>1</v>
      </c>
      <c r="CD569" s="21" t="s">
        <v>99</v>
      </c>
      <c r="CE569" s="21" t="b">
        <v>0</v>
      </c>
      <c r="CF569" s="21" t="b">
        <v>0</v>
      </c>
    </row>
    <row r="570" spans="1:84">
      <c r="A570" s="21" t="s">
        <v>122</v>
      </c>
      <c r="B570" s="20">
        <v>15351</v>
      </c>
      <c r="C570" s="20" t="s">
        <v>85</v>
      </c>
      <c r="D570" s="20" t="s">
        <v>481</v>
      </c>
      <c r="E570" s="20">
        <v>131163</v>
      </c>
      <c r="F570" s="20" t="s">
        <v>112</v>
      </c>
      <c r="G570" s="20" t="s">
        <v>113</v>
      </c>
      <c r="H570" s="20" t="s">
        <v>88</v>
      </c>
      <c r="I570" s="20" t="s">
        <v>114</v>
      </c>
      <c r="J570" s="20" t="s">
        <v>115</v>
      </c>
      <c r="K570" s="20" t="s">
        <v>90</v>
      </c>
      <c r="L570" s="20" t="s">
        <v>91</v>
      </c>
      <c r="M570" s="20">
        <v>17319</v>
      </c>
      <c r="N570" s="20">
        <v>1</v>
      </c>
      <c r="O570" s="20">
        <v>36</v>
      </c>
      <c r="P570" s="20" t="s">
        <v>92</v>
      </c>
      <c r="Q570" s="20">
        <v>0</v>
      </c>
      <c r="R570" s="20">
        <v>4</v>
      </c>
      <c r="S570" s="20">
        <v>0</v>
      </c>
      <c r="T570" s="20">
        <v>0</v>
      </c>
      <c r="U570" s="20" t="b">
        <v>0</v>
      </c>
      <c r="V570" s="20" t="b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36</v>
      </c>
      <c r="AC570" s="21">
        <v>950.91219999999998</v>
      </c>
      <c r="AD570" s="21">
        <v>1557.7038</v>
      </c>
      <c r="AE570" s="21">
        <v>0</v>
      </c>
      <c r="AF570" s="21">
        <v>121.233</v>
      </c>
      <c r="AG570" s="21">
        <v>0</v>
      </c>
      <c r="AH570" s="21">
        <v>754.41560000000004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840</v>
      </c>
      <c r="AR570" s="21">
        <v>0</v>
      </c>
      <c r="AS570" s="21">
        <v>0</v>
      </c>
      <c r="AT570" s="21">
        <v>0</v>
      </c>
      <c r="AU570" s="21">
        <v>4224.26</v>
      </c>
      <c r="AV570" s="20" t="b">
        <v>0</v>
      </c>
      <c r="AX570" s="22">
        <v>43228</v>
      </c>
      <c r="AY570" s="22">
        <v>43229</v>
      </c>
      <c r="AZ570" s="22">
        <v>43230</v>
      </c>
      <c r="BB570" s="20">
        <v>1</v>
      </c>
      <c r="BE570" s="20" t="s">
        <v>302</v>
      </c>
      <c r="BF570" s="20" t="s">
        <v>93</v>
      </c>
      <c r="BG570" s="20" t="s">
        <v>298</v>
      </c>
      <c r="BI570" s="20" t="s">
        <v>94</v>
      </c>
      <c r="BJ570" s="20" t="s">
        <v>95</v>
      </c>
      <c r="BK570" s="20" t="s">
        <v>116</v>
      </c>
      <c r="BL570" s="20" t="s">
        <v>116</v>
      </c>
      <c r="BM570" s="21">
        <v>1072.1451999999999</v>
      </c>
      <c r="BN570" s="21">
        <v>1557.7038</v>
      </c>
      <c r="BO570" s="21">
        <v>754.41560000000004</v>
      </c>
      <c r="BP570" s="21">
        <v>0</v>
      </c>
      <c r="BQ570" s="21">
        <v>840</v>
      </c>
      <c r="BR570" s="20">
        <v>0</v>
      </c>
      <c r="BS570" s="21">
        <v>4224.2646000000004</v>
      </c>
      <c r="BT570" s="21">
        <v>-4.5999999999999999E-3</v>
      </c>
      <c r="BU570" s="20">
        <v>20002</v>
      </c>
      <c r="BV570" s="20" t="s">
        <v>97</v>
      </c>
      <c r="BW570" s="21">
        <v>-4224.2646000000004</v>
      </c>
      <c r="BX570" s="21">
        <v>384.72</v>
      </c>
      <c r="BY570" s="20" t="s">
        <v>231</v>
      </c>
      <c r="BZ570" s="21">
        <v>2999.5446000000002</v>
      </c>
      <c r="CA570" s="20" t="b">
        <v>1</v>
      </c>
      <c r="CB570" s="20" t="s">
        <v>98</v>
      </c>
      <c r="CC570" s="20" t="b">
        <v>1</v>
      </c>
      <c r="CD570" s="21" t="s">
        <v>99</v>
      </c>
      <c r="CE570" s="21" t="b">
        <v>0</v>
      </c>
      <c r="CF570" s="21" t="b">
        <v>0</v>
      </c>
    </row>
    <row r="571" spans="1:84">
      <c r="A571" s="21" t="s">
        <v>122</v>
      </c>
      <c r="B571" s="20">
        <v>15352</v>
      </c>
      <c r="C571" s="20" t="s">
        <v>131</v>
      </c>
      <c r="D571" s="20" t="s">
        <v>481</v>
      </c>
      <c r="E571" s="20">
        <v>20552</v>
      </c>
      <c r="F571" s="20" t="s">
        <v>86</v>
      </c>
      <c r="G571" s="20" t="s">
        <v>87</v>
      </c>
      <c r="H571" s="20" t="s">
        <v>88</v>
      </c>
      <c r="I571" s="20" t="s">
        <v>89</v>
      </c>
      <c r="J571" s="20" t="s">
        <v>349</v>
      </c>
      <c r="K571" s="20" t="s">
        <v>90</v>
      </c>
      <c r="L571" s="20" t="s">
        <v>91</v>
      </c>
      <c r="M571" s="20">
        <v>8642</v>
      </c>
      <c r="N571" s="20">
        <v>1</v>
      </c>
      <c r="O571" s="20">
        <v>24</v>
      </c>
      <c r="P571" s="20" t="s">
        <v>92</v>
      </c>
      <c r="Q571" s="20">
        <v>0</v>
      </c>
      <c r="R571" s="20">
        <v>0</v>
      </c>
      <c r="S571" s="20">
        <v>0</v>
      </c>
      <c r="T571" s="20">
        <v>0</v>
      </c>
      <c r="U571" s="20" t="b">
        <v>0</v>
      </c>
      <c r="V571" s="20" t="b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0</v>
      </c>
      <c r="AB571" s="20">
        <v>24</v>
      </c>
      <c r="AC571" s="21">
        <v>566.58280000000002</v>
      </c>
      <c r="AD571" s="21">
        <v>569.91120000000001</v>
      </c>
      <c r="AE571" s="21">
        <v>0</v>
      </c>
      <c r="AF571" s="21">
        <v>0</v>
      </c>
      <c r="AG571" s="21">
        <v>0</v>
      </c>
      <c r="AH571" s="21">
        <v>376.44549999999998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300</v>
      </c>
      <c r="AR571" s="21">
        <v>0</v>
      </c>
      <c r="AS571" s="21">
        <v>0</v>
      </c>
      <c r="AT571" s="21">
        <v>0</v>
      </c>
      <c r="AU571" s="21">
        <v>1812.94</v>
      </c>
      <c r="AV571" s="20" t="b">
        <v>0</v>
      </c>
      <c r="AX571" s="22">
        <v>43228</v>
      </c>
      <c r="AY571" s="22">
        <v>43229</v>
      </c>
      <c r="AZ571" s="22">
        <v>43230</v>
      </c>
      <c r="BB571" s="20">
        <v>1</v>
      </c>
      <c r="BE571" s="20" t="s">
        <v>302</v>
      </c>
      <c r="BF571" s="20" t="s">
        <v>93</v>
      </c>
      <c r="BG571" s="20" t="s">
        <v>298</v>
      </c>
      <c r="BI571" s="20" t="s">
        <v>94</v>
      </c>
      <c r="BJ571" s="20" t="s">
        <v>95</v>
      </c>
      <c r="BK571" s="20" t="s">
        <v>96</v>
      </c>
      <c r="BL571" s="20" t="s">
        <v>96</v>
      </c>
      <c r="BM571" s="21">
        <v>566.58280000000002</v>
      </c>
      <c r="BN571" s="21">
        <v>569.91120000000001</v>
      </c>
      <c r="BO571" s="21">
        <v>376.44549999999998</v>
      </c>
      <c r="BP571" s="21">
        <v>0</v>
      </c>
      <c r="BQ571" s="21">
        <v>300</v>
      </c>
      <c r="BR571" s="20">
        <v>0</v>
      </c>
      <c r="BS571" s="21">
        <v>1812.9395</v>
      </c>
      <c r="BT571" s="21">
        <v>5.0000000000000001E-4</v>
      </c>
      <c r="BU571" s="20">
        <v>20000</v>
      </c>
      <c r="BV571" s="20" t="s">
        <v>132</v>
      </c>
      <c r="BW571" s="21">
        <v>-1812.9395</v>
      </c>
      <c r="BX571" s="21">
        <v>140.76</v>
      </c>
      <c r="BY571" s="20" t="s">
        <v>231</v>
      </c>
      <c r="BZ571" s="21">
        <v>1372.1795</v>
      </c>
      <c r="CA571" s="20" t="b">
        <v>1</v>
      </c>
      <c r="CB571" s="20" t="s">
        <v>133</v>
      </c>
      <c r="CC571" s="20" t="b">
        <v>1</v>
      </c>
      <c r="CD571" s="21" t="s">
        <v>99</v>
      </c>
      <c r="CE571" s="21" t="b">
        <v>0</v>
      </c>
      <c r="CF571" s="21" t="b">
        <v>0</v>
      </c>
    </row>
    <row r="572" spans="1:84">
      <c r="A572" s="21" t="s">
        <v>122</v>
      </c>
      <c r="B572" s="20">
        <v>15353</v>
      </c>
      <c r="C572" s="20" t="s">
        <v>250</v>
      </c>
      <c r="D572" s="20" t="s">
        <v>481</v>
      </c>
      <c r="E572" s="20">
        <v>26054</v>
      </c>
      <c r="F572" s="20" t="s">
        <v>226</v>
      </c>
      <c r="G572" s="20" t="s">
        <v>227</v>
      </c>
      <c r="H572" s="20" t="s">
        <v>102</v>
      </c>
      <c r="I572" s="20" t="s">
        <v>228</v>
      </c>
      <c r="J572" s="20" t="s">
        <v>229</v>
      </c>
      <c r="K572" s="20" t="s">
        <v>90</v>
      </c>
      <c r="L572" s="20" t="s">
        <v>251</v>
      </c>
      <c r="M572" s="20">
        <v>37000</v>
      </c>
      <c r="N572" s="20">
        <v>1</v>
      </c>
      <c r="O572" s="20">
        <v>28</v>
      </c>
      <c r="P572" s="20" t="s">
        <v>92</v>
      </c>
      <c r="Q572" s="20">
        <v>0</v>
      </c>
      <c r="R572" s="20">
        <v>0</v>
      </c>
      <c r="S572" s="20">
        <v>0</v>
      </c>
      <c r="T572" s="20">
        <v>0</v>
      </c>
      <c r="U572" s="20" t="b">
        <v>0</v>
      </c>
      <c r="V572" s="20" t="b">
        <v>0</v>
      </c>
      <c r="W572" s="20">
        <v>0</v>
      </c>
      <c r="X572" s="20">
        <v>0</v>
      </c>
      <c r="Y572" s="20">
        <v>0</v>
      </c>
      <c r="Z572" s="20">
        <v>0</v>
      </c>
      <c r="AA572" s="20">
        <v>0</v>
      </c>
      <c r="AB572" s="20">
        <v>28</v>
      </c>
      <c r="AC572" s="21">
        <v>1331.9531999999999</v>
      </c>
      <c r="AD572" s="21">
        <v>2535.1228000000001</v>
      </c>
      <c r="AE572" s="21">
        <v>0</v>
      </c>
      <c r="AF572" s="21">
        <v>0</v>
      </c>
      <c r="AG572" s="21">
        <v>0</v>
      </c>
      <c r="AH572" s="21">
        <v>1611.72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315</v>
      </c>
      <c r="AR572" s="21">
        <v>0</v>
      </c>
      <c r="AS572" s="21">
        <v>0</v>
      </c>
      <c r="AT572" s="21">
        <v>0</v>
      </c>
      <c r="AU572" s="21">
        <v>5793.8</v>
      </c>
      <c r="AV572" s="20" t="b">
        <v>0</v>
      </c>
      <c r="AX572" s="22">
        <v>43229</v>
      </c>
      <c r="AY572" s="22">
        <v>43229</v>
      </c>
      <c r="AZ572" s="22">
        <v>43230</v>
      </c>
      <c r="BB572" s="20">
        <v>1</v>
      </c>
      <c r="BE572" s="20" t="s">
        <v>302</v>
      </c>
      <c r="BF572" s="20" t="s">
        <v>93</v>
      </c>
      <c r="BG572" s="20" t="s">
        <v>486</v>
      </c>
      <c r="BI572" s="20" t="s">
        <v>94</v>
      </c>
      <c r="BJ572" s="20" t="s">
        <v>103</v>
      </c>
      <c r="BK572" s="20" t="s">
        <v>230</v>
      </c>
      <c r="BL572" s="20" t="s">
        <v>230</v>
      </c>
      <c r="BM572" s="21">
        <v>1331.9531999999999</v>
      </c>
      <c r="BN572" s="21">
        <v>2535.1228000000001</v>
      </c>
      <c r="BO572" s="21">
        <v>1611.72</v>
      </c>
      <c r="BP572" s="21">
        <v>0</v>
      </c>
      <c r="BQ572" s="21">
        <v>315</v>
      </c>
      <c r="BR572" s="20">
        <v>0</v>
      </c>
      <c r="BS572" s="21">
        <v>5793.7960000000003</v>
      </c>
      <c r="BT572" s="21">
        <v>4.0000000000000001E-3</v>
      </c>
      <c r="BU572" s="20">
        <v>20000</v>
      </c>
      <c r="BV572" s="20" t="s">
        <v>252</v>
      </c>
      <c r="BW572" s="21">
        <v>-5793.7960000000003</v>
      </c>
      <c r="BX572" s="21">
        <v>626.12</v>
      </c>
      <c r="BY572" s="20" t="s">
        <v>231</v>
      </c>
      <c r="BZ572" s="21">
        <v>4852.6760000000004</v>
      </c>
      <c r="CA572" s="20" t="b">
        <v>1</v>
      </c>
      <c r="CB572" s="20" t="s">
        <v>253</v>
      </c>
      <c r="CC572" s="20" t="b">
        <v>1</v>
      </c>
      <c r="CD572" s="21" t="s">
        <v>99</v>
      </c>
      <c r="CE572" s="21" t="b">
        <v>0</v>
      </c>
      <c r="CF572" s="21" t="b">
        <v>0</v>
      </c>
    </row>
    <row r="573" spans="1:84">
      <c r="A573" s="21" t="s">
        <v>122</v>
      </c>
      <c r="B573" s="20">
        <v>15362</v>
      </c>
      <c r="C573" s="20" t="s">
        <v>85</v>
      </c>
      <c r="D573" s="20" t="s">
        <v>487</v>
      </c>
      <c r="E573" s="20">
        <v>131157</v>
      </c>
      <c r="F573" s="20" t="s">
        <v>117</v>
      </c>
      <c r="G573" s="20" t="s">
        <v>118</v>
      </c>
      <c r="H573" s="20" t="s">
        <v>88</v>
      </c>
      <c r="I573" s="20" t="s">
        <v>119</v>
      </c>
      <c r="J573" s="20" t="s">
        <v>120</v>
      </c>
      <c r="K573" s="20" t="s">
        <v>90</v>
      </c>
      <c r="L573" s="20" t="s">
        <v>91</v>
      </c>
      <c r="M573" s="20">
        <v>37528</v>
      </c>
      <c r="N573" s="20">
        <v>1</v>
      </c>
      <c r="O573" s="20">
        <v>48</v>
      </c>
      <c r="P573" s="20" t="s">
        <v>92</v>
      </c>
      <c r="Q573" s="20">
        <v>0</v>
      </c>
      <c r="R573" s="20">
        <v>0</v>
      </c>
      <c r="S573" s="20">
        <v>0</v>
      </c>
      <c r="T573" s="20">
        <v>0</v>
      </c>
      <c r="U573" s="20" t="b">
        <v>0</v>
      </c>
      <c r="V573" s="20" t="b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48</v>
      </c>
      <c r="AC573" s="21">
        <v>2038.9014999999999</v>
      </c>
      <c r="AD573" s="21">
        <v>4259.5104000000001</v>
      </c>
      <c r="AE573" s="21">
        <v>0</v>
      </c>
      <c r="AF573" s="21">
        <v>0</v>
      </c>
      <c r="AG573" s="21">
        <v>0</v>
      </c>
      <c r="AH573" s="21">
        <v>1634.7197000000001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840</v>
      </c>
      <c r="AR573" s="21">
        <v>0</v>
      </c>
      <c r="AS573" s="21">
        <v>0</v>
      </c>
      <c r="AT573" s="21">
        <v>525</v>
      </c>
      <c r="AU573" s="21">
        <v>9298.1299999999992</v>
      </c>
      <c r="AV573" s="20" t="b">
        <v>0</v>
      </c>
      <c r="AX573" s="22">
        <v>43249</v>
      </c>
      <c r="AY573" s="22">
        <v>43250</v>
      </c>
      <c r="AZ573" s="22">
        <v>43251</v>
      </c>
      <c r="BB573" s="20">
        <v>1</v>
      </c>
      <c r="BC573" s="20" t="s">
        <v>488</v>
      </c>
      <c r="BD573" s="20" t="s">
        <v>489</v>
      </c>
      <c r="BE573" s="20" t="s">
        <v>299</v>
      </c>
      <c r="BF573" s="20" t="s">
        <v>93</v>
      </c>
      <c r="BG573" s="20" t="s">
        <v>211</v>
      </c>
      <c r="BI573" s="20" t="s">
        <v>94</v>
      </c>
      <c r="BJ573" s="20" t="s">
        <v>95</v>
      </c>
      <c r="BK573" s="20" t="s">
        <v>121</v>
      </c>
      <c r="BL573" s="20" t="s">
        <v>121</v>
      </c>
      <c r="BM573" s="21">
        <v>2563.9014999999999</v>
      </c>
      <c r="BN573" s="21">
        <v>4259.5104000000001</v>
      </c>
      <c r="BO573" s="21">
        <v>1634.7197000000001</v>
      </c>
      <c r="BP573" s="21">
        <v>0</v>
      </c>
      <c r="BQ573" s="21">
        <v>840</v>
      </c>
      <c r="BR573" s="20">
        <v>0</v>
      </c>
      <c r="BS573" s="21">
        <v>9298.1316000000006</v>
      </c>
      <c r="BT573" s="21">
        <v>-1.6000000000000001E-3</v>
      </c>
      <c r="BU573" s="20">
        <v>20002</v>
      </c>
      <c r="BV573" s="20" t="s">
        <v>97</v>
      </c>
      <c r="BW573" s="21">
        <v>-9298.1316000000006</v>
      </c>
      <c r="BX573" s="21">
        <v>1052</v>
      </c>
      <c r="BY573" s="20" t="s">
        <v>231</v>
      </c>
      <c r="BZ573" s="21">
        <v>7406.1315999999997</v>
      </c>
      <c r="CA573" s="20" t="b">
        <v>1</v>
      </c>
      <c r="CB573" s="20" t="s">
        <v>98</v>
      </c>
      <c r="CC573" s="20" t="b">
        <v>1</v>
      </c>
      <c r="CD573" s="21" t="s">
        <v>99</v>
      </c>
      <c r="CE573" s="21" t="b">
        <v>0</v>
      </c>
      <c r="CF573" s="21" t="b">
        <v>0</v>
      </c>
    </row>
    <row r="574" spans="1:84">
      <c r="A574" s="21" t="s">
        <v>122</v>
      </c>
      <c r="B574" s="20">
        <v>15363</v>
      </c>
      <c r="C574" s="20" t="s">
        <v>85</v>
      </c>
      <c r="D574" s="20" t="s">
        <v>487</v>
      </c>
      <c r="E574" s="20">
        <v>131166</v>
      </c>
      <c r="F574" s="20" t="s">
        <v>112</v>
      </c>
      <c r="G574" s="20" t="s">
        <v>113</v>
      </c>
      <c r="H574" s="20" t="s">
        <v>88</v>
      </c>
      <c r="I574" s="20" t="s">
        <v>114</v>
      </c>
      <c r="J574" s="20" t="s">
        <v>115</v>
      </c>
      <c r="K574" s="20" t="s">
        <v>90</v>
      </c>
      <c r="L574" s="20" t="s">
        <v>91</v>
      </c>
      <c r="M574" s="20">
        <v>17319</v>
      </c>
      <c r="N574" s="20">
        <v>1</v>
      </c>
      <c r="O574" s="20">
        <v>20</v>
      </c>
      <c r="P574" s="20" t="s">
        <v>92</v>
      </c>
      <c r="Q574" s="20">
        <v>0</v>
      </c>
      <c r="R574" s="20">
        <v>0</v>
      </c>
      <c r="S574" s="20">
        <v>0</v>
      </c>
      <c r="T574" s="20">
        <v>0</v>
      </c>
      <c r="U574" s="20" t="b">
        <v>0</v>
      </c>
      <c r="V574" s="20" t="b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20</v>
      </c>
      <c r="AC574" s="21">
        <v>694.95119999999997</v>
      </c>
      <c r="AD574" s="21">
        <v>865.39099999999996</v>
      </c>
      <c r="AE574" s="21">
        <v>0</v>
      </c>
      <c r="AF574" s="21">
        <v>0</v>
      </c>
      <c r="AG574" s="21">
        <v>0</v>
      </c>
      <c r="AH574" s="21">
        <v>754.41560000000004</v>
      </c>
      <c r="AI574" s="21">
        <v>0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840</v>
      </c>
      <c r="AR574" s="21">
        <v>0</v>
      </c>
      <c r="AS574" s="21">
        <v>0</v>
      </c>
      <c r="AT574" s="21">
        <v>0</v>
      </c>
      <c r="AU574" s="21">
        <v>3154.76</v>
      </c>
      <c r="AV574" s="20" t="b">
        <v>0</v>
      </c>
      <c r="AX574" s="22">
        <v>43249</v>
      </c>
      <c r="AY574" s="22">
        <v>43250</v>
      </c>
      <c r="AZ574" s="22">
        <v>43251</v>
      </c>
      <c r="BB574" s="20">
        <v>1</v>
      </c>
      <c r="BE574" s="20" t="s">
        <v>299</v>
      </c>
      <c r="BF574" s="20" t="s">
        <v>93</v>
      </c>
      <c r="BG574" s="20" t="s">
        <v>211</v>
      </c>
      <c r="BI574" s="20" t="s">
        <v>94</v>
      </c>
      <c r="BJ574" s="20" t="s">
        <v>95</v>
      </c>
      <c r="BK574" s="20" t="s">
        <v>116</v>
      </c>
      <c r="BL574" s="20" t="s">
        <v>116</v>
      </c>
      <c r="BM574" s="21">
        <v>694.95119999999997</v>
      </c>
      <c r="BN574" s="21">
        <v>865.39099999999996</v>
      </c>
      <c r="BO574" s="21">
        <v>754.41560000000004</v>
      </c>
      <c r="BP574" s="21">
        <v>0</v>
      </c>
      <c r="BQ574" s="21">
        <v>840</v>
      </c>
      <c r="BR574" s="20">
        <v>0</v>
      </c>
      <c r="BS574" s="21">
        <v>3154.7577999999999</v>
      </c>
      <c r="BT574" s="21">
        <v>2.2000000000000001E-3</v>
      </c>
      <c r="BU574" s="20">
        <v>20002</v>
      </c>
      <c r="BV574" s="20" t="s">
        <v>97</v>
      </c>
      <c r="BW574" s="21">
        <v>-3154.7577999999999</v>
      </c>
      <c r="BX574" s="21">
        <v>213.73</v>
      </c>
      <c r="BY574" s="20" t="s">
        <v>231</v>
      </c>
      <c r="BZ574" s="21">
        <v>2101.0277999999998</v>
      </c>
      <c r="CA574" s="20" t="b">
        <v>1</v>
      </c>
      <c r="CB574" s="20" t="s">
        <v>98</v>
      </c>
      <c r="CC574" s="20" t="b">
        <v>1</v>
      </c>
      <c r="CD574" s="21" t="s">
        <v>99</v>
      </c>
      <c r="CE574" s="21" t="b">
        <v>0</v>
      </c>
      <c r="CF574" s="21" t="b">
        <v>0</v>
      </c>
    </row>
    <row r="575" spans="1:84">
      <c r="A575" s="21" t="s">
        <v>122</v>
      </c>
      <c r="B575" s="20">
        <v>15364</v>
      </c>
      <c r="C575" s="20" t="s">
        <v>250</v>
      </c>
      <c r="D575" s="20" t="s">
        <v>487</v>
      </c>
      <c r="E575" s="20">
        <v>26148</v>
      </c>
      <c r="F575" s="20" t="s">
        <v>226</v>
      </c>
      <c r="G575" s="20" t="s">
        <v>227</v>
      </c>
      <c r="H575" s="20" t="s">
        <v>102</v>
      </c>
      <c r="I575" s="20" t="s">
        <v>228</v>
      </c>
      <c r="J575" s="20" t="s">
        <v>229</v>
      </c>
      <c r="K575" s="20" t="s">
        <v>90</v>
      </c>
      <c r="L575" s="20" t="s">
        <v>251</v>
      </c>
      <c r="M575" s="20">
        <v>37000</v>
      </c>
      <c r="N575" s="20">
        <v>1</v>
      </c>
      <c r="O575" s="20">
        <v>28</v>
      </c>
      <c r="P575" s="20" t="s">
        <v>92</v>
      </c>
      <c r="Q575" s="20">
        <v>0</v>
      </c>
      <c r="R575" s="20">
        <v>0</v>
      </c>
      <c r="S575" s="20">
        <v>0</v>
      </c>
      <c r="T575" s="20">
        <v>0</v>
      </c>
      <c r="U575" s="20" t="b">
        <v>0</v>
      </c>
      <c r="V575" s="20" t="b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28</v>
      </c>
      <c r="AC575" s="21">
        <v>1331.9531999999999</v>
      </c>
      <c r="AD575" s="21">
        <v>2535.1228000000001</v>
      </c>
      <c r="AE575" s="21">
        <v>0</v>
      </c>
      <c r="AF575" s="21">
        <v>0</v>
      </c>
      <c r="AG575" s="21">
        <v>0</v>
      </c>
      <c r="AH575" s="21">
        <v>1611.72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315</v>
      </c>
      <c r="AR575" s="21">
        <v>0</v>
      </c>
      <c r="AS575" s="21">
        <v>0</v>
      </c>
      <c r="AT575" s="21">
        <v>0</v>
      </c>
      <c r="AU575" s="21">
        <v>5793.8</v>
      </c>
      <c r="AV575" s="20" t="b">
        <v>0</v>
      </c>
      <c r="AX575" s="22">
        <v>43250</v>
      </c>
      <c r="AY575" s="22">
        <v>43250</v>
      </c>
      <c r="AZ575" s="22">
        <v>43251</v>
      </c>
      <c r="BB575" s="20">
        <v>1</v>
      </c>
      <c r="BE575" s="20" t="s">
        <v>299</v>
      </c>
      <c r="BF575" s="20" t="s">
        <v>93</v>
      </c>
      <c r="BG575" s="20" t="s">
        <v>211</v>
      </c>
      <c r="BI575" s="20" t="s">
        <v>94</v>
      </c>
      <c r="BJ575" s="20" t="s">
        <v>103</v>
      </c>
      <c r="BK575" s="20" t="s">
        <v>230</v>
      </c>
      <c r="BL575" s="20" t="s">
        <v>230</v>
      </c>
      <c r="BM575" s="21">
        <v>1331.9531999999999</v>
      </c>
      <c r="BN575" s="21">
        <v>2535.1228000000001</v>
      </c>
      <c r="BO575" s="21">
        <v>1611.72</v>
      </c>
      <c r="BP575" s="21">
        <v>0</v>
      </c>
      <c r="BQ575" s="21">
        <v>315</v>
      </c>
      <c r="BR575" s="20">
        <v>0</v>
      </c>
      <c r="BS575" s="21">
        <v>5793.7960000000003</v>
      </c>
      <c r="BT575" s="21">
        <v>4.0000000000000001E-3</v>
      </c>
      <c r="BU575" s="20">
        <v>20000</v>
      </c>
      <c r="BV575" s="20" t="s">
        <v>252</v>
      </c>
      <c r="BW575" s="21">
        <v>-5793.7960000000003</v>
      </c>
      <c r="BX575" s="21">
        <v>626.12</v>
      </c>
      <c r="BY575" s="20" t="s">
        <v>231</v>
      </c>
      <c r="BZ575" s="21">
        <v>4852.6760000000004</v>
      </c>
      <c r="CA575" s="20" t="b">
        <v>1</v>
      </c>
      <c r="CB575" s="20" t="s">
        <v>253</v>
      </c>
      <c r="CC575" s="20" t="b">
        <v>1</v>
      </c>
      <c r="CD575" s="21" t="s">
        <v>99</v>
      </c>
      <c r="CE575" s="21" t="b">
        <v>0</v>
      </c>
      <c r="CF575" s="21" t="b">
        <v>0</v>
      </c>
    </row>
    <row r="576" spans="1:84">
      <c r="A576" s="21" t="s">
        <v>122</v>
      </c>
      <c r="B576" s="20">
        <v>15365</v>
      </c>
      <c r="C576" s="20" t="s">
        <v>131</v>
      </c>
      <c r="D576" s="20" t="s">
        <v>487</v>
      </c>
      <c r="E576" s="20">
        <v>20616</v>
      </c>
      <c r="F576" s="20" t="s">
        <v>86</v>
      </c>
      <c r="G576" s="20" t="s">
        <v>87</v>
      </c>
      <c r="H576" s="20" t="s">
        <v>88</v>
      </c>
      <c r="I576" s="20" t="s">
        <v>89</v>
      </c>
      <c r="J576" s="20" t="s">
        <v>349</v>
      </c>
      <c r="K576" s="20" t="s">
        <v>90</v>
      </c>
      <c r="L576" s="20" t="s">
        <v>91</v>
      </c>
      <c r="M576" s="20">
        <v>8642</v>
      </c>
      <c r="N576" s="20">
        <v>1</v>
      </c>
      <c r="O576" s="20">
        <v>20</v>
      </c>
      <c r="P576" s="20" t="s">
        <v>92</v>
      </c>
      <c r="Q576" s="20">
        <v>0</v>
      </c>
      <c r="R576" s="20">
        <v>0</v>
      </c>
      <c r="S576" s="20">
        <v>0</v>
      </c>
      <c r="T576" s="20">
        <v>0</v>
      </c>
      <c r="U576" s="20" t="b">
        <v>0</v>
      </c>
      <c r="V576" s="20" t="b">
        <v>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20</v>
      </c>
      <c r="AC576" s="21">
        <v>534.65229999999997</v>
      </c>
      <c r="AD576" s="21">
        <v>474.92599999999999</v>
      </c>
      <c r="AE576" s="21">
        <v>0</v>
      </c>
      <c r="AF576" s="21">
        <v>0</v>
      </c>
      <c r="AG576" s="21">
        <v>0</v>
      </c>
      <c r="AH576" s="21">
        <v>376.44549999999998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300</v>
      </c>
      <c r="AR576" s="21">
        <v>0</v>
      </c>
      <c r="AS576" s="21">
        <v>0</v>
      </c>
      <c r="AT576" s="21">
        <v>0</v>
      </c>
      <c r="AU576" s="21">
        <v>1686.02</v>
      </c>
      <c r="AV576" s="20" t="b">
        <v>0</v>
      </c>
      <c r="AX576" s="22">
        <v>43249</v>
      </c>
      <c r="AY576" s="22">
        <v>43250</v>
      </c>
      <c r="AZ576" s="22">
        <v>43251</v>
      </c>
      <c r="BB576" s="20">
        <v>1</v>
      </c>
      <c r="BE576" s="20" t="s">
        <v>299</v>
      </c>
      <c r="BF576" s="20" t="s">
        <v>93</v>
      </c>
      <c r="BG576" s="20" t="s">
        <v>211</v>
      </c>
      <c r="BI576" s="20" t="s">
        <v>94</v>
      </c>
      <c r="BJ576" s="20" t="s">
        <v>95</v>
      </c>
      <c r="BK576" s="20" t="s">
        <v>96</v>
      </c>
      <c r="BL576" s="20" t="s">
        <v>96</v>
      </c>
      <c r="BM576" s="21">
        <v>534.65229999999997</v>
      </c>
      <c r="BN576" s="21">
        <v>474.92599999999999</v>
      </c>
      <c r="BO576" s="21">
        <v>376.44549999999998</v>
      </c>
      <c r="BP576" s="21">
        <v>0</v>
      </c>
      <c r="BQ576" s="21">
        <v>300</v>
      </c>
      <c r="BR576" s="20">
        <v>0</v>
      </c>
      <c r="BS576" s="21">
        <v>1686.0237999999999</v>
      </c>
      <c r="BT576" s="21">
        <v>-3.8E-3</v>
      </c>
      <c r="BU576" s="20">
        <v>20000</v>
      </c>
      <c r="BV576" s="20" t="s">
        <v>132</v>
      </c>
      <c r="BW576" s="21">
        <v>-1686.0237999999999</v>
      </c>
      <c r="BX576" s="21">
        <v>117.3</v>
      </c>
      <c r="BY576" s="20" t="s">
        <v>231</v>
      </c>
      <c r="BZ576" s="21">
        <v>1268.7238</v>
      </c>
      <c r="CA576" s="20" t="b">
        <v>1</v>
      </c>
      <c r="CB576" s="20" t="s">
        <v>133</v>
      </c>
      <c r="CC576" s="20" t="b">
        <v>1</v>
      </c>
      <c r="CD576" s="21" t="s">
        <v>99</v>
      </c>
      <c r="CE576" s="21" t="b">
        <v>0</v>
      </c>
      <c r="CF576" s="21" t="b">
        <v>0</v>
      </c>
    </row>
    <row r="577" spans="1:84">
      <c r="A577" s="21" t="s">
        <v>84</v>
      </c>
      <c r="B577" s="20">
        <v>15366</v>
      </c>
      <c r="C577" s="20" t="s">
        <v>85</v>
      </c>
      <c r="D577" s="20" t="s">
        <v>487</v>
      </c>
      <c r="E577" s="20">
        <v>132736</v>
      </c>
      <c r="F577" s="20" t="s">
        <v>112</v>
      </c>
      <c r="G577" s="20" t="s">
        <v>113</v>
      </c>
      <c r="H577" s="20" t="s">
        <v>88</v>
      </c>
      <c r="I577" s="20" t="s">
        <v>114</v>
      </c>
      <c r="J577" s="20" t="s">
        <v>115</v>
      </c>
      <c r="K577" s="20" t="s">
        <v>90</v>
      </c>
      <c r="L577" s="20" t="s">
        <v>91</v>
      </c>
      <c r="M577" s="20">
        <v>17319</v>
      </c>
      <c r="N577" s="20">
        <v>1</v>
      </c>
      <c r="O577" s="20">
        <v>36</v>
      </c>
      <c r="P577" s="20" t="s">
        <v>92</v>
      </c>
      <c r="Q577" s="20">
        <v>0</v>
      </c>
      <c r="R577" s="20">
        <v>0</v>
      </c>
      <c r="S577" s="20">
        <v>0</v>
      </c>
      <c r="T577" s="20">
        <v>0</v>
      </c>
      <c r="U577" s="20" t="b">
        <v>0</v>
      </c>
      <c r="V577" s="20" t="b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36</v>
      </c>
      <c r="AC577" s="21">
        <v>950.91219999999998</v>
      </c>
      <c r="AD577" s="21">
        <v>1557.7038</v>
      </c>
      <c r="AE577" s="21">
        <v>0</v>
      </c>
      <c r="AF577" s="21">
        <v>0</v>
      </c>
      <c r="AG577" s="21">
        <v>0</v>
      </c>
      <c r="AH577" s="21">
        <v>754.41560000000004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840</v>
      </c>
      <c r="AR577" s="21">
        <v>0</v>
      </c>
      <c r="AS577" s="21">
        <v>0</v>
      </c>
      <c r="AT577" s="21">
        <v>0</v>
      </c>
      <c r="AU577" s="21">
        <v>4103.03</v>
      </c>
      <c r="AV577" s="20" t="b">
        <v>0</v>
      </c>
      <c r="AX577" s="22">
        <v>43256</v>
      </c>
      <c r="AY577" s="22">
        <v>43257</v>
      </c>
      <c r="AZ577" s="22">
        <v>43259</v>
      </c>
      <c r="BB577" s="20">
        <v>1</v>
      </c>
      <c r="BE577" s="20" t="s">
        <v>296</v>
      </c>
      <c r="BF577" s="20" t="s">
        <v>93</v>
      </c>
      <c r="BG577" s="20" t="s">
        <v>211</v>
      </c>
      <c r="BI577" s="20" t="s">
        <v>94</v>
      </c>
      <c r="BJ577" s="20" t="s">
        <v>95</v>
      </c>
      <c r="BK577" s="20" t="s">
        <v>116</v>
      </c>
      <c r="BL577" s="20" t="s">
        <v>116</v>
      </c>
      <c r="BM577" s="21">
        <v>950.91219999999998</v>
      </c>
      <c r="BN577" s="21">
        <v>1557.7038</v>
      </c>
      <c r="BO577" s="21">
        <v>754.41560000000004</v>
      </c>
      <c r="BP577" s="21">
        <v>0</v>
      </c>
      <c r="BQ577" s="21">
        <v>840</v>
      </c>
      <c r="BR577" s="20">
        <v>0</v>
      </c>
      <c r="BS577" s="21">
        <v>4103.0316000000003</v>
      </c>
      <c r="BT577" s="21">
        <v>-1.6000000000000001E-3</v>
      </c>
      <c r="BU577" s="20">
        <v>20002</v>
      </c>
      <c r="BV577" s="20" t="s">
        <v>97</v>
      </c>
      <c r="BW577" s="21">
        <v>-4103.0316000000003</v>
      </c>
      <c r="BX577" s="21">
        <v>384.72</v>
      </c>
      <c r="BY577" s="20" t="s">
        <v>231</v>
      </c>
      <c r="BZ577" s="21">
        <v>2878.3116</v>
      </c>
      <c r="CA577" s="20" t="b">
        <v>1</v>
      </c>
      <c r="CB577" s="20" t="s">
        <v>98</v>
      </c>
      <c r="CC577" s="20" t="b">
        <v>1</v>
      </c>
      <c r="CD577" s="21" t="s">
        <v>99</v>
      </c>
      <c r="CE577" s="21" t="b">
        <v>0</v>
      </c>
      <c r="CF577" s="21" t="b">
        <v>0</v>
      </c>
    </row>
    <row r="578" spans="1:84">
      <c r="A578" s="21" t="s">
        <v>84</v>
      </c>
      <c r="B578" s="20">
        <v>15367</v>
      </c>
      <c r="C578" s="20" t="s">
        <v>85</v>
      </c>
      <c r="D578" s="20" t="s">
        <v>487</v>
      </c>
      <c r="E578" s="20">
        <v>132727</v>
      </c>
      <c r="F578" s="20" t="s">
        <v>117</v>
      </c>
      <c r="G578" s="20" t="s">
        <v>118</v>
      </c>
      <c r="H578" s="20" t="s">
        <v>88</v>
      </c>
      <c r="I578" s="20" t="s">
        <v>119</v>
      </c>
      <c r="J578" s="20" t="s">
        <v>120</v>
      </c>
      <c r="K578" s="20" t="s">
        <v>90</v>
      </c>
      <c r="L578" s="20" t="s">
        <v>91</v>
      </c>
      <c r="M578" s="20">
        <v>37528</v>
      </c>
      <c r="N578" s="20">
        <v>1</v>
      </c>
      <c r="O578" s="20">
        <v>52</v>
      </c>
      <c r="P578" s="20" t="s">
        <v>92</v>
      </c>
      <c r="Q578" s="20">
        <v>0</v>
      </c>
      <c r="R578" s="20">
        <v>4</v>
      </c>
      <c r="S578" s="20">
        <v>0</v>
      </c>
      <c r="T578" s="20">
        <v>0</v>
      </c>
      <c r="U578" s="20" t="b">
        <v>0</v>
      </c>
      <c r="V578" s="20" t="b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52</v>
      </c>
      <c r="AC578" s="21">
        <v>2177.5599000000002</v>
      </c>
      <c r="AD578" s="21">
        <v>4614.4696000000004</v>
      </c>
      <c r="AE578" s="21">
        <v>0</v>
      </c>
      <c r="AF578" s="21">
        <v>262.69600000000003</v>
      </c>
      <c r="AG578" s="21">
        <v>0</v>
      </c>
      <c r="AH578" s="21">
        <v>1634.7197000000001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840</v>
      </c>
      <c r="AR578" s="21">
        <v>0</v>
      </c>
      <c r="AS578" s="21">
        <v>0</v>
      </c>
      <c r="AT578" s="21">
        <v>525</v>
      </c>
      <c r="AU578" s="21">
        <v>10054.450000000001</v>
      </c>
      <c r="AV578" s="20" t="b">
        <v>0</v>
      </c>
      <c r="AX578" s="22">
        <v>43256</v>
      </c>
      <c r="AY578" s="22">
        <v>43257</v>
      </c>
      <c r="AZ578" s="22">
        <v>43259</v>
      </c>
      <c r="BB578" s="20">
        <v>1</v>
      </c>
      <c r="BC578" s="20" t="s">
        <v>490</v>
      </c>
      <c r="BD578" s="20" t="s">
        <v>491</v>
      </c>
      <c r="BE578" s="20" t="s">
        <v>296</v>
      </c>
      <c r="BF578" s="20" t="s">
        <v>93</v>
      </c>
      <c r="BG578" s="20" t="s">
        <v>211</v>
      </c>
      <c r="BI578" s="20" t="s">
        <v>94</v>
      </c>
      <c r="BJ578" s="20" t="s">
        <v>95</v>
      </c>
      <c r="BK578" s="20" t="s">
        <v>121</v>
      </c>
      <c r="BL578" s="20" t="s">
        <v>121</v>
      </c>
      <c r="BM578" s="21">
        <v>2965.2559000000001</v>
      </c>
      <c r="BN578" s="21">
        <v>4614.4696000000004</v>
      </c>
      <c r="BO578" s="21">
        <v>1634.7197000000001</v>
      </c>
      <c r="BP578" s="21">
        <v>0</v>
      </c>
      <c r="BQ578" s="21">
        <v>840</v>
      </c>
      <c r="BR578" s="20">
        <v>0</v>
      </c>
      <c r="BS578" s="21">
        <v>10054.4452</v>
      </c>
      <c r="BT578" s="21">
        <v>4.7999999999999996E-3</v>
      </c>
      <c r="BU578" s="20">
        <v>20002</v>
      </c>
      <c r="BV578" s="20" t="s">
        <v>97</v>
      </c>
      <c r="BW578" s="21">
        <v>-10054.4452</v>
      </c>
      <c r="BX578" s="21">
        <v>1139.67</v>
      </c>
      <c r="BY578" s="20" t="s">
        <v>231</v>
      </c>
      <c r="BZ578" s="21">
        <v>8074.7752</v>
      </c>
      <c r="CA578" s="20" t="b">
        <v>1</v>
      </c>
      <c r="CB578" s="20" t="s">
        <v>98</v>
      </c>
      <c r="CC578" s="20" t="b">
        <v>1</v>
      </c>
      <c r="CD578" s="21" t="s">
        <v>99</v>
      </c>
      <c r="CE578" s="21" t="b">
        <v>0</v>
      </c>
      <c r="CF578" s="21" t="b">
        <v>0</v>
      </c>
    </row>
    <row r="579" spans="1:84">
      <c r="A579" s="21" t="s">
        <v>122</v>
      </c>
      <c r="B579" s="20">
        <v>15368</v>
      </c>
      <c r="C579" s="20" t="s">
        <v>131</v>
      </c>
      <c r="D579" s="20" t="s">
        <v>487</v>
      </c>
      <c r="E579" s="20">
        <v>20636</v>
      </c>
      <c r="F579" s="20" t="s">
        <v>86</v>
      </c>
      <c r="G579" s="20" t="s">
        <v>87</v>
      </c>
      <c r="H579" s="20" t="s">
        <v>88</v>
      </c>
      <c r="I579" s="20" t="s">
        <v>89</v>
      </c>
      <c r="J579" s="20" t="s">
        <v>349</v>
      </c>
      <c r="K579" s="20" t="s">
        <v>90</v>
      </c>
      <c r="L579" s="20" t="s">
        <v>91</v>
      </c>
      <c r="M579" s="20">
        <v>8642</v>
      </c>
      <c r="N579" s="20">
        <v>1</v>
      </c>
      <c r="O579" s="20">
        <v>20</v>
      </c>
      <c r="P579" s="20" t="s">
        <v>92</v>
      </c>
      <c r="Q579" s="20">
        <v>0</v>
      </c>
      <c r="R579" s="20">
        <v>0</v>
      </c>
      <c r="S579" s="20">
        <v>0</v>
      </c>
      <c r="T579" s="20">
        <v>0</v>
      </c>
      <c r="U579" s="20" t="b">
        <v>0</v>
      </c>
      <c r="V579" s="20" t="b">
        <v>0</v>
      </c>
      <c r="W579" s="20">
        <v>0</v>
      </c>
      <c r="X579" s="20">
        <v>0</v>
      </c>
      <c r="Y579" s="20">
        <v>0</v>
      </c>
      <c r="Z579" s="20">
        <v>0</v>
      </c>
      <c r="AA579" s="20">
        <v>0</v>
      </c>
      <c r="AB579" s="20">
        <v>20</v>
      </c>
      <c r="AC579" s="21">
        <v>534.65229999999997</v>
      </c>
      <c r="AD579" s="21">
        <v>474.92599999999999</v>
      </c>
      <c r="AE579" s="21">
        <v>0</v>
      </c>
      <c r="AF579" s="21">
        <v>0</v>
      </c>
      <c r="AG579" s="21">
        <v>0</v>
      </c>
      <c r="AH579" s="21">
        <v>376.44549999999998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300</v>
      </c>
      <c r="AR579" s="21">
        <v>0</v>
      </c>
      <c r="AS579" s="21">
        <v>0</v>
      </c>
      <c r="AT579" s="21">
        <v>0</v>
      </c>
      <c r="AU579" s="21">
        <v>1686.02</v>
      </c>
      <c r="AV579" s="20" t="b">
        <v>0</v>
      </c>
      <c r="AX579" s="22">
        <v>43256</v>
      </c>
      <c r="AY579" s="22">
        <v>43257</v>
      </c>
      <c r="AZ579" s="22">
        <v>43262</v>
      </c>
      <c r="BB579" s="20">
        <v>1</v>
      </c>
      <c r="BE579" s="20" t="s">
        <v>296</v>
      </c>
      <c r="BF579" s="20" t="s">
        <v>93</v>
      </c>
      <c r="BG579" s="20" t="s">
        <v>211</v>
      </c>
      <c r="BI579" s="20" t="s">
        <v>94</v>
      </c>
      <c r="BJ579" s="20" t="s">
        <v>95</v>
      </c>
      <c r="BK579" s="20" t="s">
        <v>96</v>
      </c>
      <c r="BL579" s="20" t="s">
        <v>96</v>
      </c>
      <c r="BM579" s="21">
        <v>534.65229999999997</v>
      </c>
      <c r="BN579" s="21">
        <v>474.92599999999999</v>
      </c>
      <c r="BO579" s="21">
        <v>376.44549999999998</v>
      </c>
      <c r="BP579" s="21">
        <v>0</v>
      </c>
      <c r="BQ579" s="21">
        <v>300</v>
      </c>
      <c r="BR579" s="20">
        <v>0</v>
      </c>
      <c r="BS579" s="21">
        <v>1686.0237999999999</v>
      </c>
      <c r="BT579" s="21">
        <v>-3.8E-3</v>
      </c>
      <c r="BU579" s="20">
        <v>20000</v>
      </c>
      <c r="BV579" s="20" t="s">
        <v>132</v>
      </c>
      <c r="BW579" s="21">
        <v>-1686.0237999999999</v>
      </c>
      <c r="BX579" s="21">
        <v>117.3</v>
      </c>
      <c r="BY579" s="20" t="s">
        <v>231</v>
      </c>
      <c r="BZ579" s="21">
        <v>1268.7238</v>
      </c>
      <c r="CA579" s="20" t="b">
        <v>1</v>
      </c>
      <c r="CB579" s="20" t="s">
        <v>133</v>
      </c>
      <c r="CC579" s="20" t="b">
        <v>1</v>
      </c>
      <c r="CD579" s="21" t="s">
        <v>99</v>
      </c>
      <c r="CE579" s="21" t="b">
        <v>0</v>
      </c>
      <c r="CF579" s="21" t="b">
        <v>0</v>
      </c>
    </row>
    <row r="580" spans="1:84">
      <c r="A580" s="21" t="s">
        <v>122</v>
      </c>
      <c r="B580" s="20">
        <v>15369</v>
      </c>
      <c r="C580" s="20" t="s">
        <v>250</v>
      </c>
      <c r="D580" s="20" t="s">
        <v>487</v>
      </c>
      <c r="E580" s="20">
        <v>26179</v>
      </c>
      <c r="F580" s="20" t="s">
        <v>226</v>
      </c>
      <c r="G580" s="20" t="s">
        <v>227</v>
      </c>
      <c r="H580" s="20" t="s">
        <v>102</v>
      </c>
      <c r="I580" s="20" t="s">
        <v>228</v>
      </c>
      <c r="J580" s="20" t="s">
        <v>229</v>
      </c>
      <c r="K580" s="20" t="s">
        <v>90</v>
      </c>
      <c r="L580" s="20" t="s">
        <v>251</v>
      </c>
      <c r="M580" s="20">
        <v>37000</v>
      </c>
      <c r="N580" s="20">
        <v>1</v>
      </c>
      <c r="O580" s="20">
        <v>32</v>
      </c>
      <c r="P580" s="20" t="s">
        <v>92</v>
      </c>
      <c r="Q580" s="20">
        <v>0</v>
      </c>
      <c r="R580" s="20">
        <v>0</v>
      </c>
      <c r="S580" s="20">
        <v>0</v>
      </c>
      <c r="T580" s="20">
        <v>0</v>
      </c>
      <c r="U580" s="20" t="b">
        <v>0</v>
      </c>
      <c r="V580" s="20" t="b">
        <v>0</v>
      </c>
      <c r="W580" s="20">
        <v>0</v>
      </c>
      <c r="X580" s="20">
        <v>0</v>
      </c>
      <c r="Y580" s="20">
        <v>0</v>
      </c>
      <c r="Z580" s="20">
        <v>0</v>
      </c>
      <c r="AA580" s="20">
        <v>0</v>
      </c>
      <c r="AB580" s="20">
        <v>32</v>
      </c>
      <c r="AC580" s="21">
        <v>1468.6608000000001</v>
      </c>
      <c r="AD580" s="21">
        <v>2897.2831999999999</v>
      </c>
      <c r="AE580" s="21">
        <v>0</v>
      </c>
      <c r="AF580" s="21">
        <v>0</v>
      </c>
      <c r="AG580" s="21">
        <v>0</v>
      </c>
      <c r="AH580" s="21">
        <v>1611.72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315</v>
      </c>
      <c r="AR580" s="21">
        <v>0</v>
      </c>
      <c r="AS580" s="21">
        <v>0</v>
      </c>
      <c r="AT580" s="21">
        <v>0</v>
      </c>
      <c r="AU580" s="21">
        <v>6292.66</v>
      </c>
      <c r="AV580" s="20" t="b">
        <v>0</v>
      </c>
      <c r="AX580" s="22">
        <v>43257</v>
      </c>
      <c r="AY580" s="22">
        <v>43257</v>
      </c>
      <c r="AZ580" s="22">
        <v>43263</v>
      </c>
      <c r="BB580" s="20">
        <v>1</v>
      </c>
      <c r="BE580" s="20" t="s">
        <v>296</v>
      </c>
      <c r="BF580" s="20" t="s">
        <v>93</v>
      </c>
      <c r="BI580" s="20" t="s">
        <v>94</v>
      </c>
      <c r="BJ580" s="20" t="s">
        <v>103</v>
      </c>
      <c r="BK580" s="20" t="s">
        <v>230</v>
      </c>
      <c r="BL580" s="20" t="s">
        <v>230</v>
      </c>
      <c r="BM580" s="21">
        <v>1468.6608000000001</v>
      </c>
      <c r="BN580" s="21">
        <v>2897.2831999999999</v>
      </c>
      <c r="BO580" s="21">
        <v>1611.72</v>
      </c>
      <c r="BP580" s="21">
        <v>0</v>
      </c>
      <c r="BQ580" s="21">
        <v>315</v>
      </c>
      <c r="BR580" s="20">
        <v>0</v>
      </c>
      <c r="BS580" s="21">
        <v>6292.6639999999998</v>
      </c>
      <c r="BT580" s="21">
        <v>-4.0000000000000001E-3</v>
      </c>
      <c r="BU580" s="20">
        <v>20000</v>
      </c>
      <c r="BV580" s="20" t="s">
        <v>252</v>
      </c>
      <c r="BW580" s="21">
        <v>-6292.6639999999998</v>
      </c>
      <c r="BX580" s="21">
        <v>715.56</v>
      </c>
      <c r="BY580" s="20" t="s">
        <v>231</v>
      </c>
      <c r="BZ580" s="21">
        <v>5262.1040000000003</v>
      </c>
      <c r="CA580" s="20" t="b">
        <v>1</v>
      </c>
      <c r="CB580" s="20" t="s">
        <v>253</v>
      </c>
      <c r="CC580" s="20" t="b">
        <v>1</v>
      </c>
      <c r="CD580" s="21" t="s">
        <v>99</v>
      </c>
      <c r="CE580" s="21" t="b">
        <v>0</v>
      </c>
      <c r="CF580" s="21" t="b">
        <v>0</v>
      </c>
    </row>
    <row r="581" spans="1:84">
      <c r="A581" s="21" t="s">
        <v>122</v>
      </c>
      <c r="B581" s="20">
        <v>15370</v>
      </c>
      <c r="C581" s="20" t="s">
        <v>250</v>
      </c>
      <c r="D581" s="20" t="s">
        <v>487</v>
      </c>
      <c r="E581" s="20">
        <v>26212</v>
      </c>
      <c r="F581" s="20" t="s">
        <v>226</v>
      </c>
      <c r="G581" s="20" t="s">
        <v>227</v>
      </c>
      <c r="H581" s="20" t="s">
        <v>102</v>
      </c>
      <c r="I581" s="20" t="s">
        <v>228</v>
      </c>
      <c r="J581" s="20" t="s">
        <v>229</v>
      </c>
      <c r="K581" s="20" t="s">
        <v>90</v>
      </c>
      <c r="L581" s="20" t="s">
        <v>251</v>
      </c>
      <c r="M581" s="20">
        <v>37000</v>
      </c>
      <c r="N581" s="20">
        <v>1</v>
      </c>
      <c r="O581" s="20">
        <v>32</v>
      </c>
      <c r="P581" s="20" t="s">
        <v>92</v>
      </c>
      <c r="Q581" s="20">
        <v>0</v>
      </c>
      <c r="R581" s="20">
        <v>0</v>
      </c>
      <c r="S581" s="20">
        <v>0</v>
      </c>
      <c r="T581" s="20">
        <v>0</v>
      </c>
      <c r="U581" s="20" t="b">
        <v>0</v>
      </c>
      <c r="V581" s="20" t="b">
        <v>0</v>
      </c>
      <c r="W581" s="20">
        <v>0</v>
      </c>
      <c r="X581" s="20">
        <v>0</v>
      </c>
      <c r="Y581" s="20">
        <v>0</v>
      </c>
      <c r="Z581" s="20">
        <v>0</v>
      </c>
      <c r="AA581" s="20">
        <v>0</v>
      </c>
      <c r="AB581" s="20">
        <v>32</v>
      </c>
      <c r="AC581" s="21">
        <v>1468.6608000000001</v>
      </c>
      <c r="AD581" s="21">
        <v>2897.2831999999999</v>
      </c>
      <c r="AE581" s="21">
        <v>0</v>
      </c>
      <c r="AF581" s="21">
        <v>0</v>
      </c>
      <c r="AG581" s="21">
        <v>0</v>
      </c>
      <c r="AH581" s="21">
        <v>1611.72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315</v>
      </c>
      <c r="AR581" s="21">
        <v>0</v>
      </c>
      <c r="AS581" s="21">
        <v>0</v>
      </c>
      <c r="AT581" s="21">
        <v>0</v>
      </c>
      <c r="AU581" s="21">
        <v>6292.66</v>
      </c>
      <c r="AV581" s="20" t="b">
        <v>0</v>
      </c>
      <c r="AX581" s="22">
        <v>43264</v>
      </c>
      <c r="AY581" s="22">
        <v>43264</v>
      </c>
      <c r="AZ581" s="22">
        <v>43265</v>
      </c>
      <c r="BB581" s="20">
        <v>1</v>
      </c>
      <c r="BE581" s="20" t="s">
        <v>297</v>
      </c>
      <c r="BF581" s="20" t="s">
        <v>93</v>
      </c>
      <c r="BG581" s="20" t="s">
        <v>211</v>
      </c>
      <c r="BI581" s="20" t="s">
        <v>94</v>
      </c>
      <c r="BJ581" s="20" t="s">
        <v>103</v>
      </c>
      <c r="BK581" s="20" t="s">
        <v>230</v>
      </c>
      <c r="BL581" s="20" t="s">
        <v>230</v>
      </c>
      <c r="BM581" s="21">
        <v>1468.6608000000001</v>
      </c>
      <c r="BN581" s="21">
        <v>2897.2831999999999</v>
      </c>
      <c r="BO581" s="21">
        <v>1611.72</v>
      </c>
      <c r="BP581" s="21">
        <v>0</v>
      </c>
      <c r="BQ581" s="21">
        <v>315</v>
      </c>
      <c r="BR581" s="20">
        <v>0</v>
      </c>
      <c r="BS581" s="21">
        <v>6292.6639999999998</v>
      </c>
      <c r="BT581" s="21">
        <v>-4.0000000000000001E-3</v>
      </c>
      <c r="BU581" s="20">
        <v>20000</v>
      </c>
      <c r="BV581" s="20" t="s">
        <v>252</v>
      </c>
      <c r="BW581" s="21">
        <v>-6292.6639999999998</v>
      </c>
      <c r="BX581" s="21">
        <v>715.56</v>
      </c>
      <c r="BY581" s="20" t="s">
        <v>231</v>
      </c>
      <c r="BZ581" s="21">
        <v>5262.1040000000003</v>
      </c>
      <c r="CA581" s="20" t="b">
        <v>1</v>
      </c>
      <c r="CB581" s="20" t="s">
        <v>253</v>
      </c>
      <c r="CC581" s="20" t="b">
        <v>1</v>
      </c>
      <c r="CD581" s="21" t="s">
        <v>99</v>
      </c>
      <c r="CE581" s="21" t="b">
        <v>0</v>
      </c>
      <c r="CF581" s="21" t="b">
        <v>0</v>
      </c>
    </row>
    <row r="582" spans="1:84">
      <c r="A582" s="21" t="s">
        <v>291</v>
      </c>
      <c r="B582" s="20">
        <v>15371</v>
      </c>
      <c r="C582" s="20" t="s">
        <v>250</v>
      </c>
      <c r="D582" s="20" t="s">
        <v>487</v>
      </c>
      <c r="E582" s="20">
        <v>26245</v>
      </c>
      <c r="F582" s="20" t="s">
        <v>226</v>
      </c>
      <c r="G582" s="20" t="s">
        <v>227</v>
      </c>
      <c r="H582" s="20" t="s">
        <v>102</v>
      </c>
      <c r="I582" s="20" t="s">
        <v>228</v>
      </c>
      <c r="J582" s="20" t="s">
        <v>229</v>
      </c>
      <c r="K582" s="20" t="s">
        <v>90</v>
      </c>
      <c r="L582" s="20" t="s">
        <v>251</v>
      </c>
      <c r="M582" s="20">
        <v>37000</v>
      </c>
      <c r="N582" s="20">
        <v>1</v>
      </c>
      <c r="O582" s="20">
        <v>32</v>
      </c>
      <c r="P582" s="20" t="s">
        <v>92</v>
      </c>
      <c r="Q582" s="20">
        <v>0</v>
      </c>
      <c r="R582" s="20">
        <v>0</v>
      </c>
      <c r="S582" s="20">
        <v>0</v>
      </c>
      <c r="T582" s="20">
        <v>0</v>
      </c>
      <c r="U582" s="20" t="b">
        <v>0</v>
      </c>
      <c r="V582" s="20" t="b">
        <v>0</v>
      </c>
      <c r="W582" s="20">
        <v>0</v>
      </c>
      <c r="X582" s="20">
        <v>0</v>
      </c>
      <c r="Y582" s="20">
        <v>0</v>
      </c>
      <c r="Z582" s="20">
        <v>0</v>
      </c>
      <c r="AA582" s="20">
        <v>0</v>
      </c>
      <c r="AB582" s="20">
        <v>32</v>
      </c>
      <c r="AC582" s="21">
        <v>1468.6608000000001</v>
      </c>
      <c r="AD582" s="21">
        <v>2897.2831999999999</v>
      </c>
      <c r="AE582" s="21">
        <v>0</v>
      </c>
      <c r="AF582" s="21">
        <v>0</v>
      </c>
      <c r="AG582" s="21">
        <v>0</v>
      </c>
      <c r="AH582" s="21">
        <v>1611.72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315</v>
      </c>
      <c r="AR582" s="21">
        <v>0</v>
      </c>
      <c r="AS582" s="21">
        <v>0</v>
      </c>
      <c r="AT582" s="21">
        <v>0</v>
      </c>
      <c r="AU582" s="21">
        <v>6292.66</v>
      </c>
      <c r="AV582" s="20" t="b">
        <v>0</v>
      </c>
      <c r="AX582" s="22">
        <v>43271</v>
      </c>
      <c r="AY582" s="22">
        <v>43271</v>
      </c>
      <c r="AZ582" s="22">
        <v>43272</v>
      </c>
      <c r="BB582" s="20">
        <v>1</v>
      </c>
      <c r="BE582" s="20" t="s">
        <v>295</v>
      </c>
      <c r="BF582" s="20" t="s">
        <v>93</v>
      </c>
      <c r="BG582" s="20" t="s">
        <v>211</v>
      </c>
      <c r="BI582" s="20" t="s">
        <v>94</v>
      </c>
      <c r="BJ582" s="20" t="s">
        <v>103</v>
      </c>
      <c r="BK582" s="20" t="s">
        <v>230</v>
      </c>
      <c r="BL582" s="20" t="s">
        <v>230</v>
      </c>
      <c r="BM582" s="21">
        <v>1468.6608000000001</v>
      </c>
      <c r="BN582" s="21">
        <v>2897.2831999999999</v>
      </c>
      <c r="BO582" s="21">
        <v>1611.72</v>
      </c>
      <c r="BP582" s="21">
        <v>0</v>
      </c>
      <c r="BQ582" s="21">
        <v>315</v>
      </c>
      <c r="BR582" s="20">
        <v>0</v>
      </c>
      <c r="BS582" s="21">
        <v>6292.6639999999998</v>
      </c>
      <c r="BT582" s="21">
        <v>-4.0000000000000001E-3</v>
      </c>
      <c r="BU582" s="20">
        <v>20000</v>
      </c>
      <c r="BV582" s="20" t="s">
        <v>252</v>
      </c>
      <c r="BW582" s="21">
        <v>-6292.6639999999998</v>
      </c>
      <c r="BX582" s="21">
        <v>715.56</v>
      </c>
      <c r="BY582" s="20" t="s">
        <v>231</v>
      </c>
      <c r="BZ582" s="21">
        <v>5262.1040000000003</v>
      </c>
      <c r="CA582" s="20" t="b">
        <v>1</v>
      </c>
      <c r="CB582" s="20" t="s">
        <v>253</v>
      </c>
      <c r="CC582" s="20" t="b">
        <v>1</v>
      </c>
      <c r="CD582" s="21" t="s">
        <v>99</v>
      </c>
      <c r="CE582" s="21" t="b">
        <v>0</v>
      </c>
      <c r="CF582" s="21" t="b">
        <v>0</v>
      </c>
    </row>
    <row r="583" spans="1:84">
      <c r="A583" s="21" t="s">
        <v>122</v>
      </c>
      <c r="B583" s="20">
        <v>15376</v>
      </c>
      <c r="C583" s="20" t="s">
        <v>250</v>
      </c>
      <c r="D583" s="20" t="s">
        <v>492</v>
      </c>
      <c r="E583" s="20">
        <v>26341</v>
      </c>
      <c r="F583" s="20" t="s">
        <v>226</v>
      </c>
      <c r="G583" s="20" t="s">
        <v>227</v>
      </c>
      <c r="H583" s="20" t="s">
        <v>102</v>
      </c>
      <c r="I583" s="20" t="s">
        <v>228</v>
      </c>
      <c r="J583" s="20" t="s">
        <v>229</v>
      </c>
      <c r="K583" s="20" t="s">
        <v>90</v>
      </c>
      <c r="L583" s="20" t="s">
        <v>251</v>
      </c>
      <c r="M583" s="20">
        <v>37000</v>
      </c>
      <c r="N583" s="20">
        <v>1</v>
      </c>
      <c r="O583" s="20">
        <v>24</v>
      </c>
      <c r="P583" s="20" t="s">
        <v>92</v>
      </c>
      <c r="Q583" s="20">
        <v>0</v>
      </c>
      <c r="R583" s="20">
        <v>0</v>
      </c>
      <c r="S583" s="20">
        <v>0</v>
      </c>
      <c r="T583" s="20">
        <v>0</v>
      </c>
      <c r="U583" s="20" t="b">
        <v>0</v>
      </c>
      <c r="V583" s="20" t="b">
        <v>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20">
        <v>24</v>
      </c>
      <c r="AC583" s="21">
        <v>1195.2456</v>
      </c>
      <c r="AD583" s="21">
        <v>2172.9623999999999</v>
      </c>
      <c r="AE583" s="21">
        <v>0</v>
      </c>
      <c r="AF583" s="21">
        <v>0</v>
      </c>
      <c r="AG583" s="21">
        <v>0</v>
      </c>
      <c r="AH583" s="21">
        <v>1611.72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315</v>
      </c>
      <c r="AR583" s="21">
        <v>0</v>
      </c>
      <c r="AS583" s="21">
        <v>0</v>
      </c>
      <c r="AT583" s="21">
        <v>0</v>
      </c>
      <c r="AU583" s="21">
        <v>5294.93</v>
      </c>
      <c r="AV583" s="20" t="b">
        <v>0</v>
      </c>
      <c r="AX583" s="22">
        <v>43292</v>
      </c>
      <c r="AY583" s="22">
        <v>43292</v>
      </c>
      <c r="AZ583" s="22">
        <v>43294</v>
      </c>
      <c r="BB583" s="20">
        <v>1</v>
      </c>
      <c r="BE583" s="20" t="s">
        <v>293</v>
      </c>
      <c r="BF583" s="20" t="s">
        <v>93</v>
      </c>
      <c r="BG583" s="20" t="s">
        <v>211</v>
      </c>
      <c r="BI583" s="20" t="s">
        <v>94</v>
      </c>
      <c r="BJ583" s="20" t="s">
        <v>103</v>
      </c>
      <c r="BK583" s="20" t="s">
        <v>230</v>
      </c>
      <c r="BL583" s="20" t="s">
        <v>230</v>
      </c>
      <c r="BM583" s="21">
        <v>1195.2456</v>
      </c>
      <c r="BN583" s="21">
        <v>2172.9623999999999</v>
      </c>
      <c r="BO583" s="21">
        <v>1611.72</v>
      </c>
      <c r="BP583" s="21">
        <v>0</v>
      </c>
      <c r="BQ583" s="21">
        <v>315</v>
      </c>
      <c r="BR583" s="20">
        <v>0</v>
      </c>
      <c r="BS583" s="21">
        <v>5294.9279999999999</v>
      </c>
      <c r="BT583" s="21">
        <v>2E-3</v>
      </c>
      <c r="BU583" s="20">
        <v>20000</v>
      </c>
      <c r="BV583" s="20" t="s">
        <v>252</v>
      </c>
      <c r="BW583" s="21">
        <v>-5294.9279999999999</v>
      </c>
      <c r="BX583" s="21">
        <v>536.66999999999996</v>
      </c>
      <c r="BY583" s="20" t="s">
        <v>231</v>
      </c>
      <c r="BZ583" s="21">
        <v>4443.2579999999998</v>
      </c>
      <c r="CA583" s="20" t="b">
        <v>1</v>
      </c>
      <c r="CB583" s="20" t="s">
        <v>253</v>
      </c>
      <c r="CC583" s="20" t="b">
        <v>1</v>
      </c>
      <c r="CD583" s="21" t="s">
        <v>99</v>
      </c>
      <c r="CE583" s="21" t="b">
        <v>0</v>
      </c>
      <c r="CF583" s="21" t="b">
        <v>0</v>
      </c>
    </row>
    <row r="584" spans="1:84">
      <c r="A584" s="21" t="s">
        <v>122</v>
      </c>
      <c r="B584" s="20">
        <v>15377</v>
      </c>
      <c r="C584" s="20" t="s">
        <v>250</v>
      </c>
      <c r="D584" s="20" t="s">
        <v>492</v>
      </c>
      <c r="E584" s="20">
        <v>26371</v>
      </c>
      <c r="F584" s="20" t="s">
        <v>226</v>
      </c>
      <c r="G584" s="20" t="s">
        <v>227</v>
      </c>
      <c r="H584" s="20" t="s">
        <v>102</v>
      </c>
      <c r="I584" s="20" t="s">
        <v>228</v>
      </c>
      <c r="J584" s="20" t="s">
        <v>229</v>
      </c>
      <c r="K584" s="20" t="s">
        <v>90</v>
      </c>
      <c r="L584" s="20" t="s">
        <v>251</v>
      </c>
      <c r="M584" s="20">
        <v>37000</v>
      </c>
      <c r="N584" s="20">
        <v>1</v>
      </c>
      <c r="O584" s="20">
        <v>28</v>
      </c>
      <c r="P584" s="20" t="s">
        <v>92</v>
      </c>
      <c r="Q584" s="20">
        <v>0</v>
      </c>
      <c r="R584" s="20">
        <v>0</v>
      </c>
      <c r="S584" s="20">
        <v>0</v>
      </c>
      <c r="T584" s="20">
        <v>0</v>
      </c>
      <c r="U584" s="20" t="b">
        <v>0</v>
      </c>
      <c r="V584" s="20" t="b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28</v>
      </c>
      <c r="AC584" s="21">
        <v>1331.9531999999999</v>
      </c>
      <c r="AD584" s="21">
        <v>2535.1228000000001</v>
      </c>
      <c r="AE584" s="21">
        <v>0</v>
      </c>
      <c r="AF584" s="21">
        <v>0</v>
      </c>
      <c r="AG584" s="21">
        <v>0</v>
      </c>
      <c r="AH584" s="21">
        <v>1611.72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315</v>
      </c>
      <c r="AR584" s="21">
        <v>0</v>
      </c>
      <c r="AS584" s="21">
        <v>0</v>
      </c>
      <c r="AT584" s="21">
        <v>0</v>
      </c>
      <c r="AU584" s="21">
        <v>5793.8</v>
      </c>
      <c r="AV584" s="20" t="b">
        <v>0</v>
      </c>
      <c r="AX584" s="22">
        <v>43299</v>
      </c>
      <c r="AY584" s="22">
        <v>43299</v>
      </c>
      <c r="AZ584" s="22">
        <v>43301</v>
      </c>
      <c r="BB584" s="20">
        <v>1</v>
      </c>
      <c r="BE584" s="20" t="s">
        <v>290</v>
      </c>
      <c r="BF584" s="20" t="s">
        <v>93</v>
      </c>
      <c r="BG584" s="20" t="s">
        <v>211</v>
      </c>
      <c r="BI584" s="20" t="s">
        <v>94</v>
      </c>
      <c r="BJ584" s="20" t="s">
        <v>103</v>
      </c>
      <c r="BK584" s="20" t="s">
        <v>230</v>
      </c>
      <c r="BL584" s="20" t="s">
        <v>230</v>
      </c>
      <c r="BM584" s="21">
        <v>1331.9531999999999</v>
      </c>
      <c r="BN584" s="21">
        <v>2535.1228000000001</v>
      </c>
      <c r="BO584" s="21">
        <v>1611.72</v>
      </c>
      <c r="BP584" s="21">
        <v>0</v>
      </c>
      <c r="BQ584" s="21">
        <v>315</v>
      </c>
      <c r="BR584" s="20">
        <v>0</v>
      </c>
      <c r="BS584" s="21">
        <v>5793.7960000000003</v>
      </c>
      <c r="BT584" s="21">
        <v>4.0000000000000001E-3</v>
      </c>
      <c r="BU584" s="20">
        <v>20000</v>
      </c>
      <c r="BV584" s="20" t="s">
        <v>252</v>
      </c>
      <c r="BW584" s="21">
        <v>-5793.7960000000003</v>
      </c>
      <c r="BX584" s="21">
        <v>626.12</v>
      </c>
      <c r="BY584" s="20" t="s">
        <v>231</v>
      </c>
      <c r="BZ584" s="21">
        <v>4852.6760000000004</v>
      </c>
      <c r="CA584" s="20" t="b">
        <v>1</v>
      </c>
      <c r="CB584" s="20" t="s">
        <v>253</v>
      </c>
      <c r="CC584" s="20" t="b">
        <v>1</v>
      </c>
      <c r="CD584" s="21" t="s">
        <v>99</v>
      </c>
      <c r="CE584" s="21" t="b">
        <v>0</v>
      </c>
      <c r="CF584" s="21" t="b">
        <v>0</v>
      </c>
    </row>
    <row r="585" spans="1:84">
      <c r="A585" s="21" t="s">
        <v>122</v>
      </c>
      <c r="B585" s="20">
        <v>15372</v>
      </c>
      <c r="C585" s="20" t="s">
        <v>250</v>
      </c>
      <c r="D585" s="20" t="s">
        <v>492</v>
      </c>
      <c r="E585" s="20">
        <v>26278</v>
      </c>
      <c r="F585" s="20" t="s">
        <v>226</v>
      </c>
      <c r="G585" s="20" t="s">
        <v>227</v>
      </c>
      <c r="H585" s="20" t="s">
        <v>102</v>
      </c>
      <c r="I585" s="20" t="s">
        <v>228</v>
      </c>
      <c r="J585" s="20" t="s">
        <v>229</v>
      </c>
      <c r="K585" s="20" t="s">
        <v>90</v>
      </c>
      <c r="L585" s="20" t="s">
        <v>251</v>
      </c>
      <c r="M585" s="20">
        <v>37000</v>
      </c>
      <c r="N585" s="20">
        <v>1</v>
      </c>
      <c r="O585" s="20">
        <v>40</v>
      </c>
      <c r="P585" s="20" t="s">
        <v>92</v>
      </c>
      <c r="Q585" s="20">
        <v>0</v>
      </c>
      <c r="R585" s="20">
        <v>0</v>
      </c>
      <c r="S585" s="20">
        <v>0</v>
      </c>
      <c r="T585" s="20">
        <v>0</v>
      </c>
      <c r="U585" s="20" t="b">
        <v>0</v>
      </c>
      <c r="V585" s="20" t="b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40</v>
      </c>
      <c r="AC585" s="21">
        <v>1742.076</v>
      </c>
      <c r="AD585" s="21">
        <v>3621.6039999999998</v>
      </c>
      <c r="AE585" s="21">
        <v>0</v>
      </c>
      <c r="AF585" s="21">
        <v>0</v>
      </c>
      <c r="AG585" s="21">
        <v>0</v>
      </c>
      <c r="AH585" s="21">
        <v>1611.72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315</v>
      </c>
      <c r="AR585" s="21">
        <v>0</v>
      </c>
      <c r="AS585" s="21">
        <v>0</v>
      </c>
      <c r="AT585" s="21">
        <v>0</v>
      </c>
      <c r="AU585" s="21">
        <v>7290.4</v>
      </c>
      <c r="AV585" s="20" t="b">
        <v>0</v>
      </c>
      <c r="AX585" s="22">
        <v>43278</v>
      </c>
      <c r="AY585" s="22">
        <v>43278</v>
      </c>
      <c r="AZ585" s="22">
        <v>43279</v>
      </c>
      <c r="BB585" s="20">
        <v>1</v>
      </c>
      <c r="BD585" s="20" t="s">
        <v>493</v>
      </c>
      <c r="BE585" s="20" t="s">
        <v>294</v>
      </c>
      <c r="BF585" s="20" t="s">
        <v>93</v>
      </c>
      <c r="BG585" s="20" t="s">
        <v>363</v>
      </c>
      <c r="BI585" s="20" t="s">
        <v>94</v>
      </c>
      <c r="BJ585" s="20" t="s">
        <v>103</v>
      </c>
      <c r="BK585" s="20" t="s">
        <v>230</v>
      </c>
      <c r="BL585" s="20" t="s">
        <v>230</v>
      </c>
      <c r="BM585" s="21">
        <v>1742.076</v>
      </c>
      <c r="BN585" s="21">
        <v>3621.6039999999998</v>
      </c>
      <c r="BO585" s="21">
        <v>1611.72</v>
      </c>
      <c r="BP585" s="21">
        <v>0</v>
      </c>
      <c r="BQ585" s="21">
        <v>315</v>
      </c>
      <c r="BR585" s="20">
        <v>0</v>
      </c>
      <c r="BS585" s="21">
        <v>7290.4</v>
      </c>
      <c r="BT585" s="21">
        <v>0</v>
      </c>
      <c r="BU585" s="20">
        <v>20000</v>
      </c>
      <c r="BV585" s="20" t="s">
        <v>252</v>
      </c>
      <c r="BW585" s="21">
        <v>-7290.4</v>
      </c>
      <c r="BX585" s="21">
        <v>894.46</v>
      </c>
      <c r="BY585" s="20" t="s">
        <v>231</v>
      </c>
      <c r="BZ585" s="21">
        <v>6080.94</v>
      </c>
      <c r="CA585" s="20" t="b">
        <v>1</v>
      </c>
      <c r="CB585" s="20" t="s">
        <v>253</v>
      </c>
      <c r="CC585" s="20" t="b">
        <v>1</v>
      </c>
      <c r="CD585" s="21" t="s">
        <v>99</v>
      </c>
      <c r="CE585" s="21" t="b">
        <v>0</v>
      </c>
      <c r="CF585" s="21" t="b">
        <v>0</v>
      </c>
    </row>
    <row r="586" spans="1:84">
      <c r="A586" s="21" t="s">
        <v>122</v>
      </c>
      <c r="B586" s="20">
        <v>15373</v>
      </c>
      <c r="C586" s="20" t="s">
        <v>250</v>
      </c>
      <c r="D586" s="20" t="s">
        <v>492</v>
      </c>
      <c r="E586" s="20">
        <v>26308</v>
      </c>
      <c r="F586" s="20" t="s">
        <v>226</v>
      </c>
      <c r="G586" s="20" t="s">
        <v>227</v>
      </c>
      <c r="H586" s="20" t="s">
        <v>102</v>
      </c>
      <c r="I586" s="20" t="s">
        <v>228</v>
      </c>
      <c r="J586" s="20" t="s">
        <v>229</v>
      </c>
      <c r="K586" s="20" t="s">
        <v>90</v>
      </c>
      <c r="L586" s="20" t="s">
        <v>251</v>
      </c>
      <c r="M586" s="20">
        <v>37000</v>
      </c>
      <c r="N586" s="20">
        <v>1</v>
      </c>
      <c r="O586" s="20">
        <v>20</v>
      </c>
      <c r="P586" s="20" t="s">
        <v>92</v>
      </c>
      <c r="Q586" s="20">
        <v>0</v>
      </c>
      <c r="R586" s="20">
        <v>0</v>
      </c>
      <c r="S586" s="20">
        <v>0</v>
      </c>
      <c r="T586" s="20">
        <v>0</v>
      </c>
      <c r="U586" s="20" t="b">
        <v>0</v>
      </c>
      <c r="V586" s="20" t="b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20</v>
      </c>
      <c r="AC586" s="21">
        <v>1058.538</v>
      </c>
      <c r="AD586" s="21">
        <v>1810.8019999999999</v>
      </c>
      <c r="AE586" s="21">
        <v>0</v>
      </c>
      <c r="AF586" s="21">
        <v>0</v>
      </c>
      <c r="AG586" s="21">
        <v>0</v>
      </c>
      <c r="AH586" s="21">
        <v>1611.72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315</v>
      </c>
      <c r="AR586" s="21">
        <v>0</v>
      </c>
      <c r="AS586" s="21">
        <v>0</v>
      </c>
      <c r="AT586" s="21">
        <v>0</v>
      </c>
      <c r="AU586" s="21">
        <v>4796.0600000000004</v>
      </c>
      <c r="AV586" s="20" t="b">
        <v>0</v>
      </c>
      <c r="AX586" s="22">
        <v>43285</v>
      </c>
      <c r="AY586" s="22">
        <v>43285</v>
      </c>
      <c r="AZ586" s="22">
        <v>43286</v>
      </c>
      <c r="BB586" s="20">
        <v>1</v>
      </c>
      <c r="BE586" s="20" t="s">
        <v>292</v>
      </c>
      <c r="BF586" s="20" t="s">
        <v>93</v>
      </c>
      <c r="BG586" s="20" t="s">
        <v>211</v>
      </c>
      <c r="BI586" s="20" t="s">
        <v>94</v>
      </c>
      <c r="BJ586" s="20" t="s">
        <v>103</v>
      </c>
      <c r="BK586" s="20" t="s">
        <v>230</v>
      </c>
      <c r="BL586" s="20" t="s">
        <v>230</v>
      </c>
      <c r="BM586" s="21">
        <v>1058.538</v>
      </c>
      <c r="BN586" s="21">
        <v>1810.8019999999999</v>
      </c>
      <c r="BO586" s="21">
        <v>1611.72</v>
      </c>
      <c r="BP586" s="21">
        <v>0</v>
      </c>
      <c r="BQ586" s="21">
        <v>315</v>
      </c>
      <c r="BR586" s="20">
        <v>0</v>
      </c>
      <c r="BS586" s="21">
        <v>4796.0600000000004</v>
      </c>
      <c r="BT586" s="21">
        <v>0</v>
      </c>
      <c r="BU586" s="20">
        <v>20000</v>
      </c>
      <c r="BV586" s="20" t="s">
        <v>252</v>
      </c>
      <c r="BW586" s="21">
        <v>-4796.0600000000004</v>
      </c>
      <c r="BX586" s="21">
        <v>447.23</v>
      </c>
      <c r="BY586" s="20" t="s">
        <v>231</v>
      </c>
      <c r="BZ586" s="21">
        <v>4033.83</v>
      </c>
      <c r="CA586" s="20" t="b">
        <v>1</v>
      </c>
      <c r="CB586" s="20" t="s">
        <v>253</v>
      </c>
      <c r="CC586" s="20" t="b">
        <v>1</v>
      </c>
      <c r="CD586" s="21" t="s">
        <v>99</v>
      </c>
      <c r="CE586" s="21" t="b">
        <v>0</v>
      </c>
      <c r="CF586" s="21" t="b">
        <v>0</v>
      </c>
    </row>
    <row r="587" spans="1:84">
      <c r="A587" s="21" t="s">
        <v>122</v>
      </c>
      <c r="B587" s="20">
        <v>15374</v>
      </c>
      <c r="C587" s="20" t="s">
        <v>250</v>
      </c>
      <c r="D587" s="20" t="s">
        <v>492</v>
      </c>
      <c r="E587" s="20">
        <v>26308</v>
      </c>
      <c r="F587" s="20" t="s">
        <v>226</v>
      </c>
      <c r="G587" s="20" t="s">
        <v>227</v>
      </c>
      <c r="H587" s="20" t="s">
        <v>102</v>
      </c>
      <c r="I587" s="20" t="s">
        <v>228</v>
      </c>
      <c r="J587" s="20" t="s">
        <v>229</v>
      </c>
      <c r="K587" s="20" t="s">
        <v>100</v>
      </c>
      <c r="L587" s="20" t="s">
        <v>251</v>
      </c>
      <c r="M587" s="20">
        <v>37000</v>
      </c>
      <c r="N587" s="20">
        <v>1</v>
      </c>
      <c r="O587" s="20">
        <v>4</v>
      </c>
      <c r="P587" s="20" t="s">
        <v>92</v>
      </c>
      <c r="Q587" s="20">
        <v>0</v>
      </c>
      <c r="R587" s="20">
        <v>4</v>
      </c>
      <c r="S587" s="20">
        <v>0</v>
      </c>
      <c r="T587" s="20">
        <v>0</v>
      </c>
      <c r="U587" s="20" t="b">
        <v>0</v>
      </c>
      <c r="V587" s="20" t="b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4</v>
      </c>
      <c r="AC587" s="21">
        <v>136.70760000000001</v>
      </c>
      <c r="AD587" s="21">
        <v>362.16039999999998</v>
      </c>
      <c r="AE587" s="21">
        <v>0</v>
      </c>
      <c r="AF587" s="21">
        <v>259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  <c r="AT587" s="21">
        <v>0</v>
      </c>
      <c r="AU587" s="21">
        <v>757.87</v>
      </c>
      <c r="AV587" s="20" t="b">
        <v>0</v>
      </c>
      <c r="AX587" s="22">
        <v>43285</v>
      </c>
      <c r="AY587" s="22">
        <v>43285</v>
      </c>
      <c r="AZ587" s="22">
        <v>43286</v>
      </c>
      <c r="BB587" s="20">
        <v>1</v>
      </c>
      <c r="BD587" s="20" t="s">
        <v>494</v>
      </c>
      <c r="BE587" s="20" t="s">
        <v>292</v>
      </c>
      <c r="BF587" s="20" t="s">
        <v>93</v>
      </c>
      <c r="BG587" s="20" t="s">
        <v>211</v>
      </c>
      <c r="BI587" s="20" t="s">
        <v>94</v>
      </c>
      <c r="BJ587" s="20" t="s">
        <v>103</v>
      </c>
      <c r="BK587" s="20" t="s">
        <v>230</v>
      </c>
      <c r="BL587" s="20" t="s">
        <v>230</v>
      </c>
      <c r="BM587" s="21">
        <v>395.70760000000001</v>
      </c>
      <c r="BN587" s="21">
        <v>362.16039999999998</v>
      </c>
      <c r="BO587" s="21">
        <v>0</v>
      </c>
      <c r="BP587" s="21">
        <v>0</v>
      </c>
      <c r="BQ587" s="21">
        <v>0</v>
      </c>
      <c r="BR587" s="20">
        <v>0</v>
      </c>
      <c r="BS587" s="21">
        <v>757.86800000000005</v>
      </c>
      <c r="BT587" s="21">
        <v>2E-3</v>
      </c>
      <c r="BU587" s="20">
        <v>20000</v>
      </c>
      <c r="BV587" s="20" t="s">
        <v>252</v>
      </c>
      <c r="BW587" s="21">
        <v>-757.86800000000005</v>
      </c>
      <c r="BX587" s="21">
        <v>89.45</v>
      </c>
      <c r="BY587" s="20" t="s">
        <v>231</v>
      </c>
      <c r="BZ587" s="21">
        <v>668.41800000000001</v>
      </c>
      <c r="CA587" s="20" t="b">
        <v>1</v>
      </c>
      <c r="CB587" s="20" t="s">
        <v>253</v>
      </c>
      <c r="CC587" s="20" t="b">
        <v>1</v>
      </c>
      <c r="CD587" s="21" t="s">
        <v>99</v>
      </c>
      <c r="CE587" s="21" t="b">
        <v>0</v>
      </c>
      <c r="CF587" s="21" t="b">
        <v>0</v>
      </c>
    </row>
    <row r="588" spans="1:84">
      <c r="A588" s="21" t="s">
        <v>122</v>
      </c>
      <c r="B588" s="20">
        <v>15378</v>
      </c>
      <c r="C588" s="20" t="s">
        <v>250</v>
      </c>
      <c r="D588" s="20" t="s">
        <v>492</v>
      </c>
      <c r="E588" s="20">
        <v>26398</v>
      </c>
      <c r="F588" s="20" t="s">
        <v>226</v>
      </c>
      <c r="G588" s="20" t="s">
        <v>227</v>
      </c>
      <c r="H588" s="20" t="s">
        <v>102</v>
      </c>
      <c r="I588" s="20" t="s">
        <v>228</v>
      </c>
      <c r="J588" s="20" t="s">
        <v>229</v>
      </c>
      <c r="K588" s="20" t="s">
        <v>90</v>
      </c>
      <c r="L588" s="20" t="s">
        <v>251</v>
      </c>
      <c r="M588" s="20">
        <v>37000</v>
      </c>
      <c r="N588" s="20">
        <v>1</v>
      </c>
      <c r="O588" s="20">
        <v>24</v>
      </c>
      <c r="P588" s="20" t="s">
        <v>92</v>
      </c>
      <c r="Q588" s="20">
        <v>0</v>
      </c>
      <c r="R588" s="20">
        <v>0</v>
      </c>
      <c r="S588" s="20">
        <v>0</v>
      </c>
      <c r="T588" s="20">
        <v>0</v>
      </c>
      <c r="U588" s="20" t="b">
        <v>0</v>
      </c>
      <c r="V588" s="20" t="b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20">
        <v>24</v>
      </c>
      <c r="AC588" s="21">
        <v>1195.2456</v>
      </c>
      <c r="AD588" s="21">
        <v>2172.9623999999999</v>
      </c>
      <c r="AE588" s="21">
        <v>0</v>
      </c>
      <c r="AF588" s="21">
        <v>0</v>
      </c>
      <c r="AG588" s="21">
        <v>0</v>
      </c>
      <c r="AH588" s="21">
        <v>1611.72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315</v>
      </c>
      <c r="AR588" s="21">
        <v>0</v>
      </c>
      <c r="AS588" s="21">
        <v>0</v>
      </c>
      <c r="AT588" s="21">
        <v>0</v>
      </c>
      <c r="AU588" s="21">
        <v>5294.93</v>
      </c>
      <c r="AV588" s="20" t="b">
        <v>0</v>
      </c>
      <c r="AX588" s="22">
        <v>43306</v>
      </c>
      <c r="AY588" s="22">
        <v>43306</v>
      </c>
      <c r="AZ588" s="22">
        <v>43307</v>
      </c>
      <c r="BB588" s="20">
        <v>1</v>
      </c>
      <c r="BE588" s="20" t="s">
        <v>289</v>
      </c>
      <c r="BF588" s="20" t="s">
        <v>93</v>
      </c>
      <c r="BG588" s="20" t="s">
        <v>211</v>
      </c>
      <c r="BI588" s="20" t="s">
        <v>94</v>
      </c>
      <c r="BJ588" s="20" t="s">
        <v>103</v>
      </c>
      <c r="BK588" s="20" t="s">
        <v>230</v>
      </c>
      <c r="BL588" s="20" t="s">
        <v>230</v>
      </c>
      <c r="BM588" s="21">
        <v>1195.2456</v>
      </c>
      <c r="BN588" s="21">
        <v>2172.9623999999999</v>
      </c>
      <c r="BO588" s="21">
        <v>1611.72</v>
      </c>
      <c r="BP588" s="21">
        <v>0</v>
      </c>
      <c r="BQ588" s="21">
        <v>315</v>
      </c>
      <c r="BR588" s="20">
        <v>0</v>
      </c>
      <c r="BS588" s="21">
        <v>5294.9279999999999</v>
      </c>
      <c r="BT588" s="21">
        <v>2E-3</v>
      </c>
      <c r="BU588" s="20">
        <v>20000</v>
      </c>
      <c r="BV588" s="20" t="s">
        <v>252</v>
      </c>
      <c r="BW588" s="21">
        <v>-5294.9279999999999</v>
      </c>
      <c r="BX588" s="21">
        <v>536.66999999999996</v>
      </c>
      <c r="BY588" s="20" t="s">
        <v>231</v>
      </c>
      <c r="BZ588" s="21">
        <v>4443.2579999999998</v>
      </c>
      <c r="CA588" s="20" t="b">
        <v>1</v>
      </c>
      <c r="CB588" s="20" t="s">
        <v>253</v>
      </c>
      <c r="CC588" s="20" t="b">
        <v>1</v>
      </c>
      <c r="CD588" s="21" t="s">
        <v>99</v>
      </c>
      <c r="CE588" s="21" t="b">
        <v>0</v>
      </c>
      <c r="CF588" s="21" t="b">
        <v>0</v>
      </c>
    </row>
    <row r="589" spans="1:84">
      <c r="A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X589" s="22"/>
      <c r="AY589" s="22"/>
      <c r="AZ589" s="22"/>
      <c r="BM589" s="21"/>
      <c r="BN589" s="21"/>
      <c r="BO589" s="21"/>
      <c r="BP589" s="21"/>
      <c r="BQ589" s="21"/>
      <c r="BS589" s="21"/>
      <c r="BT589" s="21"/>
      <c r="BW589" s="21"/>
      <c r="BX589" s="21"/>
      <c r="BZ589" s="21"/>
      <c r="CD589" s="21"/>
      <c r="CE589" s="21"/>
      <c r="CF589" s="21"/>
    </row>
    <row r="590" spans="1:84">
      <c r="A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X590" s="22"/>
      <c r="AY590" s="22"/>
      <c r="AZ590" s="22"/>
      <c r="BM590" s="21"/>
      <c r="BN590" s="21"/>
      <c r="BO590" s="21"/>
      <c r="BP590" s="21"/>
      <c r="BQ590" s="21"/>
      <c r="BS590" s="21"/>
      <c r="BT590" s="21"/>
      <c r="BW590" s="21"/>
      <c r="BX590" s="21"/>
      <c r="BZ590" s="21"/>
      <c r="CD590" s="21"/>
      <c r="CE590" s="21"/>
      <c r="CF590" s="21"/>
    </row>
    <row r="591" spans="1:84">
      <c r="A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X591" s="22"/>
      <c r="AY591" s="22"/>
      <c r="AZ591" s="22"/>
      <c r="BM591" s="21"/>
      <c r="BN591" s="21"/>
      <c r="BO591" s="21"/>
      <c r="BP591" s="21"/>
      <c r="BQ591" s="21"/>
      <c r="BS591" s="21"/>
      <c r="BT591" s="21"/>
      <c r="BW591" s="21"/>
      <c r="BX591" s="21"/>
      <c r="BZ591" s="21"/>
      <c r="CD591" s="21"/>
      <c r="CE591" s="21"/>
      <c r="CF591" s="21"/>
    </row>
    <row r="592" spans="1:84">
      <c r="A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X592" s="22"/>
      <c r="AY592" s="22"/>
      <c r="AZ592" s="22"/>
      <c r="BM592" s="21"/>
      <c r="BN592" s="21"/>
      <c r="BO592" s="21"/>
      <c r="BP592" s="21"/>
      <c r="BQ592" s="21"/>
      <c r="BS592" s="21"/>
      <c r="BT592" s="21"/>
      <c r="BW592" s="21"/>
      <c r="BX592" s="21"/>
      <c r="BZ592" s="21"/>
      <c r="CD592" s="21"/>
      <c r="CE592" s="21"/>
      <c r="CF592" s="21"/>
    </row>
    <row r="593" spans="1:84">
      <c r="A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X593" s="22"/>
      <c r="AY593" s="22"/>
      <c r="AZ593" s="22"/>
      <c r="BM593" s="21"/>
      <c r="BN593" s="21"/>
      <c r="BO593" s="21"/>
      <c r="BP593" s="21"/>
      <c r="BQ593" s="21"/>
      <c r="BS593" s="21"/>
      <c r="BT593" s="21"/>
      <c r="BW593" s="21"/>
      <c r="BX593" s="21"/>
      <c r="BZ593" s="21"/>
      <c r="CD593" s="21"/>
      <c r="CE593" s="21"/>
      <c r="CF593" s="21"/>
    </row>
    <row r="594" spans="1:84">
      <c r="A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X594" s="22"/>
      <c r="AY594" s="22"/>
      <c r="AZ594" s="22"/>
      <c r="BM594" s="21"/>
      <c r="BN594" s="21"/>
      <c r="BO594" s="21"/>
      <c r="BP594" s="21"/>
      <c r="BQ594" s="21"/>
      <c r="BS594" s="21"/>
      <c r="BT594" s="21"/>
      <c r="BW594" s="21"/>
      <c r="BX594" s="21"/>
      <c r="BZ594" s="21"/>
      <c r="CD594" s="21"/>
      <c r="CE594" s="21"/>
      <c r="CF594" s="21"/>
    </row>
    <row r="595" spans="1:84">
      <c r="A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X595" s="22"/>
      <c r="AY595" s="22"/>
      <c r="AZ595" s="22"/>
      <c r="BM595" s="21"/>
      <c r="BN595" s="21"/>
      <c r="BO595" s="21"/>
      <c r="BP595" s="21"/>
      <c r="BQ595" s="21"/>
      <c r="BS595" s="21"/>
      <c r="BT595" s="21"/>
      <c r="BW595" s="21"/>
      <c r="BX595" s="21"/>
      <c r="BZ595" s="21"/>
      <c r="CD595" s="21"/>
      <c r="CE595" s="21"/>
      <c r="CF595" s="21"/>
    </row>
    <row r="596" spans="1:84">
      <c r="A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X596" s="22"/>
      <c r="AY596" s="22"/>
      <c r="AZ596" s="22"/>
      <c r="BM596" s="21"/>
      <c r="BN596" s="21"/>
      <c r="BO596" s="21"/>
      <c r="BP596" s="21"/>
      <c r="BQ596" s="21"/>
      <c r="BS596" s="21"/>
      <c r="BT596" s="21"/>
      <c r="BW596" s="21"/>
      <c r="BX596" s="21"/>
      <c r="BZ596" s="21"/>
      <c r="CD596" s="21"/>
      <c r="CE596" s="21"/>
      <c r="CF596" s="21"/>
    </row>
    <row r="597" spans="1:84">
      <c r="A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X597" s="22"/>
      <c r="AY597" s="22"/>
      <c r="AZ597" s="22"/>
      <c r="BM597" s="21"/>
      <c r="BN597" s="21"/>
      <c r="BO597" s="21"/>
      <c r="BP597" s="21"/>
      <c r="BQ597" s="21"/>
      <c r="BS597" s="21"/>
      <c r="BT597" s="21"/>
      <c r="BW597" s="21"/>
      <c r="BX597" s="21"/>
      <c r="BZ597" s="21"/>
      <c r="CD597" s="21"/>
      <c r="CE597" s="21"/>
      <c r="CF597" s="21"/>
    </row>
    <row r="598" spans="1:84">
      <c r="A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X598" s="22"/>
      <c r="AY598" s="22"/>
      <c r="AZ598" s="22"/>
      <c r="BM598" s="21"/>
      <c r="BN598" s="21"/>
      <c r="BO598" s="21"/>
      <c r="BP598" s="21"/>
      <c r="BQ598" s="21"/>
      <c r="BS598" s="21"/>
      <c r="BT598" s="21"/>
      <c r="BW598" s="21"/>
      <c r="BX598" s="21"/>
      <c r="BZ598" s="21"/>
      <c r="CD598" s="21"/>
      <c r="CE598" s="21"/>
      <c r="CF598" s="21"/>
    </row>
    <row r="599" spans="1:84">
      <c r="A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X599" s="22"/>
      <c r="AY599" s="22"/>
      <c r="AZ599" s="22"/>
      <c r="BM599" s="21"/>
      <c r="BN599" s="21"/>
      <c r="BO599" s="21"/>
      <c r="BP599" s="21"/>
      <c r="BQ599" s="21"/>
      <c r="BS599" s="21"/>
      <c r="BT599" s="21"/>
      <c r="BW599" s="21"/>
      <c r="BX599" s="21"/>
      <c r="BZ599" s="21"/>
      <c r="CD599" s="21"/>
      <c r="CE599" s="21"/>
      <c r="CF599" s="21"/>
    </row>
    <row r="600" spans="1:84">
      <c r="A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X600" s="22"/>
      <c r="AY600" s="22"/>
      <c r="AZ600" s="22"/>
      <c r="BM600" s="21"/>
      <c r="BN600" s="21"/>
      <c r="BO600" s="21"/>
      <c r="BP600" s="21"/>
      <c r="BQ600" s="21"/>
      <c r="BS600" s="21"/>
      <c r="BT600" s="21"/>
      <c r="BW600" s="21"/>
      <c r="BX600" s="21"/>
      <c r="BZ600" s="21"/>
      <c r="CD600" s="21"/>
      <c r="CE600" s="21"/>
      <c r="CF600" s="21"/>
    </row>
    <row r="601" spans="1:84">
      <c r="A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X601" s="22"/>
      <c r="AY601" s="22"/>
      <c r="AZ601" s="22"/>
      <c r="BM601" s="21"/>
      <c r="BN601" s="21"/>
      <c r="BO601" s="21"/>
      <c r="BP601" s="21"/>
      <c r="BQ601" s="21"/>
      <c r="BS601" s="21"/>
      <c r="BT601" s="21"/>
      <c r="BW601" s="21"/>
      <c r="BX601" s="21"/>
      <c r="BZ601" s="21"/>
      <c r="CD601" s="21"/>
      <c r="CE601" s="21"/>
      <c r="CF601" s="21"/>
    </row>
    <row r="602" spans="1:84">
      <c r="A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X602" s="22"/>
      <c r="AY602" s="22"/>
      <c r="AZ602" s="22"/>
      <c r="BM602" s="21"/>
      <c r="BN602" s="21"/>
      <c r="BO602" s="21"/>
      <c r="BP602" s="21"/>
      <c r="BQ602" s="21"/>
      <c r="BS602" s="21"/>
      <c r="BT602" s="21"/>
      <c r="BW602" s="21"/>
      <c r="BX602" s="21"/>
      <c r="BZ602" s="21"/>
      <c r="CD602" s="21"/>
      <c r="CE602" s="21"/>
      <c r="CF602" s="21"/>
    </row>
    <row r="603" spans="1:84">
      <c r="A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X603" s="22"/>
      <c r="AY603" s="22"/>
      <c r="AZ603" s="22"/>
      <c r="BM603" s="21"/>
      <c r="BN603" s="21"/>
      <c r="BO603" s="21"/>
      <c r="BP603" s="21"/>
      <c r="BQ603" s="21"/>
      <c r="BS603" s="21"/>
      <c r="BT603" s="21"/>
      <c r="BW603" s="21"/>
      <c r="BX603" s="21"/>
      <c r="BZ603" s="21"/>
      <c r="CD603" s="21"/>
      <c r="CE603" s="21"/>
      <c r="CF603" s="21"/>
    </row>
    <row r="604" spans="1:84">
      <c r="A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X604" s="22"/>
      <c r="AY604" s="22"/>
      <c r="AZ604" s="22"/>
      <c r="BM604" s="21"/>
      <c r="BN604" s="21"/>
      <c r="BO604" s="21"/>
      <c r="BP604" s="21"/>
      <c r="BQ604" s="21"/>
      <c r="BS604" s="21"/>
      <c r="BT604" s="21"/>
      <c r="BW604" s="21"/>
      <c r="BX604" s="21"/>
      <c r="BZ604" s="21"/>
      <c r="CD604" s="21"/>
      <c r="CE604" s="21"/>
      <c r="CF604" s="21"/>
    </row>
    <row r="605" spans="1:84">
      <c r="A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X605" s="22"/>
      <c r="AY605" s="22"/>
      <c r="AZ605" s="22"/>
      <c r="BM605" s="21"/>
      <c r="BN605" s="21"/>
      <c r="BO605" s="21"/>
      <c r="BP605" s="21"/>
      <c r="BQ605" s="21"/>
      <c r="BS605" s="21"/>
      <c r="BT605" s="21"/>
      <c r="BW605" s="21"/>
      <c r="BX605" s="21"/>
      <c r="BZ605" s="21"/>
      <c r="CD605" s="21"/>
      <c r="CE605" s="21"/>
      <c r="CF605" s="21"/>
    </row>
    <row r="606" spans="1:84">
      <c r="A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X606" s="22"/>
      <c r="AY606" s="22"/>
      <c r="AZ606" s="22"/>
      <c r="BM606" s="21"/>
      <c r="BN606" s="21"/>
      <c r="BO606" s="21"/>
      <c r="BP606" s="21"/>
      <c r="BQ606" s="21"/>
      <c r="BS606" s="21"/>
      <c r="BT606" s="21"/>
      <c r="BW606" s="21"/>
      <c r="BX606" s="21"/>
      <c r="BZ606" s="21"/>
      <c r="CD606" s="21"/>
      <c r="CE606" s="21"/>
      <c r="CF606" s="21"/>
    </row>
    <row r="607" spans="1:84">
      <c r="A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X607" s="22"/>
      <c r="AY607" s="22"/>
      <c r="AZ607" s="22"/>
      <c r="BM607" s="21"/>
      <c r="BN607" s="21"/>
      <c r="BO607" s="21"/>
      <c r="BP607" s="21"/>
      <c r="BQ607" s="21"/>
      <c r="BS607" s="21"/>
      <c r="BT607" s="21"/>
      <c r="BW607" s="21"/>
      <c r="BX607" s="21"/>
      <c r="BZ607" s="21"/>
      <c r="CD607" s="21"/>
      <c r="CE607" s="21"/>
      <c r="CF607" s="21"/>
    </row>
    <row r="608" spans="1:84">
      <c r="A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X608" s="22"/>
      <c r="AY608" s="22"/>
      <c r="AZ608" s="22"/>
      <c r="BM608" s="21"/>
      <c r="BN608" s="21"/>
      <c r="BO608" s="21"/>
      <c r="BP608" s="21"/>
      <c r="BQ608" s="21"/>
      <c r="BS608" s="21"/>
      <c r="BT608" s="21"/>
      <c r="BW608" s="21"/>
      <c r="BX608" s="21"/>
      <c r="BZ608" s="21"/>
      <c r="CD608" s="21"/>
      <c r="CE608" s="21"/>
      <c r="CF608" s="21"/>
    </row>
    <row r="609" spans="1:84">
      <c r="A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X609" s="22"/>
      <c r="AY609" s="22"/>
      <c r="AZ609" s="22"/>
      <c r="BM609" s="21"/>
      <c r="BN609" s="21"/>
      <c r="BO609" s="21"/>
      <c r="BP609" s="21"/>
      <c r="BQ609" s="21"/>
      <c r="BS609" s="21"/>
      <c r="BT609" s="21"/>
      <c r="BW609" s="21"/>
      <c r="BX609" s="21"/>
      <c r="BZ609" s="21"/>
      <c r="CD609" s="21"/>
      <c r="CE609" s="21"/>
      <c r="CF609" s="21"/>
    </row>
    <row r="610" spans="1:84">
      <c r="A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X610" s="22"/>
      <c r="AY610" s="22"/>
      <c r="AZ610" s="22"/>
      <c r="BM610" s="21"/>
      <c r="BN610" s="21"/>
      <c r="BO610" s="21"/>
      <c r="BP610" s="21"/>
      <c r="BQ610" s="21"/>
      <c r="BS610" s="21"/>
      <c r="BT610" s="21"/>
      <c r="BW610" s="21"/>
      <c r="BX610" s="21"/>
      <c r="BZ610" s="21"/>
      <c r="CD610" s="21"/>
      <c r="CE610" s="21"/>
      <c r="CF610" s="21"/>
    </row>
    <row r="611" spans="1:84">
      <c r="A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X611" s="22"/>
      <c r="AY611" s="22"/>
      <c r="AZ611" s="22"/>
      <c r="BM611" s="21"/>
      <c r="BN611" s="21"/>
      <c r="BO611" s="21"/>
      <c r="BP611" s="21"/>
      <c r="BQ611" s="21"/>
      <c r="BS611" s="21"/>
      <c r="BT611" s="21"/>
      <c r="BW611" s="21"/>
      <c r="BX611" s="21"/>
      <c r="BZ611" s="21"/>
      <c r="CD611" s="21"/>
      <c r="CE611" s="21"/>
      <c r="CF611" s="21"/>
    </row>
    <row r="612" spans="1:84">
      <c r="A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X612" s="22"/>
      <c r="AY612" s="22"/>
      <c r="AZ612" s="22"/>
      <c r="BM612" s="21"/>
      <c r="BN612" s="21"/>
      <c r="BO612" s="21"/>
      <c r="BP612" s="21"/>
      <c r="BQ612" s="21"/>
      <c r="BS612" s="21"/>
      <c r="BT612" s="21"/>
      <c r="BW612" s="21"/>
      <c r="BX612" s="21"/>
      <c r="BZ612" s="21"/>
      <c r="CD612" s="21"/>
      <c r="CE612" s="21"/>
      <c r="CF612" s="21"/>
    </row>
    <row r="613" spans="1:84">
      <c r="A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X613" s="22"/>
      <c r="AY613" s="22"/>
      <c r="AZ613" s="22"/>
      <c r="BM613" s="21"/>
      <c r="BN613" s="21"/>
      <c r="BO613" s="21"/>
      <c r="BP613" s="21"/>
      <c r="BQ613" s="21"/>
      <c r="BS613" s="21"/>
      <c r="BT613" s="21"/>
      <c r="BW613" s="21"/>
      <c r="BX613" s="21"/>
      <c r="BZ613" s="21"/>
      <c r="CD613" s="21"/>
      <c r="CE613" s="21"/>
      <c r="CF613" s="21"/>
    </row>
    <row r="614" spans="1:84">
      <c r="A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X614" s="22"/>
      <c r="AY614" s="22"/>
      <c r="AZ614" s="22"/>
      <c r="BM614" s="21"/>
      <c r="BN614" s="21"/>
      <c r="BO614" s="21"/>
      <c r="BP614" s="21"/>
      <c r="BQ614" s="21"/>
      <c r="BS614" s="21"/>
      <c r="BT614" s="21"/>
      <c r="BW614" s="21"/>
      <c r="BX614" s="21"/>
      <c r="BZ614" s="21"/>
      <c r="CD614" s="21"/>
      <c r="CE614" s="21"/>
      <c r="CF614" s="21"/>
    </row>
    <row r="615" spans="1:84">
      <c r="A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X615" s="22"/>
      <c r="AY615" s="22"/>
      <c r="AZ615" s="22"/>
      <c r="BM615" s="21"/>
      <c r="BN615" s="21"/>
      <c r="BO615" s="21"/>
      <c r="BP615" s="21"/>
      <c r="BQ615" s="21"/>
      <c r="BS615" s="21"/>
      <c r="BT615" s="21"/>
      <c r="BW615" s="21"/>
      <c r="BX615" s="21"/>
      <c r="BZ615" s="21"/>
      <c r="CD615" s="21"/>
      <c r="CE615" s="21"/>
      <c r="CF615" s="21"/>
    </row>
    <row r="616" spans="1:84">
      <c r="A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X616" s="22"/>
      <c r="AY616" s="22"/>
      <c r="AZ616" s="22"/>
      <c r="BM616" s="21"/>
      <c r="BN616" s="21"/>
      <c r="BO616" s="21"/>
      <c r="BP616" s="21"/>
      <c r="BQ616" s="21"/>
      <c r="BS616" s="21"/>
      <c r="BT616" s="21"/>
      <c r="BW616" s="21"/>
      <c r="BX616" s="21"/>
      <c r="BZ616" s="21"/>
      <c r="CD616" s="21"/>
      <c r="CE616" s="21"/>
      <c r="CF616" s="21"/>
    </row>
    <row r="617" spans="1:84">
      <c r="A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X617" s="22"/>
      <c r="AY617" s="22"/>
      <c r="AZ617" s="22"/>
      <c r="BM617" s="21"/>
      <c r="BN617" s="21"/>
      <c r="BO617" s="21"/>
      <c r="BP617" s="21"/>
      <c r="BQ617" s="21"/>
      <c r="BS617" s="21"/>
      <c r="BT617" s="21"/>
      <c r="BW617" s="21"/>
      <c r="BX617" s="21"/>
      <c r="BZ617" s="21"/>
      <c r="CD617" s="21"/>
      <c r="CE617" s="21"/>
      <c r="CF617" s="21"/>
    </row>
    <row r="618" spans="1:84">
      <c r="A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X618" s="22"/>
      <c r="AY618" s="22"/>
      <c r="AZ618" s="22"/>
      <c r="BM618" s="21"/>
      <c r="BN618" s="21"/>
      <c r="BO618" s="21"/>
      <c r="BP618" s="21"/>
      <c r="BQ618" s="21"/>
      <c r="BS618" s="21"/>
      <c r="BT618" s="21"/>
      <c r="BW618" s="21"/>
      <c r="BX618" s="21"/>
      <c r="BZ618" s="21"/>
      <c r="CD618" s="21"/>
      <c r="CE618" s="21"/>
      <c r="CF618" s="21"/>
    </row>
    <row r="619" spans="1:84">
      <c r="A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X619" s="22"/>
      <c r="AY619" s="22"/>
      <c r="AZ619" s="22"/>
      <c r="BM619" s="21"/>
      <c r="BN619" s="21"/>
      <c r="BO619" s="21"/>
      <c r="BP619" s="21"/>
      <c r="BQ619" s="21"/>
      <c r="BS619" s="21"/>
      <c r="BT619" s="21"/>
      <c r="BW619" s="21"/>
      <c r="BX619" s="21"/>
      <c r="BZ619" s="21"/>
      <c r="CD619" s="21"/>
      <c r="CE619" s="21"/>
      <c r="CF619" s="21"/>
    </row>
    <row r="620" spans="1:84">
      <c r="A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X620" s="22"/>
      <c r="AY620" s="22"/>
      <c r="AZ620" s="22"/>
      <c r="BM620" s="21"/>
      <c r="BN620" s="21"/>
      <c r="BO620" s="21"/>
      <c r="BP620" s="21"/>
      <c r="BQ620" s="21"/>
      <c r="BS620" s="21"/>
      <c r="BT620" s="21"/>
      <c r="BW620" s="21"/>
      <c r="BX620" s="21"/>
      <c r="BZ620" s="21"/>
      <c r="CD620" s="21"/>
      <c r="CE620" s="21"/>
      <c r="CF620" s="21"/>
    </row>
    <row r="621" spans="1:84">
      <c r="A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X621" s="22"/>
      <c r="AY621" s="22"/>
      <c r="AZ621" s="22"/>
      <c r="BM621" s="21"/>
      <c r="BN621" s="21"/>
      <c r="BO621" s="21"/>
      <c r="BP621" s="21"/>
      <c r="BQ621" s="21"/>
      <c r="BS621" s="21"/>
      <c r="BT621" s="21"/>
      <c r="BW621" s="21"/>
      <c r="BX621" s="21"/>
      <c r="BZ621" s="21"/>
      <c r="CD621" s="21"/>
      <c r="CE621" s="21"/>
      <c r="CF621" s="21"/>
    </row>
    <row r="622" spans="1:84">
      <c r="A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X622" s="22"/>
      <c r="AY622" s="22"/>
      <c r="AZ622" s="22"/>
      <c r="BM622" s="21"/>
      <c r="BN622" s="21"/>
      <c r="BO622" s="21"/>
      <c r="BP622" s="21"/>
      <c r="BQ622" s="21"/>
      <c r="BS622" s="21"/>
      <c r="BT622" s="21"/>
      <c r="BW622" s="21"/>
      <c r="BX622" s="21"/>
      <c r="BZ622" s="21"/>
      <c r="CD622" s="21"/>
      <c r="CE622" s="21"/>
      <c r="CF622" s="21"/>
    </row>
    <row r="623" spans="1:84">
      <c r="A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X623" s="22"/>
      <c r="AY623" s="22"/>
      <c r="AZ623" s="22"/>
      <c r="BM623" s="21"/>
      <c r="BN623" s="21"/>
      <c r="BO623" s="21"/>
      <c r="BP623" s="21"/>
      <c r="BQ623" s="21"/>
      <c r="BS623" s="21"/>
      <c r="BT623" s="21"/>
      <c r="BW623" s="21"/>
      <c r="BX623" s="21"/>
      <c r="BZ623" s="21"/>
      <c r="CD623" s="21"/>
      <c r="CE623" s="21"/>
      <c r="CF623" s="21"/>
    </row>
    <row r="624" spans="1:84">
      <c r="A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X624" s="22"/>
      <c r="AY624" s="22"/>
      <c r="AZ624" s="22"/>
      <c r="BM624" s="21"/>
      <c r="BN624" s="21"/>
      <c r="BO624" s="21"/>
      <c r="BP624" s="21"/>
      <c r="BQ624" s="21"/>
      <c r="BS624" s="21"/>
      <c r="BT624" s="21"/>
      <c r="BW624" s="21"/>
      <c r="BX624" s="21"/>
      <c r="BZ624" s="21"/>
      <c r="CD624" s="21"/>
      <c r="CE624" s="21"/>
      <c r="CF624" s="21"/>
    </row>
    <row r="625" spans="1:84">
      <c r="A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X625" s="22"/>
      <c r="AY625" s="22"/>
      <c r="AZ625" s="22"/>
      <c r="BM625" s="21"/>
      <c r="BN625" s="21"/>
      <c r="BO625" s="21"/>
      <c r="BP625" s="21"/>
      <c r="BQ625" s="21"/>
      <c r="BS625" s="21"/>
      <c r="BT625" s="21"/>
      <c r="BW625" s="21"/>
      <c r="BX625" s="21"/>
      <c r="BZ625" s="21"/>
      <c r="CD625" s="21"/>
      <c r="CE625" s="21"/>
      <c r="CF625" s="21"/>
    </row>
    <row r="626" spans="1:84">
      <c r="A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X626" s="22"/>
      <c r="AY626" s="22"/>
      <c r="AZ626" s="22"/>
      <c r="BM626" s="21"/>
      <c r="BN626" s="21"/>
      <c r="BO626" s="21"/>
      <c r="BP626" s="21"/>
      <c r="BQ626" s="21"/>
      <c r="BS626" s="21"/>
      <c r="BT626" s="21"/>
      <c r="BW626" s="21"/>
      <c r="BX626" s="21"/>
      <c r="BZ626" s="21"/>
      <c r="CD626" s="21"/>
      <c r="CE626" s="21"/>
      <c r="CF626" s="21"/>
    </row>
    <row r="627" spans="1:84">
      <c r="A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X627" s="22"/>
      <c r="AY627" s="22"/>
      <c r="AZ627" s="22"/>
      <c r="BM627" s="21"/>
      <c r="BN627" s="21"/>
      <c r="BO627" s="21"/>
      <c r="BP627" s="21"/>
      <c r="BQ627" s="21"/>
      <c r="BS627" s="21"/>
      <c r="BT627" s="21"/>
      <c r="BW627" s="21"/>
      <c r="BX627" s="21"/>
      <c r="BZ627" s="21"/>
      <c r="CD627" s="21"/>
      <c r="CE627" s="21"/>
      <c r="CF627" s="21"/>
    </row>
    <row r="628" spans="1:84">
      <c r="A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X628" s="22"/>
      <c r="AY628" s="22"/>
      <c r="AZ628" s="22"/>
      <c r="BM628" s="21"/>
      <c r="BN628" s="21"/>
      <c r="BO628" s="21"/>
      <c r="BP628" s="21"/>
      <c r="BQ628" s="21"/>
      <c r="BS628" s="21"/>
      <c r="BT628" s="21"/>
      <c r="BW628" s="21"/>
      <c r="BX628" s="21"/>
      <c r="BZ628" s="21"/>
      <c r="CD628" s="21"/>
      <c r="CE628" s="21"/>
      <c r="CF628" s="21"/>
    </row>
    <row r="629" spans="1:84">
      <c r="A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X629" s="22"/>
      <c r="AY629" s="22"/>
      <c r="AZ629" s="22"/>
      <c r="BM629" s="23"/>
      <c r="BN629" s="23"/>
      <c r="BO629" s="23"/>
      <c r="BP629" s="23"/>
      <c r="BQ629" s="23"/>
      <c r="BS629" s="23"/>
      <c r="BT629" s="23"/>
      <c r="BW629" s="23"/>
      <c r="BX629" s="23"/>
      <c r="BZ629" s="23"/>
      <c r="CD629" s="23"/>
      <c r="CE629" s="23"/>
      <c r="CF629" s="23"/>
    </row>
    <row r="630" spans="1:84">
      <c r="A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X630" s="22"/>
      <c r="AY630" s="22"/>
      <c r="AZ630" s="22"/>
      <c r="BM630" s="23"/>
      <c r="BN630" s="23"/>
      <c r="BO630" s="23"/>
      <c r="BP630" s="23"/>
      <c r="BQ630" s="23"/>
      <c r="BS630" s="23"/>
      <c r="BT630" s="23"/>
      <c r="BW630" s="23"/>
      <c r="BX630" s="23"/>
      <c r="BZ630" s="23"/>
      <c r="CD630" s="23"/>
      <c r="CE630" s="23"/>
      <c r="CF630" s="23"/>
    </row>
    <row r="631" spans="1:84">
      <c r="A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X631" s="22"/>
      <c r="AY631" s="22"/>
      <c r="AZ631" s="22"/>
      <c r="BM631" s="23"/>
      <c r="BN631" s="23"/>
      <c r="BO631" s="23"/>
      <c r="BP631" s="23"/>
      <c r="BQ631" s="23"/>
      <c r="BS631" s="23"/>
      <c r="BT631" s="23"/>
      <c r="BW631" s="23"/>
      <c r="BX631" s="23"/>
      <c r="BZ631" s="23"/>
      <c r="CD631" s="23"/>
      <c r="CE631" s="23"/>
      <c r="CF631" s="23"/>
    </row>
    <row r="632" spans="1:84">
      <c r="A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X632" s="22"/>
      <c r="AY632" s="22"/>
      <c r="AZ632" s="22"/>
      <c r="BM632" s="23"/>
      <c r="BN632" s="23"/>
      <c r="BO632" s="23"/>
      <c r="BP632" s="23"/>
      <c r="BQ632" s="23"/>
      <c r="BS632" s="23"/>
      <c r="BT632" s="23"/>
      <c r="BW632" s="23"/>
      <c r="BX632" s="23"/>
      <c r="BZ632" s="23"/>
      <c r="CD632" s="23"/>
      <c r="CE632" s="23"/>
      <c r="CF632" s="23"/>
    </row>
    <row r="633" spans="1:84">
      <c r="A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X633" s="22"/>
      <c r="AY633" s="22"/>
      <c r="AZ633" s="22"/>
      <c r="BM633" s="23"/>
      <c r="BN633" s="23"/>
      <c r="BO633" s="23"/>
      <c r="BP633" s="23"/>
      <c r="BQ633" s="23"/>
      <c r="BS633" s="23"/>
      <c r="BT633" s="23"/>
      <c r="BW633" s="23"/>
      <c r="BX633" s="23"/>
      <c r="BZ633" s="23"/>
      <c r="CD633" s="23"/>
      <c r="CE633" s="23"/>
      <c r="CF633" s="23"/>
    </row>
    <row r="634" spans="1:84">
      <c r="A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X634" s="22"/>
      <c r="AY634" s="22"/>
      <c r="AZ634" s="22"/>
      <c r="BM634" s="23"/>
      <c r="BN634" s="23"/>
      <c r="BO634" s="23"/>
      <c r="BP634" s="23"/>
      <c r="BQ634" s="23"/>
      <c r="BS634" s="23"/>
      <c r="BT634" s="23"/>
      <c r="BW634" s="23"/>
      <c r="BX634" s="23"/>
      <c r="BZ634" s="23"/>
      <c r="CD634" s="23"/>
      <c r="CE634" s="23"/>
      <c r="CF634" s="23"/>
    </row>
    <row r="635" spans="1:84">
      <c r="A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X635" s="22"/>
      <c r="AY635" s="22"/>
      <c r="AZ635" s="22"/>
      <c r="BM635" s="21"/>
      <c r="BN635" s="21"/>
      <c r="BO635" s="21"/>
      <c r="BP635" s="21"/>
      <c r="BQ635" s="21"/>
      <c r="BS635" s="21"/>
      <c r="BT635" s="21"/>
      <c r="BW635" s="21"/>
      <c r="BX635" s="21"/>
      <c r="BZ635" s="21"/>
      <c r="CD635" s="21"/>
      <c r="CE635" s="21"/>
      <c r="CF635" s="21"/>
    </row>
    <row r="636" spans="1:84">
      <c r="A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X636" s="22"/>
      <c r="AY636" s="22"/>
      <c r="AZ636" s="22"/>
      <c r="BM636" s="21"/>
      <c r="BN636" s="21"/>
      <c r="BO636" s="21"/>
      <c r="BP636" s="21"/>
      <c r="BQ636" s="21"/>
      <c r="BS636" s="21"/>
      <c r="BT636" s="21"/>
      <c r="BW636" s="21"/>
      <c r="BX636" s="21"/>
      <c r="BZ636" s="21"/>
      <c r="CD636" s="21"/>
      <c r="CE636" s="21"/>
      <c r="CF636" s="21"/>
    </row>
    <row r="637" spans="1:84">
      <c r="A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X637" s="22"/>
      <c r="AY637" s="22"/>
      <c r="AZ637" s="22"/>
      <c r="BM637" s="21"/>
      <c r="BN637" s="21"/>
      <c r="BO637" s="21"/>
      <c r="BP637" s="21"/>
      <c r="BQ637" s="21"/>
      <c r="BS637" s="21"/>
      <c r="BT637" s="21"/>
      <c r="BW637" s="21"/>
      <c r="BX637" s="21"/>
      <c r="BZ637" s="21"/>
      <c r="CD637" s="21"/>
      <c r="CE637" s="21"/>
      <c r="CF637" s="21"/>
    </row>
    <row r="638" spans="1:84">
      <c r="A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X638" s="22"/>
      <c r="AY638" s="22"/>
      <c r="AZ638" s="22"/>
      <c r="BM638" s="21"/>
      <c r="BN638" s="21"/>
      <c r="BO638" s="21"/>
      <c r="BP638" s="21"/>
      <c r="BQ638" s="21"/>
      <c r="BS638" s="21"/>
      <c r="BT638" s="21"/>
      <c r="BW638" s="21"/>
      <c r="BX638" s="21"/>
      <c r="BZ638" s="21"/>
      <c r="CD638" s="21"/>
      <c r="CE638" s="21"/>
      <c r="CF638" s="21"/>
    </row>
    <row r="639" spans="1:84">
      <c r="A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X639" s="22"/>
      <c r="AY639" s="22"/>
      <c r="AZ639" s="22"/>
      <c r="BM639" s="21"/>
      <c r="BN639" s="21"/>
      <c r="BO639" s="21"/>
      <c r="BP639" s="21"/>
      <c r="BQ639" s="21"/>
      <c r="BS639" s="21"/>
      <c r="BT639" s="21"/>
      <c r="BW639" s="21"/>
      <c r="BX639" s="21"/>
      <c r="BZ639" s="21"/>
      <c r="CD639" s="21"/>
      <c r="CE639" s="21"/>
      <c r="CF639" s="21"/>
    </row>
    <row r="640" spans="1:84">
      <c r="A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X640" s="22"/>
      <c r="AY640" s="22"/>
      <c r="AZ640" s="22"/>
      <c r="BM640" s="21"/>
      <c r="BN640" s="21"/>
      <c r="BO640" s="21"/>
      <c r="BP640" s="21"/>
      <c r="BQ640" s="21"/>
      <c r="BS640" s="21"/>
      <c r="BT640" s="21"/>
      <c r="BW640" s="21"/>
      <c r="BX640" s="21"/>
      <c r="BZ640" s="21"/>
      <c r="CD640" s="21"/>
      <c r="CE640" s="21"/>
      <c r="CF640" s="21"/>
    </row>
    <row r="641" spans="1:84">
      <c r="A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X641" s="22"/>
      <c r="AY641" s="22"/>
      <c r="AZ641" s="22"/>
      <c r="BM641" s="21"/>
      <c r="BN641" s="21"/>
      <c r="BO641" s="21"/>
      <c r="BP641" s="21"/>
      <c r="BQ641" s="21"/>
      <c r="BS641" s="21"/>
      <c r="BT641" s="21"/>
      <c r="BW641" s="21"/>
      <c r="BX641" s="21"/>
      <c r="BZ641" s="21"/>
      <c r="CD641" s="21"/>
      <c r="CE641" s="21"/>
      <c r="CF641" s="21"/>
    </row>
    <row r="642" spans="1:84">
      <c r="A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X642" s="22"/>
      <c r="AY642" s="22"/>
      <c r="AZ642" s="22"/>
      <c r="BM642" s="21"/>
      <c r="BN642" s="21"/>
      <c r="BO642" s="21"/>
      <c r="BP642" s="21"/>
      <c r="BQ642" s="21"/>
      <c r="BS642" s="21"/>
      <c r="BT642" s="21"/>
      <c r="BW642" s="21"/>
      <c r="BX642" s="21"/>
      <c r="BZ642" s="21"/>
      <c r="CD642" s="21"/>
      <c r="CE642" s="21"/>
      <c r="CF642" s="21"/>
    </row>
    <row r="643" spans="1:84">
      <c r="A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X643" s="22"/>
      <c r="AY643" s="22"/>
      <c r="AZ643" s="22"/>
      <c r="BM643" s="21"/>
      <c r="BN643" s="21"/>
      <c r="BO643" s="21"/>
      <c r="BP643" s="21"/>
      <c r="BQ643" s="21"/>
      <c r="BS643" s="21"/>
      <c r="BT643" s="21"/>
      <c r="BW643" s="21"/>
      <c r="BX643" s="21"/>
      <c r="BZ643" s="21"/>
      <c r="CD643" s="21"/>
      <c r="CE643" s="21"/>
      <c r="CF643" s="21"/>
    </row>
    <row r="644" spans="1:84">
      <c r="A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X644" s="22"/>
      <c r="AY644" s="22"/>
      <c r="AZ644" s="22"/>
      <c r="BM644" s="21"/>
      <c r="BN644" s="21"/>
      <c r="BO644" s="21"/>
      <c r="BP644" s="21"/>
      <c r="BQ644" s="21"/>
      <c r="BS644" s="21"/>
      <c r="BT644" s="21"/>
      <c r="BW644" s="21"/>
      <c r="BX644" s="21"/>
      <c r="BZ644" s="21"/>
      <c r="CD644" s="21"/>
      <c r="CE644" s="21"/>
      <c r="CF644" s="21"/>
    </row>
    <row r="645" spans="1:84">
      <c r="A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X645" s="22"/>
      <c r="AY645" s="22"/>
      <c r="AZ645" s="22"/>
      <c r="BM645" s="21"/>
      <c r="BN645" s="21"/>
      <c r="BO645" s="21"/>
      <c r="BP645" s="21"/>
      <c r="BQ645" s="21"/>
      <c r="BS645" s="21"/>
      <c r="BT645" s="21"/>
      <c r="BW645" s="21"/>
      <c r="BX645" s="21"/>
      <c r="BZ645" s="21"/>
      <c r="CD645" s="21"/>
      <c r="CE645" s="21"/>
      <c r="CF645" s="21"/>
    </row>
    <row r="646" spans="1:84">
      <c r="A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X646" s="22"/>
      <c r="AY646" s="22"/>
      <c r="AZ646" s="22"/>
      <c r="BM646" s="21"/>
      <c r="BN646" s="21"/>
      <c r="BO646" s="21"/>
      <c r="BP646" s="21"/>
      <c r="BQ646" s="21"/>
      <c r="BS646" s="21"/>
      <c r="BT646" s="21"/>
      <c r="BW646" s="21"/>
      <c r="BX646" s="21"/>
      <c r="BZ646" s="21"/>
      <c r="CD646" s="21"/>
      <c r="CE646" s="21"/>
      <c r="CF646" s="21"/>
    </row>
    <row r="647" spans="1:84">
      <c r="A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X647" s="22"/>
      <c r="AY647" s="22"/>
      <c r="AZ647" s="22"/>
      <c r="BM647" s="21"/>
      <c r="BN647" s="21"/>
      <c r="BO647" s="21"/>
      <c r="BP647" s="21"/>
      <c r="BQ647" s="21"/>
      <c r="BS647" s="21"/>
      <c r="BT647" s="21"/>
      <c r="BW647" s="21"/>
      <c r="BX647" s="21"/>
      <c r="BZ647" s="21"/>
      <c r="CD647" s="21"/>
      <c r="CE647" s="21"/>
      <c r="CF647" s="21"/>
    </row>
    <row r="648" spans="1:84">
      <c r="A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X648" s="22"/>
      <c r="AY648" s="22"/>
      <c r="AZ648" s="22"/>
      <c r="BM648" s="21"/>
      <c r="BN648" s="21"/>
      <c r="BO648" s="21"/>
      <c r="BP648" s="21"/>
      <c r="BQ648" s="21"/>
      <c r="BS648" s="21"/>
      <c r="BT648" s="21"/>
      <c r="BW648" s="21"/>
      <c r="BX648" s="21"/>
      <c r="BZ648" s="21"/>
      <c r="CD648" s="21"/>
      <c r="CE648" s="21"/>
      <c r="CF648" s="21"/>
    </row>
    <row r="649" spans="1:84">
      <c r="A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X649" s="22"/>
      <c r="AY649" s="22"/>
      <c r="AZ649" s="22"/>
      <c r="BM649" s="21"/>
      <c r="BN649" s="21"/>
      <c r="BO649" s="21"/>
      <c r="BP649" s="21"/>
      <c r="BQ649" s="21"/>
      <c r="BS649" s="21"/>
      <c r="BT649" s="21"/>
      <c r="BW649" s="21"/>
      <c r="BX649" s="21"/>
      <c r="BZ649" s="21"/>
      <c r="CD649" s="21"/>
      <c r="CE649" s="21"/>
      <c r="CF649" s="21"/>
    </row>
    <row r="650" spans="1:84">
      <c r="A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X650" s="22"/>
      <c r="AY650" s="22"/>
      <c r="AZ650" s="22"/>
      <c r="BM650" s="21"/>
      <c r="BN650" s="21"/>
      <c r="BO650" s="21"/>
      <c r="BP650" s="21"/>
      <c r="BQ650" s="21"/>
      <c r="BS650" s="21"/>
      <c r="BT650" s="21"/>
      <c r="BW650" s="21"/>
      <c r="BX650" s="21"/>
      <c r="BZ650" s="21"/>
      <c r="CD650" s="21"/>
      <c r="CE650" s="21"/>
      <c r="CF650" s="21"/>
    </row>
    <row r="651" spans="1:84">
      <c r="A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X651" s="22"/>
      <c r="AY651" s="22"/>
      <c r="AZ651" s="22"/>
      <c r="BM651" s="21"/>
      <c r="BN651" s="21"/>
      <c r="BO651" s="21"/>
      <c r="BP651" s="21"/>
      <c r="BQ651" s="21"/>
      <c r="BS651" s="21"/>
      <c r="BT651" s="21"/>
      <c r="BW651" s="21"/>
      <c r="BX651" s="21"/>
      <c r="BZ651" s="21"/>
      <c r="CD651" s="21"/>
      <c r="CE651" s="21"/>
      <c r="CF651" s="21"/>
    </row>
    <row r="652" spans="1:84">
      <c r="A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X652" s="22"/>
      <c r="AY652" s="22"/>
      <c r="AZ652" s="22"/>
      <c r="BM652" s="21"/>
      <c r="BN652" s="21"/>
      <c r="BO652" s="21"/>
      <c r="BP652" s="21"/>
      <c r="BQ652" s="21"/>
      <c r="BS652" s="21"/>
      <c r="BT652" s="21"/>
      <c r="BW652" s="21"/>
      <c r="BX652" s="21"/>
      <c r="BZ652" s="21"/>
      <c r="CD652" s="21"/>
      <c r="CE652" s="21"/>
      <c r="CF652" s="21"/>
    </row>
    <row r="653" spans="1:84">
      <c r="A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X653" s="22"/>
      <c r="AY653" s="22"/>
      <c r="AZ653" s="22"/>
      <c r="BM653" s="21"/>
      <c r="BN653" s="21"/>
      <c r="BO653" s="21"/>
      <c r="BP653" s="21"/>
      <c r="BQ653" s="21"/>
      <c r="BS653" s="21"/>
      <c r="BT653" s="21"/>
      <c r="BW653" s="21"/>
      <c r="BX653" s="21"/>
      <c r="BZ653" s="21"/>
      <c r="CD653" s="21"/>
      <c r="CE653" s="21"/>
      <c r="CF653" s="21"/>
    </row>
    <row r="654" spans="1:84">
      <c r="A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X654" s="22"/>
      <c r="AY654" s="22"/>
      <c r="AZ654" s="22"/>
      <c r="BM654" s="21"/>
      <c r="BN654" s="21"/>
      <c r="BO654" s="21"/>
      <c r="BP654" s="21"/>
      <c r="BQ654" s="21"/>
      <c r="BS654" s="21"/>
      <c r="BT654" s="21"/>
      <c r="BW654" s="21"/>
      <c r="BX654" s="21"/>
      <c r="BZ654" s="21"/>
      <c r="CD654" s="21"/>
      <c r="CE654" s="21"/>
      <c r="CF654" s="21"/>
    </row>
    <row r="655" spans="1:84">
      <c r="A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X655" s="22"/>
      <c r="AY655" s="22"/>
      <c r="AZ655" s="22"/>
      <c r="BM655" s="21"/>
      <c r="BN655" s="21"/>
      <c r="BO655" s="21"/>
      <c r="BP655" s="21"/>
      <c r="BQ655" s="21"/>
      <c r="BS655" s="21"/>
      <c r="BT655" s="21"/>
      <c r="BW655" s="21"/>
      <c r="BX655" s="21"/>
      <c r="BZ655" s="21"/>
      <c r="CD655" s="21"/>
      <c r="CE655" s="21"/>
      <c r="CF655" s="21"/>
    </row>
    <row r="656" spans="1:84">
      <c r="A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X656" s="22"/>
      <c r="AY656" s="22"/>
      <c r="AZ656" s="22"/>
      <c r="BM656" s="21"/>
      <c r="BN656" s="21"/>
      <c r="BO656" s="21"/>
      <c r="BP656" s="21"/>
      <c r="BQ656" s="21"/>
      <c r="BS656" s="21"/>
      <c r="BT656" s="21"/>
      <c r="BW656" s="21"/>
      <c r="BX656" s="21"/>
      <c r="BZ656" s="21"/>
      <c r="CD656" s="21"/>
      <c r="CE656" s="21"/>
      <c r="CF656" s="21"/>
    </row>
    <row r="657" spans="1:84">
      <c r="A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X657" s="22"/>
      <c r="AY657" s="22"/>
      <c r="AZ657" s="22"/>
      <c r="BM657" s="21"/>
      <c r="BN657" s="21"/>
      <c r="BO657" s="21"/>
      <c r="BP657" s="21"/>
      <c r="BQ657" s="21"/>
      <c r="BS657" s="21"/>
      <c r="BT657" s="21"/>
      <c r="BW657" s="21"/>
      <c r="BX657" s="21"/>
      <c r="BZ657" s="21"/>
      <c r="CD657" s="21"/>
      <c r="CE657" s="21"/>
      <c r="CF657" s="21"/>
    </row>
    <row r="658" spans="1:84">
      <c r="A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X658" s="22"/>
      <c r="AY658" s="22"/>
      <c r="AZ658" s="22"/>
      <c r="BM658" s="21"/>
      <c r="BN658" s="21"/>
      <c r="BO658" s="21"/>
      <c r="BP658" s="21"/>
      <c r="BQ658" s="21"/>
      <c r="BS658" s="21"/>
      <c r="BT658" s="21"/>
      <c r="BW658" s="21"/>
      <c r="BX658" s="21"/>
      <c r="BZ658" s="21"/>
      <c r="CD658" s="21"/>
      <c r="CE658" s="21"/>
      <c r="CF658" s="21"/>
    </row>
    <row r="659" spans="1:84">
      <c r="A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X659" s="22"/>
      <c r="AY659" s="22"/>
      <c r="AZ659" s="22"/>
      <c r="BM659" s="21"/>
      <c r="BN659" s="21"/>
      <c r="BO659" s="21"/>
      <c r="BP659" s="21"/>
      <c r="BQ659" s="21"/>
      <c r="BS659" s="21"/>
      <c r="BT659" s="21"/>
      <c r="BW659" s="21"/>
      <c r="BX659" s="21"/>
      <c r="BZ659" s="21"/>
      <c r="CD659" s="21"/>
      <c r="CE659" s="21"/>
      <c r="CF659" s="21"/>
    </row>
    <row r="660" spans="1:84">
      <c r="A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X660" s="22"/>
      <c r="AY660" s="22"/>
      <c r="AZ660" s="22"/>
      <c r="BM660" s="21"/>
      <c r="BN660" s="21"/>
      <c r="BO660" s="21"/>
      <c r="BP660" s="21"/>
      <c r="BQ660" s="21"/>
      <c r="BS660" s="21"/>
      <c r="BT660" s="21"/>
      <c r="BW660" s="21"/>
      <c r="BX660" s="21"/>
      <c r="BZ660" s="21"/>
      <c r="CD660" s="21"/>
      <c r="CE660" s="21"/>
      <c r="CF660" s="21"/>
    </row>
    <row r="661" spans="1:84">
      <c r="A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X661" s="22"/>
      <c r="AY661" s="22"/>
      <c r="AZ661" s="22"/>
      <c r="BM661" s="21"/>
      <c r="BN661" s="21"/>
      <c r="BO661" s="21"/>
      <c r="BP661" s="21"/>
      <c r="BQ661" s="21"/>
      <c r="BS661" s="21"/>
      <c r="BT661" s="21"/>
      <c r="BW661" s="21"/>
      <c r="BX661" s="21"/>
      <c r="BZ661" s="21"/>
      <c r="CD661" s="21"/>
      <c r="CE661" s="21"/>
      <c r="CF661" s="21"/>
    </row>
    <row r="662" spans="1:84">
      <c r="A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X662" s="22"/>
      <c r="AY662" s="22"/>
      <c r="AZ662" s="22"/>
      <c r="BM662" s="21"/>
      <c r="BN662" s="21"/>
      <c r="BO662" s="21"/>
      <c r="BP662" s="21"/>
      <c r="BQ662" s="21"/>
      <c r="BS662" s="21"/>
      <c r="BT662" s="21"/>
      <c r="BW662" s="21"/>
      <c r="BX662" s="21"/>
      <c r="BZ662" s="21"/>
      <c r="CD662" s="21"/>
      <c r="CE662" s="21"/>
      <c r="CF662" s="21"/>
    </row>
    <row r="663" spans="1:84">
      <c r="A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X663" s="22"/>
      <c r="AY663" s="22"/>
      <c r="AZ663" s="22"/>
      <c r="BM663" s="21"/>
      <c r="BN663" s="21"/>
      <c r="BO663" s="21"/>
      <c r="BP663" s="21"/>
      <c r="BQ663" s="21"/>
      <c r="BS663" s="21"/>
      <c r="BT663" s="21"/>
      <c r="BW663" s="21"/>
      <c r="BX663" s="21"/>
      <c r="BZ663" s="21"/>
      <c r="CD663" s="21"/>
      <c r="CE663" s="21"/>
      <c r="CF663" s="21"/>
    </row>
    <row r="664" spans="1:84">
      <c r="A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X664" s="22"/>
      <c r="AY664" s="22"/>
      <c r="AZ664" s="22"/>
      <c r="BM664" s="21"/>
      <c r="BN664" s="21"/>
      <c r="BO664" s="21"/>
      <c r="BP664" s="21"/>
      <c r="BQ664" s="21"/>
      <c r="BS664" s="21"/>
      <c r="BT664" s="21"/>
      <c r="BW664" s="21"/>
      <c r="BX664" s="21"/>
      <c r="BZ664" s="21"/>
      <c r="CD664" s="21"/>
      <c r="CE664" s="21"/>
      <c r="CF664" s="21"/>
    </row>
    <row r="665" spans="1:84">
      <c r="A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X665" s="22"/>
      <c r="AY665" s="22"/>
      <c r="AZ665" s="22"/>
      <c r="BM665" s="21"/>
      <c r="BN665" s="21"/>
      <c r="BO665" s="21"/>
      <c r="BP665" s="21"/>
      <c r="BQ665" s="21"/>
      <c r="BS665" s="21"/>
      <c r="BT665" s="21"/>
      <c r="BW665" s="21"/>
      <c r="BX665" s="21"/>
      <c r="BZ665" s="21"/>
      <c r="CD665" s="21"/>
      <c r="CE665" s="21"/>
      <c r="CF665" s="21"/>
    </row>
    <row r="666" spans="1:84">
      <c r="A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X666" s="22"/>
      <c r="AY666" s="22"/>
      <c r="AZ666" s="22"/>
      <c r="BM666" s="21"/>
      <c r="BN666" s="21"/>
      <c r="BO666" s="21"/>
      <c r="BP666" s="21"/>
      <c r="BQ666" s="21"/>
      <c r="BS666" s="21"/>
      <c r="BT666" s="21"/>
      <c r="BW666" s="21"/>
      <c r="BX666" s="21"/>
      <c r="BZ666" s="21"/>
      <c r="CD666" s="21"/>
      <c r="CE666" s="21"/>
      <c r="CF666" s="21"/>
    </row>
    <row r="667" spans="1:84">
      <c r="A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X667" s="22"/>
      <c r="AY667" s="22"/>
      <c r="AZ667" s="22"/>
      <c r="BM667" s="21"/>
      <c r="BN667" s="21"/>
      <c r="BO667" s="21"/>
      <c r="BP667" s="21"/>
      <c r="BQ667" s="21"/>
      <c r="BS667" s="21"/>
      <c r="BT667" s="21"/>
      <c r="BW667" s="21"/>
      <c r="BX667" s="21"/>
      <c r="BZ667" s="21"/>
      <c r="CD667" s="21"/>
      <c r="CE667" s="21"/>
      <c r="CF667" s="21"/>
    </row>
    <row r="668" spans="1:84">
      <c r="A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X668" s="22"/>
      <c r="AY668" s="22"/>
      <c r="AZ668" s="22"/>
      <c r="BM668" s="21"/>
      <c r="BN668" s="21"/>
      <c r="BO668" s="21"/>
      <c r="BP668" s="21"/>
      <c r="BQ668" s="21"/>
      <c r="BS668" s="21"/>
      <c r="BT668" s="21"/>
      <c r="BW668" s="21"/>
      <c r="BX668" s="21"/>
      <c r="BZ668" s="21"/>
      <c r="CD668" s="21"/>
      <c r="CE668" s="21"/>
      <c r="CF668" s="21"/>
    </row>
    <row r="669" spans="1:84">
      <c r="A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X669" s="22"/>
      <c r="AY669" s="22"/>
      <c r="AZ669" s="22"/>
      <c r="BM669" s="21"/>
      <c r="BN669" s="21"/>
      <c r="BO669" s="21"/>
      <c r="BP669" s="21"/>
      <c r="BQ669" s="21"/>
      <c r="BS669" s="21"/>
      <c r="BT669" s="21"/>
      <c r="BW669" s="21"/>
      <c r="BX669" s="21"/>
      <c r="BZ669" s="21"/>
      <c r="CD669" s="21"/>
      <c r="CE669" s="21"/>
      <c r="CF669" s="21"/>
    </row>
    <row r="670" spans="1:84">
      <c r="A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X670" s="22"/>
      <c r="AY670" s="22"/>
      <c r="AZ670" s="22"/>
      <c r="BM670" s="21"/>
      <c r="BN670" s="21"/>
      <c r="BO670" s="21"/>
      <c r="BP670" s="21"/>
      <c r="BQ670" s="21"/>
      <c r="BS670" s="21"/>
      <c r="BT670" s="21"/>
      <c r="BW670" s="21"/>
      <c r="BX670" s="21"/>
      <c r="BZ670" s="21"/>
      <c r="CD670" s="21"/>
      <c r="CE670" s="21"/>
      <c r="CF670" s="21"/>
    </row>
    <row r="671" spans="1:84">
      <c r="A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X671" s="22"/>
      <c r="AY671" s="22"/>
      <c r="AZ671" s="22"/>
      <c r="BM671" s="21"/>
      <c r="BN671" s="21"/>
      <c r="BO671" s="21"/>
      <c r="BP671" s="21"/>
      <c r="BQ671" s="21"/>
      <c r="BS671" s="21"/>
      <c r="BT671" s="21"/>
      <c r="BW671" s="21"/>
      <c r="BX671" s="21"/>
      <c r="BZ671" s="21"/>
      <c r="CD671" s="21"/>
      <c r="CE671" s="21"/>
      <c r="CF671" s="21"/>
    </row>
    <row r="672" spans="1:84">
      <c r="A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X672" s="22"/>
      <c r="AY672" s="22"/>
      <c r="AZ672" s="22"/>
      <c r="BM672" s="21"/>
      <c r="BN672" s="21"/>
      <c r="BO672" s="21"/>
      <c r="BP672" s="21"/>
      <c r="BQ672" s="21"/>
      <c r="BS672" s="21"/>
      <c r="BT672" s="21"/>
      <c r="BW672" s="21"/>
      <c r="BX672" s="21"/>
      <c r="BZ672" s="21"/>
      <c r="CD672" s="21"/>
      <c r="CE672" s="21"/>
      <c r="CF672" s="21"/>
    </row>
    <row r="673" spans="1:84">
      <c r="A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X673" s="22"/>
      <c r="AY673" s="22"/>
      <c r="AZ673" s="22"/>
      <c r="BM673" s="21"/>
      <c r="BN673" s="21"/>
      <c r="BO673" s="21"/>
      <c r="BP673" s="21"/>
      <c r="BQ673" s="21"/>
      <c r="BS673" s="21"/>
      <c r="BT673" s="21"/>
      <c r="BW673" s="21"/>
      <c r="BX673" s="21"/>
      <c r="BZ673" s="21"/>
      <c r="CD673" s="21"/>
      <c r="CE673" s="21"/>
      <c r="CF673" s="21"/>
    </row>
    <row r="674" spans="1:84">
      <c r="A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X674" s="22"/>
      <c r="AY674" s="22"/>
      <c r="AZ674" s="22"/>
      <c r="BM674" s="21"/>
      <c r="BN674" s="21"/>
      <c r="BO674" s="21"/>
      <c r="BP674" s="21"/>
      <c r="BQ674" s="21"/>
      <c r="BS674" s="21"/>
      <c r="BT674" s="21"/>
      <c r="BW674" s="21"/>
      <c r="BX674" s="21"/>
      <c r="BZ674" s="21"/>
      <c r="CD674" s="21"/>
      <c r="CE674" s="21"/>
      <c r="CF674" s="21"/>
    </row>
    <row r="675" spans="1:84">
      <c r="A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X675" s="22"/>
      <c r="AY675" s="22"/>
      <c r="AZ675" s="22"/>
      <c r="BM675" s="21"/>
      <c r="BN675" s="21"/>
      <c r="BO675" s="21"/>
      <c r="BP675" s="21"/>
      <c r="BQ675" s="21"/>
      <c r="BS675" s="21"/>
      <c r="BT675" s="21"/>
      <c r="BW675" s="21"/>
      <c r="BX675" s="21"/>
      <c r="BZ675" s="21"/>
      <c r="CD675" s="21"/>
      <c r="CE675" s="21"/>
      <c r="CF675" s="21"/>
    </row>
    <row r="676" spans="1:84">
      <c r="A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X676" s="22"/>
      <c r="AY676" s="22"/>
      <c r="AZ676" s="22"/>
      <c r="BM676" s="21"/>
      <c r="BN676" s="21"/>
      <c r="BO676" s="21"/>
      <c r="BP676" s="21"/>
      <c r="BQ676" s="21"/>
      <c r="BS676" s="21"/>
      <c r="BT676" s="21"/>
      <c r="BW676" s="21"/>
      <c r="BX676" s="21"/>
      <c r="BZ676" s="21"/>
      <c r="CD676" s="21"/>
      <c r="CE676" s="21"/>
      <c r="CF676" s="21"/>
    </row>
    <row r="677" spans="1:84">
      <c r="A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X677" s="22"/>
      <c r="AY677" s="22"/>
      <c r="AZ677" s="22"/>
      <c r="BM677" s="21"/>
      <c r="BN677" s="21"/>
      <c r="BO677" s="21"/>
      <c r="BP677" s="21"/>
      <c r="BQ677" s="21"/>
      <c r="BS677" s="21"/>
      <c r="BT677" s="21"/>
      <c r="BW677" s="21"/>
      <c r="BX677" s="21"/>
      <c r="BZ677" s="21"/>
      <c r="CD677" s="21"/>
      <c r="CE677" s="21"/>
      <c r="CF677" s="21"/>
    </row>
    <row r="678" spans="1:84">
      <c r="A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X678" s="22"/>
      <c r="AY678" s="22"/>
      <c r="AZ678" s="22"/>
      <c r="BM678" s="21"/>
      <c r="BN678" s="21"/>
      <c r="BO678" s="21"/>
      <c r="BP678" s="21"/>
      <c r="BQ678" s="21"/>
      <c r="BS678" s="21"/>
      <c r="BT678" s="21"/>
      <c r="BW678" s="21"/>
      <c r="BX678" s="21"/>
      <c r="BZ678" s="21"/>
      <c r="CD678" s="21"/>
      <c r="CE678" s="21"/>
      <c r="CF678" s="21"/>
    </row>
    <row r="679" spans="1:84">
      <c r="A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X679" s="22"/>
      <c r="AY679" s="22"/>
      <c r="AZ679" s="22"/>
      <c r="BM679" s="21"/>
      <c r="BN679" s="21"/>
      <c r="BO679" s="21"/>
      <c r="BP679" s="21"/>
      <c r="BQ679" s="21"/>
      <c r="BS679" s="21"/>
      <c r="BT679" s="21"/>
      <c r="BW679" s="21"/>
      <c r="BX679" s="21"/>
      <c r="BZ679" s="21"/>
      <c r="CD679" s="21"/>
      <c r="CE679" s="21"/>
      <c r="CF679" s="21"/>
    </row>
    <row r="680" spans="1:84">
      <c r="A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X680" s="22"/>
      <c r="AY680" s="22"/>
      <c r="AZ680" s="22"/>
      <c r="BM680" s="21"/>
      <c r="BN680" s="21"/>
      <c r="BO680" s="21"/>
      <c r="BP680" s="21"/>
      <c r="BQ680" s="21"/>
      <c r="BS680" s="21"/>
      <c r="BT680" s="21"/>
      <c r="BW680" s="21"/>
      <c r="BX680" s="21"/>
      <c r="BZ680" s="21"/>
      <c r="CD680" s="21"/>
      <c r="CE680" s="21"/>
      <c r="CF680" s="21"/>
    </row>
    <row r="681" spans="1:84">
      <c r="A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X681" s="22"/>
      <c r="AY681" s="22"/>
      <c r="AZ681" s="22"/>
      <c r="BM681" s="21"/>
      <c r="BN681" s="21"/>
      <c r="BO681" s="21"/>
      <c r="BP681" s="21"/>
      <c r="BQ681" s="21"/>
      <c r="BS681" s="21"/>
      <c r="BT681" s="21"/>
      <c r="BW681" s="21"/>
      <c r="BX681" s="21"/>
      <c r="BZ681" s="21"/>
      <c r="CD681" s="21"/>
      <c r="CE681" s="21"/>
      <c r="CF681" s="21"/>
    </row>
    <row r="682" spans="1:84">
      <c r="A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X682" s="22"/>
      <c r="AY682" s="22"/>
      <c r="AZ682" s="22"/>
      <c r="BM682" s="21"/>
      <c r="BN682" s="21"/>
      <c r="BO682" s="21"/>
      <c r="BP682" s="21"/>
      <c r="BQ682" s="21"/>
      <c r="BS682" s="21"/>
      <c r="BT682" s="21"/>
      <c r="BW682" s="21"/>
      <c r="BX682" s="21"/>
      <c r="BZ682" s="21"/>
      <c r="CD682" s="21"/>
      <c r="CE682" s="21"/>
      <c r="CF682" s="21"/>
    </row>
    <row r="683" spans="1:84">
      <c r="A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X683" s="22"/>
      <c r="AY683" s="22"/>
      <c r="AZ683" s="22"/>
      <c r="BM683" s="21"/>
      <c r="BN683" s="21"/>
      <c r="BO683" s="21"/>
      <c r="BP683" s="21"/>
      <c r="BQ683" s="21"/>
      <c r="BS683" s="21"/>
      <c r="BT683" s="21"/>
      <c r="BW683" s="21"/>
      <c r="BX683" s="21"/>
      <c r="BZ683" s="21"/>
      <c r="CD683" s="21"/>
      <c r="CE683" s="21"/>
      <c r="CF683" s="21"/>
    </row>
    <row r="684" spans="1:84">
      <c r="A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X684" s="22"/>
      <c r="AY684" s="22"/>
      <c r="AZ684" s="22"/>
      <c r="BM684" s="21"/>
      <c r="BN684" s="21"/>
      <c r="BO684" s="21"/>
      <c r="BP684" s="21"/>
      <c r="BQ684" s="21"/>
      <c r="BS684" s="21"/>
      <c r="BT684" s="21"/>
      <c r="BW684" s="21"/>
      <c r="BX684" s="21"/>
      <c r="BZ684" s="21"/>
      <c r="CD684" s="21"/>
      <c r="CE684" s="21"/>
      <c r="CF684" s="21"/>
    </row>
    <row r="685" spans="1:84">
      <c r="A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X685" s="22"/>
      <c r="AY685" s="22"/>
      <c r="AZ685" s="22"/>
      <c r="BM685" s="21"/>
      <c r="BN685" s="21"/>
      <c r="BO685" s="21"/>
      <c r="BP685" s="21"/>
      <c r="BQ685" s="21"/>
      <c r="BS685" s="21"/>
      <c r="BT685" s="21"/>
      <c r="BW685" s="21"/>
      <c r="BX685" s="21"/>
      <c r="BZ685" s="21"/>
      <c r="CD685" s="21"/>
      <c r="CE685" s="21"/>
      <c r="CF685" s="21"/>
    </row>
    <row r="686" spans="1:84">
      <c r="A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X686" s="22"/>
      <c r="AY686" s="22"/>
      <c r="AZ686" s="22"/>
      <c r="BM686" s="21"/>
      <c r="BN686" s="21"/>
      <c r="BO686" s="21"/>
      <c r="BP686" s="21"/>
      <c r="BQ686" s="21"/>
      <c r="BS686" s="21"/>
      <c r="BT686" s="21"/>
      <c r="BW686" s="21"/>
      <c r="BX686" s="21"/>
      <c r="BZ686" s="21"/>
      <c r="CD686" s="21"/>
      <c r="CE686" s="21"/>
      <c r="CF686" s="21"/>
    </row>
    <row r="687" spans="1:84">
      <c r="A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X687" s="22"/>
      <c r="AY687" s="22"/>
      <c r="AZ687" s="22"/>
      <c r="BM687" s="21"/>
      <c r="BN687" s="21"/>
      <c r="BO687" s="21"/>
      <c r="BP687" s="21"/>
      <c r="BQ687" s="21"/>
      <c r="BS687" s="21"/>
      <c r="BT687" s="21"/>
      <c r="BW687" s="21"/>
      <c r="BX687" s="21"/>
      <c r="BZ687" s="21"/>
      <c r="CD687" s="21"/>
      <c r="CE687" s="21"/>
      <c r="CF687" s="21"/>
    </row>
    <row r="688" spans="1:84">
      <c r="A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X688" s="22"/>
      <c r="AY688" s="22"/>
      <c r="AZ688" s="22"/>
      <c r="BM688" s="21"/>
      <c r="BN688" s="21"/>
      <c r="BO688" s="21"/>
      <c r="BP688" s="21"/>
      <c r="BQ688" s="21"/>
      <c r="BS688" s="21"/>
      <c r="BT688" s="21"/>
      <c r="BW688" s="21"/>
      <c r="BX688" s="21"/>
      <c r="BZ688" s="21"/>
      <c r="CD688" s="21"/>
      <c r="CE688" s="21"/>
      <c r="CF688" s="21"/>
    </row>
    <row r="689" spans="1:84">
      <c r="A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X689" s="22"/>
      <c r="AY689" s="22"/>
      <c r="AZ689" s="22"/>
      <c r="BM689" s="21"/>
      <c r="BN689" s="21"/>
      <c r="BO689" s="21"/>
      <c r="BP689" s="21"/>
      <c r="BQ689" s="21"/>
      <c r="BS689" s="21"/>
      <c r="BT689" s="21"/>
      <c r="BW689" s="21"/>
      <c r="BX689" s="21"/>
      <c r="BZ689" s="21"/>
      <c r="CD689" s="21"/>
      <c r="CE689" s="21"/>
      <c r="CF689" s="21"/>
    </row>
    <row r="690" spans="1:84">
      <c r="A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X690" s="22"/>
      <c r="AY690" s="22"/>
      <c r="AZ690" s="22"/>
      <c r="BM690" s="21"/>
      <c r="BN690" s="21"/>
      <c r="BO690" s="21"/>
      <c r="BP690" s="21"/>
      <c r="BQ690" s="21"/>
      <c r="BS690" s="21"/>
      <c r="BT690" s="21"/>
      <c r="BW690" s="21"/>
      <c r="BX690" s="21"/>
      <c r="BZ690" s="21"/>
      <c r="CD690" s="21"/>
      <c r="CE690" s="21"/>
      <c r="CF690" s="21"/>
    </row>
    <row r="691" spans="1:84">
      <c r="A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X691" s="22"/>
      <c r="AY691" s="22"/>
      <c r="AZ691" s="22"/>
      <c r="BM691" s="21"/>
      <c r="BN691" s="21"/>
      <c r="BO691" s="21"/>
      <c r="BP691" s="21"/>
      <c r="BQ691" s="21"/>
      <c r="BS691" s="21"/>
      <c r="BT691" s="21"/>
      <c r="BW691" s="21"/>
      <c r="BX691" s="21"/>
      <c r="BZ691" s="21"/>
      <c r="CD691" s="21"/>
      <c r="CE691" s="21"/>
      <c r="CF691" s="21"/>
    </row>
    <row r="692" spans="1:84">
      <c r="A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X692" s="22"/>
      <c r="AY692" s="22"/>
      <c r="AZ692" s="22"/>
      <c r="BM692" s="21"/>
      <c r="BN692" s="21"/>
      <c r="BO692" s="21"/>
      <c r="BP692" s="21"/>
      <c r="BQ692" s="21"/>
      <c r="BS692" s="21"/>
      <c r="BT692" s="21"/>
      <c r="BW692" s="21"/>
      <c r="BX692" s="21"/>
      <c r="BZ692" s="21"/>
      <c r="CD692" s="21"/>
      <c r="CE692" s="21"/>
      <c r="CF692" s="21"/>
    </row>
    <row r="693" spans="1:84">
      <c r="A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X693" s="22"/>
      <c r="AY693" s="22"/>
      <c r="AZ693" s="22"/>
      <c r="BM693" s="21"/>
      <c r="BN693" s="21"/>
      <c r="BO693" s="21"/>
      <c r="BP693" s="21"/>
      <c r="BQ693" s="21"/>
      <c r="BS693" s="21"/>
      <c r="BT693" s="21"/>
      <c r="BW693" s="21"/>
      <c r="BX693" s="21"/>
      <c r="BZ693" s="21"/>
      <c r="CD693" s="21"/>
      <c r="CE693" s="21"/>
      <c r="CF693" s="21"/>
    </row>
    <row r="694" spans="1:84">
      <c r="A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X694" s="22"/>
      <c r="AY694" s="22"/>
      <c r="AZ694" s="22"/>
      <c r="BM694" s="21"/>
      <c r="BN694" s="21"/>
      <c r="BO694" s="21"/>
      <c r="BP694" s="21"/>
      <c r="BQ694" s="21"/>
      <c r="BS694" s="21"/>
      <c r="BT694" s="21"/>
      <c r="BW694" s="21"/>
      <c r="BX694" s="21"/>
      <c r="BZ694" s="21"/>
      <c r="CD694" s="21"/>
      <c r="CE694" s="21"/>
      <c r="CF694" s="21"/>
    </row>
    <row r="695" spans="1:84">
      <c r="A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X695" s="22"/>
      <c r="AY695" s="22"/>
      <c r="AZ695" s="22"/>
      <c r="BM695" s="21"/>
      <c r="BN695" s="21"/>
      <c r="BO695" s="21"/>
      <c r="BP695" s="21"/>
      <c r="BQ695" s="21"/>
      <c r="BS695" s="21"/>
      <c r="BT695" s="21"/>
      <c r="BW695" s="21"/>
      <c r="BX695" s="21"/>
      <c r="BZ695" s="21"/>
      <c r="CD695" s="21"/>
      <c r="CE695" s="21"/>
      <c r="CF695" s="21"/>
    </row>
    <row r="696" spans="1:84">
      <c r="A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X696" s="22"/>
      <c r="AY696" s="22"/>
      <c r="AZ696" s="22"/>
      <c r="BM696" s="21"/>
      <c r="BN696" s="21"/>
      <c r="BO696" s="21"/>
      <c r="BP696" s="21"/>
      <c r="BQ696" s="21"/>
      <c r="BS696" s="21"/>
      <c r="BT696" s="21"/>
      <c r="BW696" s="21"/>
      <c r="BX696" s="21"/>
      <c r="BZ696" s="21"/>
      <c r="CD696" s="21"/>
      <c r="CE696" s="21"/>
      <c r="CF696" s="21"/>
    </row>
    <row r="697" spans="1:84">
      <c r="A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X697" s="22"/>
      <c r="AY697" s="22"/>
      <c r="AZ697" s="22"/>
      <c r="BM697" s="21"/>
      <c r="BN697" s="21"/>
      <c r="BO697" s="21"/>
      <c r="BP697" s="21"/>
      <c r="BQ697" s="21"/>
      <c r="BS697" s="21"/>
      <c r="BT697" s="21"/>
      <c r="BW697" s="21"/>
      <c r="BX697" s="21"/>
      <c r="BZ697" s="21"/>
      <c r="CD697" s="21"/>
      <c r="CE697" s="21"/>
      <c r="CF697" s="21"/>
    </row>
    <row r="698" spans="1:84">
      <c r="A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X698" s="22"/>
      <c r="AY698" s="22"/>
      <c r="AZ698" s="22"/>
      <c r="BM698" s="21"/>
      <c r="BN698" s="21"/>
      <c r="BO698" s="21"/>
      <c r="BP698" s="21"/>
      <c r="BQ698" s="21"/>
      <c r="BS698" s="21"/>
      <c r="BT698" s="21"/>
      <c r="BW698" s="21"/>
      <c r="BX698" s="21"/>
      <c r="BZ698" s="21"/>
      <c r="CD698" s="21"/>
      <c r="CE698" s="21"/>
      <c r="CF698" s="21"/>
    </row>
    <row r="699" spans="1:84">
      <c r="A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X699" s="22"/>
      <c r="AY699" s="22"/>
      <c r="AZ699" s="22"/>
      <c r="BM699" s="21"/>
      <c r="BN699" s="21"/>
      <c r="BO699" s="21"/>
      <c r="BP699" s="21"/>
      <c r="BQ699" s="21"/>
      <c r="BS699" s="21"/>
      <c r="BT699" s="21"/>
      <c r="BW699" s="21"/>
      <c r="BX699" s="21"/>
      <c r="BZ699" s="21"/>
      <c r="CD699" s="21"/>
      <c r="CE699" s="21"/>
      <c r="CF699" s="21"/>
    </row>
    <row r="700" spans="1:84">
      <c r="A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X700" s="22"/>
      <c r="AY700" s="22"/>
      <c r="AZ700" s="22"/>
      <c r="BM700" s="21"/>
      <c r="BN700" s="21"/>
      <c r="BO700" s="21"/>
      <c r="BP700" s="21"/>
      <c r="BQ700" s="21"/>
      <c r="BS700" s="21"/>
      <c r="BT700" s="21"/>
      <c r="BW700" s="21"/>
      <c r="BX700" s="21"/>
      <c r="BZ700" s="21"/>
      <c r="CD700" s="21"/>
      <c r="CE700" s="21"/>
      <c r="CF700" s="21"/>
    </row>
    <row r="701" spans="1:84">
      <c r="A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X701" s="22"/>
      <c r="AY701" s="22"/>
      <c r="AZ701" s="22"/>
      <c r="BM701" s="21"/>
      <c r="BN701" s="21"/>
      <c r="BO701" s="21"/>
      <c r="BP701" s="21"/>
      <c r="BQ701" s="21"/>
      <c r="BS701" s="21"/>
      <c r="BT701" s="21"/>
      <c r="BW701" s="21"/>
      <c r="BX701" s="21"/>
      <c r="BZ701" s="21"/>
      <c r="CD701" s="21"/>
      <c r="CE701" s="21"/>
      <c r="CF701" s="21"/>
    </row>
    <row r="702" spans="1:84">
      <c r="A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X702" s="22"/>
      <c r="AY702" s="22"/>
      <c r="AZ702" s="22"/>
      <c r="BM702" s="21"/>
      <c r="BN702" s="21"/>
      <c r="BO702" s="21"/>
      <c r="BP702" s="21"/>
      <c r="BQ702" s="21"/>
      <c r="BS702" s="21"/>
      <c r="BT702" s="21"/>
      <c r="BW702" s="21"/>
      <c r="BX702" s="21"/>
      <c r="BZ702" s="21"/>
      <c r="CD702" s="21"/>
      <c r="CE702" s="21"/>
      <c r="CF702" s="21"/>
    </row>
    <row r="703" spans="1:84">
      <c r="A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X703" s="22"/>
      <c r="AY703" s="22"/>
      <c r="AZ703" s="22"/>
      <c r="BM703" s="21"/>
      <c r="BN703" s="21"/>
      <c r="BO703" s="21"/>
      <c r="BP703" s="21"/>
      <c r="BQ703" s="21"/>
      <c r="BS703" s="21"/>
      <c r="BT703" s="21"/>
      <c r="BW703" s="21"/>
      <c r="BX703" s="21"/>
      <c r="BZ703" s="21"/>
      <c r="CD703" s="21"/>
      <c r="CE703" s="21"/>
      <c r="CF703" s="21"/>
    </row>
    <row r="704" spans="1:84">
      <c r="A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X704" s="22"/>
      <c r="AY704" s="22"/>
      <c r="AZ704" s="22"/>
      <c r="BM704" s="21"/>
      <c r="BN704" s="21"/>
      <c r="BO704" s="21"/>
      <c r="BP704" s="21"/>
      <c r="BQ704" s="21"/>
      <c r="BS704" s="21"/>
      <c r="BT704" s="21"/>
      <c r="BW704" s="21"/>
      <c r="BX704" s="21"/>
      <c r="BZ704" s="21"/>
      <c r="CD704" s="21"/>
      <c r="CE704" s="21"/>
      <c r="CF704" s="21"/>
    </row>
    <row r="705" spans="1:84">
      <c r="A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X705" s="22"/>
      <c r="AY705" s="22"/>
      <c r="AZ705" s="22"/>
      <c r="BM705" s="21"/>
      <c r="BN705" s="21"/>
      <c r="BO705" s="21"/>
      <c r="BP705" s="21"/>
      <c r="BQ705" s="21"/>
      <c r="BS705" s="21"/>
      <c r="BT705" s="21"/>
      <c r="BW705" s="21"/>
      <c r="BX705" s="21"/>
      <c r="BZ705" s="21"/>
      <c r="CD705" s="21"/>
      <c r="CE705" s="21"/>
      <c r="CF705" s="21"/>
    </row>
    <row r="706" spans="1:84">
      <c r="A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X706" s="22"/>
      <c r="AY706" s="22"/>
      <c r="AZ706" s="22"/>
      <c r="BM706" s="21"/>
      <c r="BN706" s="21"/>
      <c r="BO706" s="21"/>
      <c r="BP706" s="21"/>
      <c r="BQ706" s="21"/>
      <c r="BS706" s="21"/>
      <c r="BT706" s="21"/>
      <c r="BW706" s="21"/>
      <c r="BX706" s="21"/>
      <c r="BZ706" s="21"/>
      <c r="CD706" s="21"/>
      <c r="CE706" s="21"/>
      <c r="CF706" s="21"/>
    </row>
    <row r="707" spans="1:84">
      <c r="A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X707" s="22"/>
      <c r="AY707" s="22"/>
      <c r="AZ707" s="22"/>
      <c r="BM707" s="21"/>
      <c r="BN707" s="21"/>
      <c r="BO707" s="21"/>
      <c r="BP707" s="21"/>
      <c r="BQ707" s="21"/>
      <c r="BS707" s="21"/>
      <c r="BT707" s="21"/>
      <c r="BW707" s="21"/>
      <c r="BX707" s="21"/>
      <c r="BZ707" s="21"/>
      <c r="CD707" s="21"/>
      <c r="CE707" s="21"/>
      <c r="CF707" s="21"/>
    </row>
    <row r="708" spans="1:84">
      <c r="A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X708" s="22"/>
      <c r="AY708" s="22"/>
      <c r="AZ708" s="22"/>
      <c r="BM708" s="21"/>
      <c r="BN708" s="21"/>
      <c r="BO708" s="21"/>
      <c r="BP708" s="21"/>
      <c r="BQ708" s="21"/>
      <c r="BS708" s="21"/>
      <c r="BT708" s="21"/>
      <c r="BW708" s="21"/>
      <c r="BX708" s="21"/>
      <c r="BZ708" s="21"/>
      <c r="CD708" s="21"/>
      <c r="CE708" s="21"/>
      <c r="CF708" s="21"/>
    </row>
    <row r="709" spans="1:84">
      <c r="A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X709" s="22"/>
      <c r="AY709" s="22"/>
      <c r="AZ709" s="22"/>
      <c r="BM709" s="21"/>
      <c r="BN709" s="21"/>
      <c r="BO709" s="21"/>
      <c r="BP709" s="21"/>
      <c r="BQ709" s="21"/>
      <c r="BS709" s="21"/>
      <c r="BT709" s="21"/>
      <c r="BW709" s="21"/>
      <c r="BX709" s="21"/>
      <c r="BZ709" s="21"/>
      <c r="CD709" s="21"/>
      <c r="CE709" s="21"/>
      <c r="CF709" s="21"/>
    </row>
    <row r="710" spans="1:84">
      <c r="A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X710" s="22"/>
      <c r="AY710" s="22"/>
      <c r="AZ710" s="22"/>
      <c r="BM710" s="21"/>
      <c r="BN710" s="21"/>
      <c r="BO710" s="21"/>
      <c r="BP710" s="21"/>
      <c r="BQ710" s="21"/>
      <c r="BS710" s="21"/>
      <c r="BT710" s="21"/>
      <c r="BW710" s="21"/>
      <c r="BX710" s="21"/>
      <c r="BZ710" s="21"/>
      <c r="CD710" s="21"/>
      <c r="CE710" s="21"/>
      <c r="CF710" s="21"/>
    </row>
    <row r="711" spans="1:84">
      <c r="A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X711" s="22"/>
      <c r="AY711" s="22"/>
      <c r="AZ711" s="22"/>
      <c r="BM711" s="21"/>
      <c r="BN711" s="21"/>
      <c r="BO711" s="21"/>
      <c r="BP711" s="21"/>
      <c r="BQ711" s="21"/>
      <c r="BS711" s="21"/>
      <c r="BT711" s="21"/>
      <c r="BW711" s="21"/>
      <c r="BX711" s="21"/>
      <c r="BZ711" s="21"/>
      <c r="CD711" s="21"/>
      <c r="CE711" s="21"/>
      <c r="CF711" s="21"/>
    </row>
    <row r="712" spans="1:84">
      <c r="A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X712" s="22"/>
      <c r="AY712" s="22"/>
      <c r="AZ712" s="22"/>
      <c r="BM712" s="21"/>
      <c r="BN712" s="21"/>
      <c r="BO712" s="21"/>
      <c r="BP712" s="21"/>
      <c r="BQ712" s="21"/>
      <c r="BS712" s="21"/>
      <c r="BT712" s="21"/>
      <c r="BW712" s="21"/>
      <c r="BX712" s="21"/>
      <c r="BZ712" s="21"/>
      <c r="CD712" s="21"/>
      <c r="CE712" s="21"/>
      <c r="CF712" s="21"/>
    </row>
    <row r="713" spans="1:84">
      <c r="A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X713" s="22"/>
      <c r="AY713" s="22"/>
      <c r="AZ713" s="22"/>
      <c r="BM713" s="21"/>
      <c r="BN713" s="21"/>
      <c r="BO713" s="21"/>
      <c r="BP713" s="21"/>
      <c r="BQ713" s="21"/>
      <c r="BS713" s="21"/>
      <c r="BT713" s="21"/>
      <c r="BW713" s="21"/>
      <c r="BX713" s="21"/>
      <c r="BZ713" s="21"/>
      <c r="CD713" s="21"/>
      <c r="CE713" s="21"/>
      <c r="CF713" s="21"/>
    </row>
    <row r="714" spans="1:84">
      <c r="A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X714" s="22"/>
      <c r="AY714" s="22"/>
      <c r="AZ714" s="22"/>
      <c r="BM714" s="21"/>
      <c r="BN714" s="21"/>
      <c r="BO714" s="21"/>
      <c r="BP714" s="21"/>
      <c r="BQ714" s="21"/>
      <c r="BS714" s="21"/>
      <c r="BT714" s="21"/>
      <c r="BW714" s="21"/>
      <c r="BX714" s="21"/>
      <c r="BZ714" s="21"/>
      <c r="CD714" s="21"/>
      <c r="CE714" s="21"/>
      <c r="CF714" s="21"/>
    </row>
    <row r="715" spans="1:84">
      <c r="A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X715" s="22"/>
      <c r="AY715" s="22"/>
      <c r="AZ715" s="22"/>
      <c r="BM715" s="21"/>
      <c r="BN715" s="21"/>
      <c r="BO715" s="21"/>
      <c r="BP715" s="21"/>
      <c r="BQ715" s="21"/>
      <c r="BS715" s="21"/>
      <c r="BT715" s="21"/>
      <c r="BW715" s="21"/>
      <c r="BX715" s="21"/>
      <c r="BZ715" s="21"/>
      <c r="CD715" s="21"/>
      <c r="CE715" s="21"/>
      <c r="CF715" s="21"/>
    </row>
    <row r="716" spans="1:84">
      <c r="A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X716" s="22"/>
      <c r="AY716" s="22"/>
      <c r="AZ716" s="22"/>
      <c r="BM716" s="21"/>
      <c r="BN716" s="21"/>
      <c r="BO716" s="21"/>
      <c r="BP716" s="21"/>
      <c r="BQ716" s="21"/>
      <c r="BS716" s="21"/>
      <c r="BT716" s="21"/>
      <c r="BW716" s="21"/>
      <c r="BX716" s="21"/>
      <c r="BZ716" s="21"/>
      <c r="CD716" s="21"/>
      <c r="CE716" s="21"/>
      <c r="CF716" s="21"/>
    </row>
    <row r="717" spans="1:84">
      <c r="A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X717" s="22"/>
      <c r="AY717" s="22"/>
      <c r="AZ717" s="22"/>
      <c r="BM717" s="21"/>
      <c r="BN717" s="21"/>
      <c r="BO717" s="21"/>
      <c r="BP717" s="21"/>
      <c r="BQ717" s="21"/>
      <c r="BS717" s="21"/>
      <c r="BT717" s="21"/>
      <c r="BW717" s="21"/>
      <c r="BX717" s="21"/>
      <c r="BZ717" s="21"/>
      <c r="CD717" s="21"/>
      <c r="CE717" s="21"/>
      <c r="CF717" s="21"/>
    </row>
    <row r="718" spans="1:84">
      <c r="A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X718" s="22"/>
      <c r="AY718" s="22"/>
      <c r="AZ718" s="22"/>
      <c r="BM718" s="21"/>
      <c r="BN718" s="21"/>
      <c r="BO718" s="21"/>
      <c r="BP718" s="21"/>
      <c r="BQ718" s="21"/>
      <c r="BS718" s="21"/>
      <c r="BT718" s="21"/>
      <c r="BW718" s="21"/>
      <c r="BX718" s="21"/>
      <c r="BZ718" s="21"/>
      <c r="CD718" s="21"/>
      <c r="CE718" s="21"/>
      <c r="CF718" s="21"/>
    </row>
    <row r="719" spans="1:84">
      <c r="A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X719" s="22"/>
      <c r="AY719" s="22"/>
      <c r="AZ719" s="22"/>
      <c r="BM719" s="21"/>
      <c r="BN719" s="21"/>
      <c r="BO719" s="21"/>
      <c r="BP719" s="21"/>
      <c r="BQ719" s="21"/>
      <c r="BS719" s="21"/>
      <c r="BT719" s="21"/>
      <c r="BW719" s="21"/>
      <c r="BX719" s="21"/>
      <c r="BZ719" s="21"/>
      <c r="CD719" s="21"/>
      <c r="CE719" s="21"/>
      <c r="CF719" s="21"/>
    </row>
    <row r="720" spans="1:84">
      <c r="A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X720" s="22"/>
      <c r="AY720" s="22"/>
      <c r="AZ720" s="22"/>
      <c r="BM720" s="21"/>
      <c r="BN720" s="21"/>
      <c r="BO720" s="21"/>
      <c r="BP720" s="21"/>
      <c r="BQ720" s="21"/>
      <c r="BS720" s="21"/>
      <c r="BT720" s="21"/>
      <c r="BW720" s="21"/>
      <c r="BX720" s="21"/>
      <c r="BZ720" s="21"/>
      <c r="CD720" s="21"/>
      <c r="CE720" s="21"/>
      <c r="CF720" s="21"/>
    </row>
    <row r="721" spans="1:84">
      <c r="A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X721" s="22"/>
      <c r="AY721" s="22"/>
      <c r="AZ721" s="22"/>
      <c r="BM721" s="21"/>
      <c r="BN721" s="21"/>
      <c r="BO721" s="21"/>
      <c r="BP721" s="21"/>
      <c r="BQ721" s="21"/>
      <c r="BS721" s="21"/>
      <c r="BT721" s="21"/>
      <c r="BW721" s="21"/>
      <c r="BX721" s="21"/>
      <c r="BZ721" s="21"/>
      <c r="CD721" s="21"/>
      <c r="CE721" s="21"/>
      <c r="CF721" s="21"/>
    </row>
    <row r="722" spans="1:84">
      <c r="A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X722" s="22"/>
      <c r="AY722" s="22"/>
      <c r="AZ722" s="22"/>
      <c r="BM722" s="21"/>
      <c r="BN722" s="21"/>
      <c r="BO722" s="21"/>
      <c r="BP722" s="21"/>
      <c r="BQ722" s="21"/>
      <c r="BS722" s="21"/>
      <c r="BT722" s="21"/>
      <c r="BW722" s="21"/>
      <c r="BX722" s="21"/>
      <c r="BZ722" s="21"/>
      <c r="CD722" s="21"/>
      <c r="CE722" s="21"/>
      <c r="CF722" s="21"/>
    </row>
    <row r="723" spans="1:84">
      <c r="A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X723" s="22"/>
      <c r="AY723" s="22"/>
      <c r="AZ723" s="22"/>
      <c r="BM723" s="21"/>
      <c r="BN723" s="21"/>
      <c r="BO723" s="21"/>
      <c r="BP723" s="21"/>
      <c r="BQ723" s="21"/>
      <c r="BS723" s="21"/>
      <c r="BT723" s="21"/>
      <c r="BW723" s="21"/>
      <c r="BX723" s="21"/>
      <c r="BZ723" s="21"/>
      <c r="CD723" s="21"/>
      <c r="CE723" s="21"/>
      <c r="CF723" s="21"/>
    </row>
    <row r="724" spans="1:84">
      <c r="A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X724" s="22"/>
      <c r="AY724" s="22"/>
      <c r="AZ724" s="22"/>
      <c r="BM724" s="21"/>
      <c r="BN724" s="21"/>
      <c r="BO724" s="21"/>
      <c r="BP724" s="21"/>
      <c r="BQ724" s="21"/>
      <c r="BS724" s="21"/>
      <c r="BT724" s="21"/>
      <c r="BW724" s="21"/>
      <c r="BX724" s="21"/>
      <c r="BZ724" s="21"/>
      <c r="CD724" s="21"/>
      <c r="CE724" s="21"/>
      <c r="CF724" s="21"/>
    </row>
    <row r="725" spans="1:84">
      <c r="A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X725" s="22"/>
      <c r="AY725" s="22"/>
      <c r="AZ725" s="22"/>
      <c r="BM725" s="21"/>
      <c r="BN725" s="21"/>
      <c r="BO725" s="21"/>
      <c r="BP725" s="21"/>
      <c r="BQ725" s="21"/>
      <c r="BS725" s="21"/>
      <c r="BT725" s="21"/>
      <c r="BW725" s="21"/>
      <c r="BX725" s="21"/>
      <c r="BZ725" s="21"/>
      <c r="CD725" s="21"/>
      <c r="CE725" s="21"/>
      <c r="CF725" s="21"/>
    </row>
    <row r="726" spans="1:84">
      <c r="A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X726" s="22"/>
      <c r="AY726" s="22"/>
      <c r="AZ726" s="22"/>
      <c r="BM726" s="21"/>
      <c r="BN726" s="21"/>
      <c r="BO726" s="21"/>
      <c r="BP726" s="21"/>
      <c r="BQ726" s="21"/>
      <c r="BS726" s="21"/>
      <c r="BT726" s="21"/>
      <c r="BW726" s="21"/>
      <c r="BX726" s="21"/>
      <c r="BZ726" s="21"/>
      <c r="CD726" s="21"/>
      <c r="CE726" s="21"/>
      <c r="CF726" s="21"/>
    </row>
    <row r="727" spans="1:84">
      <c r="A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X727" s="22"/>
      <c r="AY727" s="22"/>
      <c r="AZ727" s="22"/>
      <c r="BM727" s="21"/>
      <c r="BN727" s="21"/>
      <c r="BO727" s="21"/>
      <c r="BP727" s="21"/>
      <c r="BQ727" s="21"/>
      <c r="BS727" s="21"/>
      <c r="BT727" s="21"/>
      <c r="BW727" s="21"/>
      <c r="BX727" s="21"/>
      <c r="BZ727" s="21"/>
      <c r="CD727" s="21"/>
      <c r="CE727" s="21"/>
      <c r="CF727" s="21"/>
    </row>
    <row r="728" spans="1:84">
      <c r="A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X728" s="22"/>
      <c r="AY728" s="22"/>
      <c r="AZ728" s="22"/>
      <c r="BM728" s="21"/>
      <c r="BN728" s="21"/>
      <c r="BO728" s="21"/>
      <c r="BP728" s="21"/>
      <c r="BQ728" s="21"/>
      <c r="BS728" s="21"/>
      <c r="BT728" s="21"/>
      <c r="BW728" s="21"/>
      <c r="BX728" s="21"/>
      <c r="BZ728" s="21"/>
      <c r="CD728" s="21"/>
      <c r="CE728" s="21"/>
      <c r="CF728" s="21"/>
    </row>
    <row r="729" spans="1:84">
      <c r="A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X729" s="22"/>
      <c r="AY729" s="22"/>
      <c r="AZ729" s="22"/>
      <c r="BM729" s="21"/>
      <c r="BN729" s="21"/>
      <c r="BO729" s="21"/>
      <c r="BP729" s="21"/>
      <c r="BQ729" s="21"/>
      <c r="BS729" s="21"/>
      <c r="BT729" s="21"/>
      <c r="BW729" s="21"/>
      <c r="BX729" s="21"/>
      <c r="BZ729" s="21"/>
      <c r="CD729" s="21"/>
      <c r="CE729" s="21"/>
      <c r="CF729" s="21"/>
    </row>
    <row r="730" spans="1:84">
      <c r="A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X730" s="22"/>
      <c r="AY730" s="22"/>
      <c r="AZ730" s="22"/>
      <c r="BM730" s="21"/>
      <c r="BN730" s="21"/>
      <c r="BO730" s="21"/>
      <c r="BP730" s="21"/>
      <c r="BQ730" s="21"/>
      <c r="BS730" s="21"/>
      <c r="BT730" s="21"/>
      <c r="BW730" s="21"/>
      <c r="BX730" s="21"/>
      <c r="BZ730" s="21"/>
      <c r="CD730" s="21"/>
      <c r="CE730" s="21"/>
      <c r="CF730" s="21"/>
    </row>
    <row r="731" spans="1:84">
      <c r="A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X731" s="22"/>
      <c r="AY731" s="22"/>
      <c r="AZ731" s="22"/>
      <c r="BM731" s="21"/>
      <c r="BN731" s="21"/>
      <c r="BO731" s="21"/>
      <c r="BP731" s="21"/>
      <c r="BQ731" s="21"/>
      <c r="BS731" s="21"/>
      <c r="BT731" s="21"/>
      <c r="BW731" s="21"/>
      <c r="BX731" s="21"/>
      <c r="BZ731" s="21"/>
      <c r="CD731" s="21"/>
      <c r="CE731" s="21"/>
      <c r="CF731" s="21"/>
    </row>
    <row r="732" spans="1:84">
      <c r="A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X732" s="22"/>
      <c r="AY732" s="22"/>
      <c r="AZ732" s="22"/>
      <c r="BM732" s="21"/>
      <c r="BN732" s="21"/>
      <c r="BO732" s="21"/>
      <c r="BP732" s="21"/>
      <c r="BQ732" s="21"/>
      <c r="BS732" s="21"/>
      <c r="BT732" s="21"/>
      <c r="BW732" s="21"/>
      <c r="BX732" s="21"/>
      <c r="BZ732" s="21"/>
      <c r="CD732" s="21"/>
      <c r="CE732" s="21"/>
      <c r="CF732" s="21"/>
    </row>
    <row r="733" spans="1:84">
      <c r="A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X733" s="22"/>
      <c r="AY733" s="22"/>
      <c r="AZ733" s="22"/>
      <c r="BM733" s="21"/>
      <c r="BN733" s="21"/>
      <c r="BO733" s="21"/>
      <c r="BP733" s="21"/>
      <c r="BQ733" s="21"/>
      <c r="BS733" s="21"/>
      <c r="BT733" s="21"/>
      <c r="BW733" s="21"/>
      <c r="BX733" s="21"/>
      <c r="BZ733" s="21"/>
      <c r="CD733" s="21"/>
      <c r="CE733" s="21"/>
      <c r="CF733" s="21"/>
    </row>
    <row r="734" spans="1:84">
      <c r="A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X734" s="22"/>
      <c r="AY734" s="22"/>
      <c r="AZ734" s="22"/>
      <c r="BM734" s="21"/>
      <c r="BN734" s="21"/>
      <c r="BO734" s="21"/>
      <c r="BP734" s="21"/>
      <c r="BQ734" s="21"/>
      <c r="BS734" s="21"/>
      <c r="BT734" s="21"/>
      <c r="BW734" s="21"/>
      <c r="BX734" s="21"/>
      <c r="BZ734" s="21"/>
      <c r="CD734" s="21"/>
      <c r="CE734" s="21"/>
      <c r="CF734" s="21"/>
    </row>
    <row r="735" spans="1:84">
      <c r="A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X735" s="22"/>
      <c r="AY735" s="22"/>
      <c r="AZ735" s="22"/>
      <c r="BM735" s="21"/>
      <c r="BN735" s="21"/>
      <c r="BO735" s="21"/>
      <c r="BP735" s="21"/>
      <c r="BQ735" s="21"/>
      <c r="BS735" s="21"/>
      <c r="BT735" s="21"/>
      <c r="BW735" s="21"/>
      <c r="BX735" s="21"/>
      <c r="BZ735" s="21"/>
      <c r="CD735" s="21"/>
      <c r="CE735" s="21"/>
      <c r="CF735" s="21"/>
    </row>
    <row r="736" spans="1:84">
      <c r="A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X736" s="22"/>
      <c r="AY736" s="22"/>
      <c r="AZ736" s="22"/>
      <c r="BM736" s="21"/>
      <c r="BN736" s="21"/>
      <c r="BO736" s="21"/>
      <c r="BP736" s="21"/>
      <c r="BQ736" s="21"/>
      <c r="BS736" s="21"/>
      <c r="BT736" s="21"/>
      <c r="BW736" s="21"/>
      <c r="BX736" s="21"/>
      <c r="BZ736" s="21"/>
      <c r="CD736" s="21"/>
      <c r="CE736" s="21"/>
      <c r="CF736" s="21"/>
    </row>
    <row r="737" spans="1:84">
      <c r="A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X737" s="22"/>
      <c r="AY737" s="22"/>
      <c r="AZ737" s="22"/>
      <c r="BM737" s="21"/>
      <c r="BN737" s="21"/>
      <c r="BO737" s="21"/>
      <c r="BP737" s="21"/>
      <c r="BQ737" s="21"/>
      <c r="BS737" s="21"/>
      <c r="BT737" s="21"/>
      <c r="BW737" s="21"/>
      <c r="BX737" s="21"/>
      <c r="BZ737" s="21"/>
      <c r="CD737" s="21"/>
      <c r="CE737" s="21"/>
      <c r="CF737" s="21"/>
    </row>
    <row r="738" spans="1:84">
      <c r="A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X738" s="22"/>
      <c r="AY738" s="22"/>
      <c r="AZ738" s="22"/>
      <c r="BM738" s="21"/>
      <c r="BN738" s="21"/>
      <c r="BO738" s="21"/>
      <c r="BP738" s="21"/>
      <c r="BQ738" s="21"/>
      <c r="BS738" s="21"/>
      <c r="BT738" s="21"/>
      <c r="BW738" s="21"/>
      <c r="BX738" s="21"/>
      <c r="BZ738" s="21"/>
      <c r="CD738" s="21"/>
      <c r="CE738" s="21"/>
      <c r="CF738" s="21"/>
    </row>
    <row r="739" spans="1:84">
      <c r="A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X739" s="22"/>
      <c r="AY739" s="22"/>
      <c r="AZ739" s="22"/>
      <c r="BM739" s="21"/>
      <c r="BN739" s="21"/>
      <c r="BO739" s="21"/>
      <c r="BP739" s="21"/>
      <c r="BQ739" s="21"/>
      <c r="BS739" s="21"/>
      <c r="BT739" s="21"/>
      <c r="BW739" s="21"/>
      <c r="BX739" s="21"/>
      <c r="BZ739" s="21"/>
      <c r="CD739" s="21"/>
      <c r="CE739" s="21"/>
      <c r="CF739" s="21"/>
    </row>
    <row r="740" spans="1:84">
      <c r="A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X740" s="22"/>
      <c r="AY740" s="22"/>
      <c r="AZ740" s="22"/>
      <c r="BM740" s="21"/>
      <c r="BN740" s="21"/>
      <c r="BO740" s="21"/>
      <c r="BP740" s="21"/>
      <c r="BQ740" s="21"/>
      <c r="BS740" s="21"/>
      <c r="BT740" s="21"/>
      <c r="BW740" s="21"/>
      <c r="BX740" s="21"/>
      <c r="BZ740" s="21"/>
      <c r="CD740" s="21"/>
      <c r="CE740" s="21"/>
      <c r="CF740" s="21"/>
    </row>
    <row r="741" spans="1:84">
      <c r="A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X741" s="22"/>
      <c r="AY741" s="22"/>
      <c r="AZ741" s="22"/>
      <c r="BM741" s="21"/>
      <c r="BN741" s="21"/>
      <c r="BO741" s="21"/>
      <c r="BP741" s="21"/>
      <c r="BQ741" s="21"/>
      <c r="BS741" s="21"/>
      <c r="BT741" s="21"/>
      <c r="BW741" s="21"/>
      <c r="BX741" s="21"/>
      <c r="BZ741" s="21"/>
      <c r="CD741" s="21"/>
      <c r="CE741" s="21"/>
      <c r="CF741" s="21"/>
    </row>
    <row r="742" spans="1:84">
      <c r="A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X742" s="22"/>
      <c r="AY742" s="22"/>
      <c r="AZ742" s="22"/>
      <c r="BM742" s="21"/>
      <c r="BN742" s="21"/>
      <c r="BO742" s="21"/>
      <c r="BP742" s="21"/>
      <c r="BQ742" s="21"/>
      <c r="BS742" s="21"/>
      <c r="BT742" s="21"/>
      <c r="BW742" s="21"/>
      <c r="BX742" s="21"/>
      <c r="BZ742" s="21"/>
      <c r="CD742" s="21"/>
      <c r="CE742" s="21"/>
      <c r="CF742" s="21"/>
    </row>
    <row r="743" spans="1:84">
      <c r="A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X743" s="22"/>
      <c r="AY743" s="22"/>
      <c r="AZ743" s="22"/>
      <c r="BM743" s="21"/>
      <c r="BN743" s="21"/>
      <c r="BO743" s="21"/>
      <c r="BP743" s="21"/>
      <c r="BQ743" s="21"/>
      <c r="BS743" s="21"/>
      <c r="BT743" s="21"/>
      <c r="BW743" s="21"/>
      <c r="BX743" s="21"/>
      <c r="BZ743" s="21"/>
      <c r="CD743" s="21"/>
      <c r="CE743" s="21"/>
      <c r="CF743" s="21"/>
    </row>
    <row r="744" spans="1:84">
      <c r="A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X744" s="22"/>
      <c r="AY744" s="22"/>
      <c r="AZ744" s="22"/>
      <c r="BM744" s="21"/>
      <c r="BN744" s="21"/>
      <c r="BO744" s="21"/>
      <c r="BP744" s="21"/>
      <c r="BQ744" s="21"/>
      <c r="BS744" s="21"/>
      <c r="BT744" s="21"/>
      <c r="BW744" s="21"/>
      <c r="BX744" s="21"/>
      <c r="BZ744" s="21"/>
      <c r="CD744" s="21"/>
      <c r="CE744" s="21"/>
      <c r="CF744" s="21"/>
    </row>
    <row r="745" spans="1:84">
      <c r="A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X745" s="22"/>
      <c r="AY745" s="22"/>
      <c r="AZ745" s="22"/>
      <c r="BM745" s="21"/>
      <c r="BN745" s="21"/>
      <c r="BO745" s="21"/>
      <c r="BP745" s="21"/>
      <c r="BQ745" s="21"/>
      <c r="BS745" s="21"/>
      <c r="BT745" s="21"/>
      <c r="BW745" s="21"/>
      <c r="BX745" s="21"/>
      <c r="BZ745" s="21"/>
      <c r="CD745" s="21"/>
      <c r="CE745" s="21"/>
      <c r="CF745" s="21"/>
    </row>
    <row r="746" spans="1:84">
      <c r="A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X746" s="22"/>
      <c r="AY746" s="22"/>
      <c r="AZ746" s="22"/>
      <c r="BM746" s="21"/>
      <c r="BN746" s="21"/>
      <c r="BO746" s="21"/>
      <c r="BP746" s="21"/>
      <c r="BQ746" s="21"/>
      <c r="BS746" s="21"/>
      <c r="BT746" s="21"/>
      <c r="BW746" s="21"/>
      <c r="BX746" s="21"/>
      <c r="BZ746" s="21"/>
      <c r="CD746" s="21"/>
      <c r="CE746" s="21"/>
      <c r="CF746" s="21"/>
    </row>
    <row r="747" spans="1:84">
      <c r="A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X747" s="22"/>
      <c r="AY747" s="22"/>
      <c r="AZ747" s="22"/>
      <c r="BM747" s="21"/>
      <c r="BN747" s="21"/>
      <c r="BO747" s="21"/>
      <c r="BP747" s="21"/>
      <c r="BQ747" s="21"/>
      <c r="BS747" s="21"/>
      <c r="BT747" s="21"/>
      <c r="BW747" s="21"/>
      <c r="BX747" s="21"/>
      <c r="BZ747" s="21"/>
      <c r="CD747" s="21"/>
      <c r="CE747" s="21"/>
      <c r="CF747" s="21"/>
    </row>
    <row r="748" spans="1:84">
      <c r="A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X748" s="22"/>
      <c r="AY748" s="22"/>
      <c r="AZ748" s="22"/>
      <c r="BM748" s="21"/>
      <c r="BN748" s="21"/>
      <c r="BO748" s="21"/>
      <c r="BP748" s="21"/>
      <c r="BQ748" s="21"/>
      <c r="BS748" s="21"/>
      <c r="BT748" s="21"/>
      <c r="BW748" s="21"/>
      <c r="BX748" s="21"/>
      <c r="BZ748" s="21"/>
      <c r="CD748" s="21"/>
      <c r="CE748" s="21"/>
      <c r="CF748" s="21"/>
    </row>
    <row r="749" spans="1:84">
      <c r="A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X749" s="22"/>
      <c r="AY749" s="22"/>
      <c r="AZ749" s="22"/>
      <c r="BM749" s="21"/>
      <c r="BN749" s="21"/>
      <c r="BO749" s="21"/>
      <c r="BP749" s="21"/>
      <c r="BQ749" s="21"/>
      <c r="BS749" s="21"/>
      <c r="BT749" s="21"/>
      <c r="BW749" s="21"/>
      <c r="BX749" s="21"/>
      <c r="BZ749" s="21"/>
      <c r="CD749" s="21"/>
      <c r="CE749" s="21"/>
      <c r="CF749" s="21"/>
    </row>
    <row r="750" spans="1:84">
      <c r="A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X750" s="22"/>
      <c r="AY750" s="22"/>
      <c r="AZ750" s="22"/>
      <c r="BM750" s="21"/>
      <c r="BN750" s="21"/>
      <c r="BO750" s="21"/>
      <c r="BP750" s="21"/>
      <c r="BQ750" s="21"/>
      <c r="BS750" s="21"/>
      <c r="BT750" s="21"/>
      <c r="BW750" s="21"/>
      <c r="BX750" s="21"/>
      <c r="BZ750" s="21"/>
      <c r="CD750" s="21"/>
      <c r="CE750" s="21"/>
      <c r="CF750" s="21"/>
    </row>
    <row r="751" spans="1:84">
      <c r="A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X751" s="22"/>
      <c r="AY751" s="22"/>
      <c r="AZ751" s="22"/>
      <c r="BM751" s="21"/>
      <c r="BN751" s="21"/>
      <c r="BO751" s="21"/>
      <c r="BP751" s="21"/>
      <c r="BQ751" s="21"/>
      <c r="BS751" s="21"/>
      <c r="BT751" s="21"/>
      <c r="BW751" s="21"/>
      <c r="BX751" s="21"/>
      <c r="BZ751" s="21"/>
      <c r="CD751" s="21"/>
      <c r="CE751" s="21"/>
      <c r="CF751" s="21"/>
    </row>
    <row r="752" spans="1:84">
      <c r="A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X752" s="22"/>
      <c r="AY752" s="22"/>
      <c r="AZ752" s="22"/>
      <c r="BM752" s="21"/>
      <c r="BN752" s="21"/>
      <c r="BO752" s="21"/>
      <c r="BP752" s="21"/>
      <c r="BQ752" s="21"/>
      <c r="BS752" s="21"/>
      <c r="BT752" s="21"/>
      <c r="BW752" s="21"/>
      <c r="BX752" s="21"/>
      <c r="BZ752" s="21"/>
      <c r="CD752" s="21"/>
      <c r="CE752" s="21"/>
      <c r="CF752" s="21"/>
    </row>
    <row r="753" spans="1:84">
      <c r="A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X753" s="22"/>
      <c r="AY753" s="22"/>
      <c r="AZ753" s="22"/>
      <c r="BM753" s="21"/>
      <c r="BN753" s="21"/>
      <c r="BO753" s="21"/>
      <c r="BP753" s="21"/>
      <c r="BQ753" s="21"/>
      <c r="BS753" s="21"/>
      <c r="BT753" s="21"/>
      <c r="BW753" s="21"/>
      <c r="BX753" s="21"/>
      <c r="BZ753" s="21"/>
      <c r="CD753" s="21"/>
      <c r="CE753" s="21"/>
      <c r="CF753" s="21"/>
    </row>
    <row r="754" spans="1:84">
      <c r="A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X754" s="22"/>
      <c r="AY754" s="22"/>
      <c r="AZ754" s="22"/>
      <c r="BM754" s="21"/>
      <c r="BN754" s="21"/>
      <c r="BO754" s="21"/>
      <c r="BP754" s="21"/>
      <c r="BQ754" s="21"/>
      <c r="BS754" s="21"/>
      <c r="BT754" s="21"/>
      <c r="BW754" s="21"/>
      <c r="BX754" s="21"/>
      <c r="BZ754" s="21"/>
      <c r="CD754" s="21"/>
      <c r="CE754" s="21"/>
      <c r="CF754" s="21"/>
    </row>
    <row r="755" spans="1:84">
      <c r="A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X755" s="22"/>
      <c r="AY755" s="22"/>
      <c r="AZ755" s="22"/>
      <c r="BM755" s="21"/>
      <c r="BN755" s="21"/>
      <c r="BO755" s="21"/>
      <c r="BP755" s="21"/>
      <c r="BQ755" s="21"/>
      <c r="BS755" s="21"/>
      <c r="BT755" s="21"/>
      <c r="BW755" s="21"/>
      <c r="BX755" s="21"/>
      <c r="BZ755" s="21"/>
      <c r="CD755" s="21"/>
      <c r="CE755" s="21"/>
      <c r="CF755" s="21"/>
    </row>
    <row r="756" spans="1:84">
      <c r="A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X756" s="22"/>
      <c r="AY756" s="22"/>
      <c r="AZ756" s="22"/>
      <c r="BM756" s="21"/>
      <c r="BN756" s="21"/>
      <c r="BO756" s="21"/>
      <c r="BP756" s="21"/>
      <c r="BQ756" s="21"/>
      <c r="BS756" s="21"/>
      <c r="BT756" s="21"/>
      <c r="BW756" s="21"/>
      <c r="BX756" s="21"/>
      <c r="BZ756" s="21"/>
      <c r="CD756" s="21"/>
      <c r="CE756" s="21"/>
      <c r="CF756" s="21"/>
    </row>
    <row r="757" spans="1:84">
      <c r="A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X757" s="22"/>
      <c r="AY757" s="22"/>
      <c r="AZ757" s="22"/>
      <c r="BM757" s="21"/>
      <c r="BN757" s="21"/>
      <c r="BO757" s="21"/>
      <c r="BP757" s="21"/>
      <c r="BQ757" s="21"/>
      <c r="BS757" s="21"/>
      <c r="BT757" s="21"/>
      <c r="BW757" s="21"/>
      <c r="BX757" s="21"/>
      <c r="BZ757" s="21"/>
      <c r="CD757" s="21"/>
      <c r="CE757" s="21"/>
      <c r="CF757" s="21"/>
    </row>
    <row r="758" spans="1:84">
      <c r="A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X758" s="22"/>
      <c r="AY758" s="22"/>
      <c r="AZ758" s="22"/>
      <c r="BM758" s="21"/>
      <c r="BN758" s="21"/>
      <c r="BO758" s="21"/>
      <c r="BP758" s="21"/>
      <c r="BQ758" s="21"/>
      <c r="BS758" s="21"/>
      <c r="BT758" s="21"/>
      <c r="BW758" s="21"/>
      <c r="BX758" s="21"/>
      <c r="BZ758" s="21"/>
      <c r="CD758" s="21"/>
      <c r="CE758" s="21"/>
      <c r="CF758" s="21"/>
    </row>
    <row r="759" spans="1:84">
      <c r="A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X759" s="22"/>
      <c r="AY759" s="22"/>
      <c r="AZ759" s="22"/>
      <c r="BM759" s="21"/>
      <c r="BN759" s="21"/>
      <c r="BO759" s="21"/>
      <c r="BP759" s="21"/>
      <c r="BQ759" s="21"/>
      <c r="BS759" s="21"/>
      <c r="BT759" s="21"/>
      <c r="BW759" s="21"/>
      <c r="BX759" s="21"/>
      <c r="BZ759" s="21"/>
      <c r="CD759" s="21"/>
      <c r="CE759" s="21"/>
      <c r="CF759" s="21"/>
    </row>
    <row r="760" spans="1:84">
      <c r="A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X760" s="22"/>
      <c r="AY760" s="22"/>
      <c r="AZ760" s="22"/>
      <c r="BM760" s="21"/>
      <c r="BN760" s="21"/>
      <c r="BO760" s="21"/>
      <c r="BP760" s="21"/>
      <c r="BQ760" s="21"/>
      <c r="BS760" s="21"/>
      <c r="BT760" s="21"/>
      <c r="BW760" s="21"/>
      <c r="BX760" s="21"/>
      <c r="BZ760" s="21"/>
      <c r="CD760" s="21"/>
      <c r="CE760" s="21"/>
      <c r="CF760" s="21"/>
    </row>
    <row r="761" spans="1:84">
      <c r="A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X761" s="22"/>
      <c r="AY761" s="22"/>
      <c r="AZ761" s="22"/>
      <c r="BM761" s="21"/>
      <c r="BN761" s="21"/>
      <c r="BO761" s="21"/>
      <c r="BP761" s="21"/>
      <c r="BQ761" s="21"/>
      <c r="BS761" s="21"/>
      <c r="BT761" s="21"/>
      <c r="BW761" s="21"/>
      <c r="BX761" s="21"/>
      <c r="BZ761" s="21"/>
      <c r="CD761" s="21"/>
      <c r="CE761" s="21"/>
      <c r="CF761" s="21"/>
    </row>
    <row r="762" spans="1:84">
      <c r="A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X762" s="22"/>
      <c r="AY762" s="22"/>
      <c r="AZ762" s="22"/>
      <c r="BM762" s="21"/>
      <c r="BN762" s="21"/>
      <c r="BO762" s="21"/>
      <c r="BP762" s="21"/>
      <c r="BQ762" s="21"/>
      <c r="BS762" s="21"/>
      <c r="BT762" s="21"/>
      <c r="BW762" s="21"/>
      <c r="BX762" s="21"/>
      <c r="BZ762" s="21"/>
      <c r="CD762" s="21"/>
      <c r="CE762" s="21"/>
      <c r="CF762" s="21"/>
    </row>
    <row r="763" spans="1:84">
      <c r="A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X763" s="22"/>
      <c r="AY763" s="22"/>
      <c r="AZ763" s="22"/>
      <c r="BM763" s="21"/>
      <c r="BN763" s="21"/>
      <c r="BO763" s="21"/>
      <c r="BP763" s="21"/>
      <c r="BQ763" s="21"/>
      <c r="BS763" s="21"/>
      <c r="BT763" s="21"/>
      <c r="BW763" s="21"/>
      <c r="BX763" s="21"/>
      <c r="BZ763" s="21"/>
      <c r="CD763" s="21"/>
      <c r="CE763" s="21"/>
      <c r="CF763" s="21"/>
    </row>
    <row r="764" spans="1:84">
      <c r="A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X764" s="22"/>
      <c r="AY764" s="22"/>
      <c r="AZ764" s="22"/>
      <c r="BM764" s="21"/>
      <c r="BN764" s="21"/>
      <c r="BO764" s="21"/>
      <c r="BP764" s="21"/>
      <c r="BQ764" s="21"/>
      <c r="BS764" s="21"/>
      <c r="BT764" s="21"/>
      <c r="BW764" s="21"/>
      <c r="BX764" s="21"/>
      <c r="BZ764" s="21"/>
      <c r="CD764" s="21"/>
      <c r="CE764" s="21"/>
      <c r="CF764" s="21"/>
    </row>
    <row r="765" spans="1:84">
      <c r="A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X765" s="22"/>
      <c r="AY765" s="22"/>
      <c r="AZ765" s="22"/>
      <c r="BM765" s="21"/>
      <c r="BN765" s="21"/>
      <c r="BO765" s="21"/>
      <c r="BP765" s="21"/>
      <c r="BQ765" s="21"/>
      <c r="BS765" s="21"/>
      <c r="BT765" s="21"/>
      <c r="BW765" s="21"/>
      <c r="BX765" s="21"/>
      <c r="BZ765" s="21"/>
      <c r="CD765" s="21"/>
      <c r="CE765" s="21"/>
      <c r="CF765" s="21"/>
    </row>
    <row r="766" spans="1:84">
      <c r="A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X766" s="22"/>
      <c r="AY766" s="22"/>
      <c r="AZ766" s="22"/>
      <c r="BM766" s="21"/>
      <c r="BN766" s="21"/>
      <c r="BO766" s="21"/>
      <c r="BP766" s="21"/>
      <c r="BQ766" s="21"/>
      <c r="BS766" s="21"/>
      <c r="BT766" s="21"/>
      <c r="BW766" s="21"/>
      <c r="BX766" s="21"/>
      <c r="BZ766" s="21"/>
      <c r="CD766" s="21"/>
      <c r="CE766" s="21"/>
      <c r="CF766" s="21"/>
    </row>
    <row r="767" spans="1:84">
      <c r="A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X767" s="22"/>
      <c r="AY767" s="22"/>
      <c r="AZ767" s="22"/>
      <c r="BM767" s="21"/>
      <c r="BN767" s="21"/>
      <c r="BO767" s="21"/>
      <c r="BP767" s="21"/>
      <c r="BQ767" s="21"/>
      <c r="BS767" s="21"/>
      <c r="BT767" s="21"/>
      <c r="BW767" s="21"/>
      <c r="BX767" s="21"/>
      <c r="BZ767" s="21"/>
      <c r="CD767" s="21"/>
      <c r="CE767" s="21"/>
      <c r="CF767" s="21"/>
    </row>
    <row r="768" spans="1:84">
      <c r="A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X768" s="22"/>
      <c r="AY768" s="22"/>
      <c r="AZ768" s="22"/>
      <c r="BM768" s="21"/>
      <c r="BN768" s="21"/>
      <c r="BO768" s="21"/>
      <c r="BP768" s="21"/>
      <c r="BQ768" s="21"/>
      <c r="BS768" s="21"/>
      <c r="BT768" s="21"/>
      <c r="BW768" s="21"/>
      <c r="BX768" s="21"/>
      <c r="BZ768" s="21"/>
      <c r="CD768" s="21"/>
      <c r="CE768" s="21"/>
      <c r="CF768" s="21"/>
    </row>
    <row r="769" spans="1:84">
      <c r="A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X769" s="22"/>
      <c r="AY769" s="22"/>
      <c r="AZ769" s="22"/>
      <c r="BM769" s="21"/>
      <c r="BN769" s="21"/>
      <c r="BO769" s="21"/>
      <c r="BP769" s="21"/>
      <c r="BQ769" s="21"/>
      <c r="BS769" s="21"/>
      <c r="BT769" s="21"/>
      <c r="BW769" s="21"/>
      <c r="BX769" s="21"/>
      <c r="BZ769" s="21"/>
      <c r="CD769" s="21"/>
      <c r="CE769" s="21"/>
      <c r="CF769" s="21"/>
    </row>
    <row r="770" spans="1:84">
      <c r="A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X770" s="22"/>
      <c r="AY770" s="22"/>
      <c r="AZ770" s="22"/>
      <c r="BM770" s="21"/>
      <c r="BN770" s="21"/>
      <c r="BO770" s="21"/>
      <c r="BP770" s="21"/>
      <c r="BQ770" s="21"/>
      <c r="BS770" s="21"/>
      <c r="BT770" s="21"/>
      <c r="BW770" s="21"/>
      <c r="BX770" s="21"/>
      <c r="BZ770" s="21"/>
      <c r="CD770" s="21"/>
      <c r="CE770" s="21"/>
      <c r="CF770" s="21"/>
    </row>
    <row r="771" spans="1:84">
      <c r="A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X771" s="22"/>
      <c r="AY771" s="22"/>
      <c r="AZ771" s="22"/>
      <c r="BM771" s="21"/>
      <c r="BN771" s="21"/>
      <c r="BO771" s="21"/>
      <c r="BP771" s="21"/>
      <c r="BQ771" s="21"/>
      <c r="BS771" s="21"/>
      <c r="BT771" s="21"/>
      <c r="BW771" s="21"/>
      <c r="BX771" s="21"/>
      <c r="BZ771" s="21"/>
      <c r="CD771" s="21"/>
      <c r="CE771" s="21"/>
      <c r="CF771" s="21"/>
    </row>
    <row r="772" spans="1:84">
      <c r="A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X772" s="22"/>
      <c r="AY772" s="22"/>
      <c r="AZ772" s="22"/>
      <c r="BM772" s="21"/>
      <c r="BN772" s="21"/>
      <c r="BO772" s="21"/>
      <c r="BP772" s="21"/>
      <c r="BQ772" s="21"/>
      <c r="BS772" s="21"/>
      <c r="BT772" s="21"/>
      <c r="BW772" s="21"/>
      <c r="BX772" s="21"/>
      <c r="BZ772" s="21"/>
      <c r="CD772" s="21"/>
      <c r="CE772" s="21"/>
      <c r="CF772" s="21"/>
    </row>
    <row r="773" spans="1:84">
      <c r="A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X773" s="22"/>
      <c r="AY773" s="22"/>
      <c r="AZ773" s="22"/>
      <c r="BM773" s="21"/>
      <c r="BN773" s="21"/>
      <c r="BO773" s="21"/>
      <c r="BP773" s="21"/>
      <c r="BQ773" s="21"/>
      <c r="BS773" s="21"/>
      <c r="BT773" s="21"/>
      <c r="BW773" s="21"/>
      <c r="BX773" s="21"/>
      <c r="BZ773" s="21"/>
      <c r="CD773" s="21"/>
      <c r="CE773" s="21"/>
      <c r="CF773" s="21"/>
    </row>
    <row r="774" spans="1:84">
      <c r="A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X774" s="22"/>
      <c r="AY774" s="22"/>
      <c r="AZ774" s="22"/>
      <c r="BM774" s="21"/>
      <c r="BN774" s="21"/>
      <c r="BO774" s="21"/>
      <c r="BP774" s="21"/>
      <c r="BQ774" s="21"/>
      <c r="BS774" s="21"/>
      <c r="BT774" s="21"/>
      <c r="BW774" s="21"/>
      <c r="BX774" s="21"/>
      <c r="BZ774" s="21"/>
      <c r="CD774" s="21"/>
      <c r="CE774" s="21"/>
      <c r="CF774" s="21"/>
    </row>
    <row r="775" spans="1:84">
      <c r="A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X775" s="22"/>
      <c r="AY775" s="22"/>
      <c r="AZ775" s="22"/>
      <c r="BM775" s="21"/>
      <c r="BN775" s="21"/>
      <c r="BO775" s="21"/>
      <c r="BP775" s="21"/>
      <c r="BQ775" s="21"/>
      <c r="BS775" s="21"/>
      <c r="BT775" s="21"/>
      <c r="BW775" s="21"/>
      <c r="BX775" s="21"/>
      <c r="BZ775" s="21"/>
      <c r="CD775" s="21"/>
      <c r="CE775" s="21"/>
      <c r="CF775" s="21"/>
    </row>
    <row r="776" spans="1:84">
      <c r="A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X776" s="22"/>
      <c r="AY776" s="22"/>
      <c r="AZ776" s="22"/>
      <c r="BM776" s="21"/>
      <c r="BN776" s="21"/>
      <c r="BO776" s="21"/>
      <c r="BP776" s="21"/>
      <c r="BQ776" s="21"/>
      <c r="BS776" s="21"/>
      <c r="BT776" s="21"/>
      <c r="BW776" s="21"/>
      <c r="BX776" s="21"/>
      <c r="BZ776" s="21"/>
      <c r="CD776" s="21"/>
      <c r="CE776" s="21"/>
      <c r="CF776" s="21"/>
    </row>
    <row r="777" spans="1:84">
      <c r="A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X777" s="22"/>
      <c r="AY777" s="22"/>
      <c r="AZ777" s="22"/>
      <c r="BM777" s="21"/>
      <c r="BN777" s="21"/>
      <c r="BO777" s="21"/>
      <c r="BP777" s="21"/>
      <c r="BQ777" s="21"/>
      <c r="BS777" s="21"/>
      <c r="BT777" s="21"/>
      <c r="BW777" s="21"/>
      <c r="BX777" s="21"/>
      <c r="BZ777" s="21"/>
      <c r="CD777" s="21"/>
      <c r="CE777" s="21"/>
      <c r="CF777" s="21"/>
    </row>
    <row r="778" spans="1:84">
      <c r="A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X778" s="22"/>
      <c r="AY778" s="22"/>
      <c r="AZ778" s="22"/>
      <c r="BM778" s="21"/>
      <c r="BN778" s="21"/>
      <c r="BO778" s="21"/>
      <c r="BP778" s="21"/>
      <c r="BQ778" s="21"/>
      <c r="BS778" s="21"/>
      <c r="BT778" s="21"/>
      <c r="BW778" s="21"/>
      <c r="BX778" s="21"/>
      <c r="BZ778" s="21"/>
      <c r="CD778" s="21"/>
      <c r="CE778" s="21"/>
      <c r="CF778" s="21"/>
    </row>
    <row r="779" spans="1:84">
      <c r="A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X779" s="22"/>
      <c r="AY779" s="22"/>
      <c r="AZ779" s="22"/>
      <c r="BM779" s="21"/>
      <c r="BN779" s="21"/>
      <c r="BO779" s="21"/>
      <c r="BP779" s="21"/>
      <c r="BQ779" s="21"/>
      <c r="BS779" s="21"/>
      <c r="BT779" s="21"/>
      <c r="BW779" s="21"/>
      <c r="BX779" s="21"/>
      <c r="BZ779" s="21"/>
      <c r="CD779" s="21"/>
      <c r="CE779" s="21"/>
      <c r="CF779" s="21"/>
    </row>
    <row r="780" spans="1:84">
      <c r="A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X780" s="22"/>
      <c r="AY780" s="22"/>
      <c r="AZ780" s="22"/>
      <c r="BM780" s="21"/>
      <c r="BN780" s="21"/>
      <c r="BO780" s="21"/>
      <c r="BP780" s="21"/>
      <c r="BQ780" s="21"/>
      <c r="BS780" s="21"/>
      <c r="BT780" s="21"/>
      <c r="BW780" s="21"/>
      <c r="BX780" s="21"/>
      <c r="BZ780" s="21"/>
      <c r="CD780" s="21"/>
      <c r="CE780" s="21"/>
      <c r="CF780" s="21"/>
    </row>
    <row r="781" spans="1:84">
      <c r="A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X781" s="22"/>
      <c r="AY781" s="22"/>
      <c r="AZ781" s="22"/>
      <c r="BM781" s="21"/>
      <c r="BN781" s="21"/>
      <c r="BO781" s="21"/>
      <c r="BP781" s="21"/>
      <c r="BQ781" s="21"/>
      <c r="BS781" s="21"/>
      <c r="BT781" s="21"/>
      <c r="BW781" s="21"/>
      <c r="BX781" s="21"/>
      <c r="BZ781" s="21"/>
      <c r="CD781" s="21"/>
      <c r="CE781" s="21"/>
      <c r="CF781" s="21"/>
    </row>
    <row r="782" spans="1:84">
      <c r="A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X782" s="22"/>
      <c r="AY782" s="22"/>
      <c r="AZ782" s="22"/>
      <c r="BM782" s="21"/>
      <c r="BN782" s="21"/>
      <c r="BO782" s="21"/>
      <c r="BP782" s="21"/>
      <c r="BQ782" s="21"/>
      <c r="BS782" s="21"/>
      <c r="BT782" s="21"/>
      <c r="BW782" s="21"/>
      <c r="BX782" s="21"/>
      <c r="BZ782" s="21"/>
      <c r="CD782" s="21"/>
      <c r="CE782" s="21"/>
      <c r="CF782" s="21"/>
    </row>
    <row r="783" spans="1:84">
      <c r="A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X783" s="22"/>
      <c r="AY783" s="22"/>
      <c r="AZ783" s="22"/>
      <c r="BM783" s="21"/>
      <c r="BN783" s="21"/>
      <c r="BO783" s="21"/>
      <c r="BP783" s="21"/>
      <c r="BQ783" s="21"/>
      <c r="BS783" s="21"/>
      <c r="BT783" s="21"/>
      <c r="BW783" s="21"/>
      <c r="BX783" s="21"/>
      <c r="BZ783" s="21"/>
      <c r="CD783" s="21"/>
      <c r="CE783" s="21"/>
      <c r="CF783" s="21"/>
    </row>
    <row r="784" spans="1:84">
      <c r="A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X784" s="22"/>
      <c r="AY784" s="22"/>
      <c r="AZ784" s="22"/>
      <c r="BM784" s="21"/>
      <c r="BN784" s="21"/>
      <c r="BO784" s="21"/>
      <c r="BP784" s="21"/>
      <c r="BQ784" s="21"/>
      <c r="BS784" s="21"/>
      <c r="BT784" s="21"/>
      <c r="BW784" s="21"/>
      <c r="BX784" s="21"/>
      <c r="BZ784" s="21"/>
      <c r="CD784" s="21"/>
      <c r="CE784" s="21"/>
      <c r="CF784" s="21"/>
    </row>
    <row r="785" spans="1:84">
      <c r="A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X785" s="22"/>
      <c r="AY785" s="22"/>
      <c r="AZ785" s="22"/>
      <c r="BM785" s="23"/>
      <c r="BN785" s="23"/>
      <c r="BO785" s="23"/>
      <c r="BP785" s="23"/>
      <c r="BQ785" s="23"/>
      <c r="BS785" s="23"/>
      <c r="BT785" s="23"/>
      <c r="BW785" s="23"/>
      <c r="BX785" s="23"/>
      <c r="BZ785" s="23"/>
      <c r="CD785" s="23"/>
      <c r="CE785" s="23"/>
      <c r="CF785" s="23"/>
    </row>
    <row r="786" spans="1:84">
      <c r="A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X786" s="22"/>
      <c r="AY786" s="22"/>
      <c r="AZ786" s="22"/>
      <c r="BM786" s="21"/>
      <c r="BN786" s="21"/>
      <c r="BO786" s="21"/>
      <c r="BP786" s="21"/>
      <c r="BQ786" s="21"/>
      <c r="BS786" s="21"/>
      <c r="BT786" s="21"/>
      <c r="BW786" s="21"/>
      <c r="BX786" s="21"/>
      <c r="BZ786" s="21"/>
      <c r="CD786" s="21"/>
      <c r="CE786" s="21"/>
      <c r="CF786" s="21"/>
    </row>
    <row r="787" spans="1:84">
      <c r="A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X787" s="22"/>
      <c r="AY787" s="22"/>
      <c r="AZ787" s="22"/>
      <c r="BM787" s="21"/>
      <c r="BN787" s="21"/>
      <c r="BO787" s="21"/>
      <c r="BP787" s="21"/>
      <c r="BQ787" s="21"/>
      <c r="BS787" s="21"/>
      <c r="BT787" s="21"/>
      <c r="BW787" s="21"/>
      <c r="BX787" s="21"/>
      <c r="BZ787" s="21"/>
      <c r="CD787" s="21"/>
      <c r="CE787" s="21"/>
      <c r="CF787" s="21"/>
    </row>
    <row r="788" spans="1:84">
      <c r="A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X788" s="22"/>
      <c r="AY788" s="22"/>
      <c r="AZ788" s="22"/>
      <c r="BM788" s="21"/>
      <c r="BN788" s="21"/>
      <c r="BO788" s="21"/>
      <c r="BP788" s="21"/>
      <c r="BQ788" s="21"/>
      <c r="BS788" s="21"/>
      <c r="BT788" s="21"/>
      <c r="BW788" s="21"/>
      <c r="BX788" s="21"/>
      <c r="BZ788" s="21"/>
      <c r="CD788" s="21"/>
      <c r="CE788" s="21"/>
      <c r="CF788" s="21"/>
    </row>
    <row r="789" spans="1:84">
      <c r="A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X789" s="22"/>
      <c r="AY789" s="22"/>
      <c r="AZ789" s="22"/>
      <c r="BM789" s="21"/>
      <c r="BN789" s="21"/>
      <c r="BO789" s="21"/>
      <c r="BP789" s="21"/>
      <c r="BQ789" s="21"/>
      <c r="BS789" s="21"/>
      <c r="BT789" s="21"/>
      <c r="BW789" s="21"/>
      <c r="BX789" s="21"/>
      <c r="BZ789" s="21"/>
      <c r="CD789" s="21"/>
      <c r="CE789" s="21"/>
      <c r="CF789" s="21"/>
    </row>
    <row r="790" spans="1:84">
      <c r="A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X790" s="22"/>
      <c r="AY790" s="22"/>
      <c r="AZ790" s="22"/>
      <c r="BM790" s="21"/>
      <c r="BN790" s="21"/>
      <c r="BO790" s="21"/>
      <c r="BP790" s="21"/>
      <c r="BQ790" s="21"/>
      <c r="BS790" s="21"/>
      <c r="BT790" s="21"/>
      <c r="BW790" s="21"/>
      <c r="BX790" s="21"/>
      <c r="BZ790" s="21"/>
      <c r="CD790" s="21"/>
      <c r="CE790" s="21"/>
      <c r="CF790" s="21"/>
    </row>
    <row r="791" spans="1:84">
      <c r="A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X791" s="22"/>
      <c r="AY791" s="22"/>
      <c r="AZ791" s="22"/>
      <c r="BM791" s="21"/>
      <c r="BN791" s="21"/>
      <c r="BO791" s="21"/>
      <c r="BP791" s="21"/>
      <c r="BQ791" s="21"/>
      <c r="BS791" s="21"/>
      <c r="BT791" s="21"/>
      <c r="BW791" s="21"/>
      <c r="BX791" s="21"/>
      <c r="BZ791" s="21"/>
      <c r="CD791" s="21"/>
      <c r="CE791" s="21"/>
      <c r="CF791" s="21"/>
    </row>
    <row r="792" spans="1:84">
      <c r="A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X792" s="22"/>
      <c r="AY792" s="22"/>
      <c r="AZ792" s="22"/>
      <c r="BM792" s="21"/>
      <c r="BN792" s="21"/>
      <c r="BO792" s="21"/>
      <c r="BP792" s="21"/>
      <c r="BQ792" s="21"/>
      <c r="BS792" s="21"/>
      <c r="BT792" s="21"/>
      <c r="BW792" s="21"/>
      <c r="BX792" s="21"/>
      <c r="BZ792" s="21"/>
      <c r="CD792" s="21"/>
      <c r="CE792" s="21"/>
      <c r="CF792" s="21"/>
    </row>
    <row r="793" spans="1:84">
      <c r="A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X793" s="22"/>
      <c r="AY793" s="22"/>
      <c r="AZ793" s="22"/>
      <c r="BM793" s="21"/>
      <c r="BN793" s="21"/>
      <c r="BO793" s="21"/>
      <c r="BP793" s="21"/>
      <c r="BQ793" s="21"/>
      <c r="BS793" s="21"/>
      <c r="BT793" s="21"/>
      <c r="BW793" s="21"/>
      <c r="BX793" s="21"/>
      <c r="BZ793" s="21"/>
      <c r="CD793" s="21"/>
      <c r="CE793" s="21"/>
      <c r="CF793" s="21"/>
    </row>
    <row r="794" spans="1:84">
      <c r="A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X794" s="22"/>
      <c r="AY794" s="22"/>
      <c r="AZ794" s="22"/>
      <c r="BM794" s="21"/>
      <c r="BN794" s="21"/>
      <c r="BO794" s="21"/>
      <c r="BP794" s="21"/>
      <c r="BQ794" s="21"/>
      <c r="BS794" s="21"/>
      <c r="BT794" s="21"/>
      <c r="BW794" s="21"/>
      <c r="BX794" s="21"/>
      <c r="BZ794" s="21"/>
      <c r="CD794" s="21"/>
      <c r="CE794" s="21"/>
      <c r="CF794" s="21"/>
    </row>
    <row r="795" spans="1:84">
      <c r="A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X795" s="22"/>
      <c r="AY795" s="22"/>
      <c r="AZ795" s="22"/>
      <c r="BM795" s="21"/>
      <c r="BN795" s="21"/>
      <c r="BO795" s="21"/>
      <c r="BP795" s="21"/>
      <c r="BQ795" s="21"/>
      <c r="BS795" s="21"/>
      <c r="BT795" s="21"/>
      <c r="BW795" s="21"/>
      <c r="BX795" s="21"/>
      <c r="BZ795" s="21"/>
      <c r="CD795" s="21"/>
      <c r="CE795" s="21"/>
      <c r="CF795" s="21"/>
    </row>
    <row r="796" spans="1:84">
      <c r="A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X796" s="22"/>
      <c r="AY796" s="22"/>
      <c r="AZ796" s="22"/>
      <c r="BM796" s="21"/>
      <c r="BN796" s="21"/>
      <c r="BO796" s="21"/>
      <c r="BP796" s="21"/>
      <c r="BQ796" s="21"/>
      <c r="BS796" s="21"/>
      <c r="BT796" s="21"/>
      <c r="BW796" s="21"/>
      <c r="BX796" s="21"/>
      <c r="BZ796" s="21"/>
      <c r="CD796" s="21"/>
      <c r="CE796" s="21"/>
      <c r="CF796" s="21"/>
    </row>
    <row r="797" spans="1:84">
      <c r="A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X797" s="22"/>
      <c r="AY797" s="22"/>
      <c r="AZ797" s="22"/>
      <c r="BM797" s="21"/>
      <c r="BN797" s="21"/>
      <c r="BO797" s="21"/>
      <c r="BP797" s="21"/>
      <c r="BQ797" s="21"/>
      <c r="BS797" s="21"/>
      <c r="BT797" s="21"/>
      <c r="BW797" s="21"/>
      <c r="BX797" s="21"/>
      <c r="BZ797" s="21"/>
      <c r="CD797" s="21"/>
      <c r="CE797" s="21"/>
      <c r="CF797" s="21"/>
    </row>
    <row r="798" spans="1:84">
      <c r="A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X798" s="22"/>
      <c r="AY798" s="22"/>
      <c r="AZ798" s="22"/>
      <c r="BM798" s="21"/>
      <c r="BN798" s="21"/>
      <c r="BO798" s="21"/>
      <c r="BP798" s="21"/>
      <c r="BQ798" s="21"/>
      <c r="BS798" s="21"/>
      <c r="BT798" s="21"/>
      <c r="BW798" s="21"/>
      <c r="BX798" s="21"/>
      <c r="BZ798" s="21"/>
      <c r="CD798" s="21"/>
      <c r="CE798" s="21"/>
      <c r="CF798" s="21"/>
    </row>
    <row r="799" spans="1:84">
      <c r="A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X799" s="22"/>
      <c r="AY799" s="22"/>
      <c r="AZ799" s="22"/>
      <c r="BM799" s="21"/>
      <c r="BN799" s="21"/>
      <c r="BO799" s="21"/>
      <c r="BP799" s="21"/>
      <c r="BQ799" s="21"/>
      <c r="BS799" s="21"/>
      <c r="BT799" s="21"/>
      <c r="BW799" s="21"/>
      <c r="BX799" s="21"/>
      <c r="BZ799" s="21"/>
      <c r="CD799" s="21"/>
      <c r="CE799" s="21"/>
      <c r="CF799" s="21"/>
    </row>
    <row r="800" spans="1:84">
      <c r="A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X800" s="22"/>
      <c r="AY800" s="22"/>
      <c r="AZ800" s="22"/>
      <c r="BM800" s="21"/>
      <c r="BN800" s="21"/>
      <c r="BO800" s="21"/>
      <c r="BP800" s="21"/>
      <c r="BQ800" s="21"/>
      <c r="BS800" s="21"/>
      <c r="BT800" s="21"/>
      <c r="BW800" s="21"/>
      <c r="BX800" s="21"/>
      <c r="BZ800" s="21"/>
      <c r="CD800" s="21"/>
      <c r="CE800" s="21"/>
      <c r="CF800" s="21"/>
    </row>
    <row r="801" spans="1:84">
      <c r="A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X801" s="22"/>
      <c r="AY801" s="22"/>
      <c r="AZ801" s="22"/>
      <c r="BM801" s="21"/>
      <c r="BN801" s="21"/>
      <c r="BO801" s="21"/>
      <c r="BP801" s="21"/>
      <c r="BQ801" s="21"/>
      <c r="BS801" s="21"/>
      <c r="BT801" s="21"/>
      <c r="BW801" s="21"/>
      <c r="BX801" s="21"/>
      <c r="BZ801" s="21"/>
      <c r="CD801" s="21"/>
      <c r="CE801" s="21"/>
      <c r="CF801" s="21"/>
    </row>
    <row r="802" spans="1:84">
      <c r="A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X802" s="22"/>
      <c r="AY802" s="22"/>
      <c r="AZ802" s="22"/>
      <c r="BM802" s="21"/>
      <c r="BN802" s="21"/>
      <c r="BO802" s="21"/>
      <c r="BP802" s="21"/>
      <c r="BQ802" s="21"/>
      <c r="BS802" s="21"/>
      <c r="BT802" s="21"/>
      <c r="BW802" s="21"/>
      <c r="BX802" s="21"/>
      <c r="BZ802" s="21"/>
      <c r="CD802" s="21"/>
      <c r="CE802" s="21"/>
      <c r="CF802" s="21"/>
    </row>
    <row r="803" spans="1:84">
      <c r="A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X803" s="22"/>
      <c r="AY803" s="22"/>
      <c r="AZ803" s="22"/>
      <c r="BM803" s="21"/>
      <c r="BN803" s="21"/>
      <c r="BO803" s="21"/>
      <c r="BP803" s="21"/>
      <c r="BQ803" s="21"/>
      <c r="BS803" s="21"/>
      <c r="BT803" s="21"/>
      <c r="BW803" s="21"/>
      <c r="BX803" s="21"/>
      <c r="BZ803" s="21"/>
      <c r="CD803" s="21"/>
      <c r="CE803" s="21"/>
      <c r="CF803" s="21"/>
    </row>
    <row r="804" spans="1:84">
      <c r="A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X804" s="22"/>
      <c r="AY804" s="22"/>
      <c r="AZ804" s="22"/>
      <c r="BM804" s="21"/>
      <c r="BN804" s="21"/>
      <c r="BO804" s="21"/>
      <c r="BP804" s="21"/>
      <c r="BQ804" s="21"/>
      <c r="BS804" s="21"/>
      <c r="BT804" s="21"/>
      <c r="BW804" s="21"/>
      <c r="BX804" s="21"/>
      <c r="BZ804" s="21"/>
      <c r="CD804" s="21"/>
      <c r="CE804" s="21"/>
      <c r="CF804" s="21"/>
    </row>
    <row r="805" spans="1:84">
      <c r="A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X805" s="22"/>
      <c r="AY805" s="22"/>
      <c r="AZ805" s="22"/>
      <c r="BM805" s="21"/>
      <c r="BN805" s="21"/>
      <c r="BO805" s="21"/>
      <c r="BP805" s="21"/>
      <c r="BQ805" s="21"/>
      <c r="BS805" s="21"/>
      <c r="BT805" s="21"/>
      <c r="BW805" s="21"/>
      <c r="BX805" s="21"/>
      <c r="BZ805" s="21"/>
      <c r="CD805" s="21"/>
      <c r="CE805" s="21"/>
      <c r="CF805" s="21"/>
    </row>
    <row r="806" spans="1:84">
      <c r="A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X806" s="22"/>
      <c r="AY806" s="22"/>
      <c r="AZ806" s="22"/>
      <c r="BM806" s="21"/>
      <c r="BN806" s="21"/>
      <c r="BO806" s="21"/>
      <c r="BP806" s="21"/>
      <c r="BQ806" s="21"/>
      <c r="BS806" s="21"/>
      <c r="BT806" s="21"/>
      <c r="BW806" s="21"/>
      <c r="BX806" s="21"/>
      <c r="BZ806" s="21"/>
      <c r="CD806" s="21"/>
      <c r="CE806" s="21"/>
      <c r="CF806" s="21"/>
    </row>
    <row r="807" spans="1:84">
      <c r="A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X807" s="22"/>
      <c r="AY807" s="22"/>
      <c r="AZ807" s="22"/>
      <c r="BM807" s="21"/>
      <c r="BN807" s="21"/>
      <c r="BO807" s="21"/>
      <c r="BP807" s="21"/>
      <c r="BQ807" s="21"/>
      <c r="BS807" s="21"/>
      <c r="BT807" s="21"/>
      <c r="BW807" s="21"/>
      <c r="BX807" s="21"/>
      <c r="BZ807" s="21"/>
      <c r="CD807" s="21"/>
      <c r="CE807" s="21"/>
      <c r="CF807" s="21"/>
    </row>
    <row r="808" spans="1:84">
      <c r="A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X808" s="22"/>
      <c r="AY808" s="22"/>
      <c r="AZ808" s="22"/>
      <c r="BM808" s="21"/>
      <c r="BN808" s="21"/>
      <c r="BO808" s="21"/>
      <c r="BP808" s="21"/>
      <c r="BQ808" s="21"/>
      <c r="BS808" s="21"/>
      <c r="BT808" s="21"/>
      <c r="BW808" s="21"/>
      <c r="BX808" s="21"/>
      <c r="BZ808" s="21"/>
      <c r="CD808" s="21"/>
      <c r="CE808" s="21"/>
      <c r="CF808" s="21"/>
    </row>
    <row r="809" spans="1:84">
      <c r="A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X809" s="22"/>
      <c r="AY809" s="22"/>
      <c r="AZ809" s="22"/>
      <c r="BM809" s="21"/>
      <c r="BN809" s="21"/>
      <c r="BO809" s="21"/>
      <c r="BP809" s="21"/>
      <c r="BQ809" s="21"/>
      <c r="BS809" s="21"/>
      <c r="BT809" s="21"/>
      <c r="BW809" s="21"/>
      <c r="BX809" s="21"/>
      <c r="BZ809" s="21"/>
      <c r="CD809" s="21"/>
      <c r="CE809" s="21"/>
      <c r="CF809" s="21"/>
    </row>
    <row r="810" spans="1:84">
      <c r="A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X810" s="22"/>
      <c r="AY810" s="22"/>
      <c r="AZ810" s="22"/>
      <c r="BM810" s="21"/>
      <c r="BN810" s="21"/>
      <c r="BO810" s="21"/>
      <c r="BP810" s="21"/>
      <c r="BQ810" s="21"/>
      <c r="BS810" s="21"/>
      <c r="BT810" s="21"/>
      <c r="BW810" s="21"/>
      <c r="BX810" s="21"/>
      <c r="BZ810" s="21"/>
      <c r="CD810" s="21"/>
      <c r="CE810" s="21"/>
      <c r="CF810" s="21"/>
    </row>
    <row r="811" spans="1:84">
      <c r="A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X811" s="22"/>
      <c r="AY811" s="22"/>
      <c r="AZ811" s="22"/>
      <c r="BM811" s="21"/>
      <c r="BN811" s="21"/>
      <c r="BO811" s="21"/>
      <c r="BP811" s="21"/>
      <c r="BQ811" s="21"/>
      <c r="BS811" s="21"/>
      <c r="BT811" s="21"/>
      <c r="BW811" s="21"/>
      <c r="BX811" s="21"/>
      <c r="BZ811" s="21"/>
      <c r="CD811" s="21"/>
      <c r="CE811" s="21"/>
      <c r="CF811" s="21"/>
    </row>
    <row r="812" spans="1:84">
      <c r="A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X812" s="22"/>
      <c r="AY812" s="22"/>
      <c r="AZ812" s="22"/>
      <c r="BM812" s="21"/>
      <c r="BN812" s="21"/>
      <c r="BO812" s="21"/>
      <c r="BP812" s="21"/>
      <c r="BQ812" s="21"/>
      <c r="BS812" s="21"/>
      <c r="BT812" s="21"/>
      <c r="BW812" s="21"/>
      <c r="BX812" s="21"/>
      <c r="BZ812" s="21"/>
      <c r="CD812" s="21"/>
      <c r="CE812" s="21"/>
      <c r="CF812" s="21"/>
    </row>
    <row r="813" spans="1:84">
      <c r="A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X813" s="22"/>
      <c r="AY813" s="22"/>
      <c r="AZ813" s="22"/>
      <c r="BM813" s="21"/>
      <c r="BN813" s="21"/>
      <c r="BO813" s="21"/>
      <c r="BP813" s="21"/>
      <c r="BQ813" s="21"/>
      <c r="BS813" s="21"/>
      <c r="BT813" s="21"/>
      <c r="BW813" s="21"/>
      <c r="BX813" s="21"/>
      <c r="BZ813" s="21"/>
      <c r="CD813" s="21"/>
      <c r="CE813" s="21"/>
      <c r="CF813" s="21"/>
    </row>
    <row r="814" spans="1:84">
      <c r="A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X814" s="22"/>
      <c r="AY814" s="22"/>
      <c r="AZ814" s="22"/>
      <c r="BM814" s="21"/>
      <c r="BN814" s="21"/>
      <c r="BO814" s="21"/>
      <c r="BP814" s="21"/>
      <c r="BQ814" s="21"/>
      <c r="BS814" s="21"/>
      <c r="BT814" s="21"/>
      <c r="BW814" s="21"/>
      <c r="BX814" s="21"/>
      <c r="BZ814" s="21"/>
      <c r="CD814" s="21"/>
      <c r="CE814" s="21"/>
      <c r="CF814" s="21"/>
    </row>
    <row r="815" spans="1:84">
      <c r="A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X815" s="22"/>
      <c r="AY815" s="22"/>
      <c r="AZ815" s="22"/>
      <c r="BM815" s="21"/>
      <c r="BN815" s="21"/>
      <c r="BO815" s="21"/>
      <c r="BP815" s="21"/>
      <c r="BQ815" s="21"/>
      <c r="BS815" s="21"/>
      <c r="BT815" s="21"/>
      <c r="BW815" s="21"/>
      <c r="BX815" s="21"/>
      <c r="BZ815" s="21"/>
      <c r="CD815" s="21"/>
      <c r="CE815" s="21"/>
      <c r="CF815" s="21"/>
    </row>
    <row r="816" spans="1:84">
      <c r="A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X816" s="22"/>
      <c r="AY816" s="22"/>
      <c r="AZ816" s="22"/>
      <c r="BM816" s="21"/>
      <c r="BN816" s="21"/>
      <c r="BO816" s="21"/>
      <c r="BP816" s="21"/>
      <c r="BQ816" s="21"/>
      <c r="BS816" s="21"/>
      <c r="BT816" s="21"/>
      <c r="BW816" s="21"/>
      <c r="BX816" s="21"/>
      <c r="BZ816" s="21"/>
      <c r="CD816" s="21"/>
      <c r="CE816" s="21"/>
      <c r="CF816" s="21"/>
    </row>
    <row r="817" spans="1:84">
      <c r="A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X817" s="22"/>
      <c r="AY817" s="22"/>
      <c r="AZ817" s="22"/>
      <c r="BM817" s="21"/>
      <c r="BN817" s="21"/>
      <c r="BO817" s="21"/>
      <c r="BP817" s="21"/>
      <c r="BQ817" s="21"/>
      <c r="BS817" s="21"/>
      <c r="BT817" s="21"/>
      <c r="BW817" s="21"/>
      <c r="BX817" s="21"/>
      <c r="BZ817" s="21"/>
      <c r="CD817" s="21"/>
      <c r="CE817" s="21"/>
      <c r="CF817" s="21"/>
    </row>
    <row r="818" spans="1:84">
      <c r="A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X818" s="22"/>
      <c r="AY818" s="22"/>
      <c r="AZ818" s="22"/>
      <c r="BM818" s="21"/>
      <c r="BN818" s="21"/>
      <c r="BO818" s="21"/>
      <c r="BP818" s="21"/>
      <c r="BQ818" s="21"/>
      <c r="BS818" s="21"/>
      <c r="BT818" s="21"/>
      <c r="BW818" s="21"/>
      <c r="BX818" s="21"/>
      <c r="BZ818" s="21"/>
      <c r="CD818" s="21"/>
      <c r="CE818" s="21"/>
      <c r="CF818" s="21"/>
    </row>
    <row r="819" spans="1:84">
      <c r="A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X819" s="22"/>
      <c r="AY819" s="22"/>
      <c r="AZ819" s="22"/>
      <c r="BM819" s="21"/>
      <c r="BN819" s="21"/>
      <c r="BO819" s="21"/>
      <c r="BP819" s="21"/>
      <c r="BQ819" s="21"/>
      <c r="BS819" s="21"/>
      <c r="BT819" s="21"/>
      <c r="BW819" s="21"/>
      <c r="BX819" s="21"/>
      <c r="BZ819" s="21"/>
      <c r="CD819" s="21"/>
      <c r="CE819" s="21"/>
      <c r="CF819" s="21"/>
    </row>
    <row r="820" spans="1:84">
      <c r="A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X820" s="22"/>
      <c r="AY820" s="22"/>
      <c r="AZ820" s="22"/>
      <c r="BM820" s="21"/>
      <c r="BN820" s="21"/>
      <c r="BO820" s="21"/>
      <c r="BP820" s="21"/>
      <c r="BQ820" s="21"/>
      <c r="BS820" s="21"/>
      <c r="BT820" s="21"/>
      <c r="BW820" s="21"/>
      <c r="BX820" s="21"/>
      <c r="BZ820" s="21"/>
      <c r="CD820" s="21"/>
      <c r="CE820" s="21"/>
      <c r="CF820" s="21"/>
    </row>
    <row r="821" spans="1:84">
      <c r="A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X821" s="22"/>
      <c r="AY821" s="22"/>
      <c r="AZ821" s="22"/>
      <c r="BM821" s="21"/>
      <c r="BN821" s="21"/>
      <c r="BO821" s="21"/>
      <c r="BP821" s="21"/>
      <c r="BQ821" s="21"/>
      <c r="BS821" s="21"/>
      <c r="BT821" s="21"/>
      <c r="BW821" s="21"/>
      <c r="BX821" s="21"/>
      <c r="BZ821" s="21"/>
      <c r="CD821" s="21"/>
      <c r="CE821" s="21"/>
      <c r="CF821" s="21"/>
    </row>
    <row r="822" spans="1:84">
      <c r="A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X822" s="22"/>
      <c r="AY822" s="22"/>
      <c r="AZ822" s="22"/>
      <c r="BM822" s="21"/>
      <c r="BN822" s="21"/>
      <c r="BO822" s="21"/>
      <c r="BP822" s="21"/>
      <c r="BQ822" s="21"/>
      <c r="BS822" s="21"/>
      <c r="BT822" s="21"/>
      <c r="BW822" s="21"/>
      <c r="BX822" s="21"/>
      <c r="BZ822" s="21"/>
      <c r="CD822" s="21"/>
      <c r="CE822" s="21"/>
      <c r="CF822" s="21"/>
    </row>
    <row r="823" spans="1:84">
      <c r="A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X823" s="22"/>
      <c r="AY823" s="22"/>
      <c r="AZ823" s="22"/>
      <c r="BM823" s="21"/>
      <c r="BN823" s="21"/>
      <c r="BO823" s="21"/>
      <c r="BP823" s="21"/>
      <c r="BQ823" s="21"/>
      <c r="BS823" s="21"/>
      <c r="BT823" s="21"/>
      <c r="BW823" s="21"/>
      <c r="BX823" s="21"/>
      <c r="BZ823" s="21"/>
      <c r="CD823" s="21"/>
      <c r="CE823" s="21"/>
      <c r="CF823" s="21"/>
    </row>
    <row r="824" spans="1:84">
      <c r="A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X824" s="22"/>
      <c r="AY824" s="22"/>
      <c r="AZ824" s="22"/>
      <c r="BM824" s="21"/>
      <c r="BN824" s="21"/>
      <c r="BO824" s="21"/>
      <c r="BP824" s="21"/>
      <c r="BQ824" s="21"/>
      <c r="BS824" s="21"/>
      <c r="BT824" s="21"/>
      <c r="BW824" s="21"/>
      <c r="BX824" s="21"/>
      <c r="BZ824" s="21"/>
      <c r="CD824" s="21"/>
      <c r="CE824" s="21"/>
      <c r="CF824" s="21"/>
    </row>
    <row r="825" spans="1:84">
      <c r="A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X825" s="22"/>
      <c r="AY825" s="22"/>
      <c r="AZ825" s="22"/>
      <c r="BM825" s="21"/>
      <c r="BN825" s="21"/>
      <c r="BO825" s="21"/>
      <c r="BP825" s="21"/>
      <c r="BQ825" s="21"/>
      <c r="BS825" s="21"/>
      <c r="BT825" s="21"/>
      <c r="BW825" s="21"/>
      <c r="BX825" s="21"/>
      <c r="BZ825" s="21"/>
      <c r="CD825" s="21"/>
      <c r="CE825" s="21"/>
      <c r="CF825" s="21"/>
    </row>
    <row r="826" spans="1:84">
      <c r="A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X826" s="22"/>
      <c r="AY826" s="22"/>
      <c r="AZ826" s="22"/>
      <c r="BM826" s="21"/>
      <c r="BN826" s="21"/>
      <c r="BO826" s="21"/>
      <c r="BP826" s="21"/>
      <c r="BQ826" s="21"/>
      <c r="BS826" s="21"/>
      <c r="BT826" s="21"/>
      <c r="BW826" s="21"/>
      <c r="BX826" s="21"/>
      <c r="BZ826" s="21"/>
      <c r="CD826" s="21"/>
      <c r="CE826" s="21"/>
      <c r="CF826" s="21"/>
    </row>
    <row r="827" spans="1:84">
      <c r="A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X827" s="22"/>
      <c r="AY827" s="22"/>
      <c r="AZ827" s="22"/>
      <c r="BM827" s="21"/>
      <c r="BN827" s="21"/>
      <c r="BO827" s="21"/>
      <c r="BP827" s="21"/>
      <c r="BQ827" s="21"/>
      <c r="BS827" s="21"/>
      <c r="BT827" s="21"/>
      <c r="BW827" s="21"/>
      <c r="BX827" s="21"/>
      <c r="BZ827" s="21"/>
      <c r="CD827" s="21"/>
      <c r="CE827" s="21"/>
      <c r="CF827" s="21"/>
    </row>
    <row r="828" spans="1:84">
      <c r="A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X828" s="22"/>
      <c r="AY828" s="22"/>
      <c r="AZ828" s="22"/>
      <c r="BM828" s="21"/>
      <c r="BN828" s="21"/>
      <c r="BO828" s="21"/>
      <c r="BP828" s="21"/>
      <c r="BQ828" s="21"/>
      <c r="BS828" s="21"/>
      <c r="BT828" s="21"/>
      <c r="BW828" s="21"/>
      <c r="BX828" s="21"/>
      <c r="BZ828" s="21"/>
      <c r="CD828" s="21"/>
      <c r="CE828" s="21"/>
      <c r="CF828" s="21"/>
    </row>
    <row r="829" spans="1:84">
      <c r="A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X829" s="22"/>
      <c r="AY829" s="22"/>
      <c r="AZ829" s="22"/>
      <c r="BM829" s="21"/>
      <c r="BN829" s="21"/>
      <c r="BO829" s="21"/>
      <c r="BP829" s="21"/>
      <c r="BQ829" s="21"/>
      <c r="BS829" s="21"/>
      <c r="BT829" s="21"/>
      <c r="BW829" s="21"/>
      <c r="BX829" s="21"/>
      <c r="BZ829" s="21"/>
      <c r="CD829" s="21"/>
      <c r="CE829" s="21"/>
      <c r="CF829" s="21"/>
    </row>
    <row r="830" spans="1:84">
      <c r="A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X830" s="22"/>
      <c r="AY830" s="22"/>
      <c r="AZ830" s="22"/>
      <c r="BM830" s="21"/>
      <c r="BN830" s="21"/>
      <c r="BO830" s="21"/>
      <c r="BP830" s="21"/>
      <c r="BQ830" s="21"/>
      <c r="BS830" s="21"/>
      <c r="BT830" s="21"/>
      <c r="BW830" s="21"/>
      <c r="BX830" s="21"/>
      <c r="BZ830" s="21"/>
      <c r="CD830" s="21"/>
      <c r="CE830" s="21"/>
      <c r="CF830" s="21"/>
    </row>
    <row r="831" spans="1:84">
      <c r="A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X831" s="22"/>
      <c r="AY831" s="22"/>
      <c r="AZ831" s="22"/>
      <c r="BM831" s="21"/>
      <c r="BN831" s="21"/>
      <c r="BO831" s="21"/>
      <c r="BP831" s="21"/>
      <c r="BQ831" s="21"/>
      <c r="BS831" s="21"/>
      <c r="BT831" s="21"/>
      <c r="BW831" s="21"/>
      <c r="BX831" s="21"/>
      <c r="BZ831" s="21"/>
      <c r="CD831" s="21"/>
      <c r="CE831" s="21"/>
      <c r="CF831" s="21"/>
    </row>
    <row r="832" spans="1:84">
      <c r="A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X832" s="22"/>
      <c r="AY832" s="22"/>
      <c r="AZ832" s="22"/>
      <c r="BM832" s="21"/>
      <c r="BN832" s="21"/>
      <c r="BO832" s="21"/>
      <c r="BP832" s="21"/>
      <c r="BQ832" s="21"/>
      <c r="BS832" s="21"/>
      <c r="BT832" s="21"/>
      <c r="BW832" s="21"/>
      <c r="BX832" s="21"/>
      <c r="BZ832" s="21"/>
      <c r="CD832" s="21"/>
      <c r="CE832" s="21"/>
      <c r="CF832" s="21"/>
    </row>
    <row r="833" spans="1:84">
      <c r="A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X833" s="22"/>
      <c r="AY833" s="22"/>
      <c r="AZ833" s="22"/>
      <c r="BM833" s="21"/>
      <c r="BN833" s="21"/>
      <c r="BO833" s="21"/>
      <c r="BP833" s="21"/>
      <c r="BQ833" s="21"/>
      <c r="BS833" s="21"/>
      <c r="BT833" s="21"/>
      <c r="BW833" s="21"/>
      <c r="BX833" s="21"/>
      <c r="BZ833" s="21"/>
      <c r="CD833" s="21"/>
      <c r="CE833" s="21"/>
      <c r="CF833" s="21"/>
    </row>
    <row r="834" spans="1:84">
      <c r="A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X834" s="22"/>
      <c r="AY834" s="22"/>
      <c r="AZ834" s="22"/>
      <c r="BM834" s="21"/>
      <c r="BN834" s="21"/>
      <c r="BO834" s="21"/>
      <c r="BP834" s="21"/>
      <c r="BQ834" s="21"/>
      <c r="BS834" s="21"/>
      <c r="BT834" s="21"/>
      <c r="BW834" s="21"/>
      <c r="BX834" s="21"/>
      <c r="BZ834" s="21"/>
      <c r="CD834" s="21"/>
      <c r="CE834" s="21"/>
      <c r="CF834" s="21"/>
    </row>
    <row r="835" spans="1:84">
      <c r="A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X835" s="22"/>
      <c r="AY835" s="22"/>
      <c r="AZ835" s="22"/>
      <c r="BM835" s="21"/>
      <c r="BN835" s="21"/>
      <c r="BO835" s="21"/>
      <c r="BP835" s="21"/>
      <c r="BQ835" s="21"/>
      <c r="BS835" s="21"/>
      <c r="BT835" s="21"/>
      <c r="BW835" s="21"/>
      <c r="BX835" s="21"/>
      <c r="BZ835" s="21"/>
      <c r="CD835" s="21"/>
      <c r="CE835" s="21"/>
      <c r="CF835" s="21"/>
    </row>
    <row r="836" spans="1:84">
      <c r="A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X836" s="22"/>
      <c r="AY836" s="22"/>
      <c r="AZ836" s="22"/>
      <c r="BM836" s="21"/>
      <c r="BN836" s="21"/>
      <c r="BO836" s="21"/>
      <c r="BP836" s="21"/>
      <c r="BQ836" s="21"/>
      <c r="BS836" s="21"/>
      <c r="BT836" s="21"/>
      <c r="BW836" s="21"/>
      <c r="BX836" s="21"/>
      <c r="BZ836" s="21"/>
      <c r="CD836" s="21"/>
      <c r="CE836" s="21"/>
      <c r="CF836" s="21"/>
    </row>
    <row r="837" spans="1:84">
      <c r="A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X837" s="22"/>
      <c r="AY837" s="22"/>
      <c r="AZ837" s="22"/>
      <c r="BM837" s="21"/>
      <c r="BN837" s="21"/>
      <c r="BO837" s="21"/>
      <c r="BP837" s="21"/>
      <c r="BQ837" s="21"/>
      <c r="BS837" s="21"/>
      <c r="BT837" s="21"/>
      <c r="BW837" s="21"/>
      <c r="BX837" s="21"/>
      <c r="BZ837" s="21"/>
      <c r="CD837" s="21"/>
      <c r="CE837" s="21"/>
      <c r="CF837" s="21"/>
    </row>
    <row r="838" spans="1:84">
      <c r="A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X838" s="22"/>
      <c r="AY838" s="22"/>
      <c r="AZ838" s="22"/>
      <c r="BM838" s="21"/>
      <c r="BN838" s="21"/>
      <c r="BO838" s="21"/>
      <c r="BP838" s="21"/>
      <c r="BQ838" s="21"/>
      <c r="BS838" s="21"/>
      <c r="BT838" s="21"/>
      <c r="BW838" s="21"/>
      <c r="BX838" s="21"/>
      <c r="BZ838" s="21"/>
      <c r="CD838" s="21"/>
      <c r="CE838" s="21"/>
      <c r="CF838" s="21"/>
    </row>
    <row r="839" spans="1:84">
      <c r="A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X839" s="22"/>
      <c r="AY839" s="22"/>
      <c r="AZ839" s="22"/>
      <c r="BM839" s="21"/>
      <c r="BN839" s="21"/>
      <c r="BO839" s="21"/>
      <c r="BP839" s="21"/>
      <c r="BQ839" s="21"/>
      <c r="BS839" s="21"/>
      <c r="BT839" s="21"/>
      <c r="BW839" s="21"/>
      <c r="BX839" s="21"/>
      <c r="BZ839" s="21"/>
      <c r="CD839" s="21"/>
      <c r="CE839" s="21"/>
      <c r="CF839" s="21"/>
    </row>
    <row r="840" spans="1:84">
      <c r="A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X840" s="22"/>
      <c r="AY840" s="22"/>
      <c r="AZ840" s="22"/>
      <c r="BM840" s="21"/>
      <c r="BN840" s="21"/>
      <c r="BO840" s="21"/>
      <c r="BP840" s="21"/>
      <c r="BQ840" s="21"/>
      <c r="BS840" s="21"/>
      <c r="BT840" s="21"/>
      <c r="BW840" s="21"/>
      <c r="BX840" s="21"/>
      <c r="BZ840" s="21"/>
      <c r="CD840" s="21"/>
      <c r="CE840" s="21"/>
      <c r="CF840" s="21"/>
    </row>
    <row r="841" spans="1:84">
      <c r="A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X841" s="22"/>
      <c r="AY841" s="22"/>
      <c r="AZ841" s="22"/>
      <c r="BM841" s="21"/>
      <c r="BN841" s="21"/>
      <c r="BO841" s="21"/>
      <c r="BP841" s="21"/>
      <c r="BQ841" s="21"/>
      <c r="BS841" s="21"/>
      <c r="BT841" s="21"/>
      <c r="BW841" s="21"/>
      <c r="BX841" s="21"/>
      <c r="BZ841" s="21"/>
      <c r="CD841" s="21"/>
      <c r="CE841" s="21"/>
      <c r="CF841" s="21"/>
    </row>
    <row r="842" spans="1:84">
      <c r="A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X842" s="22"/>
      <c r="AY842" s="22"/>
      <c r="AZ842" s="22"/>
      <c r="BM842" s="21"/>
      <c r="BN842" s="21"/>
      <c r="BO842" s="21"/>
      <c r="BP842" s="21"/>
      <c r="BQ842" s="21"/>
      <c r="BS842" s="21"/>
      <c r="BT842" s="21"/>
      <c r="BW842" s="21"/>
      <c r="BX842" s="21"/>
      <c r="BZ842" s="21"/>
      <c r="CD842" s="21"/>
      <c r="CE842" s="21"/>
      <c r="CF842" s="21"/>
    </row>
    <row r="843" spans="1:84">
      <c r="A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X843" s="22"/>
      <c r="AY843" s="22"/>
      <c r="AZ843" s="22"/>
      <c r="BM843" s="21"/>
      <c r="BN843" s="21"/>
      <c r="BO843" s="21"/>
      <c r="BP843" s="21"/>
      <c r="BQ843" s="21"/>
      <c r="BS843" s="21"/>
      <c r="BT843" s="21"/>
      <c r="BW843" s="21"/>
      <c r="BX843" s="21"/>
      <c r="BZ843" s="21"/>
      <c r="CD843" s="21"/>
      <c r="CE843" s="21"/>
      <c r="CF843" s="21"/>
    </row>
    <row r="844" spans="1:84">
      <c r="A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X844" s="22"/>
      <c r="AY844" s="22"/>
      <c r="AZ844" s="22"/>
      <c r="BM844" s="21"/>
      <c r="BN844" s="21"/>
      <c r="BO844" s="21"/>
      <c r="BP844" s="21"/>
      <c r="BQ844" s="21"/>
      <c r="BS844" s="21"/>
      <c r="BT844" s="21"/>
      <c r="BW844" s="21"/>
      <c r="BX844" s="21"/>
      <c r="BZ844" s="21"/>
      <c r="CD844" s="21"/>
      <c r="CE844" s="21"/>
      <c r="CF844" s="21"/>
    </row>
    <row r="845" spans="1:84">
      <c r="A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X845" s="22"/>
      <c r="AY845" s="22"/>
      <c r="AZ845" s="22"/>
      <c r="BM845" s="21"/>
      <c r="BN845" s="21"/>
      <c r="BO845" s="21"/>
      <c r="BP845" s="21"/>
      <c r="BQ845" s="21"/>
      <c r="BS845" s="21"/>
      <c r="BT845" s="21"/>
      <c r="BW845" s="21"/>
      <c r="BX845" s="21"/>
      <c r="BZ845" s="21"/>
      <c r="CD845" s="21"/>
      <c r="CE845" s="21"/>
      <c r="CF845" s="21"/>
    </row>
    <row r="846" spans="1:84">
      <c r="A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X846" s="22"/>
      <c r="AY846" s="22"/>
      <c r="AZ846" s="22"/>
      <c r="BM846" s="21"/>
      <c r="BN846" s="21"/>
      <c r="BO846" s="21"/>
      <c r="BP846" s="21"/>
      <c r="BQ846" s="21"/>
      <c r="BS846" s="21"/>
      <c r="BT846" s="21"/>
      <c r="BW846" s="21"/>
      <c r="BX846" s="21"/>
      <c r="BZ846" s="21"/>
      <c r="CD846" s="21"/>
      <c r="CE846" s="21"/>
      <c r="CF846" s="21"/>
    </row>
    <row r="847" spans="1:84">
      <c r="A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X847" s="22"/>
      <c r="AY847" s="22"/>
      <c r="AZ847" s="22"/>
      <c r="BM847" s="21"/>
      <c r="BN847" s="21"/>
      <c r="BO847" s="21"/>
      <c r="BP847" s="21"/>
      <c r="BQ847" s="21"/>
      <c r="BS847" s="21"/>
      <c r="BT847" s="21"/>
      <c r="BW847" s="21"/>
      <c r="BX847" s="21"/>
      <c r="BZ847" s="21"/>
      <c r="CD847" s="21"/>
      <c r="CE847" s="21"/>
      <c r="CF847" s="21"/>
    </row>
    <row r="848" spans="1:84">
      <c r="A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X848" s="22"/>
      <c r="AY848" s="22"/>
      <c r="AZ848" s="22"/>
      <c r="BM848" s="21"/>
      <c r="BN848" s="21"/>
      <c r="BO848" s="21"/>
      <c r="BP848" s="21"/>
      <c r="BQ848" s="21"/>
      <c r="BS848" s="21"/>
      <c r="BT848" s="21"/>
      <c r="BW848" s="21"/>
      <c r="BX848" s="21"/>
      <c r="BZ848" s="21"/>
      <c r="CD848" s="21"/>
      <c r="CE848" s="21"/>
      <c r="CF848" s="21"/>
    </row>
    <row r="849" spans="1:84">
      <c r="A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X849" s="22"/>
      <c r="AY849" s="22"/>
      <c r="AZ849" s="22"/>
      <c r="BM849" s="21"/>
      <c r="BN849" s="21"/>
      <c r="BO849" s="21"/>
      <c r="BP849" s="21"/>
      <c r="BQ849" s="21"/>
      <c r="BS849" s="21"/>
      <c r="BT849" s="21"/>
      <c r="BW849" s="21"/>
      <c r="BX849" s="21"/>
      <c r="BZ849" s="21"/>
      <c r="CD849" s="21"/>
      <c r="CE849" s="21"/>
      <c r="CF849" s="21"/>
    </row>
    <row r="850" spans="1:84">
      <c r="A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X850" s="22"/>
      <c r="AY850" s="22"/>
      <c r="AZ850" s="22"/>
      <c r="BM850" s="21"/>
      <c r="BN850" s="21"/>
      <c r="BO850" s="21"/>
      <c r="BP850" s="21"/>
      <c r="BQ850" s="21"/>
      <c r="BS850" s="21"/>
      <c r="BT850" s="21"/>
      <c r="BW850" s="21"/>
      <c r="BX850" s="21"/>
      <c r="BZ850" s="21"/>
      <c r="CD850" s="21"/>
      <c r="CE850" s="21"/>
      <c r="CF850" s="21"/>
    </row>
    <row r="851" spans="1:84">
      <c r="A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X851" s="22"/>
      <c r="AY851" s="22"/>
      <c r="AZ851" s="22"/>
      <c r="BM851" s="21"/>
      <c r="BN851" s="21"/>
      <c r="BO851" s="21"/>
      <c r="BP851" s="21"/>
      <c r="BQ851" s="21"/>
      <c r="BS851" s="21"/>
      <c r="BT851" s="21"/>
      <c r="BW851" s="21"/>
      <c r="BX851" s="21"/>
      <c r="BZ851" s="21"/>
      <c r="CD851" s="21"/>
      <c r="CE851" s="21"/>
      <c r="CF851" s="21"/>
    </row>
    <row r="852" spans="1:84">
      <c r="A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X852" s="22"/>
      <c r="AY852" s="22"/>
      <c r="AZ852" s="22"/>
      <c r="BM852" s="21"/>
      <c r="BN852" s="21"/>
      <c r="BO852" s="21"/>
      <c r="BP852" s="21"/>
      <c r="BQ852" s="21"/>
      <c r="BS852" s="21"/>
      <c r="BT852" s="21"/>
      <c r="BW852" s="21"/>
      <c r="BX852" s="21"/>
      <c r="BZ852" s="21"/>
      <c r="CD852" s="21"/>
      <c r="CE852" s="21"/>
      <c r="CF852" s="21"/>
    </row>
    <row r="853" spans="1:84">
      <c r="A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X853" s="22"/>
      <c r="AY853" s="22"/>
      <c r="AZ853" s="22"/>
      <c r="BM853" s="21"/>
      <c r="BN853" s="21"/>
      <c r="BO853" s="21"/>
      <c r="BP853" s="21"/>
      <c r="BQ853" s="21"/>
      <c r="BS853" s="21"/>
      <c r="BT853" s="21"/>
      <c r="BW853" s="21"/>
      <c r="BX853" s="21"/>
      <c r="BZ853" s="21"/>
      <c r="CD853" s="21"/>
      <c r="CE853" s="21"/>
      <c r="CF853" s="21"/>
    </row>
    <row r="854" spans="1:84">
      <c r="A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X854" s="22"/>
      <c r="AY854" s="22"/>
      <c r="AZ854" s="22"/>
      <c r="BM854" s="21"/>
      <c r="BN854" s="21"/>
      <c r="BO854" s="21"/>
      <c r="BP854" s="21"/>
      <c r="BQ854" s="21"/>
      <c r="BS854" s="21"/>
      <c r="BT854" s="21"/>
      <c r="BW854" s="21"/>
      <c r="BX854" s="21"/>
      <c r="BZ854" s="21"/>
      <c r="CD854" s="21"/>
      <c r="CE854" s="21"/>
      <c r="CF854" s="21"/>
    </row>
    <row r="855" spans="1:84">
      <c r="A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X855" s="22"/>
      <c r="AY855" s="22"/>
      <c r="AZ855" s="22"/>
      <c r="BM855" s="21"/>
      <c r="BN855" s="21"/>
      <c r="BO855" s="21"/>
      <c r="BP855" s="21"/>
      <c r="BQ855" s="21"/>
      <c r="BS855" s="21"/>
      <c r="BT855" s="21"/>
      <c r="BW855" s="21"/>
      <c r="BX855" s="21"/>
      <c r="BZ855" s="21"/>
      <c r="CD855" s="21"/>
      <c r="CE855" s="21"/>
      <c r="CF855" s="21"/>
    </row>
    <row r="856" spans="1:84">
      <c r="A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X856" s="22"/>
      <c r="AY856" s="22"/>
      <c r="AZ856" s="22"/>
      <c r="BM856" s="21"/>
      <c r="BN856" s="21"/>
      <c r="BO856" s="21"/>
      <c r="BP856" s="21"/>
      <c r="BQ856" s="21"/>
      <c r="BS856" s="21"/>
      <c r="BT856" s="21"/>
      <c r="BW856" s="21"/>
      <c r="BX856" s="21"/>
      <c r="BZ856" s="21"/>
      <c r="CD856" s="21"/>
      <c r="CE856" s="21"/>
      <c r="CF856" s="21"/>
    </row>
    <row r="857" spans="1:84">
      <c r="A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X857" s="22"/>
      <c r="AY857" s="22"/>
      <c r="AZ857" s="22"/>
      <c r="BM857" s="21"/>
      <c r="BN857" s="21"/>
      <c r="BO857" s="21"/>
      <c r="BP857" s="21"/>
      <c r="BQ857" s="21"/>
      <c r="BS857" s="21"/>
      <c r="BT857" s="21"/>
      <c r="BW857" s="21"/>
      <c r="BX857" s="21"/>
      <c r="BZ857" s="21"/>
      <c r="CD857" s="21"/>
      <c r="CE857" s="21"/>
      <c r="CF857" s="21"/>
    </row>
    <row r="858" spans="1:84">
      <c r="A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X858" s="22"/>
      <c r="AY858" s="22"/>
      <c r="AZ858" s="22"/>
      <c r="BM858" s="21"/>
      <c r="BN858" s="21"/>
      <c r="BO858" s="21"/>
      <c r="BP858" s="21"/>
      <c r="BQ858" s="21"/>
      <c r="BS858" s="21"/>
      <c r="BT858" s="21"/>
      <c r="BW858" s="21"/>
      <c r="BX858" s="21"/>
      <c r="BZ858" s="21"/>
      <c r="CD858" s="21"/>
      <c r="CE858" s="21"/>
      <c r="CF858" s="21"/>
    </row>
    <row r="859" spans="1:84">
      <c r="A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X859" s="22"/>
      <c r="AY859" s="22"/>
      <c r="AZ859" s="22"/>
      <c r="BM859" s="21"/>
      <c r="BN859" s="21"/>
      <c r="BO859" s="21"/>
      <c r="BP859" s="21"/>
      <c r="BQ859" s="21"/>
      <c r="BS859" s="21"/>
      <c r="BT859" s="21"/>
      <c r="BW859" s="21"/>
      <c r="BX859" s="21"/>
      <c r="BZ859" s="21"/>
      <c r="CD859" s="21"/>
      <c r="CE859" s="21"/>
      <c r="CF859" s="21"/>
    </row>
    <row r="860" spans="1:84">
      <c r="A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X860" s="22"/>
      <c r="AY860" s="22"/>
      <c r="AZ860" s="22"/>
      <c r="BM860" s="21"/>
      <c r="BN860" s="21"/>
      <c r="BO860" s="21"/>
      <c r="BP860" s="21"/>
      <c r="BQ860" s="21"/>
      <c r="BS860" s="21"/>
      <c r="BT860" s="21"/>
      <c r="BW860" s="21"/>
      <c r="BX860" s="21"/>
      <c r="BZ860" s="21"/>
      <c r="CD860" s="21"/>
      <c r="CE860" s="21"/>
      <c r="CF860" s="21"/>
    </row>
    <row r="861" spans="1:84">
      <c r="A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X861" s="22"/>
      <c r="AY861" s="22"/>
      <c r="AZ861" s="22"/>
      <c r="BM861" s="21"/>
      <c r="BN861" s="21"/>
      <c r="BO861" s="21"/>
      <c r="BP861" s="21"/>
      <c r="BQ861" s="21"/>
      <c r="BS861" s="21"/>
      <c r="BT861" s="21"/>
      <c r="BW861" s="21"/>
      <c r="BX861" s="21"/>
      <c r="BZ861" s="21"/>
      <c r="CD861" s="21"/>
      <c r="CE861" s="21"/>
      <c r="CF861" s="21"/>
    </row>
    <row r="862" spans="1:84">
      <c r="A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X862" s="22"/>
      <c r="AY862" s="22"/>
      <c r="AZ862" s="22"/>
      <c r="BM862" s="21"/>
      <c r="BN862" s="21"/>
      <c r="BO862" s="21"/>
      <c r="BP862" s="21"/>
      <c r="BQ862" s="21"/>
      <c r="BS862" s="21"/>
      <c r="BT862" s="21"/>
      <c r="BW862" s="21"/>
      <c r="BX862" s="21"/>
      <c r="BZ862" s="21"/>
      <c r="CD862" s="21"/>
      <c r="CE862" s="21"/>
      <c r="CF862" s="21"/>
    </row>
    <row r="863" spans="1:84">
      <c r="A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X863" s="22"/>
      <c r="AY863" s="22"/>
      <c r="AZ863" s="22"/>
      <c r="BM863" s="21"/>
      <c r="BN863" s="21"/>
      <c r="BO863" s="21"/>
      <c r="BP863" s="21"/>
      <c r="BQ863" s="21"/>
      <c r="BS863" s="21"/>
      <c r="BT863" s="21"/>
      <c r="BW863" s="21"/>
      <c r="BX863" s="21"/>
      <c r="BZ863" s="21"/>
      <c r="CD863" s="21"/>
      <c r="CE863" s="21"/>
      <c r="CF863" s="21"/>
    </row>
    <row r="864" spans="1:84">
      <c r="A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X864" s="22"/>
      <c r="AY864" s="22"/>
      <c r="AZ864" s="22"/>
      <c r="BM864" s="21"/>
      <c r="BN864" s="21"/>
      <c r="BO864" s="21"/>
      <c r="BP864" s="21"/>
      <c r="BQ864" s="21"/>
      <c r="BS864" s="21"/>
      <c r="BT864" s="21"/>
      <c r="BW864" s="21"/>
      <c r="BX864" s="21"/>
      <c r="BZ864" s="21"/>
      <c r="CD864" s="21"/>
      <c r="CE864" s="21"/>
      <c r="CF864" s="21"/>
    </row>
    <row r="865" spans="1:84">
      <c r="A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X865" s="22"/>
      <c r="AY865" s="22"/>
      <c r="AZ865" s="22"/>
      <c r="BM865" s="21"/>
      <c r="BN865" s="21"/>
      <c r="BO865" s="21"/>
      <c r="BP865" s="21"/>
      <c r="BQ865" s="21"/>
      <c r="BS865" s="21"/>
      <c r="BT865" s="21"/>
      <c r="BW865" s="21"/>
      <c r="BX865" s="21"/>
      <c r="BZ865" s="21"/>
      <c r="CD865" s="21"/>
      <c r="CE865" s="21"/>
      <c r="CF865" s="21"/>
    </row>
    <row r="866" spans="1:84">
      <c r="A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X866" s="22"/>
      <c r="AY866" s="22"/>
      <c r="AZ866" s="22"/>
      <c r="BM866" s="21"/>
      <c r="BN866" s="21"/>
      <c r="BO866" s="21"/>
      <c r="BP866" s="21"/>
      <c r="BQ866" s="21"/>
      <c r="BS866" s="21"/>
      <c r="BT866" s="21"/>
      <c r="BW866" s="21"/>
      <c r="BX866" s="21"/>
      <c r="BZ866" s="21"/>
      <c r="CD866" s="21"/>
      <c r="CE866" s="21"/>
      <c r="CF866" s="21"/>
    </row>
    <row r="867" spans="1:84">
      <c r="A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X867" s="22"/>
      <c r="AY867" s="22"/>
      <c r="AZ867" s="22"/>
      <c r="BM867" s="21"/>
      <c r="BN867" s="21"/>
      <c r="BO867" s="21"/>
      <c r="BP867" s="21"/>
      <c r="BQ867" s="21"/>
      <c r="BS867" s="21"/>
      <c r="BT867" s="21"/>
      <c r="BW867" s="21"/>
      <c r="BX867" s="21"/>
      <c r="BZ867" s="21"/>
      <c r="CD867" s="21"/>
      <c r="CE867" s="21"/>
      <c r="CF867" s="21"/>
    </row>
    <row r="868" spans="1:84">
      <c r="A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X868" s="22"/>
      <c r="AY868" s="22"/>
      <c r="AZ868" s="22"/>
      <c r="BM868" s="21"/>
      <c r="BN868" s="21"/>
      <c r="BO868" s="21"/>
      <c r="BP868" s="21"/>
      <c r="BQ868" s="21"/>
      <c r="BS868" s="21"/>
      <c r="BT868" s="21"/>
      <c r="BW868" s="21"/>
      <c r="BX868" s="21"/>
      <c r="BZ868" s="21"/>
      <c r="CD868" s="21"/>
      <c r="CE868" s="21"/>
      <c r="CF868" s="21"/>
    </row>
    <row r="869" spans="1:84">
      <c r="A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X869" s="22"/>
      <c r="AY869" s="22"/>
      <c r="AZ869" s="22"/>
      <c r="BM869" s="21"/>
      <c r="BN869" s="21"/>
      <c r="BO869" s="21"/>
      <c r="BP869" s="21"/>
      <c r="BQ869" s="21"/>
      <c r="BS869" s="21"/>
      <c r="BT869" s="21"/>
      <c r="BW869" s="21"/>
      <c r="BX869" s="21"/>
      <c r="BZ869" s="21"/>
      <c r="CD869" s="21"/>
      <c r="CE869" s="21"/>
      <c r="CF869" s="21"/>
    </row>
    <row r="870" spans="1:84">
      <c r="A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X870" s="22"/>
      <c r="AY870" s="22"/>
      <c r="AZ870" s="22"/>
      <c r="BM870" s="21"/>
      <c r="BN870" s="21"/>
      <c r="BO870" s="21"/>
      <c r="BP870" s="21"/>
      <c r="BQ870" s="21"/>
      <c r="BS870" s="21"/>
      <c r="BT870" s="21"/>
      <c r="BW870" s="21"/>
      <c r="BX870" s="21"/>
      <c r="BZ870" s="21"/>
      <c r="CD870" s="21"/>
      <c r="CE870" s="21"/>
      <c r="CF870" s="21"/>
    </row>
    <row r="871" spans="1:84">
      <c r="A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X871" s="22"/>
      <c r="AY871" s="22"/>
      <c r="AZ871" s="22"/>
      <c r="BM871" s="21"/>
      <c r="BN871" s="21"/>
      <c r="BO871" s="21"/>
      <c r="BP871" s="21"/>
      <c r="BQ871" s="21"/>
      <c r="BS871" s="21"/>
      <c r="BT871" s="21"/>
      <c r="BW871" s="21"/>
      <c r="BX871" s="21"/>
      <c r="BZ871" s="21"/>
      <c r="CD871" s="21"/>
      <c r="CE871" s="21"/>
      <c r="CF871" s="21"/>
    </row>
    <row r="872" spans="1:84">
      <c r="A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X872" s="22"/>
      <c r="AY872" s="22"/>
      <c r="AZ872" s="22"/>
      <c r="BM872" s="21"/>
      <c r="BN872" s="21"/>
      <c r="BO872" s="21"/>
      <c r="BP872" s="21"/>
      <c r="BQ872" s="21"/>
      <c r="BS872" s="21"/>
      <c r="BT872" s="21"/>
      <c r="BW872" s="21"/>
      <c r="BX872" s="21"/>
      <c r="BZ872" s="21"/>
      <c r="CD872" s="21"/>
      <c r="CE872" s="21"/>
      <c r="CF872" s="21"/>
    </row>
    <row r="873" spans="1:84">
      <c r="A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X873" s="22"/>
      <c r="AY873" s="22"/>
      <c r="AZ873" s="22"/>
      <c r="BM873" s="21"/>
      <c r="BN873" s="21"/>
      <c r="BO873" s="21"/>
      <c r="BP873" s="21"/>
      <c r="BQ873" s="21"/>
      <c r="BS873" s="21"/>
      <c r="BT873" s="21"/>
      <c r="BW873" s="21"/>
      <c r="BX873" s="21"/>
      <c r="BZ873" s="21"/>
      <c r="CD873" s="21"/>
      <c r="CE873" s="21"/>
      <c r="CF873" s="21"/>
    </row>
    <row r="874" spans="1:84">
      <c r="A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X874" s="22"/>
      <c r="AY874" s="22"/>
      <c r="AZ874" s="22"/>
      <c r="BM874" s="21"/>
      <c r="BN874" s="21"/>
      <c r="BO874" s="21"/>
      <c r="BP874" s="21"/>
      <c r="BQ874" s="21"/>
      <c r="BS874" s="21"/>
      <c r="BT874" s="21"/>
      <c r="BW874" s="21"/>
      <c r="BX874" s="21"/>
      <c r="BZ874" s="21"/>
      <c r="CD874" s="21"/>
      <c r="CE874" s="21"/>
      <c r="CF874" s="21"/>
    </row>
    <row r="875" spans="1:84">
      <c r="A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X875" s="22"/>
      <c r="AY875" s="22"/>
      <c r="AZ875" s="22"/>
      <c r="BM875" s="21"/>
      <c r="BN875" s="21"/>
      <c r="BO875" s="21"/>
      <c r="BP875" s="21"/>
      <c r="BQ875" s="21"/>
      <c r="BS875" s="21"/>
      <c r="BT875" s="21"/>
      <c r="BW875" s="21"/>
      <c r="BX875" s="21"/>
      <c r="BZ875" s="21"/>
      <c r="CD875" s="21"/>
      <c r="CE875" s="21"/>
      <c r="CF875" s="21"/>
    </row>
    <row r="876" spans="1:84">
      <c r="A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X876" s="22"/>
      <c r="AY876" s="22"/>
      <c r="AZ876" s="22"/>
      <c r="BM876" s="21"/>
      <c r="BN876" s="21"/>
      <c r="BO876" s="21"/>
      <c r="BP876" s="21"/>
      <c r="BQ876" s="21"/>
      <c r="BS876" s="21"/>
      <c r="BT876" s="21"/>
      <c r="BW876" s="21"/>
      <c r="BX876" s="21"/>
      <c r="BZ876" s="21"/>
      <c r="CD876" s="21"/>
      <c r="CE876" s="21"/>
      <c r="CF876" s="21"/>
    </row>
    <row r="877" spans="1:84">
      <c r="A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X877" s="22"/>
      <c r="AY877" s="22"/>
      <c r="AZ877" s="22"/>
      <c r="BM877" s="21"/>
      <c r="BN877" s="21"/>
      <c r="BO877" s="21"/>
      <c r="BP877" s="21"/>
      <c r="BQ877" s="21"/>
      <c r="BS877" s="21"/>
      <c r="BT877" s="21"/>
      <c r="BW877" s="21"/>
      <c r="BX877" s="21"/>
      <c r="BZ877" s="21"/>
      <c r="CD877" s="21"/>
      <c r="CE877" s="21"/>
      <c r="CF877" s="21"/>
    </row>
    <row r="878" spans="1:84">
      <c r="A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X878" s="22"/>
      <c r="AY878" s="22"/>
      <c r="AZ878" s="22"/>
      <c r="BM878" s="21"/>
      <c r="BN878" s="21"/>
      <c r="BO878" s="21"/>
      <c r="BP878" s="21"/>
      <c r="BQ878" s="21"/>
      <c r="BS878" s="21"/>
      <c r="BT878" s="21"/>
      <c r="BW878" s="21"/>
      <c r="BX878" s="21"/>
      <c r="BZ878" s="21"/>
      <c r="CD878" s="21"/>
      <c r="CE878" s="21"/>
      <c r="CF878" s="21"/>
    </row>
    <row r="879" spans="1:84">
      <c r="A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X879" s="22"/>
      <c r="AY879" s="22"/>
      <c r="AZ879" s="22"/>
      <c r="BM879" s="21"/>
      <c r="BN879" s="21"/>
      <c r="BO879" s="21"/>
      <c r="BP879" s="21"/>
      <c r="BQ879" s="21"/>
      <c r="BS879" s="21"/>
      <c r="BT879" s="21"/>
      <c r="BW879" s="21"/>
      <c r="BX879" s="21"/>
      <c r="BZ879" s="21"/>
      <c r="CD879" s="21"/>
      <c r="CE879" s="21"/>
      <c r="CF879" s="21"/>
    </row>
    <row r="880" spans="1:84">
      <c r="A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X880" s="22"/>
      <c r="AY880" s="22"/>
      <c r="AZ880" s="22"/>
      <c r="BM880" s="21"/>
      <c r="BN880" s="21"/>
      <c r="BO880" s="21"/>
      <c r="BP880" s="21"/>
      <c r="BQ880" s="21"/>
      <c r="BS880" s="21"/>
      <c r="BT880" s="21"/>
      <c r="BW880" s="21"/>
      <c r="BX880" s="21"/>
      <c r="BZ880" s="21"/>
      <c r="CD880" s="21"/>
      <c r="CE880" s="21"/>
      <c r="CF880" s="21"/>
    </row>
    <row r="881" spans="1:84">
      <c r="A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X881" s="22"/>
      <c r="AY881" s="22"/>
      <c r="AZ881" s="22"/>
      <c r="BM881" s="21"/>
      <c r="BN881" s="21"/>
      <c r="BO881" s="21"/>
      <c r="BP881" s="21"/>
      <c r="BQ881" s="21"/>
      <c r="BS881" s="21"/>
      <c r="BT881" s="21"/>
      <c r="BW881" s="21"/>
      <c r="BX881" s="21"/>
      <c r="BZ881" s="21"/>
      <c r="CD881" s="21"/>
      <c r="CE881" s="21"/>
      <c r="CF881" s="21"/>
    </row>
    <row r="882" spans="1:84">
      <c r="A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X882" s="22"/>
      <c r="AY882" s="22"/>
      <c r="AZ882" s="22"/>
      <c r="BM882" s="21"/>
      <c r="BN882" s="21"/>
      <c r="BO882" s="21"/>
      <c r="BP882" s="21"/>
      <c r="BQ882" s="21"/>
      <c r="BS882" s="21"/>
      <c r="BT882" s="21"/>
      <c r="BW882" s="21"/>
      <c r="BX882" s="21"/>
      <c r="BZ882" s="21"/>
      <c r="CD882" s="21"/>
      <c r="CE882" s="21"/>
      <c r="CF882" s="21"/>
    </row>
    <row r="883" spans="1:84">
      <c r="A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X883" s="22"/>
      <c r="AY883" s="22"/>
      <c r="AZ883" s="22"/>
      <c r="BM883" s="21"/>
      <c r="BN883" s="21"/>
      <c r="BO883" s="21"/>
      <c r="BP883" s="21"/>
      <c r="BQ883" s="21"/>
      <c r="BS883" s="21"/>
      <c r="BT883" s="21"/>
      <c r="BW883" s="21"/>
      <c r="BX883" s="21"/>
      <c r="BZ883" s="21"/>
      <c r="CD883" s="21"/>
      <c r="CE883" s="21"/>
      <c r="CF883" s="21"/>
    </row>
    <row r="884" spans="1:84">
      <c r="A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X884" s="22"/>
      <c r="AY884" s="22"/>
      <c r="AZ884" s="22"/>
      <c r="BM884" s="21"/>
      <c r="BN884" s="21"/>
      <c r="BO884" s="21"/>
      <c r="BP884" s="21"/>
      <c r="BQ884" s="21"/>
      <c r="BS884" s="21"/>
      <c r="BT884" s="21"/>
      <c r="BW884" s="21"/>
      <c r="BX884" s="21"/>
      <c r="BZ884" s="21"/>
      <c r="CD884" s="21"/>
      <c r="CE884" s="21"/>
      <c r="CF884" s="21"/>
    </row>
    <row r="885" spans="1:84">
      <c r="A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X885" s="22"/>
      <c r="AY885" s="22"/>
      <c r="AZ885" s="22"/>
      <c r="BM885" s="21"/>
      <c r="BN885" s="21"/>
      <c r="BO885" s="21"/>
      <c r="BP885" s="21"/>
      <c r="BQ885" s="21"/>
      <c r="BS885" s="21"/>
      <c r="BT885" s="21"/>
      <c r="BW885" s="21"/>
      <c r="BX885" s="21"/>
      <c r="BZ885" s="21"/>
      <c r="CD885" s="21"/>
      <c r="CE885" s="21"/>
      <c r="CF885" s="21"/>
    </row>
    <row r="886" spans="1:84">
      <c r="A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X886" s="22"/>
      <c r="AY886" s="22"/>
      <c r="AZ886" s="22"/>
      <c r="BM886" s="21"/>
      <c r="BN886" s="21"/>
      <c r="BO886" s="21"/>
      <c r="BP886" s="21"/>
      <c r="BQ886" s="21"/>
      <c r="BS886" s="21"/>
      <c r="BT886" s="21"/>
      <c r="BW886" s="21"/>
      <c r="BX886" s="21"/>
      <c r="BZ886" s="21"/>
      <c r="CD886" s="21"/>
      <c r="CE886" s="21"/>
      <c r="CF886" s="21"/>
    </row>
    <row r="887" spans="1:84">
      <c r="A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X887" s="22"/>
      <c r="AY887" s="22"/>
      <c r="AZ887" s="22"/>
      <c r="BM887" s="23"/>
      <c r="BN887" s="23"/>
      <c r="BO887" s="23"/>
      <c r="BP887" s="23"/>
      <c r="BQ887" s="23"/>
      <c r="BS887" s="23"/>
      <c r="BT887" s="23"/>
      <c r="BW887" s="23"/>
      <c r="BX887" s="23"/>
      <c r="BZ887" s="23"/>
      <c r="CD887" s="23"/>
      <c r="CE887" s="23"/>
      <c r="CF887" s="23"/>
    </row>
    <row r="888" spans="1:84">
      <c r="A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X888" s="22"/>
      <c r="AY888" s="22"/>
      <c r="AZ888" s="22"/>
      <c r="BM888" s="21"/>
      <c r="BN888" s="21"/>
      <c r="BO888" s="21"/>
      <c r="BP888" s="21"/>
      <c r="BQ888" s="21"/>
      <c r="BS888" s="21"/>
      <c r="BT888" s="21"/>
      <c r="BW888" s="21"/>
      <c r="BX888" s="21"/>
      <c r="BZ888" s="21"/>
      <c r="CD888" s="21"/>
      <c r="CE888" s="21"/>
      <c r="CF888" s="21"/>
    </row>
    <row r="889" spans="1:84">
      <c r="A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X889" s="22"/>
      <c r="AY889" s="22"/>
      <c r="AZ889" s="22"/>
      <c r="BM889" s="21"/>
      <c r="BN889" s="21"/>
      <c r="BO889" s="21"/>
      <c r="BP889" s="21"/>
      <c r="BQ889" s="21"/>
      <c r="BS889" s="21"/>
      <c r="BT889" s="21"/>
      <c r="BW889" s="21"/>
      <c r="BX889" s="21"/>
      <c r="BZ889" s="21"/>
      <c r="CD889" s="21"/>
      <c r="CE889" s="21"/>
      <c r="CF889" s="21"/>
    </row>
    <row r="890" spans="1:84">
      <c r="A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X890" s="22"/>
      <c r="AY890" s="22"/>
      <c r="AZ890" s="22"/>
      <c r="BM890" s="21"/>
      <c r="BN890" s="21"/>
      <c r="BO890" s="21"/>
      <c r="BP890" s="21"/>
      <c r="BQ890" s="21"/>
      <c r="BS890" s="21"/>
      <c r="BT890" s="21"/>
      <c r="BW890" s="21"/>
      <c r="BX890" s="21"/>
      <c r="BZ890" s="21"/>
      <c r="CD890" s="21"/>
      <c r="CE890" s="21"/>
      <c r="CF890" s="21"/>
    </row>
    <row r="891" spans="1:84">
      <c r="A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X891" s="22"/>
      <c r="AY891" s="22"/>
      <c r="AZ891" s="22"/>
      <c r="BM891" s="21"/>
      <c r="BN891" s="21"/>
      <c r="BO891" s="21"/>
      <c r="BP891" s="21"/>
      <c r="BQ891" s="21"/>
      <c r="BS891" s="21"/>
      <c r="BT891" s="21"/>
      <c r="BW891" s="21"/>
      <c r="BX891" s="21"/>
      <c r="BZ891" s="21"/>
      <c r="CD891" s="21"/>
      <c r="CE891" s="21"/>
      <c r="CF891" s="21"/>
    </row>
    <row r="892" spans="1:84">
      <c r="A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X892" s="22"/>
      <c r="AY892" s="22"/>
      <c r="AZ892" s="22"/>
      <c r="BM892" s="23"/>
      <c r="BN892" s="23"/>
      <c r="BO892" s="23"/>
      <c r="BP892" s="23"/>
      <c r="BQ892" s="23"/>
      <c r="BS892" s="23"/>
      <c r="BT892" s="23"/>
      <c r="BW892" s="23"/>
      <c r="BX892" s="23"/>
      <c r="BZ892" s="23"/>
      <c r="CD892" s="23"/>
      <c r="CE892" s="23"/>
      <c r="CF892" s="23"/>
    </row>
    <row r="893" spans="1:84">
      <c r="A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X893" s="22"/>
      <c r="AY893" s="22"/>
      <c r="AZ893" s="22"/>
      <c r="BM893" s="23"/>
      <c r="BN893" s="23"/>
      <c r="BO893" s="23"/>
      <c r="BP893" s="23"/>
      <c r="BQ893" s="23"/>
      <c r="BS893" s="23"/>
      <c r="BT893" s="23"/>
      <c r="BW893" s="23"/>
      <c r="BX893" s="23"/>
      <c r="BZ893" s="23"/>
      <c r="CD893" s="23"/>
      <c r="CE893" s="23"/>
      <c r="CF893" s="23"/>
    </row>
    <row r="894" spans="1:84">
      <c r="A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X894" s="22"/>
      <c r="AY894" s="22"/>
      <c r="AZ894" s="22"/>
      <c r="BM894" s="23"/>
      <c r="BN894" s="23"/>
      <c r="BO894" s="23"/>
      <c r="BP894" s="23"/>
      <c r="BQ894" s="23"/>
      <c r="BS894" s="23"/>
      <c r="BT894" s="23"/>
      <c r="BW894" s="23"/>
      <c r="BX894" s="23"/>
      <c r="BZ894" s="23"/>
      <c r="CD894" s="23"/>
      <c r="CE894" s="23"/>
      <c r="CF894" s="23"/>
    </row>
    <row r="895" spans="1:84">
      <c r="A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X895" s="22"/>
      <c r="AY895" s="22"/>
      <c r="AZ895" s="22"/>
      <c r="BM895" s="23"/>
      <c r="BN895" s="23"/>
      <c r="BO895" s="23"/>
      <c r="BP895" s="23"/>
      <c r="BQ895" s="23"/>
      <c r="BS895" s="23"/>
      <c r="BT895" s="23"/>
      <c r="BW895" s="23"/>
      <c r="BX895" s="23"/>
      <c r="BZ895" s="23"/>
      <c r="CD895" s="23"/>
      <c r="CE895" s="23"/>
      <c r="CF895" s="23"/>
    </row>
    <row r="896" spans="1:84">
      <c r="A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X896" s="22"/>
      <c r="AY896" s="22"/>
      <c r="AZ896" s="22"/>
      <c r="BM896" s="23"/>
      <c r="BN896" s="23"/>
      <c r="BO896" s="23"/>
      <c r="BP896" s="23"/>
      <c r="BQ896" s="23"/>
      <c r="BS896" s="23"/>
      <c r="BT896" s="23"/>
      <c r="BW896" s="23"/>
      <c r="BX896" s="23"/>
      <c r="BZ896" s="23"/>
      <c r="CD896" s="23"/>
      <c r="CE896" s="23"/>
      <c r="CF896" s="23"/>
    </row>
    <row r="897" spans="1:84">
      <c r="A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X897" s="22"/>
      <c r="AY897" s="22"/>
      <c r="AZ897" s="22"/>
      <c r="BM897" s="23"/>
      <c r="BN897" s="23"/>
      <c r="BO897" s="23"/>
      <c r="BP897" s="23"/>
      <c r="BQ897" s="23"/>
      <c r="BS897" s="23"/>
      <c r="BT897" s="23"/>
      <c r="BW897" s="23"/>
      <c r="BX897" s="23"/>
      <c r="BZ897" s="23"/>
      <c r="CD897" s="23"/>
      <c r="CE897" s="23"/>
      <c r="CF897" s="23"/>
    </row>
    <row r="898" spans="1:84">
      <c r="A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X898" s="22"/>
      <c r="AY898" s="22"/>
      <c r="AZ898" s="22"/>
      <c r="BM898" s="23"/>
      <c r="BN898" s="23"/>
      <c r="BO898" s="23"/>
      <c r="BP898" s="23"/>
      <c r="BQ898" s="23"/>
      <c r="BS898" s="23"/>
      <c r="BT898" s="23"/>
      <c r="BW898" s="23"/>
      <c r="BX898" s="23"/>
      <c r="BZ898" s="23"/>
      <c r="CD898" s="23"/>
      <c r="CE898" s="23"/>
      <c r="CF898" s="23"/>
    </row>
    <row r="899" spans="1:84">
      <c r="A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X899" s="22"/>
      <c r="AY899" s="22"/>
      <c r="AZ899" s="22"/>
      <c r="BM899" s="23"/>
      <c r="BN899" s="23"/>
      <c r="BO899" s="23"/>
      <c r="BP899" s="23"/>
      <c r="BQ899" s="23"/>
      <c r="BS899" s="23"/>
      <c r="BT899" s="23"/>
      <c r="BW899" s="23"/>
      <c r="BX899" s="23"/>
      <c r="BZ899" s="23"/>
      <c r="CD899" s="23"/>
      <c r="CE899" s="23"/>
      <c r="CF899" s="23"/>
    </row>
    <row r="900" spans="1:84">
      <c r="A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X900" s="22"/>
      <c r="AY900" s="22"/>
      <c r="AZ900" s="22"/>
      <c r="BM900" s="23"/>
      <c r="BN900" s="23"/>
      <c r="BO900" s="23"/>
      <c r="BP900" s="23"/>
      <c r="BQ900" s="23"/>
      <c r="BS900" s="23"/>
      <c r="BT900" s="23"/>
      <c r="BW900" s="23"/>
      <c r="BX900" s="23"/>
      <c r="BZ900" s="23"/>
      <c r="CD900" s="23"/>
      <c r="CE900" s="23"/>
      <c r="CF900" s="23"/>
    </row>
    <row r="901" spans="1:84">
      <c r="A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X901" s="22"/>
      <c r="AY901" s="22"/>
      <c r="AZ901" s="22"/>
      <c r="BM901" s="23"/>
      <c r="BN901" s="23"/>
      <c r="BO901" s="23"/>
      <c r="BP901" s="23"/>
      <c r="BQ901" s="23"/>
      <c r="BS901" s="23"/>
      <c r="BT901" s="23"/>
      <c r="BW901" s="23"/>
      <c r="BX901" s="23"/>
      <c r="BZ901" s="23"/>
      <c r="CD901" s="23"/>
      <c r="CE901" s="23"/>
      <c r="CF901" s="23"/>
    </row>
    <row r="902" spans="1:84">
      <c r="A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X902" s="22"/>
      <c r="AY902" s="22"/>
      <c r="AZ902" s="22"/>
      <c r="BM902" s="23"/>
      <c r="BN902" s="23"/>
      <c r="BO902" s="23"/>
      <c r="BP902" s="23"/>
      <c r="BQ902" s="23"/>
      <c r="BS902" s="23"/>
      <c r="BT902" s="23"/>
      <c r="BW902" s="23"/>
      <c r="BX902" s="23"/>
      <c r="BZ902" s="23"/>
      <c r="CD902" s="23"/>
      <c r="CE902" s="23"/>
      <c r="CF902" s="23"/>
    </row>
    <row r="903" spans="1:84">
      <c r="A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X903" s="22"/>
      <c r="AY903" s="22"/>
      <c r="AZ903" s="22"/>
      <c r="BM903" s="23"/>
      <c r="BN903" s="23"/>
      <c r="BO903" s="23"/>
      <c r="BP903" s="23"/>
      <c r="BQ903" s="23"/>
      <c r="BS903" s="23"/>
      <c r="BT903" s="23"/>
      <c r="BW903" s="23"/>
      <c r="BX903" s="23"/>
      <c r="BZ903" s="23"/>
      <c r="CD903" s="23"/>
      <c r="CE903" s="23"/>
      <c r="CF903" s="23"/>
    </row>
    <row r="904" spans="1:84">
      <c r="A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X904" s="22"/>
      <c r="AY904" s="22"/>
      <c r="AZ904" s="22"/>
      <c r="BM904" s="23"/>
      <c r="BN904" s="23"/>
      <c r="BO904" s="23"/>
      <c r="BP904" s="23"/>
      <c r="BQ904" s="23"/>
      <c r="BS904" s="23"/>
      <c r="BT904" s="23"/>
      <c r="BW904" s="23"/>
      <c r="BX904" s="23"/>
      <c r="BZ904" s="23"/>
      <c r="CD904" s="23"/>
      <c r="CE904" s="23"/>
      <c r="CF904" s="23"/>
    </row>
    <row r="905" spans="1:84">
      <c r="A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X905" s="22"/>
      <c r="AY905" s="22"/>
      <c r="AZ905" s="22"/>
      <c r="BM905" s="23"/>
      <c r="BN905" s="23"/>
      <c r="BO905" s="23"/>
      <c r="BP905" s="23"/>
      <c r="BQ905" s="23"/>
      <c r="BS905" s="23"/>
      <c r="BT905" s="23"/>
      <c r="BW905" s="23"/>
      <c r="BX905" s="23"/>
      <c r="BZ905" s="23"/>
      <c r="CD905" s="23"/>
      <c r="CE905" s="23"/>
      <c r="CF905" s="23"/>
    </row>
    <row r="906" spans="1:84">
      <c r="A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X906" s="22"/>
      <c r="AY906" s="22"/>
      <c r="AZ906" s="22"/>
      <c r="BM906" s="23"/>
      <c r="BN906" s="23"/>
      <c r="BO906" s="23"/>
      <c r="BP906" s="23"/>
      <c r="BQ906" s="23"/>
      <c r="BS906" s="23"/>
      <c r="BT906" s="23"/>
      <c r="BW906" s="23"/>
      <c r="BX906" s="23"/>
      <c r="BZ906" s="23"/>
      <c r="CD906" s="23"/>
      <c r="CE906" s="23"/>
      <c r="CF906" s="23"/>
    </row>
    <row r="907" spans="1:84">
      <c r="A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X907" s="22"/>
      <c r="AY907" s="22"/>
      <c r="AZ907" s="22"/>
      <c r="BM907" s="23"/>
      <c r="BN907" s="23"/>
      <c r="BO907" s="23"/>
      <c r="BP907" s="23"/>
      <c r="BQ907" s="23"/>
      <c r="BS907" s="23"/>
      <c r="BT907" s="23"/>
      <c r="BW907" s="23"/>
      <c r="BX907" s="23"/>
      <c r="BZ907" s="23"/>
      <c r="CD907" s="23"/>
      <c r="CE907" s="23"/>
      <c r="CF907" s="23"/>
    </row>
    <row r="908" spans="1:84">
      <c r="A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X908" s="22"/>
      <c r="AY908" s="22"/>
      <c r="AZ908" s="22"/>
      <c r="BM908" s="23"/>
      <c r="BN908" s="23"/>
      <c r="BO908" s="23"/>
      <c r="BP908" s="23"/>
      <c r="BQ908" s="23"/>
      <c r="BS908" s="23"/>
      <c r="BT908" s="23"/>
      <c r="BW908" s="23"/>
      <c r="BX908" s="23"/>
      <c r="BZ908" s="23"/>
      <c r="CD908" s="23"/>
      <c r="CE908" s="23"/>
      <c r="CF908" s="23"/>
    </row>
    <row r="909" spans="1:84">
      <c r="A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X909" s="22"/>
      <c r="AY909" s="22"/>
      <c r="AZ909" s="22"/>
      <c r="BM909" s="23"/>
      <c r="BN909" s="23"/>
      <c r="BO909" s="23"/>
      <c r="BP909" s="23"/>
      <c r="BQ909" s="23"/>
      <c r="BS909" s="23"/>
      <c r="BT909" s="23"/>
      <c r="BW909" s="23"/>
      <c r="BX909" s="23"/>
      <c r="BZ909" s="23"/>
      <c r="CD909" s="23"/>
      <c r="CE909" s="23"/>
      <c r="CF909" s="23"/>
    </row>
    <row r="910" spans="1:84">
      <c r="A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X910" s="22"/>
      <c r="AY910" s="22"/>
      <c r="AZ910" s="22"/>
      <c r="BM910" s="23"/>
      <c r="BN910" s="23"/>
      <c r="BO910" s="23"/>
      <c r="BP910" s="23"/>
      <c r="BQ910" s="23"/>
      <c r="BS910" s="23"/>
      <c r="BT910" s="23"/>
      <c r="BW910" s="23"/>
      <c r="BX910" s="23"/>
      <c r="BZ910" s="23"/>
      <c r="CD910" s="23"/>
      <c r="CE910" s="23"/>
      <c r="CF910" s="23"/>
    </row>
    <row r="911" spans="1:84">
      <c r="A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X911" s="22"/>
      <c r="AY911" s="22"/>
      <c r="AZ911" s="22"/>
      <c r="BM911" s="23"/>
      <c r="BN911" s="23"/>
      <c r="BO911" s="23"/>
      <c r="BP911" s="23"/>
      <c r="BQ911" s="23"/>
      <c r="BS911" s="23"/>
      <c r="BT911" s="23"/>
      <c r="BW911" s="23"/>
      <c r="BX911" s="23"/>
      <c r="BZ911" s="23"/>
      <c r="CD911" s="23"/>
      <c r="CE911" s="23"/>
      <c r="CF911" s="23"/>
    </row>
    <row r="912" spans="1:84">
      <c r="A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X912" s="22"/>
      <c r="AY912" s="22"/>
      <c r="AZ912" s="22"/>
      <c r="BM912" s="23"/>
      <c r="BN912" s="23"/>
      <c r="BO912" s="23"/>
      <c r="BP912" s="23"/>
      <c r="BQ912" s="23"/>
      <c r="BS912" s="23"/>
      <c r="BT912" s="23"/>
      <c r="BW912" s="23"/>
      <c r="BX912" s="23"/>
      <c r="BZ912" s="23"/>
      <c r="CD912" s="23"/>
      <c r="CE912" s="23"/>
      <c r="CF912" s="23"/>
    </row>
    <row r="913" spans="1:84">
      <c r="A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X913" s="22"/>
      <c r="AY913" s="22"/>
      <c r="AZ913" s="22"/>
      <c r="BM913" s="23"/>
      <c r="BN913" s="23"/>
      <c r="BO913" s="23"/>
      <c r="BP913" s="23"/>
      <c r="BQ913" s="23"/>
      <c r="BS913" s="23"/>
      <c r="BT913" s="23"/>
      <c r="BW913" s="23"/>
      <c r="BX913" s="23"/>
      <c r="BZ913" s="23"/>
      <c r="CD913" s="23"/>
      <c r="CE913" s="23"/>
      <c r="CF913" s="23"/>
    </row>
    <row r="914" spans="1:84">
      <c r="A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X914" s="22"/>
      <c r="AY914" s="22"/>
      <c r="AZ914" s="22"/>
      <c r="BM914" s="23"/>
      <c r="BN914" s="23"/>
      <c r="BO914" s="23"/>
      <c r="BP914" s="23"/>
      <c r="BQ914" s="23"/>
      <c r="BS914" s="23"/>
      <c r="BT914" s="23"/>
      <c r="BW914" s="23"/>
      <c r="BX914" s="23"/>
      <c r="BZ914" s="23"/>
      <c r="CD914" s="23"/>
      <c r="CE914" s="23"/>
      <c r="CF914" s="23"/>
    </row>
    <row r="915" spans="1:84">
      <c r="A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X915" s="22"/>
      <c r="AY915" s="22"/>
      <c r="AZ915" s="22"/>
      <c r="BM915" s="23"/>
      <c r="BN915" s="23"/>
      <c r="BO915" s="23"/>
      <c r="BP915" s="23"/>
      <c r="BQ915" s="23"/>
      <c r="BS915" s="23"/>
      <c r="BT915" s="23"/>
      <c r="BW915" s="23"/>
      <c r="BX915" s="23"/>
      <c r="BZ915" s="23"/>
      <c r="CD915" s="23"/>
      <c r="CE915" s="23"/>
      <c r="CF915" s="23"/>
    </row>
    <row r="916" spans="1:84">
      <c r="A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X916" s="22"/>
      <c r="AY916" s="22"/>
      <c r="AZ916" s="22"/>
      <c r="BM916" s="23"/>
      <c r="BN916" s="23"/>
      <c r="BO916" s="23"/>
      <c r="BP916" s="23"/>
      <c r="BQ916" s="23"/>
      <c r="BS916" s="23"/>
      <c r="BT916" s="23"/>
      <c r="BW916" s="23"/>
      <c r="BX916" s="23"/>
      <c r="BZ916" s="23"/>
      <c r="CD916" s="23"/>
      <c r="CE916" s="23"/>
      <c r="CF916" s="23"/>
    </row>
    <row r="917" spans="1:84">
      <c r="A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X917" s="22"/>
      <c r="AY917" s="22"/>
      <c r="AZ917" s="22"/>
      <c r="BM917" s="23"/>
      <c r="BN917" s="23"/>
      <c r="BO917" s="23"/>
      <c r="BP917" s="23"/>
      <c r="BQ917" s="23"/>
      <c r="BS917" s="23"/>
      <c r="BT917" s="23"/>
      <c r="BW917" s="23"/>
      <c r="BX917" s="23"/>
      <c r="BZ917" s="23"/>
      <c r="CD917" s="23"/>
      <c r="CE917" s="23"/>
      <c r="CF917" s="23"/>
    </row>
    <row r="918" spans="1:84">
      <c r="A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X918" s="22"/>
      <c r="AY918" s="22"/>
      <c r="AZ918" s="22"/>
      <c r="BM918" s="23"/>
      <c r="BN918" s="23"/>
      <c r="BO918" s="23"/>
      <c r="BP918" s="23"/>
      <c r="BQ918" s="23"/>
      <c r="BS918" s="23"/>
      <c r="BT918" s="23"/>
      <c r="BW918" s="23"/>
      <c r="BX918" s="23"/>
      <c r="BZ918" s="23"/>
      <c r="CD918" s="23"/>
      <c r="CE918" s="23"/>
      <c r="CF918" s="23"/>
    </row>
    <row r="919" spans="1:84">
      <c r="A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X919" s="22"/>
      <c r="AY919" s="22"/>
      <c r="AZ919" s="22"/>
      <c r="BM919" s="23"/>
      <c r="BN919" s="23"/>
      <c r="BO919" s="23"/>
      <c r="BP919" s="23"/>
      <c r="BQ919" s="23"/>
      <c r="BS919" s="23"/>
      <c r="BT919" s="23"/>
      <c r="BW919" s="23"/>
      <c r="BX919" s="23"/>
      <c r="BZ919" s="23"/>
      <c r="CD919" s="23"/>
      <c r="CE919" s="23"/>
      <c r="CF919" s="23"/>
    </row>
    <row r="920" spans="1:84">
      <c r="A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X920" s="22"/>
      <c r="AY920" s="22"/>
      <c r="AZ920" s="22"/>
      <c r="BM920" s="23"/>
      <c r="BN920" s="23"/>
      <c r="BO920" s="23"/>
      <c r="BP920" s="23"/>
      <c r="BQ920" s="23"/>
      <c r="BS920" s="23"/>
      <c r="BT920" s="23"/>
      <c r="BW920" s="23"/>
      <c r="BX920" s="23"/>
      <c r="BZ920" s="23"/>
      <c r="CD920" s="23"/>
      <c r="CE920" s="23"/>
      <c r="CF920" s="23"/>
    </row>
    <row r="921" spans="1:84">
      <c r="A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X921" s="22"/>
      <c r="AY921" s="22"/>
      <c r="AZ921" s="22"/>
      <c r="BM921" s="23"/>
      <c r="BN921" s="23"/>
      <c r="BO921" s="23"/>
      <c r="BP921" s="23"/>
      <c r="BQ921" s="23"/>
      <c r="BS921" s="23"/>
      <c r="BT921" s="23"/>
      <c r="BW921" s="23"/>
      <c r="BX921" s="23"/>
      <c r="BZ921" s="23"/>
      <c r="CD921" s="23"/>
      <c r="CE921" s="23"/>
      <c r="CF921" s="23"/>
    </row>
    <row r="922" spans="1:84">
      <c r="A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X922" s="22"/>
      <c r="AY922" s="22"/>
      <c r="AZ922" s="22"/>
      <c r="BM922" s="23"/>
      <c r="BN922" s="23"/>
      <c r="BO922" s="23"/>
      <c r="BP922" s="23"/>
      <c r="BQ922" s="23"/>
      <c r="BS922" s="23"/>
      <c r="BT922" s="23"/>
      <c r="BW922" s="23"/>
      <c r="BX922" s="23"/>
      <c r="BZ922" s="23"/>
      <c r="CD922" s="23"/>
      <c r="CE922" s="23"/>
      <c r="CF922" s="23"/>
    </row>
    <row r="923" spans="1:84">
      <c r="A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X923" s="22"/>
      <c r="AY923" s="22"/>
      <c r="AZ923" s="22"/>
      <c r="BM923" s="23"/>
      <c r="BN923" s="23"/>
      <c r="BO923" s="23"/>
      <c r="BP923" s="23"/>
      <c r="BQ923" s="23"/>
      <c r="BS923" s="23"/>
      <c r="BT923" s="23"/>
      <c r="BW923" s="23"/>
      <c r="BX923" s="23"/>
      <c r="BZ923" s="23"/>
      <c r="CD923" s="23"/>
      <c r="CE923" s="23"/>
      <c r="CF923" s="23"/>
    </row>
    <row r="924" spans="1:84">
      <c r="A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X924" s="22"/>
      <c r="AY924" s="22"/>
      <c r="AZ924" s="22"/>
      <c r="BM924" s="23"/>
      <c r="BN924" s="23"/>
      <c r="BO924" s="23"/>
      <c r="BP924" s="23"/>
      <c r="BQ924" s="23"/>
      <c r="BS924" s="23"/>
      <c r="BT924" s="23"/>
      <c r="BW924" s="23"/>
      <c r="BX924" s="23"/>
      <c r="BZ924" s="23"/>
      <c r="CD924" s="23"/>
      <c r="CE924" s="23"/>
      <c r="CF924" s="23"/>
    </row>
    <row r="925" spans="1:84">
      <c r="A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X925" s="22"/>
      <c r="AY925" s="22"/>
      <c r="AZ925" s="22"/>
      <c r="BM925" s="23"/>
      <c r="BN925" s="23"/>
      <c r="BO925" s="23"/>
      <c r="BP925" s="23"/>
      <c r="BQ925" s="23"/>
      <c r="BS925" s="23"/>
      <c r="BT925" s="23"/>
      <c r="BW925" s="23"/>
      <c r="BX925" s="23"/>
      <c r="BZ925" s="23"/>
      <c r="CD925" s="23"/>
      <c r="CE925" s="23"/>
      <c r="CF925" s="23"/>
    </row>
    <row r="926" spans="1:84">
      <c r="A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X926" s="22"/>
      <c r="AY926" s="22"/>
      <c r="AZ926" s="22"/>
      <c r="BM926" s="23"/>
      <c r="BN926" s="23"/>
      <c r="BO926" s="23"/>
      <c r="BP926" s="23"/>
      <c r="BQ926" s="23"/>
      <c r="BS926" s="23"/>
      <c r="BT926" s="23"/>
      <c r="BW926" s="23"/>
      <c r="BX926" s="23"/>
      <c r="BZ926" s="23"/>
      <c r="CD926" s="23"/>
      <c r="CE926" s="23"/>
      <c r="CF926" s="23"/>
    </row>
    <row r="927" spans="1:84">
      <c r="A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X927" s="22"/>
      <c r="AY927" s="22"/>
      <c r="AZ927" s="22"/>
      <c r="BM927" s="23"/>
      <c r="BN927" s="23"/>
      <c r="BO927" s="23"/>
      <c r="BP927" s="23"/>
      <c r="BQ927" s="23"/>
      <c r="BS927" s="23"/>
      <c r="BT927" s="23"/>
      <c r="BW927" s="23"/>
      <c r="BX927" s="23"/>
      <c r="BZ927" s="23"/>
      <c r="CD927" s="23"/>
      <c r="CE927" s="23"/>
      <c r="CF927" s="23"/>
    </row>
    <row r="928" spans="1:84">
      <c r="A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X928" s="22"/>
      <c r="AY928" s="22"/>
      <c r="AZ928" s="22"/>
      <c r="BM928" s="23"/>
      <c r="BN928" s="23"/>
      <c r="BO928" s="23"/>
      <c r="BP928" s="23"/>
      <c r="BQ928" s="23"/>
      <c r="BS928" s="23"/>
      <c r="BT928" s="23"/>
      <c r="BW928" s="23"/>
      <c r="BX928" s="23"/>
      <c r="BZ928" s="23"/>
      <c r="CD928" s="23"/>
      <c r="CE928" s="23"/>
      <c r="CF928" s="23"/>
    </row>
    <row r="929" spans="1:84">
      <c r="A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X929" s="22"/>
      <c r="AY929" s="22"/>
      <c r="AZ929" s="22"/>
      <c r="BM929" s="23"/>
      <c r="BN929" s="23"/>
      <c r="BO929" s="23"/>
      <c r="BP929" s="23"/>
      <c r="BQ929" s="23"/>
      <c r="BS929" s="23"/>
      <c r="BT929" s="23"/>
      <c r="BW929" s="23"/>
      <c r="BX929" s="23"/>
      <c r="BZ929" s="23"/>
      <c r="CD929" s="23"/>
      <c r="CE929" s="23"/>
      <c r="CF929" s="23"/>
    </row>
    <row r="930" spans="1:84">
      <c r="A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X930" s="22"/>
      <c r="AY930" s="22"/>
      <c r="AZ930" s="22"/>
      <c r="BM930" s="23"/>
      <c r="BN930" s="23"/>
      <c r="BO930" s="23"/>
      <c r="BP930" s="23"/>
      <c r="BQ930" s="23"/>
      <c r="BS930" s="23"/>
      <c r="BT930" s="23"/>
      <c r="BW930" s="23"/>
      <c r="BX930" s="23"/>
      <c r="BZ930" s="23"/>
      <c r="CD930" s="23"/>
      <c r="CE930" s="23"/>
      <c r="CF930" s="23"/>
    </row>
    <row r="931" spans="1:84">
      <c r="A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X931" s="22"/>
      <c r="AY931" s="22"/>
      <c r="AZ931" s="22"/>
      <c r="BM931" s="23"/>
      <c r="BN931" s="23"/>
      <c r="BO931" s="23"/>
      <c r="BP931" s="23"/>
      <c r="BQ931" s="23"/>
      <c r="BS931" s="23"/>
      <c r="BT931" s="23"/>
      <c r="BW931" s="23"/>
      <c r="BX931" s="23"/>
      <c r="BZ931" s="23"/>
      <c r="CD931" s="23"/>
      <c r="CE931" s="23"/>
      <c r="CF931" s="23"/>
    </row>
    <row r="932" spans="1:84">
      <c r="A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X932" s="22"/>
      <c r="AY932" s="22"/>
      <c r="AZ932" s="22"/>
      <c r="BM932" s="23"/>
      <c r="BN932" s="23"/>
      <c r="BO932" s="23"/>
      <c r="BP932" s="23"/>
      <c r="BQ932" s="23"/>
      <c r="BS932" s="23"/>
      <c r="BT932" s="23"/>
      <c r="BW932" s="23"/>
      <c r="BX932" s="23"/>
      <c r="BZ932" s="23"/>
      <c r="CD932" s="23"/>
      <c r="CE932" s="23"/>
      <c r="CF932" s="23"/>
    </row>
    <row r="933" spans="1:84">
      <c r="A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X933" s="22"/>
      <c r="AY933" s="22"/>
      <c r="AZ933" s="22"/>
      <c r="BM933" s="23"/>
      <c r="BN933" s="23"/>
      <c r="BO933" s="23"/>
      <c r="BP933" s="23"/>
      <c r="BQ933" s="23"/>
      <c r="BS933" s="23"/>
      <c r="BT933" s="23"/>
      <c r="BW933" s="23"/>
      <c r="BX933" s="23"/>
      <c r="BZ933" s="23"/>
      <c r="CD933" s="23"/>
      <c r="CE933" s="23"/>
      <c r="CF933" s="23"/>
    </row>
    <row r="934" spans="1:84">
      <c r="A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X934" s="22"/>
      <c r="AY934" s="22"/>
      <c r="AZ934" s="22"/>
      <c r="BM934" s="23"/>
      <c r="BN934" s="23"/>
      <c r="BO934" s="23"/>
      <c r="BP934" s="23"/>
      <c r="BQ934" s="23"/>
      <c r="BS934" s="23"/>
      <c r="BT934" s="23"/>
      <c r="BW934" s="23"/>
      <c r="BX934" s="23"/>
      <c r="BZ934" s="23"/>
      <c r="CD934" s="23"/>
      <c r="CE934" s="23"/>
      <c r="CF934" s="23"/>
    </row>
    <row r="935" spans="1:84">
      <c r="A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X935" s="22"/>
      <c r="AY935" s="22"/>
      <c r="AZ935" s="22"/>
      <c r="BM935" s="23"/>
      <c r="BN935" s="23"/>
      <c r="BO935" s="23"/>
      <c r="BP935" s="23"/>
      <c r="BQ935" s="23"/>
      <c r="BS935" s="23"/>
      <c r="BT935" s="23"/>
      <c r="BW935" s="23"/>
      <c r="BX935" s="23"/>
      <c r="BZ935" s="23"/>
      <c r="CD935" s="23"/>
      <c r="CE935" s="23"/>
      <c r="CF935" s="23"/>
    </row>
    <row r="936" spans="1:84">
      <c r="A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X936" s="22"/>
      <c r="AY936" s="22"/>
      <c r="AZ936" s="22"/>
      <c r="BM936" s="23"/>
      <c r="BN936" s="23"/>
      <c r="BO936" s="23"/>
      <c r="BP936" s="23"/>
      <c r="BQ936" s="23"/>
      <c r="BS936" s="23"/>
      <c r="BT936" s="23"/>
      <c r="BW936" s="23"/>
      <c r="BX936" s="23"/>
      <c r="BZ936" s="23"/>
      <c r="CD936" s="23"/>
      <c r="CE936" s="23"/>
      <c r="CF936" s="23"/>
    </row>
    <row r="937" spans="1:84">
      <c r="A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X937" s="22"/>
      <c r="AY937" s="22"/>
      <c r="AZ937" s="22"/>
      <c r="BM937" s="23"/>
      <c r="BN937" s="23"/>
      <c r="BO937" s="23"/>
      <c r="BP937" s="23"/>
      <c r="BQ937" s="23"/>
      <c r="BS937" s="23"/>
      <c r="BT937" s="23"/>
      <c r="BW937" s="23"/>
      <c r="BX937" s="23"/>
      <c r="BZ937" s="23"/>
      <c r="CD937" s="23"/>
      <c r="CE937" s="23"/>
      <c r="CF937" s="23"/>
    </row>
    <row r="938" spans="1:84">
      <c r="A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X938" s="22"/>
      <c r="AY938" s="22"/>
      <c r="AZ938" s="22"/>
      <c r="BM938" s="23"/>
      <c r="BN938" s="23"/>
      <c r="BO938" s="23"/>
      <c r="BP938" s="23"/>
      <c r="BQ938" s="23"/>
      <c r="BS938" s="23"/>
      <c r="BT938" s="23"/>
      <c r="BW938" s="23"/>
      <c r="BX938" s="23"/>
      <c r="BZ938" s="23"/>
      <c r="CD938" s="23"/>
      <c r="CE938" s="23"/>
      <c r="CF938" s="23"/>
    </row>
    <row r="939" spans="1:84">
      <c r="A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X939" s="22"/>
      <c r="AY939" s="22"/>
      <c r="AZ939" s="22"/>
      <c r="BM939" s="23"/>
      <c r="BN939" s="23"/>
      <c r="BO939" s="23"/>
      <c r="BP939" s="23"/>
      <c r="BQ939" s="23"/>
      <c r="BS939" s="23"/>
      <c r="BT939" s="23"/>
      <c r="BW939" s="23"/>
      <c r="BX939" s="23"/>
      <c r="BZ939" s="23"/>
      <c r="CD939" s="23"/>
      <c r="CE939" s="23"/>
      <c r="CF939" s="23"/>
    </row>
    <row r="940" spans="1:84">
      <c r="A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X940" s="22"/>
      <c r="AY940" s="22"/>
      <c r="AZ940" s="22"/>
      <c r="BM940" s="23"/>
      <c r="BN940" s="23"/>
      <c r="BO940" s="23"/>
      <c r="BP940" s="23"/>
      <c r="BQ940" s="23"/>
      <c r="BS940" s="23"/>
      <c r="BT940" s="23"/>
      <c r="BW940" s="23"/>
      <c r="BX940" s="23"/>
      <c r="BZ940" s="23"/>
      <c r="CD940" s="23"/>
      <c r="CE940" s="23"/>
      <c r="CF940" s="23"/>
    </row>
    <row r="941" spans="1:84">
      <c r="A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X941" s="22"/>
      <c r="AY941" s="22"/>
      <c r="AZ941" s="22"/>
      <c r="BM941" s="23"/>
      <c r="BN941" s="23"/>
      <c r="BO941" s="23"/>
      <c r="BP941" s="23"/>
      <c r="BQ941" s="23"/>
      <c r="BS941" s="23"/>
      <c r="BT941" s="23"/>
      <c r="BW941" s="23"/>
      <c r="BX941" s="23"/>
      <c r="BZ941" s="23"/>
      <c r="CD941" s="23"/>
      <c r="CE941" s="23"/>
      <c r="CF941" s="23"/>
    </row>
    <row r="942" spans="1:84">
      <c r="A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X942" s="22"/>
      <c r="AY942" s="22"/>
      <c r="AZ942" s="22"/>
      <c r="BM942" s="23"/>
      <c r="BN942" s="23"/>
      <c r="BO942" s="23"/>
      <c r="BP942" s="23"/>
      <c r="BQ942" s="23"/>
      <c r="BS942" s="23"/>
      <c r="BT942" s="23"/>
      <c r="BW942" s="23"/>
      <c r="BX942" s="23"/>
      <c r="BZ942" s="23"/>
      <c r="CD942" s="23"/>
      <c r="CE942" s="23"/>
      <c r="CF942" s="23"/>
    </row>
    <row r="943" spans="1:84">
      <c r="A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X943" s="22"/>
      <c r="AY943" s="22"/>
      <c r="AZ943" s="22"/>
      <c r="BM943" s="23"/>
      <c r="BN943" s="23"/>
      <c r="BO943" s="23"/>
      <c r="BP943" s="23"/>
      <c r="BQ943" s="23"/>
      <c r="BS943" s="23"/>
      <c r="BT943" s="23"/>
      <c r="BW943" s="23"/>
      <c r="BX943" s="23"/>
      <c r="BZ943" s="23"/>
      <c r="CD943" s="23"/>
      <c r="CE943" s="23"/>
      <c r="CF943" s="23"/>
    </row>
    <row r="944" spans="1:84">
      <c r="A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X944" s="22"/>
      <c r="AY944" s="22"/>
      <c r="AZ944" s="22"/>
      <c r="BM944" s="23"/>
      <c r="BN944" s="23"/>
      <c r="BO944" s="23"/>
      <c r="BP944" s="23"/>
      <c r="BQ944" s="23"/>
      <c r="BS944" s="23"/>
      <c r="BT944" s="23"/>
      <c r="BW944" s="23"/>
      <c r="BX944" s="23"/>
      <c r="BZ944" s="23"/>
      <c r="CD944" s="23"/>
      <c r="CE944" s="23"/>
      <c r="CF944" s="23"/>
    </row>
    <row r="945" spans="1:84">
      <c r="A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X945" s="22"/>
      <c r="AY945" s="22"/>
      <c r="AZ945" s="22"/>
      <c r="BM945" s="23"/>
      <c r="BN945" s="23"/>
      <c r="BO945" s="23"/>
      <c r="BP945" s="23"/>
      <c r="BQ945" s="23"/>
      <c r="BS945" s="23"/>
      <c r="BT945" s="23"/>
      <c r="BW945" s="23"/>
      <c r="BX945" s="23"/>
      <c r="BZ945" s="23"/>
      <c r="CD945" s="23"/>
      <c r="CE945" s="23"/>
      <c r="CF945" s="23"/>
    </row>
    <row r="946" spans="1:84">
      <c r="A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X946" s="22"/>
      <c r="AY946" s="22"/>
      <c r="AZ946" s="22"/>
      <c r="BM946" s="23"/>
      <c r="BN946" s="23"/>
      <c r="BO946" s="23"/>
      <c r="BP946" s="23"/>
      <c r="BQ946" s="23"/>
      <c r="BS946" s="23"/>
      <c r="BT946" s="23"/>
      <c r="BW946" s="23"/>
      <c r="BX946" s="23"/>
      <c r="BZ946" s="23"/>
      <c r="CD946" s="23"/>
      <c r="CE946" s="23"/>
      <c r="CF946" s="23"/>
    </row>
    <row r="947" spans="1:84">
      <c r="A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X947" s="22"/>
      <c r="AY947" s="22"/>
      <c r="AZ947" s="22"/>
      <c r="BM947" s="23"/>
      <c r="BN947" s="23"/>
      <c r="BO947" s="23"/>
      <c r="BP947" s="23"/>
      <c r="BQ947" s="23"/>
      <c r="BS947" s="23"/>
      <c r="BT947" s="23"/>
      <c r="BW947" s="23"/>
      <c r="BX947" s="23"/>
      <c r="BZ947" s="23"/>
      <c r="CD947" s="23"/>
      <c r="CE947" s="23"/>
      <c r="CF947" s="23"/>
    </row>
    <row r="948" spans="1:84">
      <c r="A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X948" s="22"/>
      <c r="AY948" s="22"/>
      <c r="AZ948" s="22"/>
      <c r="BM948" s="23"/>
      <c r="BN948" s="23"/>
      <c r="BO948" s="23"/>
      <c r="BP948" s="23"/>
      <c r="BQ948" s="23"/>
      <c r="BS948" s="23"/>
      <c r="BT948" s="23"/>
      <c r="BW948" s="23"/>
      <c r="BX948" s="23"/>
      <c r="BZ948" s="23"/>
      <c r="CD948" s="23"/>
      <c r="CE948" s="23"/>
      <c r="CF948" s="23"/>
    </row>
    <row r="949" spans="1:84">
      <c r="A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X949" s="22"/>
      <c r="AY949" s="22"/>
      <c r="AZ949" s="22"/>
      <c r="BM949" s="23"/>
      <c r="BN949" s="23"/>
      <c r="BO949" s="23"/>
      <c r="BP949" s="23"/>
      <c r="BQ949" s="23"/>
      <c r="BS949" s="23"/>
      <c r="BT949" s="23"/>
      <c r="BW949" s="23"/>
      <c r="BX949" s="23"/>
      <c r="BZ949" s="23"/>
      <c r="CD949" s="23"/>
      <c r="CE949" s="23"/>
      <c r="CF949" s="23"/>
    </row>
    <row r="950" spans="1:84">
      <c r="A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X950" s="22"/>
      <c r="AY950" s="22"/>
      <c r="AZ950" s="22"/>
      <c r="BM950" s="23"/>
      <c r="BN950" s="23"/>
      <c r="BO950" s="23"/>
      <c r="BP950" s="23"/>
      <c r="BQ950" s="23"/>
      <c r="BS950" s="23"/>
      <c r="BT950" s="23"/>
      <c r="BW950" s="23"/>
      <c r="BX950" s="23"/>
      <c r="BZ950" s="23"/>
      <c r="CD950" s="23"/>
      <c r="CE950" s="23"/>
      <c r="CF950" s="23"/>
    </row>
    <row r="951" spans="1:84">
      <c r="A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X951" s="22"/>
      <c r="AY951" s="22"/>
      <c r="AZ951" s="22"/>
      <c r="BM951" s="23"/>
      <c r="BN951" s="23"/>
      <c r="BO951" s="23"/>
      <c r="BP951" s="23"/>
      <c r="BQ951" s="23"/>
      <c r="BS951" s="23"/>
      <c r="BT951" s="23"/>
      <c r="BW951" s="23"/>
      <c r="BX951" s="23"/>
      <c r="BZ951" s="23"/>
      <c r="CD951" s="23"/>
      <c r="CE951" s="23"/>
      <c r="CF951" s="23"/>
    </row>
    <row r="952" spans="1:84">
      <c r="A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X952" s="22"/>
      <c r="AY952" s="22"/>
      <c r="AZ952" s="22"/>
      <c r="BM952" s="23"/>
      <c r="BN952" s="23"/>
      <c r="BO952" s="23"/>
      <c r="BP952" s="23"/>
      <c r="BQ952" s="23"/>
      <c r="BS952" s="23"/>
      <c r="BT952" s="23"/>
      <c r="BW952" s="23"/>
      <c r="BX952" s="23"/>
      <c r="BZ952" s="23"/>
      <c r="CD952" s="23"/>
      <c r="CE952" s="23"/>
      <c r="CF952" s="23"/>
    </row>
    <row r="953" spans="1:84">
      <c r="A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X953" s="22"/>
      <c r="AY953" s="22"/>
      <c r="AZ953" s="22"/>
      <c r="BM953" s="23"/>
      <c r="BN953" s="23"/>
      <c r="BO953" s="23"/>
      <c r="BP953" s="23"/>
      <c r="BQ953" s="23"/>
      <c r="BS953" s="23"/>
      <c r="BT953" s="23"/>
      <c r="BW953" s="23"/>
      <c r="BX953" s="23"/>
      <c r="BZ953" s="23"/>
      <c r="CD953" s="23"/>
      <c r="CE953" s="23"/>
      <c r="CF953" s="23"/>
    </row>
    <row r="954" spans="1:84">
      <c r="A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X954" s="22"/>
      <c r="AY954" s="22"/>
      <c r="AZ954" s="22"/>
      <c r="BM954" s="23"/>
      <c r="BN954" s="23"/>
      <c r="BO954" s="23"/>
      <c r="BP954" s="23"/>
      <c r="BQ954" s="23"/>
      <c r="BS954" s="23"/>
      <c r="BT954" s="23"/>
      <c r="BW954" s="23"/>
      <c r="BX954" s="23"/>
      <c r="BZ954" s="23"/>
      <c r="CD954" s="23"/>
      <c r="CE954" s="23"/>
      <c r="CF954" s="23"/>
    </row>
    <row r="955" spans="1:84">
      <c r="A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X955" s="22"/>
      <c r="AY955" s="22"/>
      <c r="AZ955" s="22"/>
      <c r="BM955" s="21"/>
      <c r="BN955" s="21"/>
      <c r="BO955" s="21"/>
      <c r="BP955" s="21"/>
      <c r="BQ955" s="21"/>
      <c r="BS955" s="21"/>
      <c r="BT955" s="21"/>
      <c r="BW955" s="21"/>
      <c r="BX955" s="21"/>
      <c r="BZ955" s="21"/>
      <c r="CD955" s="21"/>
      <c r="CE955" s="21"/>
      <c r="CF955" s="21"/>
    </row>
    <row r="956" spans="1:84">
      <c r="A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X956" s="22"/>
      <c r="AY956" s="22"/>
      <c r="AZ956" s="22"/>
      <c r="BM956" s="21"/>
      <c r="BN956" s="21"/>
      <c r="BO956" s="21"/>
      <c r="BP956" s="21"/>
      <c r="BQ956" s="21"/>
      <c r="BS956" s="21"/>
      <c r="BT956" s="21"/>
      <c r="BW956" s="21"/>
      <c r="BX956" s="21"/>
      <c r="BZ956" s="21"/>
      <c r="CD956" s="21"/>
      <c r="CE956" s="21"/>
      <c r="CF956" s="21"/>
    </row>
    <row r="957" spans="1:84">
      <c r="A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X957" s="22"/>
      <c r="AY957" s="22"/>
      <c r="AZ957" s="22"/>
      <c r="BM957" s="21"/>
      <c r="BN957" s="21"/>
      <c r="BO957" s="21"/>
      <c r="BP957" s="21"/>
      <c r="BQ957" s="21"/>
      <c r="BS957" s="21"/>
      <c r="BT957" s="21"/>
      <c r="BW957" s="21"/>
      <c r="BX957" s="21"/>
      <c r="BZ957" s="21"/>
      <c r="CD957" s="21"/>
      <c r="CE957" s="21"/>
      <c r="CF957" s="21"/>
    </row>
    <row r="958" spans="1:84">
      <c r="A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X958" s="22"/>
      <c r="AY958" s="22"/>
      <c r="AZ958" s="22"/>
      <c r="BM958" s="21"/>
      <c r="BN958" s="21"/>
      <c r="BO958" s="21"/>
      <c r="BP958" s="21"/>
      <c r="BQ958" s="21"/>
      <c r="BS958" s="21"/>
      <c r="BT958" s="21"/>
      <c r="BW958" s="21"/>
      <c r="BX958" s="21"/>
      <c r="BZ958" s="21"/>
      <c r="CD958" s="21"/>
      <c r="CE958" s="21"/>
      <c r="CF958" s="21"/>
    </row>
    <row r="959" spans="1:84">
      <c r="A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X959" s="22"/>
      <c r="AY959" s="22"/>
      <c r="AZ959" s="22"/>
      <c r="BM959" s="21"/>
      <c r="BN959" s="21"/>
      <c r="BO959" s="21"/>
      <c r="BP959" s="21"/>
      <c r="BQ959" s="21"/>
      <c r="BS959" s="21"/>
      <c r="BT959" s="21"/>
      <c r="BW959" s="21"/>
      <c r="BX959" s="21"/>
      <c r="BZ959" s="21"/>
      <c r="CD959" s="21"/>
      <c r="CE959" s="21"/>
      <c r="CF959" s="21"/>
    </row>
    <row r="960" spans="1:84">
      <c r="A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X960" s="22"/>
      <c r="AY960" s="22"/>
      <c r="AZ960" s="22"/>
      <c r="BM960" s="21"/>
      <c r="BN960" s="21"/>
      <c r="BO960" s="21"/>
      <c r="BP960" s="21"/>
      <c r="BQ960" s="21"/>
      <c r="BS960" s="21"/>
      <c r="BT960" s="21"/>
      <c r="BW960" s="21"/>
      <c r="BX960" s="21"/>
      <c r="BZ960" s="21"/>
      <c r="CD960" s="21"/>
      <c r="CE960" s="21"/>
      <c r="CF960" s="21"/>
    </row>
    <row r="961" spans="1:84">
      <c r="A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X961" s="22"/>
      <c r="AY961" s="22"/>
      <c r="AZ961" s="22"/>
      <c r="BM961" s="21"/>
      <c r="BN961" s="21"/>
      <c r="BO961" s="21"/>
      <c r="BP961" s="21"/>
      <c r="BQ961" s="21"/>
      <c r="BS961" s="21"/>
      <c r="BT961" s="21"/>
      <c r="BW961" s="21"/>
      <c r="BX961" s="21"/>
      <c r="BZ961" s="21"/>
      <c r="CD961" s="21"/>
      <c r="CE961" s="21"/>
      <c r="CF961" s="21"/>
    </row>
    <row r="962" spans="1:84">
      <c r="A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X962" s="22"/>
      <c r="AY962" s="22"/>
      <c r="AZ962" s="22"/>
      <c r="BM962" s="21"/>
      <c r="BN962" s="21"/>
      <c r="BO962" s="21"/>
      <c r="BP962" s="21"/>
      <c r="BQ962" s="21"/>
      <c r="BS962" s="21"/>
      <c r="BT962" s="21"/>
      <c r="BW962" s="21"/>
      <c r="BX962" s="21"/>
      <c r="BZ962" s="21"/>
      <c r="CD962" s="21"/>
      <c r="CE962" s="21"/>
      <c r="CF962" s="21"/>
    </row>
    <row r="963" spans="1:84">
      <c r="A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X963" s="22"/>
      <c r="AY963" s="22"/>
      <c r="AZ963" s="22"/>
      <c r="BM963" s="21"/>
      <c r="BN963" s="21"/>
      <c r="BO963" s="21"/>
      <c r="BP963" s="21"/>
      <c r="BQ963" s="21"/>
      <c r="BS963" s="21"/>
      <c r="BT963" s="21"/>
      <c r="BW963" s="21"/>
      <c r="BX963" s="21"/>
      <c r="BZ963" s="21"/>
      <c r="CD963" s="21"/>
      <c r="CE963" s="21"/>
      <c r="CF963" s="21"/>
    </row>
    <row r="964" spans="1:84">
      <c r="A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X964" s="22"/>
      <c r="AY964" s="22"/>
      <c r="AZ964" s="22"/>
      <c r="BM964" s="21"/>
      <c r="BN964" s="21"/>
      <c r="BO964" s="21"/>
      <c r="BP964" s="21"/>
      <c r="BQ964" s="21"/>
      <c r="BS964" s="21"/>
      <c r="BT964" s="21"/>
      <c r="BW964" s="21"/>
      <c r="BX964" s="21"/>
      <c r="BZ964" s="21"/>
      <c r="CD964" s="21"/>
      <c r="CE964" s="21"/>
      <c r="CF964" s="21"/>
    </row>
    <row r="965" spans="1:84">
      <c r="A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X965" s="22"/>
      <c r="AY965" s="22"/>
      <c r="AZ965" s="22"/>
      <c r="BM965" s="21"/>
      <c r="BN965" s="21"/>
      <c r="BO965" s="21"/>
      <c r="BP965" s="21"/>
      <c r="BQ965" s="21"/>
      <c r="BS965" s="21"/>
      <c r="BT965" s="21"/>
      <c r="BW965" s="21"/>
      <c r="BX965" s="21"/>
      <c r="BZ965" s="21"/>
      <c r="CD965" s="21"/>
      <c r="CE965" s="21"/>
      <c r="CF965" s="21"/>
    </row>
    <row r="966" spans="1:84">
      <c r="A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X966" s="22"/>
      <c r="AY966" s="22"/>
      <c r="AZ966" s="22"/>
      <c r="BM966" s="21"/>
      <c r="BN966" s="21"/>
      <c r="BO966" s="21"/>
      <c r="BP966" s="21"/>
      <c r="BQ966" s="21"/>
      <c r="BS966" s="21"/>
      <c r="BT966" s="21"/>
      <c r="BW966" s="21"/>
      <c r="BX966" s="21"/>
      <c r="BZ966" s="21"/>
      <c r="CD966" s="21"/>
      <c r="CE966" s="21"/>
      <c r="CF966" s="21"/>
    </row>
    <row r="967" spans="1:84">
      <c r="A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X967" s="22"/>
      <c r="AY967" s="22"/>
      <c r="AZ967" s="22"/>
      <c r="BM967" s="21"/>
      <c r="BN967" s="21"/>
      <c r="BO967" s="21"/>
      <c r="BP967" s="21"/>
      <c r="BQ967" s="21"/>
      <c r="BS967" s="21"/>
      <c r="BT967" s="21"/>
      <c r="BW967" s="21"/>
      <c r="BX967" s="21"/>
      <c r="BZ967" s="21"/>
      <c r="CD967" s="21"/>
      <c r="CE967" s="21"/>
      <c r="CF967" s="21"/>
    </row>
    <row r="968" spans="1:84">
      <c r="A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X968" s="22"/>
      <c r="AY968" s="22"/>
      <c r="AZ968" s="22"/>
      <c r="BM968" s="21"/>
      <c r="BN968" s="21"/>
      <c r="BO968" s="21"/>
      <c r="BP968" s="21"/>
      <c r="BQ968" s="21"/>
      <c r="BS968" s="21"/>
      <c r="BT968" s="21"/>
      <c r="BW968" s="21"/>
      <c r="BX968" s="21"/>
      <c r="BZ968" s="21"/>
      <c r="CD968" s="21"/>
      <c r="CE968" s="21"/>
      <c r="CF968" s="21"/>
    </row>
    <row r="969" spans="1:84">
      <c r="A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X969" s="22"/>
      <c r="AY969" s="22"/>
      <c r="AZ969" s="22"/>
      <c r="BM969" s="21"/>
      <c r="BN969" s="21"/>
      <c r="BO969" s="21"/>
      <c r="BP969" s="21"/>
      <c r="BQ969" s="21"/>
      <c r="BS969" s="21"/>
      <c r="BT969" s="21"/>
      <c r="BW969" s="21"/>
      <c r="BX969" s="21"/>
      <c r="BZ969" s="21"/>
      <c r="CD969" s="21"/>
      <c r="CE969" s="21"/>
      <c r="CF969" s="21"/>
    </row>
    <row r="970" spans="1:84">
      <c r="A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X970" s="22"/>
      <c r="AY970" s="22"/>
      <c r="AZ970" s="22"/>
      <c r="BM970" s="21"/>
      <c r="BN970" s="21"/>
      <c r="BO970" s="21"/>
      <c r="BP970" s="21"/>
      <c r="BQ970" s="21"/>
      <c r="BS970" s="21"/>
      <c r="BT970" s="21"/>
      <c r="BW970" s="21"/>
      <c r="BX970" s="21"/>
      <c r="BZ970" s="21"/>
      <c r="CD970" s="21"/>
      <c r="CE970" s="21"/>
      <c r="CF970" s="21"/>
    </row>
    <row r="971" spans="1:84">
      <c r="A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X971" s="22"/>
      <c r="AY971" s="22"/>
      <c r="AZ971" s="22"/>
      <c r="BM971" s="21"/>
      <c r="BN971" s="21"/>
      <c r="BO971" s="21"/>
      <c r="BP971" s="21"/>
      <c r="BQ971" s="21"/>
      <c r="BS971" s="21"/>
      <c r="BT971" s="21"/>
      <c r="BW971" s="21"/>
      <c r="BX971" s="21"/>
      <c r="BZ971" s="21"/>
      <c r="CD971" s="21"/>
      <c r="CE971" s="21"/>
      <c r="CF971" s="21"/>
    </row>
    <row r="972" spans="1:84">
      <c r="A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X972" s="22"/>
      <c r="AY972" s="22"/>
      <c r="AZ972" s="22"/>
      <c r="BM972" s="21"/>
      <c r="BN972" s="21"/>
      <c r="BO972" s="21"/>
      <c r="BP972" s="21"/>
      <c r="BQ972" s="21"/>
      <c r="BS972" s="21"/>
      <c r="BT972" s="21"/>
      <c r="BW972" s="21"/>
      <c r="BX972" s="21"/>
      <c r="BZ972" s="21"/>
      <c r="CD972" s="21"/>
      <c r="CE972" s="21"/>
      <c r="CF972" s="21"/>
    </row>
    <row r="973" spans="1:84">
      <c r="A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X973" s="22"/>
      <c r="AY973" s="22"/>
      <c r="AZ973" s="22"/>
      <c r="BM973" s="21"/>
      <c r="BN973" s="21"/>
      <c r="BO973" s="21"/>
      <c r="BP973" s="21"/>
      <c r="BQ973" s="21"/>
      <c r="BS973" s="21"/>
      <c r="BT973" s="21"/>
      <c r="BW973" s="21"/>
      <c r="BX973" s="21"/>
      <c r="BZ973" s="21"/>
      <c r="CD973" s="21"/>
      <c r="CE973" s="21"/>
      <c r="CF973" s="21"/>
    </row>
    <row r="974" spans="1:84">
      <c r="A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X974" s="22"/>
      <c r="AY974" s="22"/>
      <c r="AZ974" s="22"/>
      <c r="BM974" s="21"/>
      <c r="BN974" s="21"/>
      <c r="BO974" s="21"/>
      <c r="BP974" s="21"/>
      <c r="BQ974" s="21"/>
      <c r="BS974" s="21"/>
      <c r="BT974" s="21"/>
      <c r="BW974" s="21"/>
      <c r="BX974" s="21"/>
      <c r="BZ974" s="21"/>
      <c r="CD974" s="21"/>
      <c r="CE974" s="21"/>
      <c r="CF974" s="21"/>
    </row>
    <row r="975" spans="1:84">
      <c r="A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X975" s="22"/>
      <c r="AY975" s="22"/>
      <c r="AZ975" s="22"/>
      <c r="BM975" s="21"/>
      <c r="BN975" s="21"/>
      <c r="BO975" s="21"/>
      <c r="BP975" s="21"/>
      <c r="BQ975" s="21"/>
      <c r="BS975" s="21"/>
      <c r="BT975" s="21"/>
      <c r="BW975" s="21"/>
      <c r="BX975" s="21"/>
      <c r="BZ975" s="21"/>
      <c r="CD975" s="21"/>
      <c r="CE975" s="21"/>
      <c r="CF975" s="21"/>
    </row>
    <row r="976" spans="1:84">
      <c r="A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X976" s="22"/>
      <c r="AY976" s="22"/>
      <c r="AZ976" s="22"/>
      <c r="BM976" s="21"/>
      <c r="BN976" s="21"/>
      <c r="BO976" s="21"/>
      <c r="BP976" s="21"/>
      <c r="BQ976" s="21"/>
      <c r="BS976" s="21"/>
      <c r="BT976" s="21"/>
      <c r="BW976" s="21"/>
      <c r="BX976" s="21"/>
      <c r="BZ976" s="21"/>
      <c r="CD976" s="21"/>
      <c r="CE976" s="21"/>
      <c r="CF976" s="21"/>
    </row>
    <row r="977" spans="1:84">
      <c r="A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X977" s="22"/>
      <c r="AY977" s="22"/>
      <c r="AZ977" s="22"/>
      <c r="BM977" s="21"/>
      <c r="BN977" s="21"/>
      <c r="BO977" s="21"/>
      <c r="BP977" s="21"/>
      <c r="BQ977" s="21"/>
      <c r="BS977" s="21"/>
      <c r="BT977" s="21"/>
      <c r="BW977" s="21"/>
      <c r="BX977" s="21"/>
      <c r="BZ977" s="21"/>
      <c r="CD977" s="21"/>
      <c r="CE977" s="21"/>
      <c r="CF977" s="21"/>
    </row>
    <row r="978" spans="1:84">
      <c r="A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X978" s="22"/>
      <c r="AY978" s="22"/>
      <c r="AZ978" s="22"/>
      <c r="BM978" s="21"/>
      <c r="BN978" s="21"/>
      <c r="BO978" s="21"/>
      <c r="BP978" s="21"/>
      <c r="BQ978" s="21"/>
      <c r="BS978" s="21"/>
      <c r="BT978" s="21"/>
      <c r="BW978" s="21"/>
      <c r="BX978" s="21"/>
      <c r="BZ978" s="21"/>
      <c r="CD978" s="21"/>
      <c r="CE978" s="21"/>
      <c r="CF978" s="21"/>
    </row>
    <row r="979" spans="1:84">
      <c r="A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X979" s="22"/>
      <c r="AY979" s="22"/>
      <c r="AZ979" s="22"/>
      <c r="BM979" s="21"/>
      <c r="BN979" s="21"/>
      <c r="BO979" s="21"/>
      <c r="BP979" s="21"/>
      <c r="BQ979" s="21"/>
      <c r="BS979" s="21"/>
      <c r="BT979" s="21"/>
      <c r="BW979" s="21"/>
      <c r="BX979" s="21"/>
      <c r="BZ979" s="21"/>
      <c r="CD979" s="21"/>
      <c r="CE979" s="21"/>
      <c r="CF979" s="21"/>
    </row>
    <row r="980" spans="1:84">
      <c r="A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X980" s="22"/>
      <c r="AY980" s="22"/>
      <c r="AZ980" s="22"/>
      <c r="BM980" s="21"/>
      <c r="BN980" s="21"/>
      <c r="BO980" s="21"/>
      <c r="BP980" s="21"/>
      <c r="BQ980" s="21"/>
      <c r="BS980" s="21"/>
      <c r="BT980" s="21"/>
      <c r="BW980" s="21"/>
      <c r="BX980" s="21"/>
      <c r="BZ980" s="21"/>
      <c r="CD980" s="21"/>
      <c r="CE980" s="21"/>
      <c r="CF980" s="21"/>
    </row>
    <row r="981" spans="1:84">
      <c r="A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X981" s="22"/>
      <c r="AY981" s="22"/>
      <c r="AZ981" s="22"/>
      <c r="BM981" s="21"/>
      <c r="BN981" s="21"/>
      <c r="BO981" s="21"/>
      <c r="BP981" s="21"/>
      <c r="BQ981" s="21"/>
      <c r="BS981" s="21"/>
      <c r="BT981" s="21"/>
      <c r="BW981" s="21"/>
      <c r="BX981" s="21"/>
      <c r="BZ981" s="21"/>
      <c r="CD981" s="21"/>
      <c r="CE981" s="21"/>
      <c r="CF981" s="21"/>
    </row>
    <row r="982" spans="1:84">
      <c r="A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X982" s="22"/>
      <c r="AY982" s="22"/>
      <c r="AZ982" s="22"/>
      <c r="BM982" s="21"/>
      <c r="BN982" s="21"/>
      <c r="BO982" s="21"/>
      <c r="BP982" s="21"/>
      <c r="BQ982" s="21"/>
      <c r="BS982" s="21"/>
      <c r="BT982" s="21"/>
      <c r="BW982" s="21"/>
      <c r="BX982" s="21"/>
      <c r="BZ982" s="21"/>
      <c r="CD982" s="21"/>
      <c r="CE982" s="21"/>
      <c r="CF982" s="21"/>
    </row>
    <row r="983" spans="1:84">
      <c r="A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X983" s="22"/>
      <c r="AY983" s="22"/>
      <c r="AZ983" s="22"/>
      <c r="BM983" s="21"/>
      <c r="BN983" s="21"/>
      <c r="BO983" s="21"/>
      <c r="BP983" s="21"/>
      <c r="BQ983" s="21"/>
      <c r="BS983" s="21"/>
      <c r="BT983" s="21"/>
      <c r="BW983" s="21"/>
      <c r="BX983" s="21"/>
      <c r="BZ983" s="21"/>
      <c r="CD983" s="21"/>
      <c r="CE983" s="21"/>
      <c r="CF983" s="21"/>
    </row>
    <row r="984" spans="1:84">
      <c r="A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X984" s="22"/>
      <c r="AY984" s="22"/>
      <c r="AZ984" s="22"/>
      <c r="BM984" s="21"/>
      <c r="BN984" s="21"/>
      <c r="BO984" s="21"/>
      <c r="BP984" s="21"/>
      <c r="BQ984" s="21"/>
      <c r="BS984" s="21"/>
      <c r="BT984" s="21"/>
      <c r="BW984" s="21"/>
      <c r="BX984" s="21"/>
      <c r="BZ984" s="21"/>
      <c r="CD984" s="21"/>
      <c r="CE984" s="21"/>
      <c r="CF984" s="21"/>
    </row>
    <row r="985" spans="1:84">
      <c r="A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X985" s="22"/>
      <c r="AY985" s="22"/>
      <c r="AZ985" s="22"/>
      <c r="BM985" s="21"/>
      <c r="BN985" s="21"/>
      <c r="BO985" s="21"/>
      <c r="BP985" s="21"/>
      <c r="BQ985" s="21"/>
      <c r="BS985" s="21"/>
      <c r="BT985" s="21"/>
      <c r="BW985" s="21"/>
      <c r="BX985" s="21"/>
      <c r="BZ985" s="21"/>
      <c r="CD985" s="21"/>
      <c r="CE985" s="21"/>
      <c r="CF985" s="21"/>
    </row>
    <row r="986" spans="1:84">
      <c r="A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X986" s="22"/>
      <c r="AY986" s="22"/>
      <c r="AZ986" s="22"/>
      <c r="BM986" s="21"/>
      <c r="BN986" s="21"/>
      <c r="BO986" s="21"/>
      <c r="BP986" s="21"/>
      <c r="BQ986" s="21"/>
      <c r="BS986" s="21"/>
      <c r="BT986" s="21"/>
      <c r="BW986" s="21"/>
      <c r="BX986" s="21"/>
      <c r="BZ986" s="21"/>
      <c r="CD986" s="21"/>
      <c r="CE986" s="21"/>
      <c r="CF986" s="21"/>
    </row>
    <row r="987" spans="1:84">
      <c r="A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X987" s="22"/>
      <c r="AY987" s="22"/>
      <c r="AZ987" s="22"/>
      <c r="BM987" s="21"/>
      <c r="BN987" s="21"/>
      <c r="BO987" s="21"/>
      <c r="BP987" s="21"/>
      <c r="BQ987" s="21"/>
      <c r="BS987" s="21"/>
      <c r="BT987" s="21"/>
      <c r="BW987" s="21"/>
      <c r="BX987" s="21"/>
      <c r="BZ987" s="21"/>
      <c r="CD987" s="21"/>
      <c r="CE987" s="21"/>
      <c r="CF987" s="21"/>
    </row>
    <row r="988" spans="1:84">
      <c r="A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X988" s="22"/>
      <c r="AY988" s="22"/>
      <c r="AZ988" s="22"/>
      <c r="BM988" s="21"/>
      <c r="BN988" s="21"/>
      <c r="BO988" s="21"/>
      <c r="BP988" s="21"/>
      <c r="BQ988" s="21"/>
      <c r="BS988" s="21"/>
      <c r="BT988" s="21"/>
      <c r="BW988" s="21"/>
      <c r="BX988" s="21"/>
      <c r="BZ988" s="21"/>
      <c r="CD988" s="21"/>
      <c r="CE988" s="21"/>
      <c r="CF988" s="21"/>
    </row>
    <row r="989" spans="1:84">
      <c r="A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X989" s="22"/>
      <c r="AY989" s="22"/>
      <c r="AZ989" s="22"/>
      <c r="BM989" s="21"/>
      <c r="BN989" s="21"/>
      <c r="BO989" s="21"/>
      <c r="BP989" s="21"/>
      <c r="BQ989" s="21"/>
      <c r="BS989" s="21"/>
      <c r="BT989" s="21"/>
      <c r="BW989" s="21"/>
      <c r="BX989" s="21"/>
      <c r="BZ989" s="21"/>
      <c r="CD989" s="21"/>
      <c r="CE989" s="21"/>
      <c r="CF989" s="21"/>
    </row>
    <row r="990" spans="1:84">
      <c r="A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X990" s="22"/>
      <c r="AY990" s="22"/>
      <c r="AZ990" s="22"/>
      <c r="BM990" s="21"/>
      <c r="BN990" s="21"/>
      <c r="BO990" s="21"/>
      <c r="BP990" s="21"/>
      <c r="BQ990" s="21"/>
      <c r="BS990" s="21"/>
      <c r="BT990" s="21"/>
      <c r="BW990" s="21"/>
      <c r="BX990" s="21"/>
      <c r="BZ990" s="21"/>
      <c r="CD990" s="21"/>
      <c r="CE990" s="21"/>
      <c r="CF990" s="21"/>
    </row>
    <row r="991" spans="1:84">
      <c r="A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X991" s="22"/>
      <c r="AY991" s="22"/>
      <c r="AZ991" s="22"/>
      <c r="BM991" s="21"/>
      <c r="BN991" s="21"/>
      <c r="BO991" s="21"/>
      <c r="BP991" s="21"/>
      <c r="BQ991" s="21"/>
      <c r="BS991" s="21"/>
      <c r="BT991" s="21"/>
      <c r="BW991" s="21"/>
      <c r="BX991" s="21"/>
      <c r="BZ991" s="21"/>
      <c r="CD991" s="21"/>
      <c r="CE991" s="21"/>
      <c r="CF991" s="21"/>
    </row>
    <row r="992" spans="1:84">
      <c r="A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X992" s="22"/>
      <c r="AY992" s="22"/>
      <c r="AZ992" s="22"/>
      <c r="BM992" s="21"/>
      <c r="BN992" s="21"/>
      <c r="BO992" s="21"/>
      <c r="BP992" s="21"/>
      <c r="BQ992" s="21"/>
      <c r="BS992" s="21"/>
      <c r="BT992" s="21"/>
      <c r="BW992" s="21"/>
      <c r="BX992" s="21"/>
      <c r="BZ992" s="21"/>
      <c r="CD992" s="21"/>
      <c r="CE992" s="21"/>
      <c r="CF992" s="21"/>
    </row>
    <row r="993" spans="1:84">
      <c r="A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X993" s="22"/>
      <c r="AY993" s="22"/>
      <c r="AZ993" s="22"/>
      <c r="BM993" s="21"/>
      <c r="BN993" s="21"/>
      <c r="BO993" s="21"/>
      <c r="BP993" s="21"/>
      <c r="BQ993" s="21"/>
      <c r="BS993" s="21"/>
      <c r="BT993" s="21"/>
      <c r="BW993" s="21"/>
      <c r="BX993" s="21"/>
      <c r="BZ993" s="21"/>
      <c r="CD993" s="21"/>
      <c r="CE993" s="21"/>
      <c r="CF993" s="21"/>
    </row>
    <row r="994" spans="1:84">
      <c r="A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X994" s="22"/>
      <c r="AY994" s="22"/>
      <c r="AZ994" s="22"/>
      <c r="BM994" s="21"/>
      <c r="BN994" s="21"/>
      <c r="BO994" s="21"/>
      <c r="BP994" s="21"/>
      <c r="BQ994" s="21"/>
      <c r="BS994" s="21"/>
      <c r="BT994" s="21"/>
      <c r="BW994" s="21"/>
      <c r="BX994" s="21"/>
      <c r="BZ994" s="21"/>
      <c r="CD994" s="21"/>
      <c r="CE994" s="21"/>
      <c r="CF994" s="21"/>
    </row>
    <row r="995" spans="1:84">
      <c r="A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X995" s="22"/>
      <c r="AY995" s="22"/>
      <c r="AZ995" s="22"/>
      <c r="BM995" s="21"/>
      <c r="BN995" s="21"/>
      <c r="BO995" s="21"/>
      <c r="BP995" s="21"/>
      <c r="BQ995" s="21"/>
      <c r="BS995" s="21"/>
      <c r="BT995" s="21"/>
      <c r="BW995" s="21"/>
      <c r="BX995" s="21"/>
      <c r="BZ995" s="21"/>
      <c r="CD995" s="21"/>
      <c r="CE995" s="21"/>
      <c r="CF995" s="21"/>
    </row>
    <row r="996" spans="1:84">
      <c r="A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X996" s="22"/>
      <c r="AY996" s="22"/>
      <c r="AZ996" s="22"/>
      <c r="BM996" s="21"/>
      <c r="BN996" s="21"/>
      <c r="BO996" s="21"/>
      <c r="BP996" s="21"/>
      <c r="BQ996" s="21"/>
      <c r="BS996" s="21"/>
      <c r="BT996" s="21"/>
      <c r="BW996" s="21"/>
      <c r="BX996" s="21"/>
      <c r="BZ996" s="21"/>
      <c r="CD996" s="21"/>
      <c r="CE996" s="21"/>
      <c r="CF996" s="21"/>
    </row>
    <row r="997" spans="1:84">
      <c r="A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X997" s="22"/>
      <c r="AY997" s="22"/>
      <c r="AZ997" s="22"/>
      <c r="BM997" s="21"/>
      <c r="BN997" s="21"/>
      <c r="BO997" s="21"/>
      <c r="BP997" s="21"/>
      <c r="BQ997" s="21"/>
      <c r="BS997" s="21"/>
      <c r="BT997" s="21"/>
      <c r="BW997" s="21"/>
      <c r="BX997" s="21"/>
      <c r="BZ997" s="21"/>
      <c r="CD997" s="21"/>
      <c r="CE997" s="21"/>
      <c r="CF997" s="21"/>
    </row>
    <row r="998" spans="1:84">
      <c r="A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X998" s="22"/>
      <c r="AY998" s="22"/>
      <c r="AZ998" s="22"/>
      <c r="BM998" s="21"/>
      <c r="BN998" s="21"/>
      <c r="BO998" s="21"/>
      <c r="BP998" s="21"/>
      <c r="BQ998" s="21"/>
      <c r="BS998" s="21"/>
      <c r="BT998" s="21"/>
      <c r="BW998" s="21"/>
      <c r="BX998" s="21"/>
      <c r="BZ998" s="21"/>
      <c r="CD998" s="21"/>
      <c r="CE998" s="21"/>
      <c r="CF998" s="21"/>
    </row>
    <row r="999" spans="1:84">
      <c r="A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X999" s="22"/>
      <c r="AY999" s="22"/>
      <c r="AZ999" s="22"/>
      <c r="BM999" s="21"/>
      <c r="BN999" s="21"/>
      <c r="BO999" s="21"/>
      <c r="BP999" s="21"/>
      <c r="BQ999" s="21"/>
      <c r="BS999" s="21"/>
      <c r="BT999" s="21"/>
      <c r="BW999" s="21"/>
      <c r="BX999" s="21"/>
      <c r="BZ999" s="21"/>
      <c r="CD999" s="21"/>
      <c r="CE999" s="21"/>
      <c r="CF999" s="21"/>
    </row>
    <row r="1000" spans="1:84">
      <c r="A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X1000" s="22"/>
      <c r="AY1000" s="22"/>
      <c r="AZ1000" s="22"/>
      <c r="BM1000" s="21"/>
      <c r="BN1000" s="21"/>
      <c r="BO1000" s="21"/>
      <c r="BP1000" s="21"/>
      <c r="BQ1000" s="21"/>
      <c r="BS1000" s="21"/>
      <c r="BT1000" s="21"/>
      <c r="BW1000" s="21"/>
      <c r="BX1000" s="21"/>
      <c r="BZ1000" s="21"/>
      <c r="CD1000" s="21"/>
      <c r="CE1000" s="21"/>
      <c r="CF1000" s="21"/>
    </row>
    <row r="1001" spans="1:84">
      <c r="A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X1001" s="22"/>
      <c r="AY1001" s="22"/>
      <c r="AZ1001" s="22"/>
      <c r="BM1001" s="21"/>
      <c r="BN1001" s="21"/>
      <c r="BO1001" s="21"/>
      <c r="BP1001" s="21"/>
      <c r="BQ1001" s="21"/>
      <c r="BS1001" s="21"/>
      <c r="BT1001" s="21"/>
      <c r="BW1001" s="21"/>
      <c r="BX1001" s="21"/>
      <c r="BZ1001" s="21"/>
      <c r="CD1001" s="21"/>
      <c r="CE1001" s="21"/>
      <c r="CF1001" s="21"/>
    </row>
    <row r="1002" spans="1:84">
      <c r="A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X1002" s="22"/>
      <c r="AY1002" s="22"/>
      <c r="AZ1002" s="22"/>
      <c r="BM1002" s="21"/>
      <c r="BN1002" s="21"/>
      <c r="BO1002" s="21"/>
      <c r="BP1002" s="21"/>
      <c r="BQ1002" s="21"/>
      <c r="BS1002" s="21"/>
      <c r="BT1002" s="21"/>
      <c r="BW1002" s="21"/>
      <c r="BX1002" s="21"/>
      <c r="BZ1002" s="21"/>
      <c r="CD1002" s="21"/>
      <c r="CE1002" s="21"/>
      <c r="CF1002" s="21"/>
    </row>
    <row r="1003" spans="1:84">
      <c r="A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X1003" s="22"/>
      <c r="AY1003" s="22"/>
      <c r="AZ1003" s="22"/>
      <c r="BM1003" s="21"/>
      <c r="BN1003" s="21"/>
      <c r="BO1003" s="21"/>
      <c r="BP1003" s="21"/>
      <c r="BQ1003" s="21"/>
      <c r="BS1003" s="21"/>
      <c r="BT1003" s="21"/>
      <c r="BW1003" s="21"/>
      <c r="BX1003" s="21"/>
      <c r="BZ1003" s="21"/>
      <c r="CD1003" s="21"/>
      <c r="CE1003" s="21"/>
      <c r="CF1003" s="21"/>
    </row>
    <row r="1004" spans="1:84">
      <c r="A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X1004" s="22"/>
      <c r="AY1004" s="22"/>
      <c r="AZ1004" s="22"/>
      <c r="BM1004" s="21"/>
      <c r="BN1004" s="21"/>
      <c r="BO1004" s="21"/>
      <c r="BP1004" s="21"/>
      <c r="BQ1004" s="21"/>
      <c r="BS1004" s="21"/>
      <c r="BT1004" s="21"/>
      <c r="BW1004" s="21"/>
      <c r="BX1004" s="21"/>
      <c r="BZ1004" s="21"/>
      <c r="CD1004" s="21"/>
      <c r="CE1004" s="21"/>
      <c r="CF1004" s="21"/>
    </row>
    <row r="1005" spans="1:84">
      <c r="A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X1005" s="22"/>
      <c r="AY1005" s="22"/>
      <c r="AZ1005" s="22"/>
      <c r="BM1005" s="21"/>
      <c r="BN1005" s="21"/>
      <c r="BO1005" s="21"/>
      <c r="BP1005" s="21"/>
      <c r="BQ1005" s="21"/>
      <c r="BS1005" s="21"/>
      <c r="BT1005" s="21"/>
      <c r="BW1005" s="21"/>
      <c r="BX1005" s="21"/>
      <c r="BZ1005" s="21"/>
      <c r="CD1005" s="21"/>
      <c r="CE1005" s="21"/>
      <c r="CF1005" s="21"/>
    </row>
    <row r="1006" spans="1:84">
      <c r="A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X1006" s="22"/>
      <c r="AY1006" s="22"/>
      <c r="AZ1006" s="22"/>
      <c r="BM1006" s="21"/>
      <c r="BN1006" s="21"/>
      <c r="BO1006" s="21"/>
      <c r="BP1006" s="21"/>
      <c r="BQ1006" s="21"/>
      <c r="BS1006" s="21"/>
      <c r="BT1006" s="21"/>
      <c r="BW1006" s="21"/>
      <c r="BX1006" s="21"/>
      <c r="BZ1006" s="21"/>
      <c r="CD1006" s="21"/>
      <c r="CE1006" s="21"/>
      <c r="CF1006" s="21"/>
    </row>
    <row r="1007" spans="1:84">
      <c r="A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X1007" s="22"/>
      <c r="AY1007" s="22"/>
      <c r="AZ1007" s="22"/>
      <c r="BM1007" s="21"/>
      <c r="BN1007" s="21"/>
      <c r="BO1007" s="21"/>
      <c r="BP1007" s="21"/>
      <c r="BQ1007" s="21"/>
      <c r="BS1007" s="21"/>
      <c r="BT1007" s="21"/>
      <c r="BW1007" s="21"/>
      <c r="BX1007" s="21"/>
      <c r="BZ1007" s="21"/>
      <c r="CD1007" s="21"/>
      <c r="CE1007" s="21"/>
      <c r="CF1007" s="21"/>
    </row>
    <row r="1008" spans="1:84">
      <c r="A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X1008" s="22"/>
      <c r="AY1008" s="22"/>
      <c r="AZ1008" s="22"/>
      <c r="BM1008" s="21"/>
      <c r="BN1008" s="21"/>
      <c r="BO1008" s="21"/>
      <c r="BP1008" s="21"/>
      <c r="BQ1008" s="21"/>
      <c r="BS1008" s="21"/>
      <c r="BT1008" s="21"/>
      <c r="BW1008" s="21"/>
      <c r="BX1008" s="21"/>
      <c r="BZ1008" s="21"/>
      <c r="CD1008" s="21"/>
      <c r="CE1008" s="21"/>
      <c r="CF1008" s="21"/>
    </row>
    <row r="1009" spans="1:84">
      <c r="A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X1009" s="22"/>
      <c r="AY1009" s="22"/>
      <c r="AZ1009" s="22"/>
      <c r="BM1009" s="21"/>
      <c r="BN1009" s="21"/>
      <c r="BO1009" s="21"/>
      <c r="BP1009" s="21"/>
      <c r="BQ1009" s="21"/>
      <c r="BS1009" s="21"/>
      <c r="BT1009" s="21"/>
      <c r="BW1009" s="21"/>
      <c r="BX1009" s="21"/>
      <c r="BZ1009" s="21"/>
      <c r="CD1009" s="21"/>
      <c r="CE1009" s="21"/>
      <c r="CF1009" s="21"/>
    </row>
    <row r="1010" spans="1:84">
      <c r="A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X1010" s="22"/>
      <c r="AY1010" s="22"/>
      <c r="AZ1010" s="22"/>
      <c r="BM1010" s="21"/>
      <c r="BN1010" s="21"/>
      <c r="BO1010" s="21"/>
      <c r="BP1010" s="21"/>
      <c r="BQ1010" s="21"/>
      <c r="BS1010" s="21"/>
      <c r="BT1010" s="21"/>
      <c r="BW1010" s="21"/>
      <c r="BX1010" s="21"/>
      <c r="BZ1010" s="21"/>
      <c r="CD1010" s="21"/>
      <c r="CE1010" s="21"/>
      <c r="CF1010" s="21"/>
    </row>
    <row r="1011" spans="1:84">
      <c r="A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X1011" s="22"/>
      <c r="AY1011" s="22"/>
      <c r="AZ1011" s="22"/>
      <c r="BM1011" s="21"/>
      <c r="BN1011" s="21"/>
      <c r="BO1011" s="21"/>
      <c r="BP1011" s="21"/>
      <c r="BQ1011" s="21"/>
      <c r="BS1011" s="21"/>
      <c r="BT1011" s="21"/>
      <c r="BW1011" s="21"/>
      <c r="BX1011" s="21"/>
      <c r="BZ1011" s="21"/>
      <c r="CD1011" s="21"/>
      <c r="CE1011" s="21"/>
      <c r="CF1011" s="21"/>
    </row>
    <row r="1012" spans="1:84">
      <c r="A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X1012" s="22"/>
      <c r="AY1012" s="22"/>
      <c r="AZ1012" s="22"/>
      <c r="BM1012" s="21"/>
      <c r="BN1012" s="21"/>
      <c r="BO1012" s="21"/>
      <c r="BP1012" s="21"/>
      <c r="BQ1012" s="21"/>
      <c r="BS1012" s="21"/>
      <c r="BT1012" s="21"/>
      <c r="BW1012" s="21"/>
      <c r="BX1012" s="21"/>
      <c r="BZ1012" s="21"/>
      <c r="CD1012" s="21"/>
      <c r="CE1012" s="21"/>
      <c r="CF1012" s="21"/>
    </row>
    <row r="1013" spans="1:84">
      <c r="A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X1013" s="22"/>
      <c r="AY1013" s="22"/>
      <c r="AZ1013" s="22"/>
      <c r="BM1013" s="21"/>
      <c r="BN1013" s="21"/>
      <c r="BO1013" s="21"/>
      <c r="BP1013" s="21"/>
      <c r="BQ1013" s="21"/>
      <c r="BS1013" s="21"/>
      <c r="BT1013" s="21"/>
      <c r="BW1013" s="21"/>
      <c r="BX1013" s="21"/>
      <c r="BZ1013" s="21"/>
      <c r="CD1013" s="21"/>
      <c r="CE1013" s="21"/>
      <c r="CF1013" s="21"/>
    </row>
    <row r="1014" spans="1:84">
      <c r="A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X1014" s="22"/>
      <c r="AY1014" s="22"/>
      <c r="AZ1014" s="22"/>
      <c r="BM1014" s="21"/>
      <c r="BN1014" s="21"/>
      <c r="BO1014" s="21"/>
      <c r="BP1014" s="21"/>
      <c r="BQ1014" s="21"/>
      <c r="BS1014" s="21"/>
      <c r="BT1014" s="21"/>
      <c r="BW1014" s="21"/>
      <c r="BX1014" s="21"/>
      <c r="BZ1014" s="21"/>
      <c r="CD1014" s="21"/>
      <c r="CE1014" s="21"/>
      <c r="CF1014" s="21"/>
    </row>
    <row r="1015" spans="1:84">
      <c r="A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X1015" s="22"/>
      <c r="AY1015" s="22"/>
      <c r="AZ1015" s="22"/>
      <c r="BM1015" s="21"/>
      <c r="BN1015" s="21"/>
      <c r="BO1015" s="21"/>
      <c r="BP1015" s="21"/>
      <c r="BQ1015" s="21"/>
      <c r="BS1015" s="21"/>
      <c r="BT1015" s="21"/>
      <c r="BW1015" s="21"/>
      <c r="BX1015" s="21"/>
      <c r="BZ1015" s="21"/>
      <c r="CD1015" s="21"/>
      <c r="CE1015" s="21"/>
      <c r="CF1015" s="21"/>
    </row>
    <row r="1016" spans="1:84">
      <c r="A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X1016" s="22"/>
      <c r="AY1016" s="22"/>
      <c r="AZ1016" s="22"/>
      <c r="BM1016" s="21"/>
      <c r="BN1016" s="21"/>
      <c r="BO1016" s="21"/>
      <c r="BP1016" s="21"/>
      <c r="BQ1016" s="21"/>
      <c r="BS1016" s="21"/>
      <c r="BT1016" s="21"/>
      <c r="BW1016" s="21"/>
      <c r="BX1016" s="21"/>
      <c r="BZ1016" s="21"/>
      <c r="CD1016" s="21"/>
      <c r="CE1016" s="21"/>
      <c r="CF1016" s="21"/>
    </row>
    <row r="1017" spans="1:84">
      <c r="A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X1017" s="22"/>
      <c r="AY1017" s="22"/>
      <c r="AZ1017" s="22"/>
      <c r="BM1017" s="21"/>
      <c r="BN1017" s="21"/>
      <c r="BO1017" s="21"/>
      <c r="BP1017" s="21"/>
      <c r="BQ1017" s="21"/>
      <c r="BS1017" s="21"/>
      <c r="BT1017" s="21"/>
      <c r="BW1017" s="21"/>
      <c r="BX1017" s="21"/>
      <c r="BZ1017" s="21"/>
      <c r="CD1017" s="21"/>
      <c r="CE1017" s="21"/>
      <c r="CF1017" s="21"/>
    </row>
    <row r="1018" spans="1:84">
      <c r="A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X1018" s="22"/>
      <c r="AY1018" s="22"/>
      <c r="AZ1018" s="22"/>
      <c r="BM1018" s="21"/>
      <c r="BN1018" s="21"/>
      <c r="BO1018" s="21"/>
      <c r="BP1018" s="21"/>
      <c r="BQ1018" s="21"/>
      <c r="BS1018" s="21"/>
      <c r="BT1018" s="21"/>
      <c r="BW1018" s="21"/>
      <c r="BX1018" s="21"/>
      <c r="BZ1018" s="21"/>
      <c r="CD1018" s="21"/>
      <c r="CE1018" s="21"/>
      <c r="CF1018" s="21"/>
    </row>
    <row r="1019" spans="1:84">
      <c r="A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X1019" s="22"/>
      <c r="AY1019" s="22"/>
      <c r="AZ1019" s="22"/>
      <c r="BM1019" s="21"/>
      <c r="BN1019" s="21"/>
      <c r="BO1019" s="21"/>
      <c r="BP1019" s="21"/>
      <c r="BQ1019" s="21"/>
      <c r="BS1019" s="21"/>
      <c r="BT1019" s="21"/>
      <c r="BW1019" s="21"/>
      <c r="BX1019" s="21"/>
      <c r="BZ1019" s="21"/>
      <c r="CD1019" s="21"/>
      <c r="CE1019" s="21"/>
      <c r="CF1019" s="21"/>
    </row>
    <row r="1020" spans="1:84">
      <c r="A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X1020" s="22"/>
      <c r="AY1020" s="22"/>
      <c r="AZ1020" s="22"/>
      <c r="BM1020" s="21"/>
      <c r="BN1020" s="21"/>
      <c r="BO1020" s="21"/>
      <c r="BP1020" s="21"/>
      <c r="BQ1020" s="21"/>
      <c r="BS1020" s="21"/>
      <c r="BT1020" s="21"/>
      <c r="BW1020" s="21"/>
      <c r="BX1020" s="21"/>
      <c r="BZ1020" s="21"/>
      <c r="CD1020" s="21"/>
      <c r="CE1020" s="21"/>
      <c r="CF1020" s="21"/>
    </row>
    <row r="1021" spans="1:84">
      <c r="A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X1021" s="22"/>
      <c r="AY1021" s="22"/>
      <c r="AZ1021" s="22"/>
      <c r="BM1021" s="21"/>
      <c r="BN1021" s="21"/>
      <c r="BO1021" s="21"/>
      <c r="BP1021" s="21"/>
      <c r="BQ1021" s="21"/>
      <c r="BS1021" s="21"/>
      <c r="BT1021" s="21"/>
      <c r="BW1021" s="21"/>
      <c r="BX1021" s="21"/>
      <c r="BZ1021" s="21"/>
      <c r="CD1021" s="21"/>
      <c r="CE1021" s="21"/>
      <c r="CF1021" s="21"/>
    </row>
    <row r="1022" spans="1:84">
      <c r="A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X1022" s="22"/>
      <c r="AY1022" s="22"/>
      <c r="AZ1022" s="22"/>
      <c r="BM1022" s="21"/>
      <c r="BN1022" s="21"/>
      <c r="BO1022" s="21"/>
      <c r="BP1022" s="21"/>
      <c r="BQ1022" s="21"/>
      <c r="BS1022" s="21"/>
      <c r="BT1022" s="21"/>
      <c r="BW1022" s="21"/>
      <c r="BX1022" s="21"/>
      <c r="BZ1022" s="21"/>
      <c r="CD1022" s="21"/>
      <c r="CE1022" s="21"/>
      <c r="CF1022" s="21"/>
    </row>
    <row r="1023" spans="1:84">
      <c r="A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X1023" s="22"/>
      <c r="AY1023" s="22"/>
      <c r="AZ1023" s="22"/>
      <c r="BM1023" s="21"/>
      <c r="BN1023" s="21"/>
      <c r="BO1023" s="21"/>
      <c r="BP1023" s="21"/>
      <c r="BQ1023" s="21"/>
      <c r="BS1023" s="21"/>
      <c r="BT1023" s="21"/>
      <c r="BW1023" s="21"/>
      <c r="BX1023" s="21"/>
      <c r="BZ1023" s="21"/>
      <c r="CD1023" s="21"/>
      <c r="CE1023" s="21"/>
      <c r="CF1023" s="21"/>
    </row>
    <row r="1024" spans="1:84">
      <c r="A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X1024" s="22"/>
      <c r="AY1024" s="22"/>
      <c r="AZ1024" s="22"/>
      <c r="BM1024" s="21"/>
      <c r="BN1024" s="21"/>
      <c r="BO1024" s="21"/>
      <c r="BP1024" s="21"/>
      <c r="BQ1024" s="21"/>
      <c r="BS1024" s="21"/>
      <c r="BT1024" s="21"/>
      <c r="BW1024" s="21"/>
      <c r="BX1024" s="21"/>
      <c r="BZ1024" s="21"/>
      <c r="CD1024" s="21"/>
      <c r="CE1024" s="21"/>
      <c r="CF1024" s="21"/>
    </row>
    <row r="1025" spans="1:84">
      <c r="A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X1025" s="22"/>
      <c r="AY1025" s="22"/>
      <c r="AZ1025" s="22"/>
      <c r="BM1025" s="21"/>
      <c r="BN1025" s="21"/>
      <c r="BO1025" s="21"/>
      <c r="BP1025" s="21"/>
      <c r="BQ1025" s="21"/>
      <c r="BS1025" s="21"/>
      <c r="BT1025" s="21"/>
      <c r="BW1025" s="21"/>
      <c r="BX1025" s="21"/>
      <c r="BZ1025" s="21"/>
      <c r="CD1025" s="21"/>
      <c r="CE1025" s="21"/>
      <c r="CF1025" s="21"/>
    </row>
    <row r="1026" spans="1:84">
      <c r="A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X1026" s="22"/>
      <c r="AY1026" s="22"/>
      <c r="AZ1026" s="22"/>
      <c r="BM1026" s="21"/>
      <c r="BN1026" s="21"/>
      <c r="BO1026" s="21"/>
      <c r="BP1026" s="21"/>
      <c r="BQ1026" s="21"/>
      <c r="BS1026" s="21"/>
      <c r="BT1026" s="21"/>
      <c r="BW1026" s="21"/>
      <c r="BX1026" s="21"/>
      <c r="BZ1026" s="21"/>
      <c r="CD1026" s="21"/>
      <c r="CE1026" s="21"/>
      <c r="CF1026" s="21"/>
    </row>
    <row r="1027" spans="1:84">
      <c r="A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X1027" s="22"/>
      <c r="AY1027" s="22"/>
      <c r="AZ1027" s="22"/>
      <c r="BM1027" s="21"/>
      <c r="BN1027" s="21"/>
      <c r="BO1027" s="21"/>
      <c r="BP1027" s="21"/>
      <c r="BQ1027" s="21"/>
      <c r="BS1027" s="21"/>
      <c r="BT1027" s="21"/>
      <c r="BW1027" s="21"/>
      <c r="BX1027" s="21"/>
      <c r="BZ1027" s="21"/>
      <c r="CD1027" s="21"/>
      <c r="CE1027" s="21"/>
      <c r="CF1027" s="21"/>
    </row>
    <row r="1028" spans="1:84">
      <c r="A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X1028" s="22"/>
      <c r="AY1028" s="22"/>
      <c r="AZ1028" s="22"/>
      <c r="BM1028" s="21"/>
      <c r="BN1028" s="21"/>
      <c r="BO1028" s="21"/>
      <c r="BP1028" s="21"/>
      <c r="BQ1028" s="21"/>
      <c r="BS1028" s="21"/>
      <c r="BT1028" s="21"/>
      <c r="BW1028" s="21"/>
      <c r="BX1028" s="21"/>
      <c r="BZ1028" s="21"/>
      <c r="CD1028" s="21"/>
      <c r="CE1028" s="21"/>
      <c r="CF1028" s="21"/>
    </row>
    <row r="1029" spans="1:84">
      <c r="A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X1029" s="22"/>
      <c r="AY1029" s="22"/>
      <c r="AZ1029" s="22"/>
      <c r="BM1029" s="21"/>
      <c r="BN1029" s="21"/>
      <c r="BO1029" s="21"/>
      <c r="BP1029" s="21"/>
      <c r="BQ1029" s="21"/>
      <c r="BS1029" s="21"/>
      <c r="BT1029" s="21"/>
      <c r="BW1029" s="21"/>
      <c r="BX1029" s="21"/>
      <c r="BZ1029" s="21"/>
      <c r="CD1029" s="21"/>
      <c r="CE1029" s="21"/>
      <c r="CF1029" s="21"/>
    </row>
    <row r="1030" spans="1:84">
      <c r="A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X1030" s="22"/>
      <c r="AY1030" s="22"/>
      <c r="AZ1030" s="22"/>
      <c r="BM1030" s="21"/>
      <c r="BN1030" s="21"/>
      <c r="BO1030" s="21"/>
      <c r="BP1030" s="21"/>
      <c r="BQ1030" s="21"/>
      <c r="BS1030" s="21"/>
      <c r="BT1030" s="21"/>
      <c r="BW1030" s="21"/>
      <c r="BX1030" s="21"/>
      <c r="BZ1030" s="21"/>
      <c r="CD1030" s="21"/>
      <c r="CE1030" s="21"/>
      <c r="CF1030" s="21"/>
    </row>
    <row r="1031" spans="1:84">
      <c r="A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X1031" s="22"/>
      <c r="AY1031" s="22"/>
      <c r="AZ1031" s="22"/>
      <c r="BM1031" s="21"/>
      <c r="BN1031" s="21"/>
      <c r="BO1031" s="21"/>
      <c r="BP1031" s="21"/>
      <c r="BQ1031" s="21"/>
      <c r="BS1031" s="21"/>
      <c r="BT1031" s="21"/>
      <c r="BW1031" s="21"/>
      <c r="BX1031" s="21"/>
      <c r="BZ1031" s="21"/>
      <c r="CD1031" s="21"/>
      <c r="CE1031" s="21"/>
      <c r="CF1031" s="21"/>
    </row>
    <row r="1032" spans="1:84">
      <c r="A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X1032" s="22"/>
      <c r="AY1032" s="22"/>
      <c r="AZ1032" s="22"/>
      <c r="BM1032" s="21"/>
      <c r="BN1032" s="21"/>
      <c r="BO1032" s="21"/>
      <c r="BP1032" s="21"/>
      <c r="BQ1032" s="21"/>
      <c r="BS1032" s="21"/>
      <c r="BT1032" s="21"/>
      <c r="BW1032" s="21"/>
      <c r="BX1032" s="21"/>
      <c r="BZ1032" s="21"/>
      <c r="CD1032" s="21"/>
      <c r="CE1032" s="21"/>
      <c r="CF1032" s="21"/>
    </row>
    <row r="1033" spans="1:84">
      <c r="A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X1033" s="22"/>
      <c r="AY1033" s="22"/>
      <c r="AZ1033" s="22"/>
      <c r="BM1033" s="21"/>
      <c r="BN1033" s="21"/>
      <c r="BO1033" s="21"/>
      <c r="BP1033" s="21"/>
      <c r="BQ1033" s="21"/>
      <c r="BS1033" s="21"/>
      <c r="BT1033" s="21"/>
      <c r="BW1033" s="21"/>
      <c r="BX1033" s="21"/>
      <c r="BZ1033" s="21"/>
      <c r="CD1033" s="21"/>
      <c r="CE1033" s="21"/>
      <c r="CF1033" s="21"/>
    </row>
    <row r="1034" spans="1:84">
      <c r="A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X1034" s="22"/>
      <c r="AY1034" s="22"/>
      <c r="AZ1034" s="22"/>
      <c r="BM1034" s="21"/>
      <c r="BN1034" s="21"/>
      <c r="BO1034" s="21"/>
      <c r="BP1034" s="21"/>
      <c r="BQ1034" s="21"/>
      <c r="BS1034" s="21"/>
      <c r="BT1034" s="21"/>
      <c r="BW1034" s="21"/>
      <c r="BX1034" s="21"/>
      <c r="BZ1034" s="21"/>
      <c r="CD1034" s="21"/>
      <c r="CE1034" s="21"/>
      <c r="CF1034" s="21"/>
    </row>
    <row r="1035" spans="1:84">
      <c r="A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X1035" s="22"/>
      <c r="AY1035" s="22"/>
      <c r="AZ1035" s="22"/>
      <c r="BM1035" s="21"/>
      <c r="BN1035" s="21"/>
      <c r="BO1035" s="21"/>
      <c r="BP1035" s="21"/>
      <c r="BQ1035" s="21"/>
      <c r="BS1035" s="21"/>
      <c r="BT1035" s="21"/>
      <c r="BW1035" s="21"/>
      <c r="BX1035" s="21"/>
      <c r="BZ1035" s="21"/>
      <c r="CD1035" s="21"/>
      <c r="CE1035" s="21"/>
      <c r="CF1035" s="21"/>
    </row>
    <row r="1036" spans="1:84">
      <c r="A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X1036" s="22"/>
      <c r="AY1036" s="22"/>
      <c r="AZ1036" s="22"/>
      <c r="BM1036" s="21"/>
      <c r="BN1036" s="21"/>
      <c r="BO1036" s="21"/>
      <c r="BP1036" s="21"/>
      <c r="BQ1036" s="21"/>
      <c r="BS1036" s="21"/>
      <c r="BT1036" s="21"/>
      <c r="BW1036" s="21"/>
      <c r="BX1036" s="21"/>
      <c r="BZ1036" s="21"/>
      <c r="CD1036" s="21"/>
      <c r="CE1036" s="21"/>
      <c r="CF1036" s="21"/>
    </row>
    <row r="1037" spans="1:84">
      <c r="A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X1037" s="22"/>
      <c r="AY1037" s="22"/>
      <c r="AZ1037" s="22"/>
      <c r="BM1037" s="21"/>
      <c r="BN1037" s="21"/>
      <c r="BO1037" s="21"/>
      <c r="BP1037" s="21"/>
      <c r="BQ1037" s="21"/>
      <c r="BS1037" s="21"/>
      <c r="BT1037" s="21"/>
      <c r="BW1037" s="21"/>
      <c r="BX1037" s="21"/>
      <c r="BZ1037" s="21"/>
      <c r="CD1037" s="21"/>
      <c r="CE1037" s="21"/>
      <c r="CF1037" s="21"/>
    </row>
    <row r="1038" spans="1:84">
      <c r="A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X1038" s="22"/>
      <c r="AY1038" s="22"/>
      <c r="AZ1038" s="22"/>
      <c r="BM1038" s="21"/>
      <c r="BN1038" s="21"/>
      <c r="BO1038" s="21"/>
      <c r="BP1038" s="21"/>
      <c r="BQ1038" s="21"/>
      <c r="BS1038" s="21"/>
      <c r="BT1038" s="21"/>
      <c r="BW1038" s="21"/>
      <c r="BX1038" s="21"/>
      <c r="BZ1038" s="21"/>
      <c r="CD1038" s="21"/>
      <c r="CE1038" s="21"/>
      <c r="CF1038" s="21"/>
    </row>
    <row r="1039" spans="1:84">
      <c r="A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X1039" s="22"/>
      <c r="AY1039" s="22"/>
      <c r="AZ1039" s="22"/>
      <c r="BM1039" s="21"/>
      <c r="BN1039" s="21"/>
      <c r="BO1039" s="21"/>
      <c r="BP1039" s="21"/>
      <c r="BQ1039" s="21"/>
      <c r="BS1039" s="21"/>
      <c r="BT1039" s="21"/>
      <c r="BW1039" s="21"/>
      <c r="BX1039" s="21"/>
      <c r="BZ1039" s="21"/>
      <c r="CD1039" s="21"/>
      <c r="CE1039" s="21"/>
      <c r="CF1039" s="21"/>
    </row>
    <row r="1040" spans="1:84">
      <c r="A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X1040" s="22"/>
      <c r="AY1040" s="22"/>
      <c r="AZ1040" s="22"/>
      <c r="BM1040" s="21"/>
      <c r="BN1040" s="21"/>
      <c r="BO1040" s="21"/>
      <c r="BP1040" s="21"/>
      <c r="BQ1040" s="21"/>
      <c r="BS1040" s="21"/>
      <c r="BT1040" s="21"/>
      <c r="BW1040" s="21"/>
      <c r="BX1040" s="21"/>
      <c r="BZ1040" s="21"/>
      <c r="CD1040" s="21"/>
      <c r="CE1040" s="21"/>
      <c r="CF1040" s="21"/>
    </row>
    <row r="1041" spans="1:84">
      <c r="A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X1041" s="22"/>
      <c r="AY1041" s="22"/>
      <c r="AZ1041" s="22"/>
      <c r="BM1041" s="21"/>
      <c r="BN1041" s="21"/>
      <c r="BO1041" s="21"/>
      <c r="BP1041" s="21"/>
      <c r="BQ1041" s="21"/>
      <c r="BS1041" s="21"/>
      <c r="BT1041" s="21"/>
      <c r="BW1041" s="21"/>
      <c r="BX1041" s="21"/>
      <c r="BZ1041" s="21"/>
      <c r="CD1041" s="21"/>
      <c r="CE1041" s="21"/>
      <c r="CF1041" s="21"/>
    </row>
    <row r="1042" spans="1:84">
      <c r="A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X1042" s="22"/>
      <c r="AY1042" s="22"/>
      <c r="AZ1042" s="22"/>
      <c r="BM1042" s="21"/>
      <c r="BN1042" s="21"/>
      <c r="BO1042" s="21"/>
      <c r="BP1042" s="21"/>
      <c r="BQ1042" s="21"/>
      <c r="BS1042" s="21"/>
      <c r="BT1042" s="21"/>
      <c r="BW1042" s="21"/>
      <c r="BX1042" s="21"/>
      <c r="BZ1042" s="21"/>
      <c r="CD1042" s="21"/>
      <c r="CE1042" s="21"/>
      <c r="CF1042" s="21"/>
    </row>
    <row r="1043" spans="1:84">
      <c r="A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X1043" s="22"/>
      <c r="AY1043" s="22"/>
      <c r="AZ1043" s="22"/>
      <c r="BM1043" s="21"/>
      <c r="BN1043" s="21"/>
      <c r="BO1043" s="21"/>
      <c r="BP1043" s="21"/>
      <c r="BQ1043" s="21"/>
      <c r="BS1043" s="21"/>
      <c r="BT1043" s="21"/>
      <c r="BW1043" s="21"/>
      <c r="BX1043" s="21"/>
      <c r="BZ1043" s="21"/>
      <c r="CD1043" s="21"/>
      <c r="CE1043" s="21"/>
      <c r="CF1043" s="21"/>
    </row>
    <row r="1044" spans="1:84">
      <c r="A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X1044" s="22"/>
      <c r="AY1044" s="22"/>
      <c r="AZ1044" s="22"/>
      <c r="BM1044" s="21"/>
      <c r="BN1044" s="21"/>
      <c r="BO1044" s="21"/>
      <c r="BP1044" s="21"/>
      <c r="BQ1044" s="21"/>
      <c r="BS1044" s="21"/>
      <c r="BT1044" s="21"/>
      <c r="BW1044" s="21"/>
      <c r="BX1044" s="21"/>
      <c r="BZ1044" s="21"/>
      <c r="CD1044" s="21"/>
      <c r="CE1044" s="21"/>
      <c r="CF1044" s="21"/>
    </row>
    <row r="1045" spans="1:84">
      <c r="A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X1045" s="22"/>
      <c r="AY1045" s="22"/>
      <c r="AZ1045" s="22"/>
      <c r="BM1045" s="21"/>
      <c r="BN1045" s="21"/>
      <c r="BO1045" s="21"/>
      <c r="BP1045" s="21"/>
      <c r="BQ1045" s="21"/>
      <c r="BS1045" s="21"/>
      <c r="BT1045" s="21"/>
      <c r="BW1045" s="21"/>
      <c r="BX1045" s="21"/>
      <c r="BZ1045" s="21"/>
      <c r="CD1045" s="21"/>
      <c r="CE1045" s="21"/>
      <c r="CF1045" s="21"/>
    </row>
    <row r="1046" spans="1:84">
      <c r="A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X1046" s="22"/>
      <c r="AY1046" s="22"/>
      <c r="AZ1046" s="22"/>
      <c r="BM1046" s="21"/>
      <c r="BN1046" s="21"/>
      <c r="BO1046" s="21"/>
      <c r="BP1046" s="21"/>
      <c r="BQ1046" s="21"/>
      <c r="BS1046" s="21"/>
      <c r="BT1046" s="21"/>
      <c r="BW1046" s="21"/>
      <c r="BX1046" s="21"/>
      <c r="BZ1046" s="21"/>
      <c r="CD1046" s="21"/>
      <c r="CE1046" s="21"/>
      <c r="CF1046" s="21"/>
    </row>
    <row r="1047" spans="1:84">
      <c r="A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X1047" s="22"/>
      <c r="AY1047" s="22"/>
      <c r="AZ1047" s="22"/>
      <c r="BM1047" s="21"/>
      <c r="BN1047" s="21"/>
      <c r="BO1047" s="21"/>
      <c r="BP1047" s="21"/>
      <c r="BQ1047" s="21"/>
      <c r="BS1047" s="21"/>
      <c r="BT1047" s="21"/>
      <c r="BW1047" s="21"/>
      <c r="BX1047" s="21"/>
      <c r="BZ1047" s="21"/>
      <c r="CD1047" s="21"/>
      <c r="CE1047" s="21"/>
      <c r="CF1047" s="21"/>
    </row>
    <row r="1048" spans="1:84">
      <c r="A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X1048" s="22"/>
      <c r="AY1048" s="22"/>
      <c r="AZ1048" s="22"/>
      <c r="BM1048" s="21"/>
      <c r="BN1048" s="21"/>
      <c r="BO1048" s="21"/>
      <c r="BP1048" s="21"/>
      <c r="BQ1048" s="21"/>
      <c r="BS1048" s="21"/>
      <c r="BT1048" s="21"/>
      <c r="BW1048" s="21"/>
      <c r="BX1048" s="21"/>
      <c r="BZ1048" s="21"/>
      <c r="CD1048" s="21"/>
      <c r="CE1048" s="21"/>
      <c r="CF1048" s="21"/>
    </row>
    <row r="1049" spans="1:84">
      <c r="A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X1049" s="22"/>
      <c r="AY1049" s="22"/>
      <c r="AZ1049" s="22"/>
      <c r="BM1049" s="21"/>
      <c r="BN1049" s="21"/>
      <c r="BO1049" s="21"/>
      <c r="BP1049" s="21"/>
      <c r="BQ1049" s="21"/>
      <c r="BS1049" s="21"/>
      <c r="BT1049" s="21"/>
      <c r="BW1049" s="21"/>
      <c r="BX1049" s="21"/>
      <c r="BZ1049" s="21"/>
      <c r="CD1049" s="21"/>
      <c r="CE1049" s="21"/>
      <c r="CF1049" s="21"/>
    </row>
    <row r="1050" spans="1:84">
      <c r="A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X1050" s="22"/>
      <c r="AY1050" s="22"/>
      <c r="AZ1050" s="22"/>
      <c r="BM1050" s="21"/>
      <c r="BN1050" s="21"/>
      <c r="BO1050" s="21"/>
      <c r="BP1050" s="21"/>
      <c r="BQ1050" s="21"/>
      <c r="BS1050" s="21"/>
      <c r="BT1050" s="21"/>
      <c r="BW1050" s="21"/>
      <c r="BX1050" s="21"/>
      <c r="BZ1050" s="21"/>
      <c r="CD1050" s="21"/>
      <c r="CE1050" s="21"/>
      <c r="CF1050" s="21"/>
    </row>
    <row r="1051" spans="1:84">
      <c r="A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X1051" s="22"/>
      <c r="AY1051" s="22"/>
      <c r="AZ1051" s="22"/>
      <c r="BM1051" s="21"/>
      <c r="BN1051" s="21"/>
      <c r="BO1051" s="21"/>
      <c r="BP1051" s="21"/>
      <c r="BQ1051" s="21"/>
      <c r="BS1051" s="21"/>
      <c r="BT1051" s="21"/>
      <c r="BW1051" s="21"/>
      <c r="BX1051" s="21"/>
      <c r="BZ1051" s="21"/>
      <c r="CD1051" s="21"/>
      <c r="CE1051" s="21"/>
      <c r="CF1051" s="21"/>
    </row>
    <row r="1052" spans="1:84">
      <c r="A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X1052" s="22"/>
      <c r="AY1052" s="22"/>
      <c r="AZ1052" s="22"/>
      <c r="BM1052" s="21"/>
      <c r="BN1052" s="21"/>
      <c r="BO1052" s="21"/>
      <c r="BP1052" s="21"/>
      <c r="BQ1052" s="21"/>
      <c r="BS1052" s="21"/>
      <c r="BT1052" s="21"/>
      <c r="BW1052" s="21"/>
      <c r="BX1052" s="21"/>
      <c r="BZ1052" s="21"/>
      <c r="CD1052" s="21"/>
      <c r="CE1052" s="21"/>
      <c r="CF1052" s="21"/>
    </row>
    <row r="1053" spans="1:84">
      <c r="A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X1053" s="22"/>
      <c r="AY1053" s="22"/>
      <c r="AZ1053" s="22"/>
      <c r="BM1053" s="21"/>
      <c r="BN1053" s="21"/>
      <c r="BO1053" s="21"/>
      <c r="BP1053" s="21"/>
      <c r="BQ1053" s="21"/>
      <c r="BS1053" s="21"/>
      <c r="BT1053" s="21"/>
      <c r="BW1053" s="21"/>
      <c r="BX1053" s="21"/>
      <c r="BZ1053" s="21"/>
      <c r="CD1053" s="21"/>
      <c r="CE1053" s="21"/>
      <c r="CF1053" s="21"/>
    </row>
    <row r="1054" spans="1:84">
      <c r="A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X1054" s="22"/>
      <c r="AY1054" s="22"/>
      <c r="AZ1054" s="22"/>
      <c r="BM1054" s="21"/>
      <c r="BN1054" s="21"/>
      <c r="BO1054" s="21"/>
      <c r="BP1054" s="21"/>
      <c r="BQ1054" s="21"/>
      <c r="BS1054" s="21"/>
      <c r="BT1054" s="21"/>
      <c r="BW1054" s="21"/>
      <c r="BX1054" s="21"/>
      <c r="BZ1054" s="21"/>
      <c r="CD1054" s="21"/>
      <c r="CE1054" s="21"/>
      <c r="CF1054" s="21"/>
    </row>
    <row r="1055" spans="1:84">
      <c r="A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X1055" s="22"/>
      <c r="AY1055" s="22"/>
      <c r="AZ1055" s="22"/>
      <c r="BM1055" s="21"/>
      <c r="BN1055" s="21"/>
      <c r="BO1055" s="21"/>
      <c r="BP1055" s="21"/>
      <c r="BQ1055" s="21"/>
      <c r="BS1055" s="21"/>
      <c r="BT1055" s="21"/>
      <c r="BW1055" s="21"/>
      <c r="BX1055" s="21"/>
      <c r="BZ1055" s="21"/>
      <c r="CD1055" s="21"/>
      <c r="CE1055" s="21"/>
      <c r="CF1055" s="21"/>
    </row>
    <row r="1056" spans="1:84">
      <c r="A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X1056" s="22"/>
      <c r="AY1056" s="22"/>
      <c r="AZ1056" s="22"/>
      <c r="BM1056" s="21"/>
      <c r="BN1056" s="21"/>
      <c r="BO1056" s="21"/>
      <c r="BP1056" s="21"/>
      <c r="BQ1056" s="21"/>
      <c r="BS1056" s="21"/>
      <c r="BT1056" s="21"/>
      <c r="BW1056" s="21"/>
      <c r="BX1056" s="21"/>
      <c r="BZ1056" s="21"/>
      <c r="CD1056" s="21"/>
      <c r="CE1056" s="21"/>
      <c r="CF1056" s="21"/>
    </row>
    <row r="1057" spans="1:84">
      <c r="A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X1057" s="22"/>
      <c r="AY1057" s="22"/>
      <c r="AZ1057" s="22"/>
      <c r="BM1057" s="21"/>
      <c r="BN1057" s="21"/>
      <c r="BO1057" s="21"/>
      <c r="BP1057" s="21"/>
      <c r="BQ1057" s="21"/>
      <c r="BS1057" s="21"/>
      <c r="BT1057" s="21"/>
      <c r="BW1057" s="21"/>
      <c r="BX1057" s="21"/>
      <c r="BZ1057" s="21"/>
      <c r="CD1057" s="21"/>
      <c r="CE1057" s="21"/>
      <c r="CF1057" s="21"/>
    </row>
    <row r="1058" spans="1:84">
      <c r="A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X1058" s="22"/>
      <c r="AY1058" s="22"/>
      <c r="AZ1058" s="22"/>
      <c r="BM1058" s="21"/>
      <c r="BN1058" s="21"/>
      <c r="BO1058" s="21"/>
      <c r="BP1058" s="21"/>
      <c r="BQ1058" s="21"/>
      <c r="BS1058" s="21"/>
      <c r="BT1058" s="21"/>
      <c r="BW1058" s="21"/>
      <c r="BX1058" s="21"/>
      <c r="BZ1058" s="21"/>
      <c r="CD1058" s="21"/>
      <c r="CE1058" s="21"/>
      <c r="CF1058" s="21"/>
    </row>
    <row r="1059" spans="1:84">
      <c r="A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X1059" s="22"/>
      <c r="AY1059" s="22"/>
      <c r="AZ1059" s="22"/>
      <c r="BM1059" s="21"/>
      <c r="BN1059" s="21"/>
      <c r="BO1059" s="21"/>
      <c r="BP1059" s="21"/>
      <c r="BQ1059" s="21"/>
      <c r="BS1059" s="21"/>
      <c r="BT1059" s="21"/>
      <c r="BW1059" s="21"/>
      <c r="BX1059" s="21"/>
      <c r="BZ1059" s="21"/>
      <c r="CD1059" s="21"/>
      <c r="CE1059" s="21"/>
      <c r="CF1059" s="21"/>
    </row>
    <row r="1060" spans="1:84">
      <c r="A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X1060" s="22"/>
      <c r="AY1060" s="22"/>
      <c r="AZ1060" s="22"/>
      <c r="BM1060" s="21"/>
      <c r="BN1060" s="21"/>
      <c r="BO1060" s="21"/>
      <c r="BP1060" s="21"/>
      <c r="BQ1060" s="21"/>
      <c r="BS1060" s="21"/>
      <c r="BT1060" s="21"/>
      <c r="BW1060" s="21"/>
      <c r="BX1060" s="21"/>
      <c r="BZ1060" s="21"/>
      <c r="CD1060" s="21"/>
      <c r="CE1060" s="21"/>
      <c r="CF1060" s="21"/>
    </row>
    <row r="1061" spans="1:84">
      <c r="A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X1061" s="22"/>
      <c r="AY1061" s="22"/>
      <c r="AZ1061" s="22"/>
      <c r="BM1061" s="21"/>
      <c r="BN1061" s="21"/>
      <c r="BO1061" s="21"/>
      <c r="BP1061" s="21"/>
      <c r="BQ1061" s="21"/>
      <c r="BS1061" s="21"/>
      <c r="BT1061" s="21"/>
      <c r="BW1061" s="21"/>
      <c r="BX1061" s="21"/>
      <c r="BZ1061" s="21"/>
      <c r="CD1061" s="21"/>
      <c r="CE1061" s="21"/>
      <c r="CF1061" s="21"/>
    </row>
    <row r="1062" spans="1:84">
      <c r="A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X1062" s="22"/>
      <c r="AY1062" s="22"/>
      <c r="AZ1062" s="22"/>
      <c r="BM1062" s="21"/>
      <c r="BN1062" s="21"/>
      <c r="BO1062" s="21"/>
      <c r="BP1062" s="21"/>
      <c r="BQ1062" s="21"/>
      <c r="BS1062" s="21"/>
      <c r="BT1062" s="21"/>
      <c r="BW1062" s="21"/>
      <c r="BX1062" s="21"/>
      <c r="BZ1062" s="21"/>
      <c r="CD1062" s="21"/>
      <c r="CE1062" s="21"/>
      <c r="CF1062" s="21"/>
    </row>
    <row r="1063" spans="1:84">
      <c r="A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X1063" s="22"/>
      <c r="AY1063" s="22"/>
      <c r="AZ1063" s="22"/>
      <c r="BM1063" s="21"/>
      <c r="BN1063" s="21"/>
      <c r="BO1063" s="21"/>
      <c r="BP1063" s="21"/>
      <c r="BQ1063" s="21"/>
      <c r="BS1063" s="21"/>
      <c r="BT1063" s="21"/>
      <c r="BW1063" s="21"/>
      <c r="BX1063" s="21"/>
      <c r="BZ1063" s="21"/>
      <c r="CD1063" s="21"/>
      <c r="CE1063" s="21"/>
      <c r="CF1063" s="21"/>
    </row>
    <row r="1064" spans="1:84">
      <c r="A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X1064" s="22"/>
      <c r="AY1064" s="22"/>
      <c r="AZ1064" s="22"/>
      <c r="BM1064" s="21"/>
      <c r="BN1064" s="21"/>
      <c r="BO1064" s="21"/>
      <c r="BP1064" s="21"/>
      <c r="BQ1064" s="21"/>
      <c r="BS1064" s="21"/>
      <c r="BT1064" s="21"/>
      <c r="BW1064" s="21"/>
      <c r="BX1064" s="21"/>
      <c r="BZ1064" s="21"/>
      <c r="CD1064" s="21"/>
      <c r="CE1064" s="21"/>
      <c r="CF1064" s="21"/>
    </row>
    <row r="1065" spans="1:84">
      <c r="A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X1065" s="22"/>
      <c r="AY1065" s="22"/>
      <c r="AZ1065" s="22"/>
      <c r="BM1065" s="21"/>
      <c r="BN1065" s="21"/>
      <c r="BO1065" s="21"/>
      <c r="BP1065" s="21"/>
      <c r="BQ1065" s="21"/>
      <c r="BS1065" s="21"/>
      <c r="BT1065" s="21"/>
      <c r="BW1065" s="21"/>
      <c r="BX1065" s="21"/>
      <c r="BZ1065" s="21"/>
      <c r="CD1065" s="21"/>
      <c r="CE1065" s="21"/>
      <c r="CF1065" s="21"/>
    </row>
    <row r="1066" spans="1:84">
      <c r="A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X1066" s="22"/>
      <c r="AY1066" s="22"/>
      <c r="AZ1066" s="22"/>
      <c r="BM1066" s="21"/>
      <c r="BN1066" s="21"/>
      <c r="BO1066" s="21"/>
      <c r="BP1066" s="21"/>
      <c r="BQ1066" s="21"/>
      <c r="BS1066" s="21"/>
      <c r="BT1066" s="21"/>
      <c r="BW1066" s="21"/>
      <c r="BX1066" s="21"/>
      <c r="BZ1066" s="21"/>
      <c r="CD1066" s="21"/>
      <c r="CE1066" s="21"/>
      <c r="CF1066" s="21"/>
    </row>
    <row r="1067" spans="1:84">
      <c r="A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X1067" s="22"/>
      <c r="AY1067" s="22"/>
      <c r="AZ1067" s="22"/>
      <c r="BM1067" s="21"/>
      <c r="BN1067" s="21"/>
      <c r="BO1067" s="21"/>
      <c r="BP1067" s="21"/>
      <c r="BQ1067" s="21"/>
      <c r="BS1067" s="21"/>
      <c r="BT1067" s="21"/>
      <c r="BW1067" s="21"/>
      <c r="BX1067" s="21"/>
      <c r="BZ1067" s="21"/>
      <c r="CD1067" s="21"/>
      <c r="CE1067" s="21"/>
      <c r="CF1067" s="21"/>
    </row>
    <row r="1068" spans="1:84">
      <c r="A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X1068" s="22"/>
      <c r="AY1068" s="22"/>
      <c r="AZ1068" s="22"/>
      <c r="BM1068" s="21"/>
      <c r="BN1068" s="21"/>
      <c r="BO1068" s="21"/>
      <c r="BP1068" s="21"/>
      <c r="BQ1068" s="21"/>
      <c r="BS1068" s="21"/>
      <c r="BT1068" s="21"/>
      <c r="BW1068" s="21"/>
      <c r="BX1068" s="21"/>
      <c r="BZ1068" s="21"/>
      <c r="CD1068" s="21"/>
      <c r="CE1068" s="21"/>
      <c r="CF1068" s="21"/>
    </row>
    <row r="1069" spans="1:84">
      <c r="A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X1069" s="22"/>
      <c r="AY1069" s="22"/>
      <c r="AZ1069" s="22"/>
      <c r="BM1069" s="21"/>
      <c r="BN1069" s="21"/>
      <c r="BO1069" s="21"/>
      <c r="BP1069" s="21"/>
      <c r="BQ1069" s="21"/>
      <c r="BS1069" s="21"/>
      <c r="BT1069" s="21"/>
      <c r="BW1069" s="21"/>
      <c r="BX1069" s="21"/>
      <c r="BZ1069" s="21"/>
      <c r="CD1069" s="21"/>
      <c r="CE1069" s="21"/>
      <c r="CF1069" s="21"/>
    </row>
    <row r="1070" spans="1:84">
      <c r="A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X1070" s="22"/>
      <c r="AY1070" s="22"/>
      <c r="AZ1070" s="22"/>
      <c r="BM1070" s="21"/>
      <c r="BN1070" s="21"/>
      <c r="BO1070" s="21"/>
      <c r="BP1070" s="21"/>
      <c r="BQ1070" s="21"/>
      <c r="BS1070" s="21"/>
      <c r="BT1070" s="21"/>
      <c r="BW1070" s="21"/>
      <c r="BX1070" s="21"/>
      <c r="BZ1070" s="21"/>
      <c r="CD1070" s="21"/>
      <c r="CE1070" s="21"/>
      <c r="CF1070" s="21"/>
    </row>
    <row r="1071" spans="1:84">
      <c r="A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X1071" s="22"/>
      <c r="AY1071" s="22"/>
      <c r="AZ1071" s="22"/>
      <c r="BM1071" s="21"/>
      <c r="BN1071" s="21"/>
      <c r="BO1071" s="21"/>
      <c r="BP1071" s="21"/>
      <c r="BQ1071" s="21"/>
      <c r="BS1071" s="21"/>
      <c r="BT1071" s="21"/>
      <c r="BW1071" s="21"/>
      <c r="BX1071" s="21"/>
      <c r="BZ1071" s="21"/>
      <c r="CD1071" s="21"/>
      <c r="CE1071" s="21"/>
      <c r="CF1071" s="21"/>
    </row>
    <row r="1072" spans="1:84">
      <c r="A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X1072" s="22"/>
      <c r="AY1072" s="22"/>
      <c r="AZ1072" s="22"/>
      <c r="BM1072" s="21"/>
      <c r="BN1072" s="21"/>
      <c r="BO1072" s="21"/>
      <c r="BP1072" s="21"/>
      <c r="BQ1072" s="21"/>
      <c r="BS1072" s="21"/>
      <c r="BT1072" s="21"/>
      <c r="BW1072" s="21"/>
      <c r="BX1072" s="21"/>
      <c r="BZ1072" s="21"/>
      <c r="CD1072" s="21"/>
      <c r="CE1072" s="21"/>
      <c r="CF1072" s="21"/>
    </row>
    <row r="1073" spans="1:84">
      <c r="A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X1073" s="22"/>
      <c r="AY1073" s="22"/>
      <c r="AZ1073" s="22"/>
      <c r="BM1073" s="21"/>
      <c r="BN1073" s="21"/>
      <c r="BO1073" s="21"/>
      <c r="BP1073" s="21"/>
      <c r="BQ1073" s="21"/>
      <c r="BS1073" s="21"/>
      <c r="BT1073" s="21"/>
      <c r="BW1073" s="21"/>
      <c r="BX1073" s="21"/>
      <c r="BZ1073" s="21"/>
      <c r="CD1073" s="21"/>
      <c r="CE1073" s="21"/>
      <c r="CF1073" s="21"/>
    </row>
    <row r="1074" spans="1:84">
      <c r="A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X1074" s="22"/>
      <c r="AY1074" s="22"/>
      <c r="AZ1074" s="22"/>
      <c r="BM1074" s="21"/>
      <c r="BN1074" s="21"/>
      <c r="BO1074" s="21"/>
      <c r="BP1074" s="21"/>
      <c r="BQ1074" s="21"/>
      <c r="BS1074" s="21"/>
      <c r="BT1074" s="21"/>
      <c r="BW1074" s="21"/>
      <c r="BX1074" s="21"/>
      <c r="BZ1074" s="21"/>
      <c r="CD1074" s="21"/>
      <c r="CE1074" s="21"/>
      <c r="CF1074" s="21"/>
    </row>
    <row r="1075" spans="1:84">
      <c r="A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X1075" s="22"/>
      <c r="AY1075" s="22"/>
      <c r="AZ1075" s="22"/>
      <c r="BM1075" s="21"/>
      <c r="BN1075" s="21"/>
      <c r="BO1075" s="21"/>
      <c r="BP1075" s="21"/>
      <c r="BQ1075" s="21"/>
      <c r="BS1075" s="21"/>
      <c r="BT1075" s="21"/>
      <c r="BW1075" s="21"/>
      <c r="BX1075" s="21"/>
      <c r="BZ1075" s="21"/>
      <c r="CD1075" s="21"/>
      <c r="CE1075" s="21"/>
      <c r="CF1075" s="21"/>
    </row>
    <row r="1076" spans="1:84">
      <c r="A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X1076" s="22"/>
      <c r="AY1076" s="22"/>
      <c r="AZ1076" s="22"/>
      <c r="BM1076" s="21"/>
      <c r="BN1076" s="21"/>
      <c r="BO1076" s="21"/>
      <c r="BP1076" s="21"/>
      <c r="BQ1076" s="21"/>
      <c r="BS1076" s="21"/>
      <c r="BT1076" s="21"/>
      <c r="BW1076" s="21"/>
      <c r="BX1076" s="21"/>
      <c r="BZ1076" s="21"/>
      <c r="CD1076" s="21"/>
      <c r="CE1076" s="21"/>
      <c r="CF1076" s="21"/>
    </row>
    <row r="1077" spans="1:84">
      <c r="A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X1077" s="22"/>
      <c r="AY1077" s="22"/>
      <c r="AZ1077" s="22"/>
      <c r="BM1077" s="21"/>
      <c r="BN1077" s="21"/>
      <c r="BO1077" s="21"/>
      <c r="BP1077" s="21"/>
      <c r="BQ1077" s="21"/>
      <c r="BS1077" s="21"/>
      <c r="BT1077" s="21"/>
      <c r="BW1077" s="21"/>
      <c r="BX1077" s="21"/>
      <c r="BZ1077" s="21"/>
      <c r="CD1077" s="21"/>
      <c r="CE1077" s="21"/>
      <c r="CF1077" s="21"/>
    </row>
    <row r="1078" spans="1:84">
      <c r="A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X1078" s="22"/>
      <c r="AY1078" s="22"/>
      <c r="AZ1078" s="22"/>
      <c r="BM1078" s="21"/>
      <c r="BN1078" s="21"/>
      <c r="BO1078" s="21"/>
      <c r="BP1078" s="21"/>
      <c r="BQ1078" s="21"/>
      <c r="BS1078" s="21"/>
      <c r="BT1078" s="21"/>
      <c r="BW1078" s="21"/>
      <c r="BX1078" s="21"/>
      <c r="BZ1078" s="21"/>
      <c r="CD1078" s="21"/>
      <c r="CE1078" s="21"/>
      <c r="CF1078" s="21"/>
    </row>
    <row r="1079" spans="1:84">
      <c r="A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X1079" s="22"/>
      <c r="AY1079" s="22"/>
      <c r="AZ1079" s="22"/>
      <c r="BM1079" s="21"/>
      <c r="BN1079" s="21"/>
      <c r="BO1079" s="21"/>
      <c r="BP1079" s="21"/>
      <c r="BQ1079" s="21"/>
      <c r="BS1079" s="21"/>
      <c r="BT1079" s="21"/>
      <c r="BW1079" s="21"/>
      <c r="BX1079" s="21"/>
      <c r="BZ1079" s="21"/>
      <c r="CD1079" s="21"/>
      <c r="CE1079" s="21"/>
      <c r="CF1079" s="21"/>
    </row>
    <row r="1080" spans="1:84">
      <c r="A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X1080" s="22"/>
      <c r="AY1080" s="22"/>
      <c r="AZ1080" s="22"/>
      <c r="BM1080" s="21"/>
      <c r="BN1080" s="21"/>
      <c r="BO1080" s="21"/>
      <c r="BP1080" s="21"/>
      <c r="BQ1080" s="21"/>
      <c r="BS1080" s="21"/>
      <c r="BT1080" s="21"/>
      <c r="BW1080" s="21"/>
      <c r="BX1080" s="21"/>
      <c r="BZ1080" s="21"/>
      <c r="CD1080" s="21"/>
      <c r="CE1080" s="21"/>
      <c r="CF1080" s="21"/>
    </row>
    <row r="1081" spans="1:84">
      <c r="A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X1081" s="22"/>
      <c r="AY1081" s="22"/>
      <c r="AZ1081" s="22"/>
      <c r="BM1081" s="21"/>
      <c r="BN1081" s="21"/>
      <c r="BO1081" s="21"/>
      <c r="BP1081" s="21"/>
      <c r="BQ1081" s="21"/>
      <c r="BS1081" s="21"/>
      <c r="BT1081" s="21"/>
      <c r="BW1081" s="21"/>
      <c r="BX1081" s="21"/>
      <c r="BZ1081" s="21"/>
      <c r="CD1081" s="21"/>
      <c r="CE1081" s="21"/>
      <c r="CF1081" s="21"/>
    </row>
    <row r="1082" spans="1:84">
      <c r="A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X1082" s="22"/>
      <c r="AY1082" s="22"/>
      <c r="AZ1082" s="22"/>
      <c r="BM1082" s="21"/>
      <c r="BN1082" s="21"/>
      <c r="BO1082" s="21"/>
      <c r="BP1082" s="21"/>
      <c r="BQ1082" s="21"/>
      <c r="BS1082" s="21"/>
      <c r="BT1082" s="21"/>
      <c r="BW1082" s="21"/>
      <c r="BX1082" s="21"/>
      <c r="BZ1082" s="21"/>
      <c r="CD1082" s="21"/>
      <c r="CE1082" s="21"/>
      <c r="CF1082" s="21"/>
    </row>
    <row r="1083" spans="1:84">
      <c r="A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X1083" s="22"/>
      <c r="AY1083" s="22"/>
      <c r="AZ1083" s="22"/>
      <c r="BM1083" s="21"/>
      <c r="BN1083" s="21"/>
      <c r="BO1083" s="21"/>
      <c r="BP1083" s="21"/>
      <c r="BQ1083" s="21"/>
      <c r="BS1083" s="21"/>
      <c r="BT1083" s="21"/>
      <c r="BW1083" s="21"/>
      <c r="BX1083" s="21"/>
      <c r="BZ1083" s="21"/>
      <c r="CD1083" s="21"/>
      <c r="CE1083" s="21"/>
      <c r="CF1083" s="21"/>
    </row>
    <row r="1084" spans="1:84">
      <c r="A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X1084" s="22"/>
      <c r="AY1084" s="22"/>
      <c r="AZ1084" s="22"/>
      <c r="BM1084" s="21"/>
      <c r="BN1084" s="21"/>
      <c r="BO1084" s="21"/>
      <c r="BP1084" s="21"/>
      <c r="BQ1084" s="21"/>
      <c r="BS1084" s="21"/>
      <c r="BT1084" s="21"/>
      <c r="BW1084" s="21"/>
      <c r="BX1084" s="21"/>
      <c r="BZ1084" s="21"/>
      <c r="CD1084" s="21"/>
      <c r="CE1084" s="21"/>
      <c r="CF1084" s="21"/>
    </row>
    <row r="1085" spans="1:84">
      <c r="A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X1085" s="22"/>
      <c r="AY1085" s="22"/>
      <c r="AZ1085" s="22"/>
      <c r="BM1085" s="21"/>
      <c r="BN1085" s="21"/>
      <c r="BO1085" s="21"/>
      <c r="BP1085" s="21"/>
      <c r="BQ1085" s="21"/>
      <c r="BS1085" s="21"/>
      <c r="BT1085" s="21"/>
      <c r="BW1085" s="21"/>
      <c r="BX1085" s="21"/>
      <c r="BZ1085" s="21"/>
      <c r="CD1085" s="21"/>
      <c r="CE1085" s="21"/>
      <c r="CF1085" s="21"/>
    </row>
    <row r="1086" spans="1:84">
      <c r="A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X1086" s="22"/>
      <c r="AY1086" s="22"/>
      <c r="AZ1086" s="22"/>
      <c r="BM1086" s="21"/>
      <c r="BN1086" s="21"/>
      <c r="BO1086" s="21"/>
      <c r="BP1086" s="21"/>
      <c r="BQ1086" s="21"/>
      <c r="BS1086" s="21"/>
      <c r="BT1086" s="21"/>
      <c r="BW1086" s="21"/>
      <c r="BX1086" s="21"/>
      <c r="BZ1086" s="21"/>
      <c r="CD1086" s="21"/>
      <c r="CE1086" s="21"/>
      <c r="CF1086" s="21"/>
    </row>
    <row r="1087" spans="1:84">
      <c r="A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X1087" s="22"/>
      <c r="AY1087" s="22"/>
      <c r="AZ1087" s="22"/>
      <c r="BM1087" s="21"/>
      <c r="BN1087" s="21"/>
      <c r="BO1087" s="21"/>
      <c r="BP1087" s="21"/>
      <c r="BQ1087" s="21"/>
      <c r="BS1087" s="21"/>
      <c r="BT1087" s="21"/>
      <c r="BW1087" s="21"/>
      <c r="BX1087" s="21"/>
      <c r="BZ1087" s="21"/>
      <c r="CD1087" s="21"/>
      <c r="CE1087" s="21"/>
      <c r="CF1087" s="21"/>
    </row>
    <row r="1088" spans="1:84">
      <c r="A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X1088" s="22"/>
      <c r="AY1088" s="22"/>
      <c r="AZ1088" s="22"/>
      <c r="BM1088" s="21"/>
      <c r="BN1088" s="21"/>
      <c r="BO1088" s="21"/>
      <c r="BP1088" s="21"/>
      <c r="BQ1088" s="21"/>
      <c r="BS1088" s="21"/>
      <c r="BT1088" s="21"/>
      <c r="BW1088" s="21"/>
      <c r="BX1088" s="21"/>
      <c r="BZ1088" s="21"/>
      <c r="CD1088" s="21"/>
      <c r="CE1088" s="21"/>
      <c r="CF1088" s="21"/>
    </row>
    <row r="1089" spans="1:84">
      <c r="A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X1089" s="22"/>
      <c r="AY1089" s="22"/>
      <c r="AZ1089" s="22"/>
      <c r="BM1089" s="21"/>
      <c r="BN1089" s="21"/>
      <c r="BO1089" s="21"/>
      <c r="BP1089" s="21"/>
      <c r="BQ1089" s="21"/>
      <c r="BS1089" s="21"/>
      <c r="BT1089" s="21"/>
      <c r="BW1089" s="21"/>
      <c r="BX1089" s="21"/>
      <c r="BZ1089" s="21"/>
      <c r="CD1089" s="21"/>
      <c r="CE1089" s="21"/>
      <c r="CF1089" s="21"/>
    </row>
    <row r="1090" spans="1:84">
      <c r="A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X1090" s="22"/>
      <c r="AY1090" s="22"/>
      <c r="AZ1090" s="22"/>
      <c r="BM1090" s="21"/>
      <c r="BN1090" s="21"/>
      <c r="BO1090" s="21"/>
      <c r="BP1090" s="21"/>
      <c r="BQ1090" s="21"/>
      <c r="BS1090" s="21"/>
      <c r="BT1090" s="21"/>
      <c r="BW1090" s="21"/>
      <c r="BX1090" s="21"/>
      <c r="BZ1090" s="21"/>
      <c r="CD1090" s="21"/>
      <c r="CE1090" s="21"/>
      <c r="CF1090" s="21"/>
    </row>
    <row r="1091" spans="1:84">
      <c r="A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X1091" s="22"/>
      <c r="AY1091" s="22"/>
      <c r="AZ1091" s="22"/>
      <c r="BM1091" s="21"/>
      <c r="BN1091" s="21"/>
      <c r="BO1091" s="21"/>
      <c r="BP1091" s="21"/>
      <c r="BQ1091" s="21"/>
      <c r="BS1091" s="21"/>
      <c r="BT1091" s="21"/>
      <c r="BW1091" s="21"/>
      <c r="BX1091" s="21"/>
      <c r="BZ1091" s="21"/>
      <c r="CD1091" s="21"/>
      <c r="CE1091" s="21"/>
      <c r="CF1091" s="21"/>
    </row>
    <row r="1092" spans="1:84">
      <c r="A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X1092" s="22"/>
      <c r="AY1092" s="22"/>
      <c r="AZ1092" s="22"/>
      <c r="BM1092" s="21"/>
      <c r="BN1092" s="21"/>
      <c r="BO1092" s="21"/>
      <c r="BP1092" s="21"/>
      <c r="BQ1092" s="21"/>
      <c r="BS1092" s="21"/>
      <c r="BT1092" s="21"/>
      <c r="BW1092" s="21"/>
      <c r="BX1092" s="21"/>
      <c r="BZ1092" s="21"/>
      <c r="CD1092" s="21"/>
      <c r="CE1092" s="21"/>
      <c r="CF1092" s="21"/>
    </row>
    <row r="1093" spans="1:84">
      <c r="A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X1093" s="22"/>
      <c r="AY1093" s="22"/>
      <c r="AZ1093" s="22"/>
      <c r="BM1093" s="21"/>
      <c r="BN1093" s="21"/>
      <c r="BO1093" s="21"/>
      <c r="BP1093" s="21"/>
      <c r="BQ1093" s="21"/>
      <c r="BS1093" s="21"/>
      <c r="BT1093" s="21"/>
      <c r="BW1093" s="21"/>
      <c r="BX1093" s="21"/>
      <c r="BZ1093" s="21"/>
      <c r="CD1093" s="21"/>
      <c r="CE1093" s="21"/>
      <c r="CF1093" s="21"/>
    </row>
    <row r="1094" spans="1:84">
      <c r="A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X1094" s="22"/>
      <c r="AY1094" s="22"/>
      <c r="AZ1094" s="22"/>
      <c r="BM1094" s="21"/>
      <c r="BN1094" s="21"/>
      <c r="BO1094" s="21"/>
      <c r="BP1094" s="21"/>
      <c r="BQ1094" s="21"/>
      <c r="BS1094" s="21"/>
      <c r="BT1094" s="21"/>
      <c r="BW1094" s="21"/>
      <c r="BX1094" s="21"/>
      <c r="BZ1094" s="21"/>
      <c r="CD1094" s="21"/>
      <c r="CE1094" s="21"/>
      <c r="CF1094" s="21"/>
    </row>
    <row r="1095" spans="1:84">
      <c r="A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X1095" s="22"/>
      <c r="AY1095" s="22"/>
      <c r="AZ1095" s="22"/>
      <c r="BM1095" s="21"/>
      <c r="BN1095" s="21"/>
      <c r="BO1095" s="21"/>
      <c r="BP1095" s="21"/>
      <c r="BQ1095" s="21"/>
      <c r="BS1095" s="21"/>
      <c r="BT1095" s="21"/>
      <c r="BW1095" s="21"/>
      <c r="BX1095" s="21"/>
      <c r="BZ1095" s="21"/>
      <c r="CD1095" s="21"/>
      <c r="CE1095" s="21"/>
      <c r="CF1095" s="21"/>
    </row>
    <row r="1096" spans="1:84">
      <c r="A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X1096" s="22"/>
      <c r="AY1096" s="22"/>
      <c r="AZ1096" s="22"/>
      <c r="BM1096" s="21"/>
      <c r="BN1096" s="21"/>
      <c r="BO1096" s="21"/>
      <c r="BP1096" s="21"/>
      <c r="BQ1096" s="21"/>
      <c r="BS1096" s="21"/>
      <c r="BT1096" s="21"/>
      <c r="BW1096" s="21"/>
      <c r="BX1096" s="21"/>
      <c r="BZ1096" s="21"/>
      <c r="CD1096" s="21"/>
      <c r="CE1096" s="21"/>
      <c r="CF1096" s="21"/>
    </row>
    <row r="1097" spans="1:84">
      <c r="A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X1097" s="22"/>
      <c r="AY1097" s="22"/>
      <c r="AZ1097" s="22"/>
      <c r="BM1097" s="21"/>
      <c r="BN1097" s="21"/>
      <c r="BO1097" s="21"/>
      <c r="BP1097" s="21"/>
      <c r="BQ1097" s="21"/>
      <c r="BS1097" s="21"/>
      <c r="BT1097" s="21"/>
      <c r="BW1097" s="21"/>
      <c r="BX1097" s="21"/>
      <c r="BZ1097" s="21"/>
      <c r="CD1097" s="21"/>
      <c r="CE1097" s="21"/>
      <c r="CF1097" s="21"/>
    </row>
    <row r="1098" spans="1:84">
      <c r="A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X1098" s="22"/>
      <c r="AY1098" s="22"/>
      <c r="AZ1098" s="22"/>
      <c r="BM1098" s="21"/>
      <c r="BN1098" s="21"/>
      <c r="BO1098" s="21"/>
      <c r="BP1098" s="21"/>
      <c r="BQ1098" s="21"/>
      <c r="BS1098" s="21"/>
      <c r="BT1098" s="21"/>
      <c r="BW1098" s="21"/>
      <c r="BX1098" s="21"/>
      <c r="BZ1098" s="21"/>
      <c r="CD1098" s="21"/>
      <c r="CE1098" s="21"/>
      <c r="CF1098" s="21"/>
    </row>
    <row r="1099" spans="1:84">
      <c r="A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X1099" s="22"/>
      <c r="AY1099" s="22"/>
      <c r="AZ1099" s="22"/>
      <c r="BM1099" s="21"/>
      <c r="BN1099" s="21"/>
      <c r="BO1099" s="21"/>
      <c r="BP1099" s="21"/>
      <c r="BQ1099" s="21"/>
      <c r="BS1099" s="21"/>
      <c r="BT1099" s="21"/>
      <c r="BW1099" s="21"/>
      <c r="BX1099" s="21"/>
      <c r="BZ1099" s="21"/>
      <c r="CD1099" s="21"/>
      <c r="CE1099" s="21"/>
      <c r="CF1099" s="21"/>
    </row>
    <row r="1100" spans="1:84">
      <c r="A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X1100" s="22"/>
      <c r="AY1100" s="22"/>
      <c r="AZ1100" s="22"/>
      <c r="BM1100" s="21"/>
      <c r="BN1100" s="21"/>
      <c r="BO1100" s="21"/>
      <c r="BP1100" s="21"/>
      <c r="BQ1100" s="21"/>
      <c r="BS1100" s="21"/>
      <c r="BT1100" s="21"/>
      <c r="BW1100" s="21"/>
      <c r="BX1100" s="21"/>
      <c r="BZ1100" s="21"/>
      <c r="CD1100" s="21"/>
      <c r="CE1100" s="21"/>
      <c r="CF1100" s="21"/>
    </row>
    <row r="1101" spans="1:84">
      <c r="A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X1101" s="22"/>
      <c r="AY1101" s="22"/>
      <c r="AZ1101" s="22"/>
      <c r="BM1101" s="21"/>
      <c r="BN1101" s="21"/>
      <c r="BO1101" s="21"/>
      <c r="BP1101" s="21"/>
      <c r="BQ1101" s="21"/>
      <c r="BS1101" s="21"/>
      <c r="BT1101" s="21"/>
      <c r="BW1101" s="21"/>
      <c r="BX1101" s="21"/>
      <c r="BZ1101" s="21"/>
      <c r="CD1101" s="21"/>
      <c r="CE1101" s="21"/>
      <c r="CF1101" s="21"/>
    </row>
    <row r="1102" spans="1:84">
      <c r="A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X1102" s="22"/>
      <c r="AY1102" s="22"/>
      <c r="AZ1102" s="22"/>
      <c r="BM1102" s="21"/>
      <c r="BN1102" s="21"/>
      <c r="BO1102" s="21"/>
      <c r="BP1102" s="21"/>
      <c r="BQ1102" s="21"/>
      <c r="BS1102" s="21"/>
      <c r="BT1102" s="21"/>
      <c r="BW1102" s="21"/>
      <c r="BX1102" s="21"/>
      <c r="BZ1102" s="21"/>
      <c r="CD1102" s="21"/>
      <c r="CE1102" s="21"/>
      <c r="CF1102" s="21"/>
    </row>
    <row r="1103" spans="1:84">
      <c r="A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X1103" s="22"/>
      <c r="AY1103" s="22"/>
      <c r="AZ1103" s="22"/>
      <c r="BM1103" s="21"/>
      <c r="BN1103" s="21"/>
      <c r="BO1103" s="21"/>
      <c r="BP1103" s="21"/>
      <c r="BQ1103" s="21"/>
      <c r="BS1103" s="21"/>
      <c r="BT1103" s="21"/>
      <c r="BW1103" s="21"/>
      <c r="BX1103" s="21"/>
      <c r="BZ1103" s="21"/>
      <c r="CD1103" s="21"/>
      <c r="CE1103" s="21"/>
      <c r="CF1103" s="21"/>
    </row>
    <row r="1104" spans="1:84">
      <c r="A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X1104" s="22"/>
      <c r="AY1104" s="22"/>
      <c r="AZ1104" s="22"/>
      <c r="BM1104" s="21"/>
      <c r="BN1104" s="21"/>
      <c r="BO1104" s="21"/>
      <c r="BP1104" s="21"/>
      <c r="BQ1104" s="21"/>
      <c r="BS1104" s="21"/>
      <c r="BT1104" s="21"/>
      <c r="BW1104" s="21"/>
      <c r="BX1104" s="21"/>
      <c r="BZ1104" s="21"/>
      <c r="CD1104" s="21"/>
      <c r="CE1104" s="21"/>
      <c r="CF1104" s="21"/>
    </row>
    <row r="1105" spans="1:84">
      <c r="A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X1105" s="22"/>
      <c r="AY1105" s="22"/>
      <c r="AZ1105" s="22"/>
      <c r="BM1105" s="21"/>
      <c r="BN1105" s="21"/>
      <c r="BO1105" s="21"/>
      <c r="BP1105" s="21"/>
      <c r="BQ1105" s="21"/>
      <c r="BS1105" s="21"/>
      <c r="BT1105" s="21"/>
      <c r="BW1105" s="21"/>
      <c r="BX1105" s="21"/>
      <c r="BZ1105" s="21"/>
      <c r="CD1105" s="21"/>
      <c r="CE1105" s="21"/>
      <c r="CF1105" s="21"/>
    </row>
    <row r="1106" spans="1:84">
      <c r="A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X1106" s="22"/>
      <c r="AY1106" s="22"/>
      <c r="AZ1106" s="22"/>
      <c r="BM1106" s="21"/>
      <c r="BN1106" s="21"/>
      <c r="BO1106" s="21"/>
      <c r="BP1106" s="21"/>
      <c r="BQ1106" s="21"/>
      <c r="BS1106" s="21"/>
      <c r="BT1106" s="21"/>
      <c r="BW1106" s="21"/>
      <c r="BX1106" s="21"/>
      <c r="BZ1106" s="21"/>
      <c r="CD1106" s="21"/>
      <c r="CE1106" s="21"/>
      <c r="CF1106" s="21"/>
    </row>
    <row r="1107" spans="1:84">
      <c r="A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X1107" s="22"/>
      <c r="AY1107" s="22"/>
      <c r="AZ1107" s="22"/>
      <c r="BM1107" s="21"/>
      <c r="BN1107" s="21"/>
      <c r="BO1107" s="21"/>
      <c r="BP1107" s="21"/>
      <c r="BQ1107" s="21"/>
      <c r="BS1107" s="21"/>
      <c r="BT1107" s="21"/>
      <c r="BW1107" s="21"/>
      <c r="BX1107" s="21"/>
      <c r="BZ1107" s="21"/>
      <c r="CD1107" s="21"/>
      <c r="CE1107" s="21"/>
      <c r="CF1107" s="21"/>
    </row>
    <row r="1108" spans="1:84">
      <c r="A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X1108" s="22"/>
      <c r="AY1108" s="22"/>
      <c r="AZ1108" s="22"/>
      <c r="BM1108" s="21"/>
      <c r="BN1108" s="21"/>
      <c r="BO1108" s="21"/>
      <c r="BP1108" s="21"/>
      <c r="BQ1108" s="21"/>
      <c r="BS1108" s="21"/>
      <c r="BT1108" s="21"/>
      <c r="BW1108" s="21"/>
      <c r="BX1108" s="21"/>
      <c r="BZ1108" s="21"/>
      <c r="CD1108" s="21"/>
      <c r="CE1108" s="21"/>
      <c r="CF1108" s="21"/>
    </row>
    <row r="1109" spans="1:84">
      <c r="A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X1109" s="22"/>
      <c r="AY1109" s="22"/>
      <c r="AZ1109" s="22"/>
      <c r="BM1109" s="21"/>
      <c r="BN1109" s="21"/>
      <c r="BO1109" s="21"/>
      <c r="BP1109" s="21"/>
      <c r="BQ1109" s="21"/>
      <c r="BS1109" s="21"/>
      <c r="BT1109" s="21"/>
      <c r="BW1109" s="21"/>
      <c r="BX1109" s="21"/>
      <c r="BZ1109" s="21"/>
      <c r="CD1109" s="21"/>
      <c r="CE1109" s="21"/>
      <c r="CF1109" s="21"/>
    </row>
    <row r="1110" spans="1:84">
      <c r="A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X1110" s="22"/>
      <c r="AY1110" s="22"/>
      <c r="AZ1110" s="22"/>
      <c r="BM1110" s="21"/>
      <c r="BN1110" s="21"/>
      <c r="BO1110" s="21"/>
      <c r="BP1110" s="21"/>
      <c r="BQ1110" s="21"/>
      <c r="BS1110" s="21"/>
      <c r="BT1110" s="21"/>
      <c r="BW1110" s="21"/>
      <c r="BX1110" s="21"/>
      <c r="BZ1110" s="21"/>
      <c r="CD1110" s="21"/>
      <c r="CE1110" s="21"/>
      <c r="CF1110" s="21"/>
    </row>
    <row r="1111" spans="1:84">
      <c r="A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X1111" s="22"/>
      <c r="AY1111" s="22"/>
      <c r="AZ1111" s="22"/>
      <c r="BM1111" s="21"/>
      <c r="BN1111" s="21"/>
      <c r="BO1111" s="21"/>
      <c r="BP1111" s="21"/>
      <c r="BQ1111" s="21"/>
      <c r="BS1111" s="21"/>
      <c r="BT1111" s="21"/>
      <c r="BW1111" s="21"/>
      <c r="BX1111" s="21"/>
      <c r="BZ1111" s="21"/>
      <c r="CD1111" s="21"/>
      <c r="CE1111" s="21"/>
      <c r="CF1111" s="21"/>
    </row>
    <row r="1112" spans="1:84">
      <c r="A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X1112" s="22"/>
      <c r="AY1112" s="22"/>
      <c r="AZ1112" s="22"/>
      <c r="BM1112" s="21"/>
      <c r="BN1112" s="21"/>
      <c r="BO1112" s="21"/>
      <c r="BP1112" s="21"/>
      <c r="BQ1112" s="21"/>
      <c r="BS1112" s="21"/>
      <c r="BT1112" s="21"/>
      <c r="BW1112" s="21"/>
      <c r="BX1112" s="21"/>
      <c r="BZ1112" s="21"/>
      <c r="CD1112" s="21"/>
      <c r="CE1112" s="21"/>
      <c r="CF1112" s="21"/>
    </row>
    <row r="1113" spans="1:84">
      <c r="A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X1113" s="22"/>
      <c r="AY1113" s="22"/>
      <c r="AZ1113" s="22"/>
      <c r="BM1113" s="21"/>
      <c r="BN1113" s="21"/>
      <c r="BO1113" s="21"/>
      <c r="BP1113" s="21"/>
      <c r="BQ1113" s="21"/>
      <c r="BS1113" s="21"/>
      <c r="BT1113" s="21"/>
      <c r="BW1113" s="21"/>
      <c r="BX1113" s="21"/>
      <c r="BZ1113" s="21"/>
      <c r="CD1113" s="21"/>
      <c r="CE1113" s="21"/>
      <c r="CF1113" s="21"/>
    </row>
    <row r="1114" spans="1:84">
      <c r="A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X1114" s="22"/>
      <c r="AY1114" s="22"/>
      <c r="AZ1114" s="22"/>
      <c r="BM1114" s="21"/>
      <c r="BN1114" s="21"/>
      <c r="BO1114" s="21"/>
      <c r="BP1114" s="21"/>
      <c r="BQ1114" s="21"/>
      <c r="BS1114" s="21"/>
      <c r="BT1114" s="21"/>
      <c r="BW1114" s="21"/>
      <c r="BX1114" s="21"/>
      <c r="BZ1114" s="21"/>
      <c r="CD1114" s="21"/>
      <c r="CE1114" s="21"/>
      <c r="CF1114" s="21"/>
    </row>
    <row r="1115" spans="1:84">
      <c r="A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X1115" s="22"/>
      <c r="AY1115" s="22"/>
      <c r="AZ1115" s="22"/>
      <c r="BM1115" s="21"/>
      <c r="BN1115" s="21"/>
      <c r="BO1115" s="21"/>
      <c r="BP1115" s="21"/>
      <c r="BQ1115" s="21"/>
      <c r="BS1115" s="21"/>
      <c r="BT1115" s="21"/>
      <c r="BW1115" s="21"/>
      <c r="BX1115" s="21"/>
      <c r="BZ1115" s="21"/>
      <c r="CD1115" s="21"/>
      <c r="CE1115" s="21"/>
      <c r="CF1115" s="21"/>
    </row>
    <row r="1116" spans="1:84">
      <c r="A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X1116" s="22"/>
      <c r="AY1116" s="22"/>
      <c r="AZ1116" s="22"/>
      <c r="BM1116" s="21"/>
      <c r="BN1116" s="21"/>
      <c r="BO1116" s="21"/>
      <c r="BP1116" s="21"/>
      <c r="BQ1116" s="21"/>
      <c r="BS1116" s="21"/>
      <c r="BT1116" s="21"/>
      <c r="BW1116" s="21"/>
      <c r="BX1116" s="21"/>
      <c r="BZ1116" s="21"/>
      <c r="CD1116" s="21"/>
      <c r="CE1116" s="21"/>
      <c r="CF1116" s="21"/>
    </row>
    <row r="1117" spans="1:84">
      <c r="A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X1117" s="22"/>
      <c r="AY1117" s="22"/>
      <c r="AZ1117" s="22"/>
      <c r="BM1117" s="21"/>
      <c r="BN1117" s="21"/>
      <c r="BO1117" s="21"/>
      <c r="BP1117" s="21"/>
      <c r="BQ1117" s="21"/>
      <c r="BS1117" s="21"/>
      <c r="BT1117" s="21"/>
      <c r="BW1117" s="21"/>
      <c r="BX1117" s="21"/>
      <c r="BZ1117" s="21"/>
      <c r="CD1117" s="21"/>
      <c r="CE1117" s="21"/>
      <c r="CF1117" s="21"/>
    </row>
    <row r="1118" spans="1:84">
      <c r="A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X1118" s="22"/>
      <c r="AY1118" s="22"/>
      <c r="AZ1118" s="22"/>
      <c r="BM1118" s="21"/>
      <c r="BN1118" s="21"/>
      <c r="BO1118" s="21"/>
      <c r="BP1118" s="21"/>
      <c r="BQ1118" s="21"/>
      <c r="BS1118" s="21"/>
      <c r="BT1118" s="21"/>
      <c r="BW1118" s="21"/>
      <c r="BX1118" s="21"/>
      <c r="BZ1118" s="21"/>
      <c r="CD1118" s="21"/>
      <c r="CE1118" s="21"/>
      <c r="CF1118" s="21"/>
    </row>
    <row r="1119" spans="1:84">
      <c r="A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X1119" s="22"/>
      <c r="AY1119" s="22"/>
      <c r="AZ1119" s="22"/>
      <c r="BM1119" s="21"/>
      <c r="BN1119" s="21"/>
      <c r="BO1119" s="21"/>
      <c r="BP1119" s="21"/>
      <c r="BQ1119" s="21"/>
      <c r="BS1119" s="21"/>
      <c r="BT1119" s="21"/>
      <c r="BW1119" s="21"/>
      <c r="BX1119" s="21"/>
      <c r="BZ1119" s="21"/>
      <c r="CD1119" s="21"/>
      <c r="CE1119" s="21"/>
      <c r="CF1119" s="21"/>
    </row>
    <row r="1120" spans="1:84">
      <c r="A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X1120" s="22"/>
      <c r="AY1120" s="22"/>
      <c r="AZ1120" s="22"/>
      <c r="BM1120" s="21"/>
      <c r="BN1120" s="21"/>
      <c r="BO1120" s="21"/>
      <c r="BP1120" s="21"/>
      <c r="BQ1120" s="21"/>
      <c r="BS1120" s="21"/>
      <c r="BT1120" s="21"/>
      <c r="BW1120" s="21"/>
      <c r="BX1120" s="21"/>
      <c r="BZ1120" s="21"/>
      <c r="CD1120" s="21"/>
      <c r="CE1120" s="21"/>
      <c r="CF1120" s="21"/>
    </row>
    <row r="1121" spans="1:84">
      <c r="A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X1121" s="22"/>
      <c r="AY1121" s="22"/>
      <c r="AZ1121" s="22"/>
      <c r="BM1121" s="21"/>
      <c r="BN1121" s="21"/>
      <c r="BO1121" s="21"/>
      <c r="BP1121" s="21"/>
      <c r="BQ1121" s="21"/>
      <c r="BS1121" s="21"/>
      <c r="BT1121" s="21"/>
      <c r="BW1121" s="21"/>
      <c r="BX1121" s="21"/>
      <c r="BZ1121" s="21"/>
      <c r="CD1121" s="21"/>
      <c r="CE1121" s="21"/>
      <c r="CF1121" s="21"/>
    </row>
    <row r="1122" spans="1:84">
      <c r="A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X1122" s="22"/>
      <c r="AY1122" s="22"/>
      <c r="AZ1122" s="22"/>
      <c r="BM1122" s="21"/>
      <c r="BN1122" s="21"/>
      <c r="BO1122" s="21"/>
      <c r="BP1122" s="21"/>
      <c r="BQ1122" s="21"/>
      <c r="BS1122" s="21"/>
      <c r="BT1122" s="21"/>
      <c r="BW1122" s="21"/>
      <c r="BX1122" s="21"/>
      <c r="BZ1122" s="21"/>
      <c r="CD1122" s="21"/>
      <c r="CE1122" s="21"/>
      <c r="CF1122" s="21"/>
    </row>
    <row r="1123" spans="1:84">
      <c r="A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X1123" s="22"/>
      <c r="AY1123" s="22"/>
      <c r="AZ1123" s="22"/>
      <c r="BM1123" s="21"/>
      <c r="BN1123" s="21"/>
      <c r="BO1123" s="21"/>
      <c r="BP1123" s="21"/>
      <c r="BQ1123" s="21"/>
      <c r="BS1123" s="21"/>
      <c r="BT1123" s="21"/>
      <c r="BW1123" s="21"/>
      <c r="BX1123" s="21"/>
      <c r="BZ1123" s="21"/>
      <c r="CD1123" s="21"/>
      <c r="CE1123" s="21"/>
      <c r="CF1123" s="21"/>
    </row>
    <row r="1124" spans="1:84">
      <c r="A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X1124" s="22"/>
      <c r="AY1124" s="22"/>
      <c r="AZ1124" s="22"/>
      <c r="BM1124" s="21"/>
      <c r="BN1124" s="21"/>
      <c r="BO1124" s="21"/>
      <c r="BP1124" s="21"/>
      <c r="BQ1124" s="21"/>
      <c r="BS1124" s="21"/>
      <c r="BT1124" s="21"/>
      <c r="BW1124" s="21"/>
      <c r="BX1124" s="21"/>
      <c r="BZ1124" s="21"/>
      <c r="CD1124" s="21"/>
      <c r="CE1124" s="21"/>
      <c r="CF1124" s="21"/>
    </row>
    <row r="1125" spans="1:84">
      <c r="A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X1125" s="22"/>
      <c r="AY1125" s="22"/>
      <c r="AZ1125" s="22"/>
      <c r="BM1125" s="21"/>
      <c r="BN1125" s="21"/>
      <c r="BO1125" s="21"/>
      <c r="BP1125" s="21"/>
      <c r="BQ1125" s="21"/>
      <c r="BS1125" s="21"/>
      <c r="BT1125" s="21"/>
      <c r="BW1125" s="21"/>
      <c r="BX1125" s="21"/>
      <c r="BZ1125" s="21"/>
      <c r="CD1125" s="21"/>
      <c r="CE1125" s="21"/>
      <c r="CF1125" s="21"/>
    </row>
    <row r="1126" spans="1:84">
      <c r="A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X1126" s="22"/>
      <c r="AY1126" s="22"/>
      <c r="AZ1126" s="22"/>
      <c r="BM1126" s="21"/>
      <c r="BN1126" s="21"/>
      <c r="BO1126" s="21"/>
      <c r="BP1126" s="21"/>
      <c r="BQ1126" s="21"/>
      <c r="BS1126" s="21"/>
      <c r="BT1126" s="21"/>
      <c r="BW1126" s="21"/>
      <c r="BX1126" s="21"/>
      <c r="BZ1126" s="21"/>
      <c r="CD1126" s="21"/>
      <c r="CE1126" s="21"/>
      <c r="CF1126" s="21"/>
    </row>
    <row r="1127" spans="1:84">
      <c r="A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X1127" s="22"/>
      <c r="AY1127" s="22"/>
      <c r="AZ1127" s="22"/>
      <c r="BM1127" s="21"/>
      <c r="BN1127" s="21"/>
      <c r="BO1127" s="21"/>
      <c r="BP1127" s="21"/>
      <c r="BQ1127" s="21"/>
      <c r="BS1127" s="21"/>
      <c r="BT1127" s="21"/>
      <c r="BW1127" s="21"/>
      <c r="BX1127" s="21"/>
      <c r="BZ1127" s="21"/>
      <c r="CD1127" s="21"/>
      <c r="CE1127" s="21"/>
      <c r="CF1127" s="21"/>
    </row>
    <row r="1128" spans="1:84">
      <c r="A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X1128" s="22"/>
      <c r="AY1128" s="22"/>
      <c r="AZ1128" s="22"/>
      <c r="BM1128" s="21"/>
      <c r="BN1128" s="21"/>
      <c r="BO1128" s="21"/>
      <c r="BP1128" s="21"/>
      <c r="BQ1128" s="21"/>
      <c r="BS1128" s="21"/>
      <c r="BT1128" s="21"/>
      <c r="BW1128" s="21"/>
      <c r="BX1128" s="21"/>
      <c r="BZ1128" s="21"/>
      <c r="CD1128" s="21"/>
      <c r="CE1128" s="21"/>
      <c r="CF1128" s="21"/>
    </row>
    <row r="1129" spans="1:84">
      <c r="A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X1129" s="22"/>
      <c r="AY1129" s="22"/>
      <c r="AZ1129" s="22"/>
      <c r="BM1129" s="21"/>
      <c r="BN1129" s="21"/>
      <c r="BO1129" s="21"/>
      <c r="BP1129" s="21"/>
      <c r="BQ1129" s="21"/>
      <c r="BS1129" s="21"/>
      <c r="BT1129" s="21"/>
      <c r="BW1129" s="21"/>
      <c r="BX1129" s="21"/>
      <c r="BZ1129" s="21"/>
      <c r="CD1129" s="21"/>
      <c r="CE1129" s="21"/>
      <c r="CF1129" s="21"/>
    </row>
    <row r="1130" spans="1:84">
      <c r="A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X1130" s="22"/>
      <c r="AY1130" s="22"/>
      <c r="AZ1130" s="22"/>
      <c r="BM1130" s="21"/>
      <c r="BN1130" s="21"/>
      <c r="BO1130" s="21"/>
      <c r="BP1130" s="21"/>
      <c r="BQ1130" s="21"/>
      <c r="BS1130" s="21"/>
      <c r="BT1130" s="21"/>
      <c r="BW1130" s="21"/>
      <c r="BX1130" s="21"/>
      <c r="BZ1130" s="21"/>
      <c r="CD1130" s="21"/>
      <c r="CE1130" s="21"/>
      <c r="CF1130" s="21"/>
    </row>
    <row r="1131" spans="1:84">
      <c r="A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X1131" s="22"/>
      <c r="AY1131" s="22"/>
      <c r="AZ1131" s="22"/>
      <c r="BM1131" s="21"/>
      <c r="BN1131" s="21"/>
      <c r="BO1131" s="21"/>
      <c r="BP1131" s="21"/>
      <c r="BQ1131" s="21"/>
      <c r="BS1131" s="21"/>
      <c r="BT1131" s="21"/>
      <c r="BW1131" s="21"/>
      <c r="BX1131" s="21"/>
      <c r="BZ1131" s="21"/>
      <c r="CD1131" s="21"/>
      <c r="CE1131" s="21"/>
      <c r="CF1131" s="21"/>
    </row>
    <row r="1132" spans="1:84">
      <c r="A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X1132" s="22"/>
      <c r="AY1132" s="22"/>
      <c r="AZ1132" s="22"/>
      <c r="BM1132" s="21"/>
      <c r="BN1132" s="21"/>
      <c r="BO1132" s="21"/>
      <c r="BP1132" s="21"/>
      <c r="BQ1132" s="21"/>
      <c r="BS1132" s="21"/>
      <c r="BT1132" s="21"/>
      <c r="BW1132" s="21"/>
      <c r="BX1132" s="21"/>
      <c r="BZ1132" s="21"/>
      <c r="CD1132" s="21"/>
      <c r="CE1132" s="21"/>
      <c r="CF1132" s="21"/>
    </row>
    <row r="1133" spans="1:84">
      <c r="A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X1133" s="22"/>
      <c r="AY1133" s="22"/>
      <c r="AZ1133" s="22"/>
      <c r="BM1133" s="21"/>
      <c r="BN1133" s="21"/>
      <c r="BO1133" s="21"/>
      <c r="BP1133" s="21"/>
      <c r="BQ1133" s="21"/>
      <c r="BS1133" s="21"/>
      <c r="BT1133" s="21"/>
      <c r="BW1133" s="21"/>
      <c r="BX1133" s="21"/>
      <c r="BZ1133" s="21"/>
      <c r="CD1133" s="21"/>
      <c r="CE1133" s="21"/>
      <c r="CF1133" s="21"/>
    </row>
    <row r="1134" spans="1:84">
      <c r="A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X1134" s="22"/>
      <c r="AY1134" s="22"/>
      <c r="AZ1134" s="22"/>
      <c r="BM1134" s="21"/>
      <c r="BN1134" s="21"/>
      <c r="BO1134" s="21"/>
      <c r="BP1134" s="21"/>
      <c r="BQ1134" s="21"/>
      <c r="BS1134" s="21"/>
      <c r="BT1134" s="21"/>
      <c r="BW1134" s="21"/>
      <c r="BX1134" s="21"/>
      <c r="BZ1134" s="21"/>
      <c r="CD1134" s="21"/>
      <c r="CE1134" s="21"/>
      <c r="CF1134" s="21"/>
    </row>
    <row r="1135" spans="1:84">
      <c r="A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X1135" s="22"/>
      <c r="AY1135" s="22"/>
      <c r="AZ1135" s="22"/>
      <c r="BM1135" s="21"/>
      <c r="BN1135" s="21"/>
      <c r="BO1135" s="21"/>
      <c r="BP1135" s="21"/>
      <c r="BQ1135" s="21"/>
      <c r="BS1135" s="21"/>
      <c r="BT1135" s="21"/>
      <c r="BW1135" s="21"/>
      <c r="BX1135" s="21"/>
      <c r="BZ1135" s="21"/>
      <c r="CD1135" s="21"/>
      <c r="CE1135" s="21"/>
      <c r="CF1135" s="21"/>
    </row>
    <row r="1136" spans="1:84">
      <c r="A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X1136" s="22"/>
      <c r="AY1136" s="22"/>
      <c r="AZ1136" s="22"/>
      <c r="BM1136" s="21"/>
      <c r="BN1136" s="21"/>
      <c r="BO1136" s="21"/>
      <c r="BP1136" s="21"/>
      <c r="BQ1136" s="21"/>
      <c r="BS1136" s="21"/>
      <c r="BT1136" s="21"/>
      <c r="BW1136" s="21"/>
      <c r="BX1136" s="21"/>
      <c r="BZ1136" s="21"/>
      <c r="CD1136" s="21"/>
      <c r="CE1136" s="21"/>
      <c r="CF1136" s="21"/>
    </row>
    <row r="1137" spans="1:84">
      <c r="A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X1137" s="22"/>
      <c r="AY1137" s="22"/>
      <c r="AZ1137" s="22"/>
      <c r="BM1137" s="21"/>
      <c r="BN1137" s="21"/>
      <c r="BO1137" s="21"/>
      <c r="BP1137" s="21"/>
      <c r="BQ1137" s="21"/>
      <c r="BS1137" s="21"/>
      <c r="BT1137" s="21"/>
      <c r="BW1137" s="21"/>
      <c r="BX1137" s="21"/>
      <c r="BZ1137" s="21"/>
      <c r="CD1137" s="21"/>
      <c r="CE1137" s="21"/>
      <c r="CF1137" s="21"/>
    </row>
    <row r="1138" spans="1:84">
      <c r="A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X1138" s="22"/>
      <c r="AY1138" s="22"/>
      <c r="AZ1138" s="22"/>
      <c r="BM1138" s="21"/>
      <c r="BN1138" s="21"/>
      <c r="BO1138" s="21"/>
      <c r="BP1138" s="21"/>
      <c r="BQ1138" s="21"/>
      <c r="BS1138" s="21"/>
      <c r="BT1138" s="21"/>
      <c r="BW1138" s="21"/>
      <c r="BX1138" s="21"/>
      <c r="BZ1138" s="21"/>
      <c r="CD1138" s="21"/>
      <c r="CE1138" s="21"/>
      <c r="CF1138" s="21"/>
    </row>
    <row r="1139" spans="1:84">
      <c r="A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X1139" s="22"/>
      <c r="AY1139" s="22"/>
      <c r="AZ1139" s="22"/>
      <c r="BM1139" s="21"/>
      <c r="BN1139" s="21"/>
      <c r="BO1139" s="21"/>
      <c r="BP1139" s="21"/>
      <c r="BQ1139" s="21"/>
      <c r="BS1139" s="21"/>
      <c r="BT1139" s="21"/>
      <c r="BW1139" s="21"/>
      <c r="BX1139" s="21"/>
      <c r="BZ1139" s="21"/>
      <c r="CD1139" s="21"/>
      <c r="CE1139" s="21"/>
      <c r="CF1139" s="21"/>
    </row>
    <row r="1140" spans="1:84">
      <c r="A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X1140" s="22"/>
      <c r="AY1140" s="22"/>
      <c r="AZ1140" s="22"/>
      <c r="BM1140" s="21"/>
      <c r="BN1140" s="21"/>
      <c r="BO1140" s="21"/>
      <c r="BP1140" s="21"/>
      <c r="BQ1140" s="21"/>
      <c r="BS1140" s="21"/>
      <c r="BT1140" s="21"/>
      <c r="BW1140" s="21"/>
      <c r="BX1140" s="21"/>
      <c r="BZ1140" s="21"/>
      <c r="CD1140" s="21"/>
      <c r="CE1140" s="21"/>
      <c r="CF1140" s="21"/>
    </row>
    <row r="1141" spans="1:84">
      <c r="A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X1141" s="22"/>
      <c r="AY1141" s="22"/>
      <c r="AZ1141" s="22"/>
      <c r="BM1141" s="21"/>
      <c r="BN1141" s="21"/>
      <c r="BO1141" s="21"/>
      <c r="BP1141" s="21"/>
      <c r="BQ1141" s="21"/>
      <c r="BS1141" s="21"/>
      <c r="BT1141" s="21"/>
      <c r="BW1141" s="21"/>
      <c r="BX1141" s="21"/>
      <c r="BZ1141" s="21"/>
      <c r="CD1141" s="21"/>
      <c r="CE1141" s="21"/>
      <c r="CF1141" s="21"/>
    </row>
    <row r="1142" spans="1:84">
      <c r="A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X1142" s="22"/>
      <c r="AY1142" s="22"/>
      <c r="AZ1142" s="22"/>
      <c r="BM1142" s="21"/>
      <c r="BN1142" s="21"/>
      <c r="BO1142" s="21"/>
      <c r="BP1142" s="21"/>
      <c r="BQ1142" s="21"/>
      <c r="BS1142" s="21"/>
      <c r="BT1142" s="21"/>
      <c r="BW1142" s="21"/>
      <c r="BX1142" s="21"/>
      <c r="BZ1142" s="21"/>
      <c r="CD1142" s="21"/>
      <c r="CE1142" s="21"/>
      <c r="CF1142" s="21"/>
    </row>
    <row r="1143" spans="1:84">
      <c r="A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X1143" s="22"/>
      <c r="AY1143" s="22"/>
      <c r="AZ1143" s="22"/>
      <c r="BM1143" s="21"/>
      <c r="BN1143" s="21"/>
      <c r="BO1143" s="21"/>
      <c r="BP1143" s="21"/>
      <c r="BQ1143" s="21"/>
      <c r="BS1143" s="21"/>
      <c r="BT1143" s="21"/>
      <c r="BW1143" s="21"/>
      <c r="BX1143" s="21"/>
      <c r="BZ1143" s="21"/>
      <c r="CD1143" s="21"/>
      <c r="CE1143" s="21"/>
      <c r="CF1143" s="21"/>
    </row>
    <row r="1144" spans="1:84">
      <c r="A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X1144" s="22"/>
      <c r="AY1144" s="22"/>
      <c r="AZ1144" s="22"/>
      <c r="BM1144" s="21"/>
      <c r="BN1144" s="21"/>
      <c r="BO1144" s="21"/>
      <c r="BP1144" s="21"/>
      <c r="BQ1144" s="21"/>
      <c r="BS1144" s="21"/>
      <c r="BT1144" s="21"/>
      <c r="BW1144" s="21"/>
      <c r="BX1144" s="21"/>
      <c r="BZ1144" s="21"/>
      <c r="CD1144" s="21"/>
      <c r="CE1144" s="21"/>
      <c r="CF1144" s="21"/>
    </row>
    <row r="1145" spans="1:84">
      <c r="A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X1145" s="22"/>
      <c r="AY1145" s="22"/>
      <c r="AZ1145" s="22"/>
      <c r="BM1145" s="21"/>
      <c r="BN1145" s="21"/>
      <c r="BO1145" s="21"/>
      <c r="BP1145" s="21"/>
      <c r="BQ1145" s="21"/>
      <c r="BS1145" s="21"/>
      <c r="BT1145" s="21"/>
      <c r="BW1145" s="21"/>
      <c r="BX1145" s="21"/>
      <c r="BZ1145" s="21"/>
      <c r="CD1145" s="21"/>
      <c r="CE1145" s="21"/>
      <c r="CF1145" s="21"/>
    </row>
    <row r="1146" spans="1:84">
      <c r="A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X1146" s="22"/>
      <c r="AY1146" s="22"/>
      <c r="AZ1146" s="22"/>
      <c r="BM1146" s="21"/>
      <c r="BN1146" s="21"/>
      <c r="BO1146" s="21"/>
      <c r="BP1146" s="21"/>
      <c r="BQ1146" s="21"/>
      <c r="BS1146" s="21"/>
      <c r="BT1146" s="21"/>
      <c r="BW1146" s="21"/>
      <c r="BX1146" s="21"/>
      <c r="BZ1146" s="21"/>
      <c r="CD1146" s="21"/>
      <c r="CE1146" s="21"/>
      <c r="CF1146" s="21"/>
    </row>
    <row r="1147" spans="1:84">
      <c r="A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X1147" s="22"/>
      <c r="AY1147" s="22"/>
      <c r="AZ1147" s="22"/>
      <c r="BM1147" s="21"/>
      <c r="BN1147" s="21"/>
      <c r="BO1147" s="21"/>
      <c r="BP1147" s="21"/>
      <c r="BQ1147" s="21"/>
      <c r="BS1147" s="21"/>
      <c r="BT1147" s="21"/>
      <c r="BW1147" s="21"/>
      <c r="BX1147" s="21"/>
      <c r="BZ1147" s="21"/>
      <c r="CD1147" s="21"/>
      <c r="CE1147" s="21"/>
      <c r="CF1147" s="21"/>
    </row>
    <row r="1148" spans="1:84">
      <c r="A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X1148" s="22"/>
      <c r="AY1148" s="22"/>
      <c r="AZ1148" s="22"/>
      <c r="BM1148" s="21"/>
      <c r="BN1148" s="21"/>
      <c r="BO1148" s="21"/>
      <c r="BP1148" s="21"/>
      <c r="BQ1148" s="21"/>
      <c r="BS1148" s="21"/>
      <c r="BT1148" s="21"/>
      <c r="BW1148" s="21"/>
      <c r="BX1148" s="21"/>
      <c r="BZ1148" s="21"/>
      <c r="CD1148" s="21"/>
      <c r="CE1148" s="21"/>
      <c r="CF1148" s="21"/>
    </row>
    <row r="1149" spans="1:84">
      <c r="A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X1149" s="22"/>
      <c r="AY1149" s="22"/>
      <c r="AZ1149" s="22"/>
      <c r="BM1149" s="21"/>
      <c r="BN1149" s="21"/>
      <c r="BO1149" s="21"/>
      <c r="BP1149" s="21"/>
      <c r="BQ1149" s="21"/>
      <c r="BS1149" s="21"/>
      <c r="BT1149" s="21"/>
      <c r="BW1149" s="21"/>
      <c r="BX1149" s="21"/>
      <c r="BZ1149" s="21"/>
      <c r="CD1149" s="21"/>
      <c r="CE1149" s="21"/>
      <c r="CF1149" s="21"/>
    </row>
    <row r="1150" spans="1:84">
      <c r="A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X1150" s="22"/>
      <c r="AY1150" s="22"/>
      <c r="AZ1150" s="22"/>
      <c r="BM1150" s="21"/>
      <c r="BN1150" s="21"/>
      <c r="BO1150" s="21"/>
      <c r="BP1150" s="21"/>
      <c r="BQ1150" s="21"/>
      <c r="BS1150" s="21"/>
      <c r="BT1150" s="21"/>
      <c r="BW1150" s="21"/>
      <c r="BX1150" s="21"/>
      <c r="BZ1150" s="21"/>
      <c r="CD1150" s="21"/>
      <c r="CE1150" s="21"/>
      <c r="CF1150" s="21"/>
    </row>
    <row r="1151" spans="1:84">
      <c r="A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X1151" s="22"/>
      <c r="AY1151" s="22"/>
      <c r="AZ1151" s="22"/>
      <c r="BM1151" s="21"/>
      <c r="BN1151" s="21"/>
      <c r="BO1151" s="21"/>
      <c r="BP1151" s="21"/>
      <c r="BQ1151" s="21"/>
      <c r="BS1151" s="21"/>
      <c r="BT1151" s="21"/>
      <c r="BW1151" s="21"/>
      <c r="BX1151" s="21"/>
      <c r="BZ1151" s="21"/>
      <c r="CD1151" s="21"/>
      <c r="CE1151" s="21"/>
      <c r="CF1151" s="21"/>
    </row>
    <row r="1152" spans="1:84">
      <c r="A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X1152" s="22"/>
      <c r="AY1152" s="22"/>
      <c r="AZ1152" s="22"/>
      <c r="BM1152" s="21"/>
      <c r="BN1152" s="21"/>
      <c r="BO1152" s="21"/>
      <c r="BP1152" s="21"/>
      <c r="BQ1152" s="21"/>
      <c r="BS1152" s="21"/>
      <c r="BT1152" s="21"/>
      <c r="BW1152" s="21"/>
      <c r="BX1152" s="21"/>
      <c r="BZ1152" s="21"/>
      <c r="CD1152" s="21"/>
      <c r="CE1152" s="21"/>
      <c r="CF1152" s="21"/>
    </row>
    <row r="1153" spans="1:84">
      <c r="A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X1153" s="22"/>
      <c r="AY1153" s="22"/>
      <c r="AZ1153" s="22"/>
      <c r="BM1153" s="21"/>
      <c r="BN1153" s="21"/>
      <c r="BO1153" s="21"/>
      <c r="BP1153" s="21"/>
      <c r="BQ1153" s="21"/>
      <c r="BS1153" s="21"/>
      <c r="BT1153" s="21"/>
      <c r="BW1153" s="21"/>
      <c r="BX1153" s="21"/>
      <c r="BZ1153" s="21"/>
      <c r="CD1153" s="21"/>
      <c r="CE1153" s="21"/>
      <c r="CF1153" s="21"/>
    </row>
    <row r="1154" spans="1:84">
      <c r="A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X1154" s="22"/>
      <c r="AY1154" s="22"/>
      <c r="AZ1154" s="22"/>
      <c r="BM1154" s="21"/>
      <c r="BN1154" s="21"/>
      <c r="BO1154" s="21"/>
      <c r="BP1154" s="21"/>
      <c r="BQ1154" s="21"/>
      <c r="BS1154" s="21"/>
      <c r="BT1154" s="21"/>
      <c r="BW1154" s="21"/>
      <c r="BX1154" s="21"/>
      <c r="BZ1154" s="21"/>
      <c r="CD1154" s="21"/>
      <c r="CE1154" s="21"/>
      <c r="CF1154" s="21"/>
    </row>
    <row r="1155" spans="1:84">
      <c r="A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X1155" s="22"/>
      <c r="AY1155" s="22"/>
      <c r="AZ1155" s="22"/>
      <c r="BM1155" s="21"/>
      <c r="BN1155" s="21"/>
      <c r="BO1155" s="21"/>
      <c r="BP1155" s="21"/>
      <c r="BQ1155" s="21"/>
      <c r="BS1155" s="21"/>
      <c r="BT1155" s="21"/>
      <c r="BW1155" s="21"/>
      <c r="BX1155" s="21"/>
      <c r="BZ1155" s="21"/>
      <c r="CD1155" s="21"/>
      <c r="CE1155" s="21"/>
      <c r="CF1155" s="21"/>
    </row>
    <row r="1156" spans="1:84">
      <c r="A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X1156" s="22"/>
      <c r="AY1156" s="22"/>
      <c r="AZ1156" s="22"/>
      <c r="BM1156" s="21"/>
      <c r="BN1156" s="21"/>
      <c r="BO1156" s="21"/>
      <c r="BP1156" s="21"/>
      <c r="BQ1156" s="21"/>
      <c r="BS1156" s="21"/>
      <c r="BT1156" s="21"/>
      <c r="BW1156" s="21"/>
      <c r="BX1156" s="21"/>
      <c r="BZ1156" s="21"/>
      <c r="CD1156" s="21"/>
      <c r="CE1156" s="21"/>
      <c r="CF1156" s="21"/>
    </row>
    <row r="1157" spans="1:84">
      <c r="A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X1157" s="22"/>
      <c r="AY1157" s="22"/>
      <c r="AZ1157" s="22"/>
      <c r="BM1157" s="21"/>
      <c r="BN1157" s="21"/>
      <c r="BO1157" s="21"/>
      <c r="BP1157" s="21"/>
      <c r="BQ1157" s="21"/>
      <c r="BS1157" s="21"/>
      <c r="BT1157" s="21"/>
      <c r="BW1157" s="21"/>
      <c r="BX1157" s="21"/>
      <c r="BZ1157" s="21"/>
      <c r="CD1157" s="21"/>
      <c r="CE1157" s="21"/>
      <c r="CF1157" s="21"/>
    </row>
    <row r="1158" spans="1:84">
      <c r="A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X1158" s="22"/>
      <c r="AY1158" s="22"/>
      <c r="AZ1158" s="22"/>
      <c r="BM1158" s="21"/>
      <c r="BN1158" s="21"/>
      <c r="BO1158" s="21"/>
      <c r="BP1158" s="21"/>
      <c r="BQ1158" s="21"/>
      <c r="BS1158" s="21"/>
      <c r="BT1158" s="21"/>
      <c r="BW1158" s="21"/>
      <c r="BX1158" s="21"/>
      <c r="BZ1158" s="21"/>
      <c r="CD1158" s="21"/>
      <c r="CE1158" s="21"/>
      <c r="CF1158" s="21"/>
    </row>
    <row r="1159" spans="1:84">
      <c r="A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X1159" s="22"/>
      <c r="AY1159" s="22"/>
      <c r="AZ1159" s="22"/>
      <c r="BM1159" s="21"/>
      <c r="BN1159" s="21"/>
      <c r="BO1159" s="21"/>
      <c r="BP1159" s="21"/>
      <c r="BQ1159" s="21"/>
      <c r="BS1159" s="21"/>
      <c r="BT1159" s="21"/>
      <c r="BW1159" s="21"/>
      <c r="BX1159" s="21"/>
      <c r="BZ1159" s="21"/>
      <c r="CD1159" s="21"/>
      <c r="CE1159" s="21"/>
      <c r="CF1159" s="21"/>
    </row>
    <row r="1160" spans="1:84">
      <c r="A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X1160" s="22"/>
      <c r="AY1160" s="22"/>
      <c r="AZ1160" s="22"/>
      <c r="BM1160" s="21"/>
      <c r="BN1160" s="21"/>
      <c r="BO1160" s="21"/>
      <c r="BP1160" s="21"/>
      <c r="BQ1160" s="21"/>
      <c r="BS1160" s="21"/>
      <c r="BT1160" s="21"/>
      <c r="BW1160" s="21"/>
      <c r="BX1160" s="21"/>
      <c r="BZ1160" s="21"/>
      <c r="CD1160" s="21"/>
      <c r="CE1160" s="21"/>
      <c r="CF1160" s="21"/>
    </row>
    <row r="1161" spans="1:84">
      <c r="A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X1161" s="22"/>
      <c r="AY1161" s="22"/>
      <c r="AZ1161" s="22"/>
      <c r="BM1161" s="21"/>
      <c r="BN1161" s="21"/>
      <c r="BO1161" s="21"/>
      <c r="BP1161" s="21"/>
      <c r="BQ1161" s="21"/>
      <c r="BS1161" s="21"/>
      <c r="BT1161" s="21"/>
      <c r="BW1161" s="21"/>
      <c r="BX1161" s="21"/>
      <c r="BZ1161" s="21"/>
      <c r="CD1161" s="21"/>
      <c r="CE1161" s="21"/>
      <c r="CF1161" s="21"/>
    </row>
    <row r="1162" spans="1:84">
      <c r="A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X1162" s="22"/>
      <c r="AY1162" s="22"/>
      <c r="AZ1162" s="22"/>
      <c r="BM1162" s="21"/>
      <c r="BN1162" s="21"/>
      <c r="BO1162" s="21"/>
      <c r="BP1162" s="21"/>
      <c r="BQ1162" s="21"/>
      <c r="BS1162" s="21"/>
      <c r="BT1162" s="21"/>
      <c r="BW1162" s="21"/>
      <c r="BX1162" s="21"/>
      <c r="BZ1162" s="21"/>
      <c r="CD1162" s="21"/>
      <c r="CE1162" s="21"/>
      <c r="CF1162" s="21"/>
    </row>
    <row r="1163" spans="1:84">
      <c r="A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X1163" s="22"/>
      <c r="AY1163" s="22"/>
      <c r="AZ1163" s="22"/>
      <c r="BM1163" s="21"/>
      <c r="BN1163" s="21"/>
      <c r="BO1163" s="21"/>
      <c r="BP1163" s="21"/>
      <c r="BQ1163" s="21"/>
      <c r="BS1163" s="21"/>
      <c r="BT1163" s="21"/>
      <c r="BW1163" s="21"/>
      <c r="BX1163" s="21"/>
      <c r="BZ1163" s="21"/>
      <c r="CD1163" s="21"/>
      <c r="CE1163" s="21"/>
      <c r="CF1163" s="21"/>
    </row>
    <row r="1164" spans="1:84">
      <c r="A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X1164" s="22"/>
      <c r="AY1164" s="22"/>
      <c r="AZ1164" s="22"/>
      <c r="BM1164" s="21"/>
      <c r="BN1164" s="21"/>
      <c r="BO1164" s="21"/>
      <c r="BP1164" s="21"/>
      <c r="BQ1164" s="21"/>
      <c r="BS1164" s="21"/>
      <c r="BT1164" s="21"/>
      <c r="BW1164" s="21"/>
      <c r="BX1164" s="21"/>
      <c r="BZ1164" s="21"/>
      <c r="CD1164" s="21"/>
      <c r="CE1164" s="21"/>
      <c r="CF1164" s="21"/>
    </row>
    <row r="1165" spans="1:84">
      <c r="A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X1165" s="22"/>
      <c r="AY1165" s="22"/>
      <c r="AZ1165" s="22"/>
      <c r="BM1165" s="21"/>
      <c r="BN1165" s="21"/>
      <c r="BO1165" s="21"/>
      <c r="BP1165" s="21"/>
      <c r="BQ1165" s="21"/>
      <c r="BS1165" s="21"/>
      <c r="BT1165" s="21"/>
      <c r="BW1165" s="21"/>
      <c r="BX1165" s="21"/>
      <c r="BZ1165" s="21"/>
      <c r="CD1165" s="21"/>
      <c r="CE1165" s="21"/>
      <c r="CF1165" s="21"/>
    </row>
    <row r="1166" spans="1:84">
      <c r="A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X1166" s="22"/>
      <c r="AY1166" s="22"/>
      <c r="AZ1166" s="22"/>
      <c r="BM1166" s="21"/>
      <c r="BN1166" s="21"/>
      <c r="BO1166" s="21"/>
      <c r="BP1166" s="21"/>
      <c r="BQ1166" s="21"/>
      <c r="BS1166" s="21"/>
      <c r="BT1166" s="21"/>
      <c r="BW1166" s="21"/>
      <c r="BX1166" s="21"/>
      <c r="BZ1166" s="21"/>
      <c r="CD1166" s="21"/>
      <c r="CE1166" s="21"/>
      <c r="CF1166" s="21"/>
    </row>
    <row r="1167" spans="1:84">
      <c r="A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X1167" s="22"/>
      <c r="AY1167" s="22"/>
      <c r="AZ1167" s="22"/>
      <c r="BM1167" s="21"/>
      <c r="BN1167" s="21"/>
      <c r="BO1167" s="21"/>
      <c r="BP1167" s="21"/>
      <c r="BQ1167" s="21"/>
      <c r="BS1167" s="21"/>
      <c r="BT1167" s="21"/>
      <c r="BW1167" s="21"/>
      <c r="BX1167" s="21"/>
      <c r="BZ1167" s="21"/>
      <c r="CD1167" s="21"/>
      <c r="CE1167" s="21"/>
      <c r="CF1167" s="21"/>
    </row>
    <row r="1168" spans="1:84">
      <c r="A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X1168" s="22"/>
      <c r="AY1168" s="22"/>
      <c r="AZ1168" s="22"/>
      <c r="BM1168" s="21"/>
      <c r="BN1168" s="21"/>
      <c r="BO1168" s="21"/>
      <c r="BP1168" s="21"/>
      <c r="BQ1168" s="21"/>
      <c r="BS1168" s="21"/>
      <c r="BT1168" s="21"/>
      <c r="BW1168" s="21"/>
      <c r="BX1168" s="21"/>
      <c r="BZ1168" s="21"/>
      <c r="CD1168" s="21"/>
      <c r="CE1168" s="21"/>
      <c r="CF1168" s="21"/>
    </row>
    <row r="1169" spans="1:84">
      <c r="A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X1169" s="22"/>
      <c r="AY1169" s="22"/>
      <c r="AZ1169" s="22"/>
      <c r="BM1169" s="21"/>
      <c r="BN1169" s="21"/>
      <c r="BO1169" s="21"/>
      <c r="BP1169" s="21"/>
      <c r="BQ1169" s="21"/>
      <c r="BS1169" s="21"/>
      <c r="BT1169" s="21"/>
      <c r="BW1169" s="21"/>
      <c r="BX1169" s="21"/>
      <c r="BZ1169" s="21"/>
      <c r="CD1169" s="21"/>
      <c r="CE1169" s="21"/>
      <c r="CF1169" s="21"/>
    </row>
    <row r="1170" spans="1:84">
      <c r="A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X1170" s="22"/>
      <c r="AY1170" s="22"/>
      <c r="AZ1170" s="22"/>
      <c r="BM1170" s="21"/>
      <c r="BN1170" s="21"/>
      <c r="BO1170" s="21"/>
      <c r="BP1170" s="21"/>
      <c r="BQ1170" s="21"/>
      <c r="BS1170" s="21"/>
      <c r="BT1170" s="21"/>
      <c r="BW1170" s="21"/>
      <c r="BX1170" s="21"/>
      <c r="BZ1170" s="21"/>
      <c r="CD1170" s="21"/>
      <c r="CE1170" s="21"/>
      <c r="CF1170" s="21"/>
    </row>
    <row r="1171" spans="1:84">
      <c r="A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X1171" s="22"/>
      <c r="AY1171" s="22"/>
      <c r="AZ1171" s="22"/>
      <c r="BM1171" s="21"/>
      <c r="BN1171" s="21"/>
      <c r="BO1171" s="21"/>
      <c r="BP1171" s="21"/>
      <c r="BQ1171" s="21"/>
      <c r="BS1171" s="21"/>
      <c r="BT1171" s="21"/>
      <c r="BW1171" s="21"/>
      <c r="BX1171" s="21"/>
      <c r="BZ1171" s="21"/>
      <c r="CD1171" s="21"/>
      <c r="CE1171" s="21"/>
      <c r="CF1171" s="21"/>
    </row>
    <row r="1172" spans="1:84">
      <c r="A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X1172" s="22"/>
      <c r="AY1172" s="22"/>
      <c r="AZ1172" s="22"/>
      <c r="BM1172" s="21"/>
      <c r="BN1172" s="21"/>
      <c r="BO1172" s="21"/>
      <c r="BP1172" s="21"/>
      <c r="BQ1172" s="21"/>
      <c r="BS1172" s="21"/>
      <c r="BT1172" s="21"/>
      <c r="BW1172" s="21"/>
      <c r="BX1172" s="21"/>
      <c r="BZ1172" s="21"/>
      <c r="CD1172" s="21"/>
      <c r="CE1172" s="21"/>
      <c r="CF1172" s="21"/>
    </row>
    <row r="1173" spans="1:84">
      <c r="A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X1173" s="22"/>
      <c r="AY1173" s="22"/>
      <c r="AZ1173" s="22"/>
      <c r="BM1173" s="21"/>
      <c r="BN1173" s="21"/>
      <c r="BO1173" s="21"/>
      <c r="BP1173" s="21"/>
      <c r="BQ1173" s="21"/>
      <c r="BS1173" s="21"/>
      <c r="BT1173" s="21"/>
      <c r="BW1173" s="21"/>
      <c r="BX1173" s="21"/>
      <c r="BZ1173" s="21"/>
      <c r="CD1173" s="21"/>
      <c r="CE1173" s="21"/>
      <c r="CF1173" s="21"/>
    </row>
    <row r="1174" spans="1:84">
      <c r="A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X1174" s="22"/>
      <c r="AY1174" s="22"/>
      <c r="AZ1174" s="22"/>
      <c r="BM1174" s="21"/>
      <c r="BN1174" s="21"/>
      <c r="BO1174" s="21"/>
      <c r="BP1174" s="21"/>
      <c r="BQ1174" s="21"/>
      <c r="BS1174" s="21"/>
      <c r="BT1174" s="21"/>
      <c r="BW1174" s="21"/>
      <c r="BX1174" s="21"/>
      <c r="BZ1174" s="21"/>
      <c r="CD1174" s="21"/>
      <c r="CE1174" s="21"/>
      <c r="CF1174" s="21"/>
    </row>
    <row r="1175" spans="1:84">
      <c r="A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X1175" s="22"/>
      <c r="AY1175" s="22"/>
      <c r="AZ1175" s="22"/>
      <c r="BM1175" s="21"/>
      <c r="BN1175" s="21"/>
      <c r="BO1175" s="21"/>
      <c r="BP1175" s="21"/>
      <c r="BQ1175" s="21"/>
      <c r="BS1175" s="21"/>
      <c r="BT1175" s="21"/>
      <c r="BW1175" s="21"/>
      <c r="BX1175" s="21"/>
      <c r="BZ1175" s="21"/>
      <c r="CD1175" s="21"/>
      <c r="CE1175" s="21"/>
      <c r="CF1175" s="21"/>
    </row>
    <row r="1176" spans="1:84">
      <c r="A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X1176" s="22"/>
      <c r="AY1176" s="22"/>
      <c r="AZ1176" s="22"/>
      <c r="BM1176" s="21"/>
      <c r="BN1176" s="21"/>
      <c r="BO1176" s="21"/>
      <c r="BP1176" s="21"/>
      <c r="BQ1176" s="21"/>
      <c r="BS1176" s="21"/>
      <c r="BT1176" s="21"/>
      <c r="BW1176" s="21"/>
      <c r="BX1176" s="21"/>
      <c r="BZ1176" s="21"/>
      <c r="CD1176" s="21"/>
      <c r="CE1176" s="21"/>
      <c r="CF1176" s="21"/>
    </row>
    <row r="1177" spans="1:84">
      <c r="A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X1177" s="22"/>
      <c r="AY1177" s="22"/>
      <c r="AZ1177" s="22"/>
      <c r="BM1177" s="21"/>
      <c r="BN1177" s="21"/>
      <c r="BO1177" s="21"/>
      <c r="BP1177" s="21"/>
      <c r="BQ1177" s="21"/>
      <c r="BS1177" s="21"/>
      <c r="BT1177" s="21"/>
      <c r="BW1177" s="21"/>
      <c r="BX1177" s="21"/>
      <c r="BZ1177" s="21"/>
      <c r="CD1177" s="21"/>
      <c r="CE1177" s="21"/>
      <c r="CF1177" s="21"/>
    </row>
    <row r="1178" spans="1:84">
      <c r="A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X1178" s="22"/>
      <c r="AY1178" s="22"/>
      <c r="AZ1178" s="22"/>
      <c r="BM1178" s="21"/>
      <c r="BN1178" s="21"/>
      <c r="BO1178" s="21"/>
      <c r="BP1178" s="21"/>
      <c r="BQ1178" s="21"/>
      <c r="BS1178" s="21"/>
      <c r="BT1178" s="21"/>
      <c r="BW1178" s="21"/>
      <c r="BX1178" s="21"/>
      <c r="BZ1178" s="21"/>
      <c r="CD1178" s="21"/>
      <c r="CE1178" s="21"/>
      <c r="CF1178" s="21"/>
    </row>
    <row r="1179" spans="1:84">
      <c r="A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X1179" s="22"/>
      <c r="AY1179" s="22"/>
      <c r="AZ1179" s="22"/>
      <c r="BM1179" s="21"/>
      <c r="BN1179" s="21"/>
      <c r="BO1179" s="21"/>
      <c r="BP1179" s="21"/>
      <c r="BQ1179" s="21"/>
      <c r="BS1179" s="21"/>
      <c r="BT1179" s="21"/>
      <c r="BW1179" s="21"/>
      <c r="BX1179" s="21"/>
      <c r="BZ1179" s="21"/>
      <c r="CD1179" s="21"/>
      <c r="CE1179" s="21"/>
      <c r="CF1179" s="21"/>
    </row>
    <row r="1180" spans="1:84">
      <c r="A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X1180" s="22"/>
      <c r="AY1180" s="22"/>
      <c r="AZ1180" s="22"/>
      <c r="BM1180" s="21"/>
      <c r="BN1180" s="21"/>
      <c r="BO1180" s="21"/>
      <c r="BP1180" s="21"/>
      <c r="BQ1180" s="21"/>
      <c r="BS1180" s="21"/>
      <c r="BT1180" s="21"/>
      <c r="BW1180" s="21"/>
      <c r="BX1180" s="21"/>
      <c r="BZ1180" s="21"/>
      <c r="CD1180" s="21"/>
      <c r="CE1180" s="21"/>
      <c r="CF1180" s="21"/>
    </row>
    <row r="1181" spans="1:84">
      <c r="A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X1181" s="22"/>
      <c r="AY1181" s="22"/>
      <c r="AZ1181" s="22"/>
      <c r="BM1181" s="21"/>
      <c r="BN1181" s="21"/>
      <c r="BO1181" s="21"/>
      <c r="BP1181" s="21"/>
      <c r="BQ1181" s="21"/>
      <c r="BS1181" s="21"/>
      <c r="BT1181" s="21"/>
      <c r="BW1181" s="21"/>
      <c r="BX1181" s="21"/>
      <c r="BZ1181" s="21"/>
      <c r="CD1181" s="21"/>
      <c r="CE1181" s="21"/>
      <c r="CF1181" s="21"/>
    </row>
    <row r="1182" spans="1:84">
      <c r="A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X1182" s="22"/>
      <c r="AY1182" s="22"/>
      <c r="AZ1182" s="22"/>
      <c r="BM1182" s="21"/>
      <c r="BN1182" s="21"/>
      <c r="BO1182" s="21"/>
      <c r="BP1182" s="21"/>
      <c r="BQ1182" s="21"/>
      <c r="BS1182" s="21"/>
      <c r="BT1182" s="21"/>
      <c r="BW1182" s="21"/>
      <c r="BX1182" s="21"/>
      <c r="BZ1182" s="21"/>
      <c r="CD1182" s="21"/>
      <c r="CE1182" s="21"/>
      <c r="CF1182" s="21"/>
    </row>
    <row r="1183" spans="1:84">
      <c r="A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X1183" s="22"/>
      <c r="AY1183" s="22"/>
      <c r="AZ1183" s="22"/>
      <c r="BM1183" s="21"/>
      <c r="BN1183" s="21"/>
      <c r="BO1183" s="21"/>
      <c r="BP1183" s="21"/>
      <c r="BQ1183" s="21"/>
      <c r="BS1183" s="21"/>
      <c r="BT1183" s="21"/>
      <c r="BW1183" s="21"/>
      <c r="BX1183" s="21"/>
      <c r="BZ1183" s="21"/>
      <c r="CD1183" s="21"/>
      <c r="CE1183" s="21"/>
      <c r="CF1183" s="21"/>
    </row>
    <row r="1184" spans="1:84">
      <c r="A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X1184" s="22"/>
      <c r="AY1184" s="22"/>
      <c r="AZ1184" s="22"/>
      <c r="BM1184" s="21"/>
      <c r="BN1184" s="21"/>
      <c r="BO1184" s="21"/>
      <c r="BP1184" s="21"/>
      <c r="BQ1184" s="21"/>
      <c r="BS1184" s="21"/>
      <c r="BT1184" s="21"/>
      <c r="BW1184" s="21"/>
      <c r="BX1184" s="21"/>
      <c r="BZ1184" s="21"/>
      <c r="CD1184" s="21"/>
      <c r="CE1184" s="21"/>
      <c r="CF1184" s="21"/>
    </row>
    <row r="1185" spans="1:84">
      <c r="A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X1185" s="22"/>
      <c r="AY1185" s="22"/>
      <c r="AZ1185" s="22"/>
      <c r="BM1185" s="21"/>
      <c r="BN1185" s="21"/>
      <c r="BO1185" s="21"/>
      <c r="BP1185" s="21"/>
      <c r="BQ1185" s="21"/>
      <c r="BS1185" s="21"/>
      <c r="BT1185" s="21"/>
      <c r="BW1185" s="21"/>
      <c r="BX1185" s="21"/>
      <c r="BZ1185" s="21"/>
      <c r="CD1185" s="21"/>
      <c r="CE1185" s="21"/>
      <c r="CF1185" s="21"/>
    </row>
    <row r="1186" spans="1:84">
      <c r="A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X1186" s="22"/>
      <c r="AY1186" s="22"/>
      <c r="AZ1186" s="22"/>
      <c r="BM1186" s="21"/>
      <c r="BN1186" s="21"/>
      <c r="BO1186" s="21"/>
      <c r="BP1186" s="21"/>
      <c r="BQ1186" s="21"/>
      <c r="BS1186" s="21"/>
      <c r="BT1186" s="21"/>
      <c r="BW1186" s="21"/>
      <c r="BX1186" s="21"/>
      <c r="BZ1186" s="21"/>
      <c r="CD1186" s="21"/>
      <c r="CE1186" s="21"/>
      <c r="CF1186" s="21"/>
    </row>
    <row r="1187" spans="1:84">
      <c r="A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X1187" s="22"/>
      <c r="AY1187" s="22"/>
      <c r="AZ1187" s="22"/>
      <c r="BM1187" s="21"/>
      <c r="BN1187" s="21"/>
      <c r="BO1187" s="21"/>
      <c r="BP1187" s="21"/>
      <c r="BQ1187" s="21"/>
      <c r="BS1187" s="21"/>
      <c r="BT1187" s="21"/>
      <c r="BW1187" s="21"/>
      <c r="BX1187" s="21"/>
      <c r="BZ1187" s="21"/>
      <c r="CD1187" s="21"/>
      <c r="CE1187" s="21"/>
      <c r="CF1187" s="21"/>
    </row>
    <row r="1188" spans="1:84">
      <c r="A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X1188" s="22"/>
      <c r="AY1188" s="22"/>
      <c r="AZ1188" s="22"/>
      <c r="BM1188" s="21"/>
      <c r="BN1188" s="21"/>
      <c r="BO1188" s="21"/>
      <c r="BP1188" s="21"/>
      <c r="BQ1188" s="21"/>
      <c r="BS1188" s="21"/>
      <c r="BT1188" s="21"/>
      <c r="BW1188" s="21"/>
      <c r="BX1188" s="21"/>
      <c r="BZ1188" s="21"/>
      <c r="CD1188" s="21"/>
      <c r="CE1188" s="21"/>
      <c r="CF1188" s="21"/>
    </row>
    <row r="1189" spans="1:84">
      <c r="A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X1189" s="22"/>
      <c r="AY1189" s="22"/>
      <c r="AZ1189" s="22"/>
      <c r="BM1189" s="21"/>
      <c r="BN1189" s="21"/>
      <c r="BO1189" s="21"/>
      <c r="BP1189" s="21"/>
      <c r="BQ1189" s="21"/>
      <c r="BS1189" s="21"/>
      <c r="BT1189" s="21"/>
      <c r="BW1189" s="21"/>
      <c r="BX1189" s="21"/>
      <c r="BZ1189" s="21"/>
      <c r="CD1189" s="21"/>
      <c r="CE1189" s="21"/>
      <c r="CF1189" s="21"/>
    </row>
    <row r="1190" spans="1:84">
      <c r="A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21"/>
      <c r="AX1190" s="22"/>
      <c r="AY1190" s="22"/>
      <c r="AZ1190" s="22"/>
      <c r="BM1190" s="21"/>
      <c r="BN1190" s="21"/>
      <c r="BO1190" s="21"/>
      <c r="BP1190" s="21"/>
      <c r="BQ1190" s="21"/>
      <c r="BS1190" s="21"/>
      <c r="BT1190" s="21"/>
      <c r="BW1190" s="21"/>
      <c r="BX1190" s="21"/>
      <c r="BZ1190" s="21"/>
      <c r="CD1190" s="21"/>
      <c r="CE1190" s="21"/>
      <c r="CF1190" s="21"/>
    </row>
    <row r="1191" spans="1:84">
      <c r="A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21"/>
      <c r="AT1191" s="21"/>
      <c r="AU1191" s="21"/>
      <c r="AX1191" s="22"/>
      <c r="AY1191" s="22"/>
      <c r="AZ1191" s="22"/>
      <c r="BM1191" s="21"/>
      <c r="BN1191" s="21"/>
      <c r="BO1191" s="21"/>
      <c r="BP1191" s="21"/>
      <c r="BQ1191" s="21"/>
      <c r="BS1191" s="21"/>
      <c r="BT1191" s="21"/>
      <c r="BW1191" s="21"/>
      <c r="BX1191" s="21"/>
      <c r="BZ1191" s="21"/>
      <c r="CD1191" s="21"/>
      <c r="CE1191" s="21"/>
      <c r="CF1191" s="21"/>
    </row>
    <row r="1192" spans="1:84">
      <c r="A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1"/>
      <c r="AS1192" s="21"/>
      <c r="AT1192" s="21"/>
      <c r="AU1192" s="21"/>
      <c r="AX1192" s="22"/>
      <c r="AY1192" s="22"/>
      <c r="AZ1192" s="22"/>
      <c r="BM1192" s="21"/>
      <c r="BN1192" s="21"/>
      <c r="BO1192" s="21"/>
      <c r="BP1192" s="21"/>
      <c r="BQ1192" s="21"/>
      <c r="BS1192" s="21"/>
      <c r="BT1192" s="21"/>
      <c r="BW1192" s="21"/>
      <c r="BX1192" s="21"/>
      <c r="BZ1192" s="21"/>
      <c r="CD1192" s="21"/>
      <c r="CE1192" s="21"/>
      <c r="CF1192" s="21"/>
    </row>
    <row r="1193" spans="1:84">
      <c r="A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21"/>
      <c r="AX1193" s="22"/>
      <c r="AY1193" s="22"/>
      <c r="AZ1193" s="22"/>
      <c r="BM1193" s="21"/>
      <c r="BN1193" s="21"/>
      <c r="BO1193" s="21"/>
      <c r="BP1193" s="21"/>
      <c r="BQ1193" s="21"/>
      <c r="BS1193" s="21"/>
      <c r="BT1193" s="21"/>
      <c r="BW1193" s="21"/>
      <c r="BX1193" s="21"/>
      <c r="BZ1193" s="21"/>
      <c r="CD1193" s="21"/>
      <c r="CE1193" s="21"/>
      <c r="CF1193" s="21"/>
    </row>
    <row r="1194" spans="1:84">
      <c r="A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  <c r="AN1194" s="21"/>
      <c r="AO1194" s="21"/>
      <c r="AP1194" s="21"/>
      <c r="AQ1194" s="21"/>
      <c r="AR1194" s="21"/>
      <c r="AS1194" s="21"/>
      <c r="AT1194" s="21"/>
      <c r="AU1194" s="21"/>
      <c r="AX1194" s="22"/>
      <c r="AY1194" s="22"/>
      <c r="AZ1194" s="22"/>
      <c r="BM1194" s="21"/>
      <c r="BN1194" s="21"/>
      <c r="BO1194" s="21"/>
      <c r="BP1194" s="21"/>
      <c r="BQ1194" s="21"/>
      <c r="BS1194" s="21"/>
      <c r="BT1194" s="21"/>
      <c r="BW1194" s="21"/>
      <c r="BX1194" s="21"/>
      <c r="BZ1194" s="21"/>
      <c r="CD1194" s="21"/>
      <c r="CE1194" s="21"/>
      <c r="CF1194" s="21"/>
    </row>
    <row r="1195" spans="1:84">
      <c r="A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  <c r="AN1195" s="21"/>
      <c r="AO1195" s="21"/>
      <c r="AP1195" s="21"/>
      <c r="AQ1195" s="21"/>
      <c r="AR1195" s="21"/>
      <c r="AS1195" s="21"/>
      <c r="AT1195" s="21"/>
      <c r="AU1195" s="21"/>
      <c r="AX1195" s="22"/>
      <c r="AY1195" s="22"/>
      <c r="AZ1195" s="22"/>
      <c r="BM1195" s="21"/>
      <c r="BN1195" s="21"/>
      <c r="BO1195" s="21"/>
      <c r="BP1195" s="21"/>
      <c r="BQ1195" s="21"/>
      <c r="BS1195" s="21"/>
      <c r="BT1195" s="21"/>
      <c r="BW1195" s="21"/>
      <c r="BX1195" s="21"/>
      <c r="BZ1195" s="21"/>
      <c r="CD1195" s="21"/>
      <c r="CE1195" s="21"/>
      <c r="CF1195" s="21"/>
    </row>
    <row r="1196" spans="1:84">
      <c r="A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1"/>
      <c r="AS1196" s="21"/>
      <c r="AT1196" s="21"/>
      <c r="AU1196" s="21"/>
      <c r="AX1196" s="22"/>
      <c r="AY1196" s="22"/>
      <c r="AZ1196" s="22"/>
      <c r="BM1196" s="21"/>
      <c r="BN1196" s="21"/>
      <c r="BO1196" s="21"/>
      <c r="BP1196" s="21"/>
      <c r="BQ1196" s="21"/>
      <c r="BS1196" s="21"/>
      <c r="BT1196" s="21"/>
      <c r="BW1196" s="21"/>
      <c r="BX1196" s="21"/>
      <c r="BZ1196" s="21"/>
      <c r="CD1196" s="21"/>
      <c r="CE1196" s="21"/>
      <c r="CF1196" s="21"/>
    </row>
    <row r="1197" spans="1:84">
      <c r="A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1"/>
      <c r="AS1197" s="21"/>
      <c r="AT1197" s="21"/>
      <c r="AU1197" s="21"/>
      <c r="AX1197" s="22"/>
      <c r="AY1197" s="22"/>
      <c r="AZ1197" s="22"/>
      <c r="BM1197" s="21"/>
      <c r="BN1197" s="21"/>
      <c r="BO1197" s="21"/>
      <c r="BP1197" s="21"/>
      <c r="BQ1197" s="21"/>
      <c r="BS1197" s="21"/>
      <c r="BT1197" s="21"/>
      <c r="BW1197" s="21"/>
      <c r="BX1197" s="21"/>
      <c r="BZ1197" s="21"/>
      <c r="CD1197" s="21"/>
      <c r="CE1197" s="21"/>
      <c r="CF1197" s="21"/>
    </row>
    <row r="1198" spans="1:84">
      <c r="A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  <c r="AN1198" s="21"/>
      <c r="AO1198" s="21"/>
      <c r="AP1198" s="21"/>
      <c r="AQ1198" s="21"/>
      <c r="AR1198" s="21"/>
      <c r="AS1198" s="21"/>
      <c r="AT1198" s="21"/>
      <c r="AU1198" s="21"/>
      <c r="AX1198" s="22"/>
      <c r="AY1198" s="22"/>
      <c r="AZ1198" s="22"/>
      <c r="BM1198" s="21"/>
      <c r="BN1198" s="21"/>
      <c r="BO1198" s="21"/>
      <c r="BP1198" s="21"/>
      <c r="BQ1198" s="21"/>
      <c r="BS1198" s="21"/>
      <c r="BT1198" s="21"/>
      <c r="BW1198" s="21"/>
      <c r="BX1198" s="21"/>
      <c r="BZ1198" s="21"/>
      <c r="CD1198" s="21"/>
      <c r="CE1198" s="21"/>
      <c r="CF1198" s="21"/>
    </row>
    <row r="1199" spans="1:84">
      <c r="A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1"/>
      <c r="AS1199" s="21"/>
      <c r="AT1199" s="21"/>
      <c r="AU1199" s="21"/>
      <c r="AX1199" s="22"/>
      <c r="AY1199" s="22"/>
      <c r="AZ1199" s="22"/>
      <c r="BM1199" s="21"/>
      <c r="BN1199" s="21"/>
      <c r="BO1199" s="21"/>
      <c r="BP1199" s="21"/>
      <c r="BQ1199" s="21"/>
      <c r="BS1199" s="21"/>
      <c r="BT1199" s="21"/>
      <c r="BW1199" s="21"/>
      <c r="BX1199" s="21"/>
      <c r="BZ1199" s="21"/>
      <c r="CD1199" s="21"/>
      <c r="CE1199" s="21"/>
      <c r="CF1199" s="21"/>
    </row>
    <row r="1200" spans="1:84">
      <c r="A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1"/>
      <c r="AS1200" s="21"/>
      <c r="AT1200" s="21"/>
      <c r="AU1200" s="21"/>
      <c r="AX1200" s="22"/>
      <c r="AY1200" s="22"/>
      <c r="AZ1200" s="22"/>
      <c r="BM1200" s="21"/>
      <c r="BN1200" s="21"/>
      <c r="BO1200" s="21"/>
      <c r="BP1200" s="21"/>
      <c r="BQ1200" s="21"/>
      <c r="BS1200" s="21"/>
      <c r="BT1200" s="21"/>
      <c r="BW1200" s="21"/>
      <c r="BX1200" s="21"/>
      <c r="BZ1200" s="21"/>
      <c r="CD1200" s="21"/>
      <c r="CE1200" s="21"/>
      <c r="CF1200" s="21"/>
    </row>
    <row r="1201" spans="1:84">
      <c r="A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21"/>
      <c r="AT1201" s="21"/>
      <c r="AU1201" s="21"/>
      <c r="AX1201" s="22"/>
      <c r="AY1201" s="22"/>
      <c r="AZ1201" s="22"/>
      <c r="BM1201" s="21"/>
      <c r="BN1201" s="21"/>
      <c r="BO1201" s="21"/>
      <c r="BP1201" s="21"/>
      <c r="BQ1201" s="21"/>
      <c r="BS1201" s="21"/>
      <c r="BT1201" s="21"/>
      <c r="BW1201" s="21"/>
      <c r="BX1201" s="21"/>
      <c r="BZ1201" s="21"/>
      <c r="CD1201" s="21"/>
      <c r="CE1201" s="21"/>
      <c r="CF1201" s="21"/>
    </row>
    <row r="1202" spans="1:84">
      <c r="A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21"/>
      <c r="AT1202" s="21"/>
      <c r="AU1202" s="21"/>
      <c r="AX1202" s="22"/>
      <c r="AY1202" s="22"/>
      <c r="AZ1202" s="22"/>
      <c r="BM1202" s="21"/>
      <c r="BN1202" s="21"/>
      <c r="BO1202" s="21"/>
      <c r="BP1202" s="21"/>
      <c r="BQ1202" s="21"/>
      <c r="BS1202" s="21"/>
      <c r="BT1202" s="21"/>
      <c r="BW1202" s="21"/>
      <c r="BX1202" s="21"/>
      <c r="BZ1202" s="21"/>
      <c r="CD1202" s="21"/>
      <c r="CE1202" s="21"/>
      <c r="CF1202" s="21"/>
    </row>
    <row r="1203" spans="1:84">
      <c r="A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21"/>
      <c r="AT1203" s="21"/>
      <c r="AU1203" s="21"/>
      <c r="AX1203" s="22"/>
      <c r="AY1203" s="22"/>
      <c r="AZ1203" s="22"/>
      <c r="BM1203" s="21"/>
      <c r="BN1203" s="21"/>
      <c r="BO1203" s="21"/>
      <c r="BP1203" s="21"/>
      <c r="BQ1203" s="21"/>
      <c r="BS1203" s="21"/>
      <c r="BT1203" s="21"/>
      <c r="BW1203" s="21"/>
      <c r="BX1203" s="21"/>
      <c r="BZ1203" s="21"/>
      <c r="CD1203" s="21"/>
      <c r="CE1203" s="21"/>
      <c r="CF1203" s="21"/>
    </row>
    <row r="1204" spans="1:84">
      <c r="A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21"/>
      <c r="AT1204" s="21"/>
      <c r="AU1204" s="21"/>
      <c r="AX1204" s="22"/>
      <c r="AY1204" s="22"/>
      <c r="AZ1204" s="22"/>
      <c r="BM1204" s="21"/>
      <c r="BN1204" s="21"/>
      <c r="BO1204" s="21"/>
      <c r="BP1204" s="21"/>
      <c r="BQ1204" s="21"/>
      <c r="BS1204" s="21"/>
      <c r="BT1204" s="21"/>
      <c r="BW1204" s="21"/>
      <c r="BX1204" s="21"/>
      <c r="BZ1204" s="21"/>
      <c r="CD1204" s="21"/>
      <c r="CE1204" s="21"/>
      <c r="CF1204" s="21"/>
    </row>
    <row r="1205" spans="1:84">
      <c r="A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  <c r="AN1205" s="21"/>
      <c r="AO1205" s="21"/>
      <c r="AP1205" s="21"/>
      <c r="AQ1205" s="21"/>
      <c r="AR1205" s="21"/>
      <c r="AS1205" s="21"/>
      <c r="AT1205" s="21"/>
      <c r="AU1205" s="21"/>
      <c r="AX1205" s="22"/>
      <c r="AY1205" s="22"/>
      <c r="AZ1205" s="22"/>
      <c r="BM1205" s="21"/>
      <c r="BN1205" s="21"/>
      <c r="BO1205" s="21"/>
      <c r="BP1205" s="21"/>
      <c r="BQ1205" s="21"/>
      <c r="BS1205" s="21"/>
      <c r="BT1205" s="21"/>
      <c r="BW1205" s="21"/>
      <c r="BX1205" s="21"/>
      <c r="BZ1205" s="21"/>
      <c r="CD1205" s="21"/>
      <c r="CE1205" s="21"/>
      <c r="CF1205" s="21"/>
    </row>
    <row r="1206" spans="1:84">
      <c r="A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1"/>
      <c r="AS1206" s="21"/>
      <c r="AT1206" s="21"/>
      <c r="AU1206" s="21"/>
      <c r="AX1206" s="22"/>
      <c r="AY1206" s="22"/>
      <c r="AZ1206" s="22"/>
      <c r="BM1206" s="21"/>
      <c r="BN1206" s="21"/>
      <c r="BO1206" s="21"/>
      <c r="BP1206" s="21"/>
      <c r="BQ1206" s="21"/>
      <c r="BS1206" s="21"/>
      <c r="BT1206" s="21"/>
      <c r="BW1206" s="21"/>
      <c r="BX1206" s="21"/>
      <c r="BZ1206" s="21"/>
      <c r="CD1206" s="21"/>
      <c r="CE1206" s="21"/>
      <c r="CF1206" s="21"/>
    </row>
    <row r="1207" spans="1:84">
      <c r="A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21"/>
      <c r="AT1207" s="21"/>
      <c r="AU1207" s="21"/>
      <c r="AX1207" s="22"/>
      <c r="AY1207" s="22"/>
      <c r="AZ1207" s="22"/>
      <c r="BM1207" s="21"/>
      <c r="BN1207" s="21"/>
      <c r="BO1207" s="21"/>
      <c r="BP1207" s="21"/>
      <c r="BQ1207" s="21"/>
      <c r="BS1207" s="21"/>
      <c r="BT1207" s="21"/>
      <c r="BW1207" s="21"/>
      <c r="BX1207" s="21"/>
      <c r="BZ1207" s="21"/>
      <c r="CD1207" s="21"/>
      <c r="CE1207" s="21"/>
      <c r="CF1207" s="21"/>
    </row>
    <row r="1208" spans="1:84">
      <c r="A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  <c r="AM1208" s="21"/>
      <c r="AN1208" s="21"/>
      <c r="AO1208" s="21"/>
      <c r="AP1208" s="21"/>
      <c r="AQ1208" s="21"/>
      <c r="AR1208" s="21"/>
      <c r="AS1208" s="21"/>
      <c r="AT1208" s="21"/>
      <c r="AU1208" s="21"/>
      <c r="AX1208" s="22"/>
      <c r="AY1208" s="22"/>
      <c r="AZ1208" s="22"/>
      <c r="BM1208" s="21"/>
      <c r="BN1208" s="21"/>
      <c r="BO1208" s="21"/>
      <c r="BP1208" s="21"/>
      <c r="BQ1208" s="21"/>
      <c r="BS1208" s="21"/>
      <c r="BT1208" s="21"/>
      <c r="BW1208" s="21"/>
      <c r="BX1208" s="21"/>
      <c r="BZ1208" s="21"/>
      <c r="CD1208" s="21"/>
      <c r="CE1208" s="21"/>
      <c r="CF1208" s="21"/>
    </row>
    <row r="1209" spans="1:84">
      <c r="A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/>
      <c r="AS1209" s="21"/>
      <c r="AT1209" s="21"/>
      <c r="AU1209" s="21"/>
      <c r="AX1209" s="22"/>
      <c r="AY1209" s="22"/>
      <c r="AZ1209" s="22"/>
      <c r="BM1209" s="21"/>
      <c r="BN1209" s="21"/>
      <c r="BO1209" s="21"/>
      <c r="BP1209" s="21"/>
      <c r="BQ1209" s="21"/>
      <c r="BS1209" s="21"/>
      <c r="BT1209" s="21"/>
      <c r="BW1209" s="21"/>
      <c r="BX1209" s="21"/>
      <c r="BZ1209" s="21"/>
      <c r="CD1209" s="21"/>
      <c r="CE1209" s="21"/>
      <c r="CF1209" s="21"/>
    </row>
    <row r="1210" spans="1:84">
      <c r="A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21"/>
      <c r="AT1210" s="21"/>
      <c r="AU1210" s="21"/>
      <c r="AX1210" s="22"/>
      <c r="AY1210" s="22"/>
      <c r="AZ1210" s="22"/>
      <c r="BM1210" s="21"/>
      <c r="BN1210" s="21"/>
      <c r="BO1210" s="21"/>
      <c r="BP1210" s="21"/>
      <c r="BQ1210" s="21"/>
      <c r="BS1210" s="21"/>
      <c r="BT1210" s="21"/>
      <c r="BW1210" s="21"/>
      <c r="BX1210" s="21"/>
      <c r="BZ1210" s="21"/>
      <c r="CD1210" s="21"/>
      <c r="CE1210" s="21"/>
      <c r="CF1210" s="21"/>
    </row>
    <row r="1211" spans="1:84">
      <c r="A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21"/>
      <c r="AX1211" s="22"/>
      <c r="AY1211" s="22"/>
      <c r="AZ1211" s="22"/>
      <c r="BM1211" s="21"/>
      <c r="BN1211" s="21"/>
      <c r="BO1211" s="21"/>
      <c r="BP1211" s="21"/>
      <c r="BQ1211" s="21"/>
      <c r="BS1211" s="21"/>
      <c r="BT1211" s="21"/>
      <c r="BW1211" s="21"/>
      <c r="BX1211" s="21"/>
      <c r="BZ1211" s="21"/>
      <c r="CD1211" s="21"/>
      <c r="CE1211" s="21"/>
      <c r="CF1211" s="21"/>
    </row>
    <row r="1212" spans="1:84">
      <c r="A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21"/>
      <c r="AT1212" s="21"/>
      <c r="AU1212" s="21"/>
      <c r="AX1212" s="22"/>
      <c r="AY1212" s="22"/>
      <c r="AZ1212" s="22"/>
      <c r="BM1212" s="21"/>
      <c r="BN1212" s="21"/>
      <c r="BO1212" s="21"/>
      <c r="BP1212" s="21"/>
      <c r="BQ1212" s="21"/>
      <c r="BS1212" s="21"/>
      <c r="BT1212" s="21"/>
      <c r="BW1212" s="21"/>
      <c r="BX1212" s="21"/>
      <c r="BZ1212" s="21"/>
      <c r="CD1212" s="21"/>
      <c r="CE1212" s="21"/>
      <c r="CF1212" s="21"/>
    </row>
    <row r="1213" spans="1:84">
      <c r="A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1"/>
      <c r="AN1213" s="21"/>
      <c r="AO1213" s="21"/>
      <c r="AP1213" s="21"/>
      <c r="AQ1213" s="21"/>
      <c r="AR1213" s="21"/>
      <c r="AS1213" s="21"/>
      <c r="AT1213" s="21"/>
      <c r="AU1213" s="21"/>
      <c r="AX1213" s="22"/>
      <c r="AY1213" s="22"/>
      <c r="AZ1213" s="22"/>
      <c r="BM1213" s="21"/>
      <c r="BN1213" s="21"/>
      <c r="BO1213" s="21"/>
      <c r="BP1213" s="21"/>
      <c r="BQ1213" s="21"/>
      <c r="BS1213" s="21"/>
      <c r="BT1213" s="21"/>
      <c r="BW1213" s="21"/>
      <c r="BX1213" s="21"/>
      <c r="BZ1213" s="21"/>
      <c r="CD1213" s="21"/>
      <c r="CE1213" s="21"/>
      <c r="CF1213" s="21"/>
    </row>
    <row r="1214" spans="1:84">
      <c r="A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  <c r="AM1214" s="21"/>
      <c r="AN1214" s="21"/>
      <c r="AO1214" s="21"/>
      <c r="AP1214" s="21"/>
      <c r="AQ1214" s="21"/>
      <c r="AR1214" s="21"/>
      <c r="AS1214" s="21"/>
      <c r="AT1214" s="21"/>
      <c r="AU1214" s="21"/>
      <c r="AX1214" s="22"/>
      <c r="AY1214" s="22"/>
      <c r="AZ1214" s="22"/>
      <c r="BM1214" s="21"/>
      <c r="BN1214" s="21"/>
      <c r="BO1214" s="21"/>
      <c r="BP1214" s="21"/>
      <c r="BQ1214" s="21"/>
      <c r="BS1214" s="21"/>
      <c r="BT1214" s="21"/>
      <c r="BW1214" s="21"/>
      <c r="BX1214" s="21"/>
      <c r="BZ1214" s="21"/>
      <c r="CD1214" s="21"/>
      <c r="CE1214" s="21"/>
      <c r="CF1214" s="21"/>
    </row>
    <row r="1215" spans="1:84">
      <c r="A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/>
      <c r="AU1215" s="21"/>
      <c r="AX1215" s="22"/>
      <c r="AY1215" s="22"/>
      <c r="AZ1215" s="22"/>
      <c r="BM1215" s="21"/>
      <c r="BN1215" s="21"/>
      <c r="BO1215" s="21"/>
      <c r="BP1215" s="21"/>
      <c r="BQ1215" s="21"/>
      <c r="BS1215" s="21"/>
      <c r="BT1215" s="21"/>
      <c r="BW1215" s="21"/>
      <c r="BX1215" s="21"/>
      <c r="BZ1215" s="21"/>
      <c r="CD1215" s="21"/>
      <c r="CE1215" s="21"/>
      <c r="CF1215" s="21"/>
    </row>
    <row r="1216" spans="1:84">
      <c r="A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1"/>
      <c r="AN1216" s="21"/>
      <c r="AO1216" s="21"/>
      <c r="AP1216" s="21"/>
      <c r="AQ1216" s="21"/>
      <c r="AR1216" s="21"/>
      <c r="AS1216" s="21"/>
      <c r="AT1216" s="21"/>
      <c r="AU1216" s="21"/>
      <c r="AX1216" s="22"/>
      <c r="AY1216" s="22"/>
      <c r="AZ1216" s="22"/>
      <c r="BM1216" s="21"/>
      <c r="BN1216" s="21"/>
      <c r="BO1216" s="21"/>
      <c r="BP1216" s="21"/>
      <c r="BQ1216" s="21"/>
      <c r="BS1216" s="21"/>
      <c r="BT1216" s="21"/>
      <c r="BW1216" s="21"/>
      <c r="BX1216" s="21"/>
      <c r="BZ1216" s="21"/>
      <c r="CD1216" s="21"/>
      <c r="CE1216" s="21"/>
      <c r="CF1216" s="21"/>
    </row>
    <row r="1217" spans="1:84">
      <c r="A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  <c r="AM1217" s="21"/>
      <c r="AN1217" s="21"/>
      <c r="AO1217" s="21"/>
      <c r="AP1217" s="21"/>
      <c r="AQ1217" s="21"/>
      <c r="AR1217" s="21"/>
      <c r="AS1217" s="21"/>
      <c r="AT1217" s="21"/>
      <c r="AU1217" s="21"/>
      <c r="AX1217" s="22"/>
      <c r="AY1217" s="22"/>
      <c r="AZ1217" s="22"/>
      <c r="BM1217" s="21"/>
      <c r="BN1217" s="21"/>
      <c r="BO1217" s="21"/>
      <c r="BP1217" s="21"/>
      <c r="BQ1217" s="21"/>
      <c r="BS1217" s="21"/>
      <c r="BT1217" s="21"/>
      <c r="BW1217" s="21"/>
      <c r="BX1217" s="21"/>
      <c r="BZ1217" s="21"/>
      <c r="CD1217" s="21"/>
      <c r="CE1217" s="21"/>
      <c r="CF1217" s="21"/>
    </row>
    <row r="1218" spans="1:84">
      <c r="A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  <c r="AN1218" s="21"/>
      <c r="AO1218" s="21"/>
      <c r="AP1218" s="21"/>
      <c r="AQ1218" s="21"/>
      <c r="AR1218" s="21"/>
      <c r="AS1218" s="21"/>
      <c r="AT1218" s="21"/>
      <c r="AU1218" s="21"/>
      <c r="AX1218" s="22"/>
      <c r="AY1218" s="22"/>
      <c r="AZ1218" s="22"/>
      <c r="BM1218" s="21"/>
      <c r="BN1218" s="21"/>
      <c r="BO1218" s="21"/>
      <c r="BP1218" s="21"/>
      <c r="BQ1218" s="21"/>
      <c r="BS1218" s="21"/>
      <c r="BT1218" s="21"/>
      <c r="BW1218" s="21"/>
      <c r="BX1218" s="21"/>
      <c r="BZ1218" s="21"/>
      <c r="CD1218" s="21"/>
      <c r="CE1218" s="21"/>
      <c r="CF1218" s="21"/>
    </row>
    <row r="1219" spans="1:84">
      <c r="A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21"/>
      <c r="AX1219" s="22"/>
      <c r="AY1219" s="22"/>
      <c r="AZ1219" s="22"/>
      <c r="BM1219" s="21"/>
      <c r="BN1219" s="21"/>
      <c r="BO1219" s="21"/>
      <c r="BP1219" s="21"/>
      <c r="BQ1219" s="21"/>
      <c r="BS1219" s="21"/>
      <c r="BT1219" s="21"/>
      <c r="BW1219" s="21"/>
      <c r="BX1219" s="21"/>
      <c r="BZ1219" s="21"/>
      <c r="CD1219" s="21"/>
      <c r="CE1219" s="21"/>
      <c r="CF1219" s="21"/>
    </row>
    <row r="1220" spans="1:84">
      <c r="A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  <c r="AN1220" s="21"/>
      <c r="AO1220" s="21"/>
      <c r="AP1220" s="21"/>
      <c r="AQ1220" s="21"/>
      <c r="AR1220" s="21"/>
      <c r="AS1220" s="21"/>
      <c r="AT1220" s="21"/>
      <c r="AU1220" s="21"/>
      <c r="AX1220" s="22"/>
      <c r="AY1220" s="22"/>
      <c r="AZ1220" s="22"/>
      <c r="BM1220" s="21"/>
      <c r="BN1220" s="21"/>
      <c r="BO1220" s="21"/>
      <c r="BP1220" s="21"/>
      <c r="BQ1220" s="21"/>
      <c r="BS1220" s="21"/>
      <c r="BT1220" s="21"/>
      <c r="BW1220" s="21"/>
      <c r="BX1220" s="21"/>
      <c r="BZ1220" s="21"/>
      <c r="CD1220" s="21"/>
      <c r="CE1220" s="21"/>
      <c r="CF1220" s="21"/>
    </row>
    <row r="1221" spans="1:84">
      <c r="A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  <c r="AM1221" s="21"/>
      <c r="AN1221" s="21"/>
      <c r="AO1221" s="21"/>
      <c r="AP1221" s="21"/>
      <c r="AQ1221" s="21"/>
      <c r="AR1221" s="21"/>
      <c r="AS1221" s="21"/>
      <c r="AT1221" s="21"/>
      <c r="AU1221" s="21"/>
      <c r="AX1221" s="22"/>
      <c r="AY1221" s="22"/>
      <c r="AZ1221" s="22"/>
      <c r="BM1221" s="21"/>
      <c r="BN1221" s="21"/>
      <c r="BO1221" s="21"/>
      <c r="BP1221" s="21"/>
      <c r="BQ1221" s="21"/>
      <c r="BS1221" s="21"/>
      <c r="BT1221" s="21"/>
      <c r="BW1221" s="21"/>
      <c r="BX1221" s="21"/>
      <c r="BZ1221" s="21"/>
      <c r="CD1221" s="21"/>
      <c r="CE1221" s="21"/>
      <c r="CF1221" s="21"/>
    </row>
    <row r="1222" spans="1:84">
      <c r="A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  <c r="AM1222" s="21"/>
      <c r="AN1222" s="21"/>
      <c r="AO1222" s="21"/>
      <c r="AP1222" s="21"/>
      <c r="AQ1222" s="21"/>
      <c r="AR1222" s="21"/>
      <c r="AS1222" s="21"/>
      <c r="AT1222" s="21"/>
      <c r="AU1222" s="21"/>
      <c r="AX1222" s="22"/>
      <c r="AY1222" s="22"/>
      <c r="AZ1222" s="22"/>
      <c r="BM1222" s="21"/>
      <c r="BN1222" s="21"/>
      <c r="BO1222" s="21"/>
      <c r="BP1222" s="21"/>
      <c r="BQ1222" s="21"/>
      <c r="BS1222" s="21"/>
      <c r="BT1222" s="21"/>
      <c r="BW1222" s="21"/>
      <c r="BX1222" s="21"/>
      <c r="BZ1222" s="21"/>
      <c r="CD1222" s="21"/>
      <c r="CE1222" s="21"/>
      <c r="CF1222" s="21"/>
    </row>
    <row r="1223" spans="1:84">
      <c r="A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1"/>
      <c r="AN1223" s="21"/>
      <c r="AO1223" s="21"/>
      <c r="AP1223" s="21"/>
      <c r="AQ1223" s="21"/>
      <c r="AR1223" s="21"/>
      <c r="AS1223" s="21"/>
      <c r="AT1223" s="21"/>
      <c r="AU1223" s="21"/>
      <c r="AX1223" s="22"/>
      <c r="AY1223" s="22"/>
      <c r="AZ1223" s="22"/>
      <c r="BM1223" s="21"/>
      <c r="BN1223" s="21"/>
      <c r="BO1223" s="21"/>
      <c r="BP1223" s="21"/>
      <c r="BQ1223" s="21"/>
      <c r="BS1223" s="21"/>
      <c r="BT1223" s="21"/>
      <c r="BW1223" s="21"/>
      <c r="BX1223" s="21"/>
      <c r="BZ1223" s="21"/>
      <c r="CD1223" s="21"/>
      <c r="CE1223" s="21"/>
      <c r="CF1223" s="21"/>
    </row>
    <row r="1224" spans="1:84">
      <c r="A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  <c r="AN1224" s="21"/>
      <c r="AO1224" s="21"/>
      <c r="AP1224" s="21"/>
      <c r="AQ1224" s="21"/>
      <c r="AR1224" s="21"/>
      <c r="AS1224" s="21"/>
      <c r="AT1224" s="21"/>
      <c r="AU1224" s="21"/>
      <c r="AX1224" s="22"/>
      <c r="AY1224" s="22"/>
      <c r="AZ1224" s="22"/>
      <c r="BM1224" s="21"/>
      <c r="BN1224" s="21"/>
      <c r="BO1224" s="21"/>
      <c r="BP1224" s="21"/>
      <c r="BQ1224" s="21"/>
      <c r="BS1224" s="21"/>
      <c r="BT1224" s="21"/>
      <c r="BW1224" s="21"/>
      <c r="BX1224" s="21"/>
      <c r="BZ1224" s="21"/>
      <c r="CD1224" s="21"/>
      <c r="CE1224" s="21"/>
      <c r="CF1224" s="21"/>
    </row>
    <row r="1225" spans="1:84">
      <c r="A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/>
      <c r="AN1225" s="21"/>
      <c r="AO1225" s="21"/>
      <c r="AP1225" s="21"/>
      <c r="AQ1225" s="21"/>
      <c r="AR1225" s="21"/>
      <c r="AS1225" s="21"/>
      <c r="AT1225" s="21"/>
      <c r="AU1225" s="21"/>
      <c r="AX1225" s="22"/>
      <c r="AY1225" s="22"/>
      <c r="AZ1225" s="22"/>
      <c r="BM1225" s="21"/>
      <c r="BN1225" s="21"/>
      <c r="BO1225" s="21"/>
      <c r="BP1225" s="21"/>
      <c r="BQ1225" s="21"/>
      <c r="BS1225" s="21"/>
      <c r="BT1225" s="21"/>
      <c r="BW1225" s="21"/>
      <c r="BX1225" s="21"/>
      <c r="BZ1225" s="21"/>
      <c r="CD1225" s="21"/>
      <c r="CE1225" s="21"/>
      <c r="CF1225" s="21"/>
    </row>
    <row r="1226" spans="1:84">
      <c r="A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1"/>
      <c r="AN1226" s="21"/>
      <c r="AO1226" s="21"/>
      <c r="AP1226" s="21"/>
      <c r="AQ1226" s="21"/>
      <c r="AR1226" s="21"/>
      <c r="AS1226" s="21"/>
      <c r="AT1226" s="21"/>
      <c r="AU1226" s="21"/>
      <c r="AX1226" s="22"/>
      <c r="AY1226" s="22"/>
      <c r="AZ1226" s="22"/>
      <c r="BM1226" s="21"/>
      <c r="BN1226" s="21"/>
      <c r="BO1226" s="21"/>
      <c r="BP1226" s="21"/>
      <c r="BQ1226" s="21"/>
      <c r="BS1226" s="21"/>
      <c r="BT1226" s="21"/>
      <c r="BW1226" s="21"/>
      <c r="BX1226" s="21"/>
      <c r="BZ1226" s="21"/>
      <c r="CD1226" s="21"/>
      <c r="CE1226" s="21"/>
      <c r="CF1226" s="21"/>
    </row>
    <row r="1227" spans="1:84">
      <c r="A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1"/>
      <c r="AN1227" s="21"/>
      <c r="AO1227" s="21"/>
      <c r="AP1227" s="21"/>
      <c r="AQ1227" s="21"/>
      <c r="AR1227" s="21"/>
      <c r="AS1227" s="21"/>
      <c r="AT1227" s="21"/>
      <c r="AU1227" s="21"/>
      <c r="AX1227" s="22"/>
      <c r="AY1227" s="22"/>
      <c r="AZ1227" s="22"/>
      <c r="BM1227" s="21"/>
      <c r="BN1227" s="21"/>
      <c r="BO1227" s="21"/>
      <c r="BP1227" s="21"/>
      <c r="BQ1227" s="21"/>
      <c r="BS1227" s="21"/>
      <c r="BT1227" s="21"/>
      <c r="BW1227" s="21"/>
      <c r="BX1227" s="21"/>
      <c r="BZ1227" s="21"/>
      <c r="CD1227" s="21"/>
      <c r="CE1227" s="21"/>
      <c r="CF1227" s="21"/>
    </row>
    <row r="1228" spans="1:84">
      <c r="A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21"/>
      <c r="AT1228" s="21"/>
      <c r="AU1228" s="21"/>
      <c r="AX1228" s="22"/>
      <c r="AY1228" s="22"/>
      <c r="AZ1228" s="22"/>
      <c r="BM1228" s="21"/>
      <c r="BN1228" s="21"/>
      <c r="BO1228" s="21"/>
      <c r="BP1228" s="21"/>
      <c r="BQ1228" s="21"/>
      <c r="BS1228" s="21"/>
      <c r="BT1228" s="21"/>
      <c r="BW1228" s="21"/>
      <c r="BX1228" s="21"/>
      <c r="BZ1228" s="21"/>
      <c r="CD1228" s="21"/>
      <c r="CE1228" s="21"/>
      <c r="CF1228" s="21"/>
    </row>
    <row r="1229" spans="1:84">
      <c r="A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1"/>
      <c r="AN1229" s="21"/>
      <c r="AO1229" s="21"/>
      <c r="AP1229" s="21"/>
      <c r="AQ1229" s="21"/>
      <c r="AR1229" s="21"/>
      <c r="AS1229" s="21"/>
      <c r="AT1229" s="21"/>
      <c r="AU1229" s="21"/>
      <c r="AX1229" s="22"/>
      <c r="AY1229" s="22"/>
      <c r="AZ1229" s="22"/>
      <c r="BM1229" s="21"/>
      <c r="BN1229" s="21"/>
      <c r="BO1229" s="21"/>
      <c r="BP1229" s="21"/>
      <c r="BQ1229" s="21"/>
      <c r="BS1229" s="21"/>
      <c r="BT1229" s="21"/>
      <c r="BW1229" s="21"/>
      <c r="BX1229" s="21"/>
      <c r="BZ1229" s="21"/>
      <c r="CD1229" s="21"/>
      <c r="CE1229" s="21"/>
      <c r="CF1229" s="21"/>
    </row>
    <row r="1230" spans="1:84">
      <c r="A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21"/>
      <c r="AT1230" s="21"/>
      <c r="AU1230" s="21"/>
      <c r="AX1230" s="22"/>
      <c r="AY1230" s="22"/>
      <c r="AZ1230" s="22"/>
      <c r="BM1230" s="21"/>
      <c r="BN1230" s="21"/>
      <c r="BO1230" s="21"/>
      <c r="BP1230" s="21"/>
      <c r="BQ1230" s="21"/>
      <c r="BS1230" s="21"/>
      <c r="BT1230" s="21"/>
      <c r="BW1230" s="21"/>
      <c r="BX1230" s="21"/>
      <c r="BZ1230" s="21"/>
      <c r="CD1230" s="21"/>
      <c r="CE1230" s="21"/>
      <c r="CF1230" s="21"/>
    </row>
    <row r="1231" spans="1:84">
      <c r="A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1"/>
      <c r="AN1231" s="21"/>
      <c r="AO1231" s="21"/>
      <c r="AP1231" s="21"/>
      <c r="AQ1231" s="21"/>
      <c r="AR1231" s="21"/>
      <c r="AS1231" s="21"/>
      <c r="AT1231" s="21"/>
      <c r="AU1231" s="21"/>
      <c r="AX1231" s="22"/>
      <c r="AY1231" s="22"/>
      <c r="AZ1231" s="22"/>
      <c r="BM1231" s="21"/>
      <c r="BN1231" s="21"/>
      <c r="BO1231" s="21"/>
      <c r="BP1231" s="21"/>
      <c r="BQ1231" s="21"/>
      <c r="BS1231" s="21"/>
      <c r="BT1231" s="21"/>
      <c r="BW1231" s="21"/>
      <c r="BX1231" s="21"/>
      <c r="BZ1231" s="21"/>
      <c r="CD1231" s="21"/>
      <c r="CE1231" s="21"/>
      <c r="CF1231" s="21"/>
    </row>
    <row r="1232" spans="1:84">
      <c r="A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1"/>
      <c r="AN1232" s="21"/>
      <c r="AO1232" s="21"/>
      <c r="AP1232" s="21"/>
      <c r="AQ1232" s="21"/>
      <c r="AR1232" s="21"/>
      <c r="AS1232" s="21"/>
      <c r="AT1232" s="21"/>
      <c r="AU1232" s="21"/>
      <c r="AX1232" s="22"/>
      <c r="AY1232" s="22"/>
      <c r="AZ1232" s="22"/>
      <c r="BM1232" s="21"/>
      <c r="BN1232" s="21"/>
      <c r="BO1232" s="21"/>
      <c r="BP1232" s="21"/>
      <c r="BQ1232" s="21"/>
      <c r="BS1232" s="21"/>
      <c r="BT1232" s="21"/>
      <c r="BW1232" s="21"/>
      <c r="BX1232" s="21"/>
      <c r="BZ1232" s="21"/>
      <c r="CD1232" s="21"/>
      <c r="CE1232" s="21"/>
      <c r="CF1232" s="21"/>
    </row>
    <row r="1233" spans="1:84">
      <c r="A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21"/>
      <c r="AT1233" s="21"/>
      <c r="AU1233" s="21"/>
      <c r="AX1233" s="22"/>
      <c r="AY1233" s="22"/>
      <c r="AZ1233" s="22"/>
      <c r="BM1233" s="21"/>
      <c r="BN1233" s="21"/>
      <c r="BO1233" s="21"/>
      <c r="BP1233" s="21"/>
      <c r="BQ1233" s="21"/>
      <c r="BS1233" s="21"/>
      <c r="BT1233" s="21"/>
      <c r="BW1233" s="21"/>
      <c r="BX1233" s="21"/>
      <c r="BZ1233" s="21"/>
      <c r="CD1233" s="21"/>
      <c r="CE1233" s="21"/>
      <c r="CF1233" s="21"/>
    </row>
    <row r="1234" spans="1:84">
      <c r="A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  <c r="AM1234" s="21"/>
      <c r="AN1234" s="21"/>
      <c r="AO1234" s="21"/>
      <c r="AP1234" s="21"/>
      <c r="AQ1234" s="21"/>
      <c r="AR1234" s="21"/>
      <c r="AS1234" s="21"/>
      <c r="AT1234" s="21"/>
      <c r="AU1234" s="21"/>
      <c r="AX1234" s="22"/>
      <c r="AY1234" s="22"/>
      <c r="AZ1234" s="22"/>
      <c r="BM1234" s="21"/>
      <c r="BN1234" s="21"/>
      <c r="BO1234" s="21"/>
      <c r="BP1234" s="21"/>
      <c r="BQ1234" s="21"/>
      <c r="BS1234" s="21"/>
      <c r="BT1234" s="21"/>
      <c r="BW1234" s="21"/>
      <c r="BX1234" s="21"/>
      <c r="BZ1234" s="21"/>
      <c r="CD1234" s="21"/>
      <c r="CE1234" s="21"/>
      <c r="CF1234" s="21"/>
    </row>
    <row r="1235" spans="1:84">
      <c r="A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  <c r="AM1235" s="21"/>
      <c r="AN1235" s="21"/>
      <c r="AO1235" s="21"/>
      <c r="AP1235" s="21"/>
      <c r="AQ1235" s="21"/>
      <c r="AR1235" s="21"/>
      <c r="AS1235" s="21"/>
      <c r="AT1235" s="21"/>
      <c r="AU1235" s="21"/>
      <c r="AX1235" s="22"/>
      <c r="AY1235" s="22"/>
      <c r="AZ1235" s="22"/>
      <c r="BM1235" s="21"/>
      <c r="BN1235" s="21"/>
      <c r="BO1235" s="21"/>
      <c r="BP1235" s="21"/>
      <c r="BQ1235" s="21"/>
      <c r="BS1235" s="21"/>
      <c r="BT1235" s="21"/>
      <c r="BW1235" s="21"/>
      <c r="BX1235" s="21"/>
      <c r="BZ1235" s="21"/>
      <c r="CD1235" s="21"/>
      <c r="CE1235" s="21"/>
      <c r="CF1235" s="21"/>
    </row>
    <row r="1236" spans="1:84">
      <c r="A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21"/>
      <c r="AT1236" s="21"/>
      <c r="AU1236" s="21"/>
      <c r="AX1236" s="22"/>
      <c r="AY1236" s="22"/>
      <c r="AZ1236" s="22"/>
      <c r="BM1236" s="21"/>
      <c r="BN1236" s="21"/>
      <c r="BO1236" s="21"/>
      <c r="BP1236" s="21"/>
      <c r="BQ1236" s="21"/>
      <c r="BS1236" s="21"/>
      <c r="BT1236" s="21"/>
      <c r="BW1236" s="21"/>
      <c r="BX1236" s="21"/>
      <c r="BZ1236" s="21"/>
      <c r="CD1236" s="21"/>
      <c r="CE1236" s="21"/>
      <c r="CF1236" s="21"/>
    </row>
    <row r="1237" spans="1:84">
      <c r="A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  <c r="AN1237" s="21"/>
      <c r="AO1237" s="21"/>
      <c r="AP1237" s="21"/>
      <c r="AQ1237" s="21"/>
      <c r="AR1237" s="21"/>
      <c r="AS1237" s="21"/>
      <c r="AT1237" s="21"/>
      <c r="AU1237" s="21"/>
      <c r="AX1237" s="22"/>
      <c r="AY1237" s="22"/>
      <c r="AZ1237" s="22"/>
      <c r="BM1237" s="21"/>
      <c r="BN1237" s="21"/>
      <c r="BO1237" s="21"/>
      <c r="BP1237" s="21"/>
      <c r="BQ1237" s="21"/>
      <c r="BS1237" s="21"/>
      <c r="BT1237" s="21"/>
      <c r="BW1237" s="21"/>
      <c r="BX1237" s="21"/>
      <c r="BZ1237" s="21"/>
      <c r="CD1237" s="21"/>
      <c r="CE1237" s="21"/>
      <c r="CF1237" s="21"/>
    </row>
    <row r="1238" spans="1:84">
      <c r="A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21"/>
      <c r="AT1238" s="21"/>
      <c r="AU1238" s="21"/>
      <c r="AX1238" s="22"/>
      <c r="AY1238" s="22"/>
      <c r="AZ1238" s="22"/>
      <c r="BM1238" s="21"/>
      <c r="BN1238" s="21"/>
      <c r="BO1238" s="21"/>
      <c r="BP1238" s="21"/>
      <c r="BQ1238" s="21"/>
      <c r="BS1238" s="21"/>
      <c r="BT1238" s="21"/>
      <c r="BW1238" s="21"/>
      <c r="BX1238" s="21"/>
      <c r="BZ1238" s="21"/>
      <c r="CD1238" s="21"/>
      <c r="CE1238" s="21"/>
      <c r="CF1238" s="21"/>
    </row>
    <row r="1239" spans="1:84">
      <c r="A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X1239" s="22"/>
      <c r="AY1239" s="22"/>
      <c r="AZ1239" s="22"/>
      <c r="BM1239" s="21"/>
      <c r="BN1239" s="21"/>
      <c r="BO1239" s="21"/>
      <c r="BP1239" s="21"/>
      <c r="BQ1239" s="21"/>
      <c r="BS1239" s="21"/>
      <c r="BT1239" s="21"/>
      <c r="BW1239" s="21"/>
      <c r="BX1239" s="21"/>
      <c r="BZ1239" s="21"/>
      <c r="CD1239" s="21"/>
      <c r="CE1239" s="21"/>
      <c r="CF1239" s="21"/>
    </row>
    <row r="1240" spans="1:84">
      <c r="A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  <c r="AM1240" s="21"/>
      <c r="AN1240" s="21"/>
      <c r="AO1240" s="21"/>
      <c r="AP1240" s="21"/>
      <c r="AQ1240" s="21"/>
      <c r="AR1240" s="21"/>
      <c r="AS1240" s="21"/>
      <c r="AT1240" s="21"/>
      <c r="AU1240" s="21"/>
      <c r="AX1240" s="22"/>
      <c r="AY1240" s="22"/>
      <c r="AZ1240" s="22"/>
      <c r="BM1240" s="21"/>
      <c r="BN1240" s="21"/>
      <c r="BO1240" s="21"/>
      <c r="BP1240" s="21"/>
      <c r="BQ1240" s="21"/>
      <c r="BS1240" s="21"/>
      <c r="BT1240" s="21"/>
      <c r="BW1240" s="21"/>
      <c r="BX1240" s="21"/>
      <c r="BZ1240" s="21"/>
      <c r="CD1240" s="21"/>
      <c r="CE1240" s="21"/>
      <c r="CF1240" s="21"/>
    </row>
    <row r="1241" spans="1:84">
      <c r="A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  <c r="AN1241" s="21"/>
      <c r="AO1241" s="21"/>
      <c r="AP1241" s="21"/>
      <c r="AQ1241" s="21"/>
      <c r="AR1241" s="21"/>
      <c r="AS1241" s="21"/>
      <c r="AT1241" s="21"/>
      <c r="AU1241" s="21"/>
      <c r="AX1241" s="22"/>
      <c r="AY1241" s="22"/>
      <c r="AZ1241" s="22"/>
      <c r="BM1241" s="21"/>
      <c r="BN1241" s="21"/>
      <c r="BO1241" s="21"/>
      <c r="BP1241" s="21"/>
      <c r="BQ1241" s="21"/>
      <c r="BS1241" s="21"/>
      <c r="BT1241" s="21"/>
      <c r="BW1241" s="21"/>
      <c r="BX1241" s="21"/>
      <c r="BZ1241" s="21"/>
      <c r="CD1241" s="21"/>
      <c r="CE1241" s="21"/>
      <c r="CF1241" s="21"/>
    </row>
    <row r="1242" spans="1:84">
      <c r="A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21"/>
      <c r="AT1242" s="21"/>
      <c r="AU1242" s="21"/>
      <c r="AX1242" s="22"/>
      <c r="AY1242" s="22"/>
      <c r="AZ1242" s="22"/>
      <c r="BM1242" s="21"/>
      <c r="BN1242" s="21"/>
      <c r="BO1242" s="21"/>
      <c r="BP1242" s="21"/>
      <c r="BQ1242" s="21"/>
      <c r="BS1242" s="21"/>
      <c r="BT1242" s="21"/>
      <c r="BW1242" s="21"/>
      <c r="BX1242" s="21"/>
      <c r="BZ1242" s="21"/>
      <c r="CD1242" s="21"/>
      <c r="CE1242" s="21"/>
      <c r="CF1242" s="21"/>
    </row>
    <row r="1243" spans="1:84">
      <c r="A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  <c r="AM1243" s="21"/>
      <c r="AN1243" s="21"/>
      <c r="AO1243" s="21"/>
      <c r="AP1243" s="21"/>
      <c r="AQ1243" s="21"/>
      <c r="AR1243" s="21"/>
      <c r="AS1243" s="21"/>
      <c r="AT1243" s="21"/>
      <c r="AU1243" s="21"/>
      <c r="AX1243" s="22"/>
      <c r="AY1243" s="22"/>
      <c r="AZ1243" s="22"/>
      <c r="BM1243" s="21"/>
      <c r="BN1243" s="21"/>
      <c r="BO1243" s="21"/>
      <c r="BP1243" s="21"/>
      <c r="BQ1243" s="21"/>
      <c r="BS1243" s="21"/>
      <c r="BT1243" s="21"/>
      <c r="BW1243" s="21"/>
      <c r="BX1243" s="21"/>
      <c r="BZ1243" s="21"/>
      <c r="CD1243" s="21"/>
      <c r="CE1243" s="21"/>
      <c r="CF1243" s="21"/>
    </row>
    <row r="1244" spans="1:84">
      <c r="A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  <c r="AN1244" s="21"/>
      <c r="AO1244" s="21"/>
      <c r="AP1244" s="21"/>
      <c r="AQ1244" s="21"/>
      <c r="AR1244" s="21"/>
      <c r="AS1244" s="21"/>
      <c r="AT1244" s="21"/>
      <c r="AU1244" s="21"/>
      <c r="AX1244" s="22"/>
      <c r="AY1244" s="22"/>
      <c r="AZ1244" s="22"/>
      <c r="BM1244" s="21"/>
      <c r="BN1244" s="21"/>
      <c r="BO1244" s="21"/>
      <c r="BP1244" s="21"/>
      <c r="BQ1244" s="21"/>
      <c r="BS1244" s="21"/>
      <c r="BT1244" s="21"/>
      <c r="BW1244" s="21"/>
      <c r="BX1244" s="21"/>
      <c r="BZ1244" s="21"/>
      <c r="CD1244" s="21"/>
      <c r="CE1244" s="21"/>
      <c r="CF1244" s="21"/>
    </row>
    <row r="1245" spans="1:84">
      <c r="A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21"/>
      <c r="AT1245" s="21"/>
      <c r="AU1245" s="21"/>
      <c r="AX1245" s="22"/>
      <c r="AY1245" s="22"/>
      <c r="AZ1245" s="22"/>
      <c r="BM1245" s="21"/>
      <c r="BN1245" s="21"/>
      <c r="BO1245" s="21"/>
      <c r="BP1245" s="21"/>
      <c r="BQ1245" s="21"/>
      <c r="BS1245" s="21"/>
      <c r="BT1245" s="21"/>
      <c r="BW1245" s="21"/>
      <c r="BX1245" s="21"/>
      <c r="BZ1245" s="21"/>
      <c r="CD1245" s="21"/>
      <c r="CE1245" s="21"/>
      <c r="CF1245" s="21"/>
    </row>
    <row r="1246" spans="1:84">
      <c r="A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  <c r="AM1246" s="21"/>
      <c r="AN1246" s="21"/>
      <c r="AO1246" s="21"/>
      <c r="AP1246" s="21"/>
      <c r="AQ1246" s="21"/>
      <c r="AR1246" s="21"/>
      <c r="AS1246" s="21"/>
      <c r="AT1246" s="21"/>
      <c r="AU1246" s="21"/>
      <c r="AX1246" s="22"/>
      <c r="AY1246" s="22"/>
      <c r="AZ1246" s="22"/>
      <c r="BM1246" s="21"/>
      <c r="BN1246" s="21"/>
      <c r="BO1246" s="21"/>
      <c r="BP1246" s="21"/>
      <c r="BQ1246" s="21"/>
      <c r="BS1246" s="21"/>
      <c r="BT1246" s="21"/>
      <c r="BW1246" s="21"/>
      <c r="BX1246" s="21"/>
      <c r="BZ1246" s="21"/>
      <c r="CD1246" s="21"/>
      <c r="CE1246" s="21"/>
      <c r="CF1246" s="21"/>
    </row>
    <row r="1247" spans="1:84">
      <c r="A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  <c r="AM1247" s="21"/>
      <c r="AN1247" s="21"/>
      <c r="AO1247" s="21"/>
      <c r="AP1247" s="21"/>
      <c r="AQ1247" s="21"/>
      <c r="AR1247" s="21"/>
      <c r="AS1247" s="21"/>
      <c r="AT1247" s="21"/>
      <c r="AU1247" s="21"/>
      <c r="AX1247" s="22"/>
      <c r="AY1247" s="22"/>
      <c r="AZ1247" s="22"/>
      <c r="BM1247" s="21"/>
      <c r="BN1247" s="21"/>
      <c r="BO1247" s="21"/>
      <c r="BP1247" s="21"/>
      <c r="BQ1247" s="21"/>
      <c r="BS1247" s="21"/>
      <c r="BT1247" s="21"/>
      <c r="BW1247" s="21"/>
      <c r="BX1247" s="21"/>
      <c r="BZ1247" s="21"/>
      <c r="CD1247" s="21"/>
      <c r="CE1247" s="21"/>
      <c r="CF1247" s="21"/>
    </row>
    <row r="1248" spans="1:84">
      <c r="A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21"/>
      <c r="AT1248" s="21"/>
      <c r="AU1248" s="21"/>
      <c r="AX1248" s="22"/>
      <c r="AY1248" s="22"/>
      <c r="AZ1248" s="22"/>
      <c r="BM1248" s="21"/>
      <c r="BN1248" s="21"/>
      <c r="BO1248" s="21"/>
      <c r="BP1248" s="21"/>
      <c r="BQ1248" s="21"/>
      <c r="BS1248" s="21"/>
      <c r="BT1248" s="21"/>
      <c r="BW1248" s="21"/>
      <c r="BX1248" s="21"/>
      <c r="BZ1248" s="21"/>
      <c r="CD1248" s="21"/>
      <c r="CE1248" s="21"/>
      <c r="CF1248" s="21"/>
    </row>
    <row r="1249" spans="1:84">
      <c r="A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21"/>
      <c r="AT1249" s="21"/>
      <c r="AU1249" s="21"/>
      <c r="AX1249" s="22"/>
      <c r="AY1249" s="22"/>
      <c r="AZ1249" s="22"/>
      <c r="BM1249" s="21"/>
      <c r="BN1249" s="21"/>
      <c r="BO1249" s="21"/>
      <c r="BP1249" s="21"/>
      <c r="BQ1249" s="21"/>
      <c r="BS1249" s="21"/>
      <c r="BT1249" s="21"/>
      <c r="BW1249" s="21"/>
      <c r="BX1249" s="21"/>
      <c r="BZ1249" s="21"/>
      <c r="CD1249" s="21"/>
      <c r="CE1249" s="21"/>
      <c r="CF1249" s="21"/>
    </row>
    <row r="1250" spans="1:84">
      <c r="A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  <c r="AM1250" s="21"/>
      <c r="AN1250" s="21"/>
      <c r="AO1250" s="21"/>
      <c r="AP1250" s="21"/>
      <c r="AQ1250" s="21"/>
      <c r="AR1250" s="21"/>
      <c r="AS1250" s="21"/>
      <c r="AT1250" s="21"/>
      <c r="AU1250" s="21"/>
      <c r="AX1250" s="22"/>
      <c r="AY1250" s="22"/>
      <c r="AZ1250" s="22"/>
      <c r="BM1250" s="21"/>
      <c r="BN1250" s="21"/>
      <c r="BO1250" s="21"/>
      <c r="BP1250" s="21"/>
      <c r="BQ1250" s="21"/>
      <c r="BS1250" s="21"/>
      <c r="BT1250" s="21"/>
      <c r="BW1250" s="21"/>
      <c r="BX1250" s="21"/>
      <c r="BZ1250" s="21"/>
      <c r="CD1250" s="21"/>
      <c r="CE1250" s="21"/>
      <c r="CF1250" s="21"/>
    </row>
    <row r="1251" spans="1:84">
      <c r="A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21"/>
      <c r="AX1251" s="22"/>
      <c r="AY1251" s="22"/>
      <c r="AZ1251" s="22"/>
      <c r="BM1251" s="21"/>
      <c r="BN1251" s="21"/>
      <c r="BO1251" s="21"/>
      <c r="BP1251" s="21"/>
      <c r="BQ1251" s="21"/>
      <c r="BS1251" s="21"/>
      <c r="BT1251" s="21"/>
      <c r="BW1251" s="21"/>
      <c r="BX1251" s="21"/>
      <c r="BZ1251" s="21"/>
      <c r="CD1251" s="21"/>
      <c r="CE1251" s="21"/>
      <c r="CF1251" s="21"/>
    </row>
    <row r="1252" spans="1:84">
      <c r="A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  <c r="AM1252" s="21"/>
      <c r="AN1252" s="21"/>
      <c r="AO1252" s="21"/>
      <c r="AP1252" s="21"/>
      <c r="AQ1252" s="21"/>
      <c r="AR1252" s="21"/>
      <c r="AS1252" s="21"/>
      <c r="AT1252" s="21"/>
      <c r="AU1252" s="21"/>
      <c r="AX1252" s="22"/>
      <c r="AY1252" s="22"/>
      <c r="AZ1252" s="22"/>
      <c r="BM1252" s="21"/>
      <c r="BN1252" s="21"/>
      <c r="BO1252" s="21"/>
      <c r="BP1252" s="21"/>
      <c r="BQ1252" s="21"/>
      <c r="BS1252" s="21"/>
      <c r="BT1252" s="21"/>
      <c r="BW1252" s="21"/>
      <c r="BX1252" s="21"/>
      <c r="BZ1252" s="21"/>
      <c r="CD1252" s="21"/>
      <c r="CE1252" s="21"/>
      <c r="CF1252" s="21"/>
    </row>
    <row r="1253" spans="1:84">
      <c r="A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21"/>
      <c r="AT1253" s="21"/>
      <c r="AU1253" s="21"/>
      <c r="AX1253" s="22"/>
      <c r="AY1253" s="22"/>
      <c r="AZ1253" s="22"/>
      <c r="BM1253" s="21"/>
      <c r="BN1253" s="21"/>
      <c r="BO1253" s="21"/>
      <c r="BP1253" s="21"/>
      <c r="BQ1253" s="21"/>
      <c r="BS1253" s="21"/>
      <c r="BT1253" s="21"/>
      <c r="BW1253" s="21"/>
      <c r="BX1253" s="21"/>
      <c r="BZ1253" s="21"/>
      <c r="CD1253" s="21"/>
      <c r="CE1253" s="21"/>
      <c r="CF1253" s="21"/>
    </row>
    <row r="1254" spans="1:84">
      <c r="A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  <c r="AN1254" s="21"/>
      <c r="AO1254" s="21"/>
      <c r="AP1254" s="21"/>
      <c r="AQ1254" s="21"/>
      <c r="AR1254" s="21"/>
      <c r="AS1254" s="21"/>
      <c r="AT1254" s="21"/>
      <c r="AU1254" s="21"/>
      <c r="AX1254" s="22"/>
      <c r="AY1254" s="22"/>
      <c r="AZ1254" s="22"/>
      <c r="BM1254" s="21"/>
      <c r="BN1254" s="21"/>
      <c r="BO1254" s="21"/>
      <c r="BP1254" s="21"/>
      <c r="BQ1254" s="21"/>
      <c r="BS1254" s="21"/>
      <c r="BT1254" s="21"/>
      <c r="BW1254" s="21"/>
      <c r="BX1254" s="21"/>
      <c r="BZ1254" s="21"/>
      <c r="CD1254" s="21"/>
      <c r="CE1254" s="21"/>
      <c r="CF1254" s="21"/>
    </row>
    <row r="1255" spans="1:84">
      <c r="A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  <c r="AN1255" s="21"/>
      <c r="AO1255" s="21"/>
      <c r="AP1255" s="21"/>
      <c r="AQ1255" s="21"/>
      <c r="AR1255" s="21"/>
      <c r="AS1255" s="21"/>
      <c r="AT1255" s="21"/>
      <c r="AU1255" s="21"/>
      <c r="AX1255" s="22"/>
      <c r="AY1255" s="22"/>
      <c r="AZ1255" s="22"/>
      <c r="BM1255" s="21"/>
      <c r="BN1255" s="21"/>
      <c r="BO1255" s="21"/>
      <c r="BP1255" s="21"/>
      <c r="BQ1255" s="21"/>
      <c r="BS1255" s="21"/>
      <c r="BT1255" s="21"/>
      <c r="BW1255" s="21"/>
      <c r="BX1255" s="21"/>
      <c r="BZ1255" s="21"/>
      <c r="CD1255" s="21"/>
      <c r="CE1255" s="21"/>
      <c r="CF1255" s="21"/>
    </row>
    <row r="1256" spans="1:84">
      <c r="A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  <c r="AM1256" s="21"/>
      <c r="AN1256" s="21"/>
      <c r="AO1256" s="21"/>
      <c r="AP1256" s="21"/>
      <c r="AQ1256" s="21"/>
      <c r="AR1256" s="21"/>
      <c r="AS1256" s="21"/>
      <c r="AT1256" s="21"/>
      <c r="AU1256" s="21"/>
      <c r="AX1256" s="22"/>
      <c r="AY1256" s="22"/>
      <c r="AZ1256" s="22"/>
      <c r="BM1256" s="21"/>
      <c r="BN1256" s="21"/>
      <c r="BO1256" s="21"/>
      <c r="BP1256" s="21"/>
      <c r="BQ1256" s="21"/>
      <c r="BS1256" s="21"/>
      <c r="BT1256" s="21"/>
      <c r="BW1256" s="21"/>
      <c r="BX1256" s="21"/>
      <c r="BZ1256" s="21"/>
      <c r="CD1256" s="21"/>
      <c r="CE1256" s="21"/>
      <c r="CF1256" s="21"/>
    </row>
    <row r="1257" spans="1:84">
      <c r="A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21"/>
      <c r="AT1257" s="21"/>
      <c r="AU1257" s="21"/>
      <c r="AX1257" s="22"/>
      <c r="AY1257" s="22"/>
      <c r="AZ1257" s="22"/>
      <c r="BM1257" s="21"/>
      <c r="BN1257" s="21"/>
      <c r="BO1257" s="21"/>
      <c r="BP1257" s="21"/>
      <c r="BQ1257" s="21"/>
      <c r="BS1257" s="21"/>
      <c r="BT1257" s="21"/>
      <c r="BW1257" s="21"/>
      <c r="BX1257" s="21"/>
      <c r="BZ1257" s="21"/>
      <c r="CD1257" s="21"/>
      <c r="CE1257" s="21"/>
      <c r="CF1257" s="21"/>
    </row>
    <row r="1258" spans="1:84">
      <c r="A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  <c r="AN1258" s="21"/>
      <c r="AO1258" s="21"/>
      <c r="AP1258" s="21"/>
      <c r="AQ1258" s="21"/>
      <c r="AR1258" s="21"/>
      <c r="AS1258" s="21"/>
      <c r="AT1258" s="21"/>
      <c r="AU1258" s="21"/>
      <c r="AX1258" s="22"/>
      <c r="AY1258" s="22"/>
      <c r="AZ1258" s="22"/>
      <c r="BM1258" s="21"/>
      <c r="BN1258" s="21"/>
      <c r="BO1258" s="21"/>
      <c r="BP1258" s="21"/>
      <c r="BQ1258" s="21"/>
      <c r="BS1258" s="21"/>
      <c r="BT1258" s="21"/>
      <c r="BW1258" s="21"/>
      <c r="BX1258" s="21"/>
      <c r="BZ1258" s="21"/>
      <c r="CD1258" s="21"/>
      <c r="CE1258" s="21"/>
      <c r="CF1258" s="21"/>
    </row>
    <row r="1259" spans="1:84">
      <c r="A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  <c r="AN1259" s="21"/>
      <c r="AO1259" s="21"/>
      <c r="AP1259" s="21"/>
      <c r="AQ1259" s="21"/>
      <c r="AR1259" s="21"/>
      <c r="AS1259" s="21"/>
      <c r="AT1259" s="21"/>
      <c r="AU1259" s="21"/>
      <c r="AX1259" s="22"/>
      <c r="AY1259" s="22"/>
      <c r="AZ1259" s="22"/>
      <c r="BM1259" s="21"/>
      <c r="BN1259" s="21"/>
      <c r="BO1259" s="21"/>
      <c r="BP1259" s="21"/>
      <c r="BQ1259" s="21"/>
      <c r="BS1259" s="21"/>
      <c r="BT1259" s="21"/>
      <c r="BW1259" s="21"/>
      <c r="BX1259" s="21"/>
      <c r="BZ1259" s="21"/>
      <c r="CD1259" s="21"/>
      <c r="CE1259" s="21"/>
      <c r="CF1259" s="21"/>
    </row>
    <row r="1260" spans="1:84">
      <c r="A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  <c r="AM1260" s="21"/>
      <c r="AN1260" s="21"/>
      <c r="AO1260" s="21"/>
      <c r="AP1260" s="21"/>
      <c r="AQ1260" s="21"/>
      <c r="AR1260" s="21"/>
      <c r="AS1260" s="21"/>
      <c r="AT1260" s="21"/>
      <c r="AU1260" s="21"/>
      <c r="AX1260" s="22"/>
      <c r="AY1260" s="22"/>
      <c r="AZ1260" s="22"/>
      <c r="BM1260" s="21"/>
      <c r="BN1260" s="21"/>
      <c r="BO1260" s="21"/>
      <c r="BP1260" s="21"/>
      <c r="BQ1260" s="21"/>
      <c r="BS1260" s="21"/>
      <c r="BT1260" s="21"/>
      <c r="BW1260" s="21"/>
      <c r="BX1260" s="21"/>
      <c r="BZ1260" s="21"/>
      <c r="CD1260" s="21"/>
      <c r="CE1260" s="21"/>
      <c r="CF1260" s="21"/>
    </row>
    <row r="1261" spans="1:84">
      <c r="A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21"/>
      <c r="AT1261" s="21"/>
      <c r="AU1261" s="21"/>
      <c r="AX1261" s="22"/>
      <c r="AY1261" s="22"/>
      <c r="AZ1261" s="22"/>
      <c r="BM1261" s="21"/>
      <c r="BN1261" s="21"/>
      <c r="BO1261" s="21"/>
      <c r="BP1261" s="21"/>
      <c r="BQ1261" s="21"/>
      <c r="BS1261" s="21"/>
      <c r="BT1261" s="21"/>
      <c r="BW1261" s="21"/>
      <c r="BX1261" s="21"/>
      <c r="BZ1261" s="21"/>
      <c r="CD1261" s="21"/>
      <c r="CE1261" s="21"/>
      <c r="CF1261" s="21"/>
    </row>
    <row r="1262" spans="1:84">
      <c r="A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  <c r="AM1262" s="21"/>
      <c r="AN1262" s="21"/>
      <c r="AO1262" s="21"/>
      <c r="AP1262" s="21"/>
      <c r="AQ1262" s="21"/>
      <c r="AR1262" s="21"/>
      <c r="AS1262" s="21"/>
      <c r="AT1262" s="21"/>
      <c r="AU1262" s="21"/>
      <c r="AX1262" s="22"/>
      <c r="AY1262" s="22"/>
      <c r="AZ1262" s="22"/>
      <c r="BM1262" s="21"/>
      <c r="BN1262" s="21"/>
      <c r="BO1262" s="21"/>
      <c r="BP1262" s="21"/>
      <c r="BQ1262" s="21"/>
      <c r="BS1262" s="21"/>
      <c r="BT1262" s="21"/>
      <c r="BW1262" s="21"/>
      <c r="BX1262" s="21"/>
      <c r="BZ1262" s="21"/>
      <c r="CD1262" s="21"/>
      <c r="CE1262" s="21"/>
      <c r="CF1262" s="21"/>
    </row>
    <row r="1263" spans="1:84">
      <c r="A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  <c r="AN1263" s="21"/>
      <c r="AO1263" s="21"/>
      <c r="AP1263" s="21"/>
      <c r="AQ1263" s="21"/>
      <c r="AR1263" s="21"/>
      <c r="AS1263" s="21"/>
      <c r="AT1263" s="21"/>
      <c r="AU1263" s="21"/>
      <c r="AX1263" s="22"/>
      <c r="AY1263" s="22"/>
      <c r="AZ1263" s="22"/>
      <c r="BM1263" s="21"/>
      <c r="BN1263" s="21"/>
      <c r="BO1263" s="21"/>
      <c r="BP1263" s="21"/>
      <c r="BQ1263" s="21"/>
      <c r="BS1263" s="21"/>
      <c r="BT1263" s="21"/>
      <c r="BW1263" s="21"/>
      <c r="BX1263" s="21"/>
      <c r="BZ1263" s="21"/>
      <c r="CD1263" s="21"/>
      <c r="CE1263" s="21"/>
      <c r="CF1263" s="21"/>
    </row>
    <row r="1264" spans="1:84">
      <c r="A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  <c r="AN1264" s="21"/>
      <c r="AO1264" s="21"/>
      <c r="AP1264" s="21"/>
      <c r="AQ1264" s="21"/>
      <c r="AR1264" s="21"/>
      <c r="AS1264" s="21"/>
      <c r="AT1264" s="21"/>
      <c r="AU1264" s="21"/>
      <c r="AX1264" s="22"/>
      <c r="AY1264" s="22"/>
      <c r="AZ1264" s="22"/>
      <c r="BM1264" s="21"/>
      <c r="BN1264" s="21"/>
      <c r="BO1264" s="21"/>
      <c r="BP1264" s="21"/>
      <c r="BQ1264" s="21"/>
      <c r="BS1264" s="21"/>
      <c r="BT1264" s="21"/>
      <c r="BW1264" s="21"/>
      <c r="BX1264" s="21"/>
      <c r="BZ1264" s="21"/>
      <c r="CD1264" s="21"/>
      <c r="CE1264" s="21"/>
      <c r="CF1264" s="21"/>
    </row>
    <row r="1265" spans="1:84">
      <c r="A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21"/>
      <c r="AT1265" s="21"/>
      <c r="AU1265" s="21"/>
      <c r="AX1265" s="22"/>
      <c r="AY1265" s="22"/>
      <c r="AZ1265" s="22"/>
      <c r="BM1265" s="21"/>
      <c r="BN1265" s="21"/>
      <c r="BO1265" s="21"/>
      <c r="BP1265" s="21"/>
      <c r="BQ1265" s="21"/>
      <c r="BS1265" s="21"/>
      <c r="BT1265" s="21"/>
      <c r="BW1265" s="21"/>
      <c r="BX1265" s="21"/>
      <c r="BZ1265" s="21"/>
      <c r="CD1265" s="21"/>
      <c r="CE1265" s="21"/>
      <c r="CF1265" s="21"/>
    </row>
    <row r="1266" spans="1:84">
      <c r="A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  <c r="AM1266" s="21"/>
      <c r="AN1266" s="21"/>
      <c r="AO1266" s="21"/>
      <c r="AP1266" s="21"/>
      <c r="AQ1266" s="21"/>
      <c r="AR1266" s="21"/>
      <c r="AS1266" s="21"/>
      <c r="AT1266" s="21"/>
      <c r="AU1266" s="21"/>
      <c r="AX1266" s="22"/>
      <c r="AY1266" s="22"/>
      <c r="AZ1266" s="22"/>
      <c r="BM1266" s="21"/>
      <c r="BN1266" s="21"/>
      <c r="BO1266" s="21"/>
      <c r="BP1266" s="21"/>
      <c r="BQ1266" s="21"/>
      <c r="BS1266" s="21"/>
      <c r="BT1266" s="21"/>
      <c r="BW1266" s="21"/>
      <c r="BX1266" s="21"/>
      <c r="BZ1266" s="21"/>
      <c r="CD1266" s="21"/>
      <c r="CE1266" s="21"/>
      <c r="CF1266" s="21"/>
    </row>
    <row r="1267" spans="1:84">
      <c r="A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1"/>
      <c r="AN1267" s="21"/>
      <c r="AO1267" s="21"/>
      <c r="AP1267" s="21"/>
      <c r="AQ1267" s="21"/>
      <c r="AR1267" s="21"/>
      <c r="AS1267" s="21"/>
      <c r="AT1267" s="21"/>
      <c r="AU1267" s="21"/>
      <c r="AX1267" s="22"/>
      <c r="AY1267" s="22"/>
      <c r="AZ1267" s="22"/>
      <c r="BM1267" s="21"/>
      <c r="BN1267" s="21"/>
      <c r="BO1267" s="21"/>
      <c r="BP1267" s="21"/>
      <c r="BQ1267" s="21"/>
      <c r="BS1267" s="21"/>
      <c r="BT1267" s="21"/>
      <c r="BW1267" s="21"/>
      <c r="BX1267" s="21"/>
      <c r="BZ1267" s="21"/>
      <c r="CD1267" s="21"/>
      <c r="CE1267" s="21"/>
      <c r="CF1267" s="21"/>
    </row>
    <row r="1268" spans="1:84">
      <c r="A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  <c r="AN1268" s="21"/>
      <c r="AO1268" s="21"/>
      <c r="AP1268" s="21"/>
      <c r="AQ1268" s="21"/>
      <c r="AR1268" s="21"/>
      <c r="AS1268" s="21"/>
      <c r="AT1268" s="21"/>
      <c r="AU1268" s="21"/>
      <c r="AX1268" s="22"/>
      <c r="AY1268" s="22"/>
      <c r="AZ1268" s="22"/>
      <c r="BM1268" s="21"/>
      <c r="BN1268" s="21"/>
      <c r="BO1268" s="21"/>
      <c r="BP1268" s="21"/>
      <c r="BQ1268" s="21"/>
      <c r="BS1268" s="21"/>
      <c r="BT1268" s="21"/>
      <c r="BW1268" s="21"/>
      <c r="BX1268" s="21"/>
      <c r="BZ1268" s="21"/>
      <c r="CD1268" s="21"/>
      <c r="CE1268" s="21"/>
      <c r="CF1268" s="21"/>
    </row>
    <row r="1269" spans="1:84">
      <c r="A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  <c r="AN1269" s="21"/>
      <c r="AO1269" s="21"/>
      <c r="AP1269" s="21"/>
      <c r="AQ1269" s="21"/>
      <c r="AR1269" s="21"/>
      <c r="AS1269" s="21"/>
      <c r="AT1269" s="21"/>
      <c r="AU1269" s="21"/>
      <c r="AX1269" s="22"/>
      <c r="AY1269" s="22"/>
      <c r="AZ1269" s="22"/>
      <c r="BM1269" s="21"/>
      <c r="BN1269" s="21"/>
      <c r="BO1269" s="21"/>
      <c r="BP1269" s="21"/>
      <c r="BQ1269" s="21"/>
      <c r="BS1269" s="21"/>
      <c r="BT1269" s="21"/>
      <c r="BW1269" s="21"/>
      <c r="BX1269" s="21"/>
      <c r="BZ1269" s="21"/>
      <c r="CD1269" s="21"/>
      <c r="CE1269" s="21"/>
      <c r="CF1269" s="21"/>
    </row>
    <row r="1270" spans="1:84">
      <c r="A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  <c r="AN1270" s="21"/>
      <c r="AO1270" s="21"/>
      <c r="AP1270" s="21"/>
      <c r="AQ1270" s="21"/>
      <c r="AR1270" s="21"/>
      <c r="AS1270" s="21"/>
      <c r="AT1270" s="21"/>
      <c r="AU1270" s="21"/>
      <c r="AX1270" s="22"/>
      <c r="AY1270" s="22"/>
      <c r="AZ1270" s="22"/>
      <c r="BM1270" s="21"/>
      <c r="BN1270" s="21"/>
      <c r="BO1270" s="21"/>
      <c r="BP1270" s="21"/>
      <c r="BQ1270" s="21"/>
      <c r="BS1270" s="21"/>
      <c r="BT1270" s="21"/>
      <c r="BW1270" s="21"/>
      <c r="BX1270" s="21"/>
      <c r="BZ1270" s="21"/>
      <c r="CD1270" s="21"/>
      <c r="CE1270" s="21"/>
      <c r="CF1270" s="21"/>
    </row>
    <row r="1271" spans="1:84">
      <c r="A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21"/>
      <c r="AX1271" s="22"/>
      <c r="AY1271" s="22"/>
      <c r="AZ1271" s="22"/>
      <c r="BM1271" s="21"/>
      <c r="BN1271" s="21"/>
      <c r="BO1271" s="21"/>
      <c r="BP1271" s="21"/>
      <c r="BQ1271" s="21"/>
      <c r="BS1271" s="21"/>
      <c r="BT1271" s="21"/>
      <c r="BW1271" s="21"/>
      <c r="BX1271" s="21"/>
      <c r="BZ1271" s="21"/>
      <c r="CD1271" s="21"/>
      <c r="CE1271" s="21"/>
      <c r="CF1271" s="21"/>
    </row>
    <row r="1272" spans="1:84">
      <c r="A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21"/>
      <c r="AT1272" s="21"/>
      <c r="AU1272" s="21"/>
      <c r="AX1272" s="22"/>
      <c r="AY1272" s="22"/>
      <c r="AZ1272" s="22"/>
      <c r="BM1272" s="21"/>
      <c r="BN1272" s="21"/>
      <c r="BO1272" s="21"/>
      <c r="BP1272" s="21"/>
      <c r="BQ1272" s="21"/>
      <c r="BS1272" s="21"/>
      <c r="BT1272" s="21"/>
      <c r="BW1272" s="21"/>
      <c r="BX1272" s="21"/>
      <c r="BZ1272" s="21"/>
      <c r="CD1272" s="21"/>
      <c r="CE1272" s="21"/>
      <c r="CF1272" s="21"/>
    </row>
    <row r="1273" spans="1:84">
      <c r="A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21"/>
      <c r="AT1273" s="21"/>
      <c r="AU1273" s="21"/>
      <c r="AX1273" s="22"/>
      <c r="AY1273" s="22"/>
      <c r="AZ1273" s="22"/>
      <c r="BM1273" s="21"/>
      <c r="BN1273" s="21"/>
      <c r="BO1273" s="21"/>
      <c r="BP1273" s="21"/>
      <c r="BQ1273" s="21"/>
      <c r="BS1273" s="21"/>
      <c r="BT1273" s="21"/>
      <c r="BW1273" s="21"/>
      <c r="BX1273" s="21"/>
      <c r="BZ1273" s="21"/>
      <c r="CD1273" s="21"/>
      <c r="CE1273" s="21"/>
      <c r="CF1273" s="21"/>
    </row>
    <row r="1274" spans="1:84">
      <c r="A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21"/>
      <c r="AT1274" s="21"/>
      <c r="AU1274" s="21"/>
      <c r="AX1274" s="22"/>
      <c r="AY1274" s="22"/>
      <c r="AZ1274" s="22"/>
      <c r="BM1274" s="21"/>
      <c r="BN1274" s="21"/>
      <c r="BO1274" s="21"/>
      <c r="BP1274" s="21"/>
      <c r="BQ1274" s="21"/>
      <c r="BS1274" s="21"/>
      <c r="BT1274" s="21"/>
      <c r="BW1274" s="21"/>
      <c r="BX1274" s="21"/>
      <c r="BZ1274" s="21"/>
      <c r="CD1274" s="21"/>
      <c r="CE1274" s="21"/>
      <c r="CF1274" s="21"/>
    </row>
    <row r="1275" spans="1:84">
      <c r="A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  <c r="AN1275" s="21"/>
      <c r="AO1275" s="21"/>
      <c r="AP1275" s="21"/>
      <c r="AQ1275" s="21"/>
      <c r="AR1275" s="21"/>
      <c r="AS1275" s="21"/>
      <c r="AT1275" s="21"/>
      <c r="AU1275" s="21"/>
      <c r="AX1275" s="22"/>
      <c r="AY1275" s="22"/>
      <c r="AZ1275" s="22"/>
      <c r="BM1275" s="21"/>
      <c r="BN1275" s="21"/>
      <c r="BO1275" s="21"/>
      <c r="BP1275" s="21"/>
      <c r="BQ1275" s="21"/>
      <c r="BS1275" s="21"/>
      <c r="BT1275" s="21"/>
      <c r="BW1275" s="21"/>
      <c r="BX1275" s="21"/>
      <c r="BZ1275" s="21"/>
      <c r="CD1275" s="21"/>
      <c r="CE1275" s="21"/>
      <c r="CF1275" s="21"/>
    </row>
    <row r="1276" spans="1:84">
      <c r="A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/>
      <c r="AS1276" s="21"/>
      <c r="AT1276" s="21"/>
      <c r="AU1276" s="21"/>
      <c r="AX1276" s="22"/>
      <c r="AY1276" s="22"/>
      <c r="AZ1276" s="22"/>
      <c r="BM1276" s="21"/>
      <c r="BN1276" s="21"/>
      <c r="BO1276" s="21"/>
      <c r="BP1276" s="21"/>
      <c r="BQ1276" s="21"/>
      <c r="BS1276" s="21"/>
      <c r="BT1276" s="21"/>
      <c r="BW1276" s="21"/>
      <c r="BX1276" s="21"/>
      <c r="BZ1276" s="21"/>
      <c r="CD1276" s="21"/>
      <c r="CE1276" s="21"/>
      <c r="CF1276" s="21"/>
    </row>
    <row r="1277" spans="1:84">
      <c r="A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21"/>
      <c r="AN1277" s="21"/>
      <c r="AO1277" s="21"/>
      <c r="AP1277" s="21"/>
      <c r="AQ1277" s="21"/>
      <c r="AR1277" s="21"/>
      <c r="AS1277" s="21"/>
      <c r="AT1277" s="21"/>
      <c r="AU1277" s="21"/>
      <c r="AX1277" s="22"/>
      <c r="AY1277" s="22"/>
      <c r="AZ1277" s="22"/>
      <c r="BM1277" s="21"/>
      <c r="BN1277" s="21"/>
      <c r="BO1277" s="21"/>
      <c r="BP1277" s="21"/>
      <c r="BQ1277" s="21"/>
      <c r="BS1277" s="21"/>
      <c r="BT1277" s="21"/>
      <c r="BW1277" s="21"/>
      <c r="BX1277" s="21"/>
      <c r="BZ1277" s="21"/>
      <c r="CD1277" s="21"/>
      <c r="CE1277" s="21"/>
      <c r="CF1277" s="21"/>
    </row>
    <row r="1278" spans="1:84">
      <c r="A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  <c r="AM1278" s="21"/>
      <c r="AN1278" s="21"/>
      <c r="AO1278" s="21"/>
      <c r="AP1278" s="21"/>
      <c r="AQ1278" s="21"/>
      <c r="AR1278" s="21"/>
      <c r="AS1278" s="21"/>
      <c r="AT1278" s="21"/>
      <c r="AU1278" s="21"/>
      <c r="AX1278" s="22"/>
      <c r="AY1278" s="22"/>
      <c r="AZ1278" s="22"/>
      <c r="BM1278" s="21"/>
      <c r="BN1278" s="21"/>
      <c r="BO1278" s="21"/>
      <c r="BP1278" s="21"/>
      <c r="BQ1278" s="21"/>
      <c r="BS1278" s="21"/>
      <c r="BT1278" s="21"/>
      <c r="BW1278" s="21"/>
      <c r="BX1278" s="21"/>
      <c r="BZ1278" s="21"/>
      <c r="CD1278" s="21"/>
      <c r="CE1278" s="21"/>
      <c r="CF1278" s="21"/>
    </row>
    <row r="1279" spans="1:84">
      <c r="A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  <c r="AN1279" s="21"/>
      <c r="AO1279" s="21"/>
      <c r="AP1279" s="21"/>
      <c r="AQ1279" s="21"/>
      <c r="AR1279" s="21"/>
      <c r="AS1279" s="21"/>
      <c r="AT1279" s="21"/>
      <c r="AU1279" s="21"/>
      <c r="AX1279" s="22"/>
      <c r="AY1279" s="22"/>
      <c r="AZ1279" s="22"/>
      <c r="BM1279" s="21"/>
      <c r="BN1279" s="21"/>
      <c r="BO1279" s="21"/>
      <c r="BP1279" s="21"/>
      <c r="BQ1279" s="21"/>
      <c r="BS1279" s="21"/>
      <c r="BT1279" s="21"/>
      <c r="BW1279" s="21"/>
      <c r="BX1279" s="21"/>
      <c r="BZ1279" s="21"/>
      <c r="CD1279" s="21"/>
      <c r="CE1279" s="21"/>
      <c r="CF1279" s="21"/>
    </row>
    <row r="1280" spans="1:84">
      <c r="A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  <c r="AN1280" s="21"/>
      <c r="AO1280" s="21"/>
      <c r="AP1280" s="21"/>
      <c r="AQ1280" s="21"/>
      <c r="AR1280" s="21"/>
      <c r="AS1280" s="21"/>
      <c r="AT1280" s="21"/>
      <c r="AU1280" s="21"/>
      <c r="AX1280" s="22"/>
      <c r="AY1280" s="22"/>
      <c r="AZ1280" s="22"/>
      <c r="BM1280" s="21"/>
      <c r="BN1280" s="21"/>
      <c r="BO1280" s="21"/>
      <c r="BP1280" s="21"/>
      <c r="BQ1280" s="21"/>
      <c r="BS1280" s="21"/>
      <c r="BT1280" s="21"/>
      <c r="BW1280" s="21"/>
      <c r="BX1280" s="21"/>
      <c r="BZ1280" s="21"/>
      <c r="CD1280" s="21"/>
      <c r="CE1280" s="21"/>
      <c r="CF1280" s="21"/>
    </row>
    <row r="1281" spans="1:84">
      <c r="A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21"/>
      <c r="AT1281" s="21"/>
      <c r="AU1281" s="21"/>
      <c r="AX1281" s="22"/>
      <c r="AY1281" s="22"/>
      <c r="AZ1281" s="22"/>
      <c r="BM1281" s="21"/>
      <c r="BN1281" s="21"/>
      <c r="BO1281" s="21"/>
      <c r="BP1281" s="21"/>
      <c r="BQ1281" s="21"/>
      <c r="BS1281" s="21"/>
      <c r="BT1281" s="21"/>
      <c r="BW1281" s="21"/>
      <c r="BX1281" s="21"/>
      <c r="BZ1281" s="21"/>
      <c r="CD1281" s="21"/>
      <c r="CE1281" s="21"/>
      <c r="CF1281" s="21"/>
    </row>
    <row r="1282" spans="1:84">
      <c r="A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  <c r="AN1282" s="21"/>
      <c r="AO1282" s="21"/>
      <c r="AP1282" s="21"/>
      <c r="AQ1282" s="21"/>
      <c r="AR1282" s="21"/>
      <c r="AS1282" s="21"/>
      <c r="AT1282" s="21"/>
      <c r="AU1282" s="21"/>
      <c r="AX1282" s="22"/>
      <c r="AY1282" s="22"/>
      <c r="AZ1282" s="22"/>
      <c r="BM1282" s="21"/>
      <c r="BN1282" s="21"/>
      <c r="BO1282" s="21"/>
      <c r="BP1282" s="21"/>
      <c r="BQ1282" s="21"/>
      <c r="BS1282" s="21"/>
      <c r="BT1282" s="21"/>
      <c r="BW1282" s="21"/>
      <c r="BX1282" s="21"/>
      <c r="BZ1282" s="21"/>
      <c r="CD1282" s="21"/>
      <c r="CE1282" s="21"/>
      <c r="CF1282" s="21"/>
    </row>
    <row r="1283" spans="1:84">
      <c r="A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21"/>
      <c r="AT1283" s="21"/>
      <c r="AU1283" s="21"/>
      <c r="AX1283" s="22"/>
      <c r="AY1283" s="22"/>
      <c r="AZ1283" s="22"/>
      <c r="BM1283" s="21"/>
      <c r="BN1283" s="21"/>
      <c r="BO1283" s="21"/>
      <c r="BP1283" s="21"/>
      <c r="BQ1283" s="21"/>
      <c r="BS1283" s="21"/>
      <c r="BT1283" s="21"/>
      <c r="BW1283" s="21"/>
      <c r="BX1283" s="21"/>
      <c r="BZ1283" s="21"/>
      <c r="CD1283" s="21"/>
      <c r="CE1283" s="21"/>
      <c r="CF1283" s="21"/>
    </row>
    <row r="1284" spans="1:84">
      <c r="A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  <c r="AN1284" s="21"/>
      <c r="AO1284" s="21"/>
      <c r="AP1284" s="21"/>
      <c r="AQ1284" s="21"/>
      <c r="AR1284" s="21"/>
      <c r="AS1284" s="21"/>
      <c r="AT1284" s="21"/>
      <c r="AU1284" s="21"/>
      <c r="AX1284" s="22"/>
      <c r="AY1284" s="22"/>
      <c r="AZ1284" s="22"/>
      <c r="BM1284" s="21"/>
      <c r="BN1284" s="21"/>
      <c r="BO1284" s="21"/>
      <c r="BP1284" s="21"/>
      <c r="BQ1284" s="21"/>
      <c r="BS1284" s="21"/>
      <c r="BT1284" s="21"/>
      <c r="BW1284" s="21"/>
      <c r="BX1284" s="21"/>
      <c r="BZ1284" s="21"/>
      <c r="CD1284" s="21"/>
      <c r="CE1284" s="21"/>
      <c r="CF1284" s="21"/>
    </row>
    <row r="1285" spans="1:84">
      <c r="A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  <c r="AM1285" s="21"/>
      <c r="AN1285" s="21"/>
      <c r="AO1285" s="21"/>
      <c r="AP1285" s="21"/>
      <c r="AQ1285" s="21"/>
      <c r="AR1285" s="21"/>
      <c r="AS1285" s="21"/>
      <c r="AT1285" s="21"/>
      <c r="AU1285" s="21"/>
      <c r="AX1285" s="22"/>
      <c r="AY1285" s="22"/>
      <c r="AZ1285" s="22"/>
      <c r="BM1285" s="21"/>
      <c r="BN1285" s="21"/>
      <c r="BO1285" s="21"/>
      <c r="BP1285" s="21"/>
      <c r="BQ1285" s="21"/>
      <c r="BS1285" s="21"/>
      <c r="BT1285" s="21"/>
      <c r="BW1285" s="21"/>
      <c r="BX1285" s="21"/>
      <c r="BZ1285" s="21"/>
      <c r="CD1285" s="21"/>
      <c r="CE1285" s="21"/>
      <c r="CF1285" s="21"/>
    </row>
    <row r="1286" spans="1:84">
      <c r="A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1"/>
      <c r="AO1286" s="21"/>
      <c r="AP1286" s="21"/>
      <c r="AQ1286" s="21"/>
      <c r="AR1286" s="21"/>
      <c r="AS1286" s="21"/>
      <c r="AT1286" s="21"/>
      <c r="AU1286" s="21"/>
      <c r="AX1286" s="22"/>
      <c r="AY1286" s="22"/>
      <c r="AZ1286" s="22"/>
      <c r="BM1286" s="21"/>
      <c r="BN1286" s="21"/>
      <c r="BO1286" s="21"/>
      <c r="BP1286" s="21"/>
      <c r="BQ1286" s="21"/>
      <c r="BS1286" s="21"/>
      <c r="BT1286" s="21"/>
      <c r="BW1286" s="21"/>
      <c r="BX1286" s="21"/>
      <c r="BZ1286" s="21"/>
      <c r="CD1286" s="21"/>
      <c r="CE1286" s="21"/>
      <c r="CF1286" s="21"/>
    </row>
    <row r="1287" spans="1:84">
      <c r="A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21"/>
      <c r="AT1287" s="21"/>
      <c r="AU1287" s="21"/>
      <c r="AX1287" s="22"/>
      <c r="AY1287" s="22"/>
      <c r="AZ1287" s="22"/>
      <c r="BM1287" s="21"/>
      <c r="BN1287" s="21"/>
      <c r="BO1287" s="21"/>
      <c r="BP1287" s="21"/>
      <c r="BQ1287" s="21"/>
      <c r="BS1287" s="21"/>
      <c r="BT1287" s="21"/>
      <c r="BW1287" s="21"/>
      <c r="BX1287" s="21"/>
      <c r="BZ1287" s="21"/>
      <c r="CD1287" s="21"/>
      <c r="CE1287" s="21"/>
      <c r="CF1287" s="21"/>
    </row>
    <row r="1288" spans="1:84">
      <c r="A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21"/>
      <c r="AT1288" s="21"/>
      <c r="AU1288" s="21"/>
      <c r="AX1288" s="22"/>
      <c r="AY1288" s="22"/>
      <c r="AZ1288" s="22"/>
      <c r="BM1288" s="21"/>
      <c r="BN1288" s="21"/>
      <c r="BO1288" s="21"/>
      <c r="BP1288" s="21"/>
      <c r="BQ1288" s="21"/>
      <c r="BS1288" s="21"/>
      <c r="BT1288" s="21"/>
      <c r="BW1288" s="21"/>
      <c r="BX1288" s="21"/>
      <c r="BZ1288" s="21"/>
      <c r="CD1288" s="21"/>
      <c r="CE1288" s="21"/>
      <c r="CF1288" s="21"/>
    </row>
    <row r="1289" spans="1:84">
      <c r="A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21"/>
      <c r="AT1289" s="21"/>
      <c r="AU1289" s="21"/>
      <c r="AX1289" s="22"/>
      <c r="AY1289" s="22"/>
      <c r="AZ1289" s="22"/>
      <c r="BM1289" s="21"/>
      <c r="BN1289" s="21"/>
      <c r="BO1289" s="21"/>
      <c r="BP1289" s="21"/>
      <c r="BQ1289" s="21"/>
      <c r="BS1289" s="21"/>
      <c r="BT1289" s="21"/>
      <c r="BW1289" s="21"/>
      <c r="BX1289" s="21"/>
      <c r="BZ1289" s="21"/>
      <c r="CD1289" s="21"/>
      <c r="CE1289" s="21"/>
      <c r="CF1289" s="21"/>
    </row>
    <row r="1290" spans="1:84">
      <c r="A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  <c r="AN1290" s="21"/>
      <c r="AO1290" s="21"/>
      <c r="AP1290" s="21"/>
      <c r="AQ1290" s="21"/>
      <c r="AR1290" s="21"/>
      <c r="AS1290" s="21"/>
      <c r="AT1290" s="21"/>
      <c r="AU1290" s="21"/>
      <c r="AX1290" s="22"/>
      <c r="AY1290" s="22"/>
      <c r="AZ1290" s="22"/>
      <c r="BM1290" s="21"/>
      <c r="BN1290" s="21"/>
      <c r="BO1290" s="21"/>
      <c r="BP1290" s="21"/>
      <c r="BQ1290" s="21"/>
      <c r="BS1290" s="21"/>
      <c r="BT1290" s="21"/>
      <c r="BW1290" s="21"/>
      <c r="BX1290" s="21"/>
      <c r="BZ1290" s="21"/>
      <c r="CD1290" s="21"/>
      <c r="CE1290" s="21"/>
      <c r="CF1290" s="21"/>
    </row>
    <row r="1291" spans="1:84">
      <c r="A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X1291" s="22"/>
      <c r="AY1291" s="22"/>
      <c r="AZ1291" s="22"/>
      <c r="BM1291" s="21"/>
      <c r="BN1291" s="21"/>
      <c r="BO1291" s="21"/>
      <c r="BP1291" s="21"/>
      <c r="BQ1291" s="21"/>
      <c r="BS1291" s="21"/>
      <c r="BT1291" s="21"/>
      <c r="BW1291" s="21"/>
      <c r="BX1291" s="21"/>
      <c r="BZ1291" s="21"/>
      <c r="CD1291" s="21"/>
      <c r="CE1291" s="21"/>
      <c r="CF1291" s="21"/>
    </row>
    <row r="1292" spans="1:84">
      <c r="A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  <c r="AM1292" s="21"/>
      <c r="AN1292" s="21"/>
      <c r="AO1292" s="21"/>
      <c r="AP1292" s="21"/>
      <c r="AQ1292" s="21"/>
      <c r="AR1292" s="21"/>
      <c r="AS1292" s="21"/>
      <c r="AT1292" s="21"/>
      <c r="AU1292" s="21"/>
      <c r="AX1292" s="22"/>
      <c r="AY1292" s="22"/>
      <c r="AZ1292" s="22"/>
      <c r="BM1292" s="21"/>
      <c r="BN1292" s="21"/>
      <c r="BO1292" s="21"/>
      <c r="BP1292" s="21"/>
      <c r="BQ1292" s="21"/>
      <c r="BS1292" s="21"/>
      <c r="BT1292" s="21"/>
      <c r="BW1292" s="21"/>
      <c r="BX1292" s="21"/>
      <c r="BZ1292" s="21"/>
      <c r="CD1292" s="21"/>
      <c r="CE1292" s="21"/>
      <c r="CF1292" s="21"/>
    </row>
    <row r="1293" spans="1:84">
      <c r="A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21"/>
      <c r="AX1293" s="22"/>
      <c r="AY1293" s="22"/>
      <c r="AZ1293" s="22"/>
      <c r="BM1293" s="21"/>
      <c r="BN1293" s="21"/>
      <c r="BO1293" s="21"/>
      <c r="BP1293" s="21"/>
      <c r="BQ1293" s="21"/>
      <c r="BS1293" s="21"/>
      <c r="BT1293" s="21"/>
      <c r="BW1293" s="21"/>
      <c r="BX1293" s="21"/>
      <c r="BZ1293" s="21"/>
      <c r="CD1293" s="21"/>
      <c r="CE1293" s="21"/>
      <c r="CF1293" s="21"/>
    </row>
    <row r="1294" spans="1:84">
      <c r="A1294" s="21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  <c r="AM1294" s="21"/>
      <c r="AN1294" s="21"/>
      <c r="AO1294" s="21"/>
      <c r="AP1294" s="21"/>
      <c r="AQ1294" s="21"/>
      <c r="AR1294" s="21"/>
      <c r="AS1294" s="21"/>
      <c r="AT1294" s="21"/>
      <c r="AU1294" s="21"/>
      <c r="AX1294" s="22"/>
      <c r="AY1294" s="22"/>
      <c r="AZ1294" s="22"/>
      <c r="BM1294" s="21"/>
      <c r="BN1294" s="21"/>
      <c r="BO1294" s="21"/>
      <c r="BP1294" s="21"/>
      <c r="BQ1294" s="21"/>
      <c r="BS1294" s="21"/>
      <c r="BT1294" s="21"/>
      <c r="BW1294" s="21"/>
      <c r="BX1294" s="21"/>
      <c r="BZ1294" s="21"/>
      <c r="CD1294" s="21"/>
      <c r="CE1294" s="21"/>
      <c r="CF1294" s="21"/>
    </row>
    <row r="1295" spans="1:84">
      <c r="A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21"/>
      <c r="AT1295" s="21"/>
      <c r="AU1295" s="21"/>
      <c r="AX1295" s="22"/>
      <c r="AY1295" s="22"/>
      <c r="AZ1295" s="22"/>
      <c r="BM1295" s="21"/>
      <c r="BN1295" s="21"/>
      <c r="BO1295" s="21"/>
      <c r="BP1295" s="21"/>
      <c r="BQ1295" s="21"/>
      <c r="BS1295" s="21"/>
      <c r="BT1295" s="21"/>
      <c r="BW1295" s="21"/>
      <c r="BX1295" s="21"/>
      <c r="BZ1295" s="21"/>
      <c r="CD1295" s="21"/>
      <c r="CE1295" s="21"/>
      <c r="CF1295" s="21"/>
    </row>
    <row r="1296" spans="1:84">
      <c r="A1296" s="21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  <c r="AM1296" s="21"/>
      <c r="AN1296" s="21"/>
      <c r="AO1296" s="21"/>
      <c r="AP1296" s="21"/>
      <c r="AQ1296" s="21"/>
      <c r="AR1296" s="21"/>
      <c r="AS1296" s="21"/>
      <c r="AT1296" s="21"/>
      <c r="AU1296" s="21"/>
      <c r="AX1296" s="22"/>
      <c r="AY1296" s="22"/>
      <c r="AZ1296" s="22"/>
      <c r="BM1296" s="21"/>
      <c r="BN1296" s="21"/>
      <c r="BO1296" s="21"/>
      <c r="BP1296" s="21"/>
      <c r="BQ1296" s="21"/>
      <c r="BS1296" s="21"/>
      <c r="BT1296" s="21"/>
      <c r="BW1296" s="21"/>
      <c r="BX1296" s="21"/>
      <c r="BZ1296" s="21"/>
      <c r="CD1296" s="21"/>
      <c r="CE1296" s="21"/>
      <c r="CF1296" s="21"/>
    </row>
    <row r="1297" spans="1:84">
      <c r="A1297" s="21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  <c r="AM1297" s="21"/>
      <c r="AN1297" s="21"/>
      <c r="AO1297" s="21"/>
      <c r="AP1297" s="21"/>
      <c r="AQ1297" s="21"/>
      <c r="AR1297" s="21"/>
      <c r="AS1297" s="21"/>
      <c r="AT1297" s="21"/>
      <c r="AU1297" s="21"/>
      <c r="AX1297" s="22"/>
      <c r="AY1297" s="22"/>
      <c r="AZ1297" s="22"/>
      <c r="BM1297" s="21"/>
      <c r="BN1297" s="21"/>
      <c r="BO1297" s="21"/>
      <c r="BP1297" s="21"/>
      <c r="BQ1297" s="21"/>
      <c r="BS1297" s="21"/>
      <c r="BT1297" s="21"/>
      <c r="BW1297" s="21"/>
      <c r="BX1297" s="21"/>
      <c r="BZ1297" s="21"/>
      <c r="CD1297" s="21"/>
      <c r="CE1297" s="21"/>
      <c r="CF1297" s="21"/>
    </row>
    <row r="1298" spans="1:84">
      <c r="A1298" s="21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  <c r="AM1298" s="21"/>
      <c r="AN1298" s="21"/>
      <c r="AO1298" s="21"/>
      <c r="AP1298" s="21"/>
      <c r="AQ1298" s="21"/>
      <c r="AR1298" s="21"/>
      <c r="AS1298" s="21"/>
      <c r="AT1298" s="21"/>
      <c r="AU1298" s="21"/>
      <c r="AX1298" s="22"/>
      <c r="AY1298" s="22"/>
      <c r="AZ1298" s="22"/>
      <c r="BM1298" s="21"/>
      <c r="BN1298" s="21"/>
      <c r="BO1298" s="21"/>
      <c r="BP1298" s="21"/>
      <c r="BQ1298" s="21"/>
      <c r="BS1298" s="21"/>
      <c r="BT1298" s="21"/>
      <c r="BW1298" s="21"/>
      <c r="BX1298" s="21"/>
      <c r="BZ1298" s="21"/>
      <c r="CD1298" s="21"/>
      <c r="CE1298" s="21"/>
      <c r="CF1298" s="21"/>
    </row>
    <row r="1299" spans="1:84">
      <c r="A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  <c r="AM1299" s="21"/>
      <c r="AN1299" s="21"/>
      <c r="AO1299" s="21"/>
      <c r="AP1299" s="21"/>
      <c r="AQ1299" s="21"/>
      <c r="AR1299" s="21"/>
      <c r="AS1299" s="21"/>
      <c r="AT1299" s="21"/>
      <c r="AU1299" s="21"/>
      <c r="AX1299" s="22"/>
      <c r="AY1299" s="22"/>
      <c r="AZ1299" s="22"/>
      <c r="BM1299" s="21"/>
      <c r="BN1299" s="21"/>
      <c r="BO1299" s="21"/>
      <c r="BP1299" s="21"/>
      <c r="BQ1299" s="21"/>
      <c r="BS1299" s="21"/>
      <c r="BT1299" s="21"/>
      <c r="BW1299" s="21"/>
      <c r="BX1299" s="21"/>
      <c r="BZ1299" s="21"/>
      <c r="CD1299" s="21"/>
      <c r="CE1299" s="21"/>
      <c r="CF1299" s="21"/>
    </row>
    <row r="1300" spans="1:84">
      <c r="A1300" s="21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  <c r="AM1300" s="21"/>
      <c r="AN1300" s="21"/>
      <c r="AO1300" s="21"/>
      <c r="AP1300" s="21"/>
      <c r="AQ1300" s="21"/>
      <c r="AR1300" s="21"/>
      <c r="AS1300" s="21"/>
      <c r="AT1300" s="21"/>
      <c r="AU1300" s="21"/>
      <c r="AX1300" s="22"/>
      <c r="AY1300" s="22"/>
      <c r="AZ1300" s="22"/>
      <c r="BM1300" s="21"/>
      <c r="BN1300" s="21"/>
      <c r="BO1300" s="21"/>
      <c r="BP1300" s="21"/>
      <c r="BQ1300" s="21"/>
      <c r="BS1300" s="21"/>
      <c r="BT1300" s="21"/>
      <c r="BW1300" s="21"/>
      <c r="BX1300" s="21"/>
      <c r="BZ1300" s="21"/>
      <c r="CD1300" s="21"/>
      <c r="CE1300" s="21"/>
      <c r="CF1300" s="21"/>
    </row>
    <row r="1301" spans="1:84">
      <c r="A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21"/>
      <c r="AX1301" s="22"/>
      <c r="AY1301" s="22"/>
      <c r="AZ1301" s="22"/>
      <c r="BM1301" s="21"/>
      <c r="BN1301" s="21"/>
      <c r="BO1301" s="21"/>
      <c r="BP1301" s="21"/>
      <c r="BQ1301" s="21"/>
      <c r="BS1301" s="21"/>
      <c r="BT1301" s="21"/>
      <c r="BW1301" s="21"/>
      <c r="BX1301" s="21"/>
      <c r="BZ1301" s="21"/>
      <c r="CD1301" s="21"/>
      <c r="CE1301" s="21"/>
      <c r="CF1301" s="21"/>
    </row>
    <row r="1302" spans="1:84">
      <c r="A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  <c r="AM1302" s="21"/>
      <c r="AN1302" s="21"/>
      <c r="AO1302" s="21"/>
      <c r="AP1302" s="21"/>
      <c r="AQ1302" s="21"/>
      <c r="AR1302" s="21"/>
      <c r="AS1302" s="21"/>
      <c r="AT1302" s="21"/>
      <c r="AU1302" s="21"/>
      <c r="AX1302" s="22"/>
      <c r="AY1302" s="22"/>
      <c r="AZ1302" s="22"/>
      <c r="BM1302" s="21"/>
      <c r="BN1302" s="21"/>
      <c r="BO1302" s="21"/>
      <c r="BP1302" s="21"/>
      <c r="BQ1302" s="21"/>
      <c r="BS1302" s="21"/>
      <c r="BT1302" s="21"/>
      <c r="BW1302" s="21"/>
      <c r="BX1302" s="21"/>
      <c r="BZ1302" s="21"/>
      <c r="CD1302" s="21"/>
      <c r="CE1302" s="21"/>
      <c r="CF1302" s="21"/>
    </row>
    <row r="1303" spans="1:84">
      <c r="A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  <c r="AM1303" s="21"/>
      <c r="AN1303" s="21"/>
      <c r="AO1303" s="21"/>
      <c r="AP1303" s="21"/>
      <c r="AQ1303" s="21"/>
      <c r="AR1303" s="21"/>
      <c r="AS1303" s="21"/>
      <c r="AT1303" s="21"/>
      <c r="AU1303" s="21"/>
      <c r="AX1303" s="22"/>
      <c r="AY1303" s="22"/>
      <c r="AZ1303" s="22"/>
      <c r="BM1303" s="21"/>
      <c r="BN1303" s="21"/>
      <c r="BO1303" s="21"/>
      <c r="BP1303" s="21"/>
      <c r="BQ1303" s="21"/>
      <c r="BS1303" s="21"/>
      <c r="BT1303" s="21"/>
      <c r="BW1303" s="21"/>
      <c r="BX1303" s="21"/>
      <c r="BZ1303" s="21"/>
      <c r="CD1303" s="21"/>
      <c r="CE1303" s="21"/>
      <c r="CF1303" s="21"/>
    </row>
    <row r="1304" spans="1:84">
      <c r="A1304" s="21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  <c r="AM1304" s="21"/>
      <c r="AN1304" s="21"/>
      <c r="AO1304" s="21"/>
      <c r="AP1304" s="21"/>
      <c r="AQ1304" s="21"/>
      <c r="AR1304" s="21"/>
      <c r="AS1304" s="21"/>
      <c r="AT1304" s="21"/>
      <c r="AU1304" s="21"/>
      <c r="AX1304" s="22"/>
      <c r="AY1304" s="22"/>
      <c r="AZ1304" s="22"/>
      <c r="BM1304" s="21"/>
      <c r="BN1304" s="21"/>
      <c r="BO1304" s="21"/>
      <c r="BP1304" s="21"/>
      <c r="BQ1304" s="21"/>
      <c r="BS1304" s="21"/>
      <c r="BT1304" s="21"/>
      <c r="BW1304" s="21"/>
      <c r="BX1304" s="21"/>
      <c r="BZ1304" s="21"/>
      <c r="CD1304" s="21"/>
      <c r="CE1304" s="21"/>
      <c r="CF1304" s="21"/>
    </row>
    <row r="1305" spans="1:84">
      <c r="A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  <c r="AM1305" s="21"/>
      <c r="AN1305" s="21"/>
      <c r="AO1305" s="21"/>
      <c r="AP1305" s="21"/>
      <c r="AQ1305" s="21"/>
      <c r="AR1305" s="21"/>
      <c r="AS1305" s="21"/>
      <c r="AT1305" s="21"/>
      <c r="AU1305" s="21"/>
      <c r="AX1305" s="22"/>
      <c r="AY1305" s="22"/>
      <c r="AZ1305" s="22"/>
      <c r="BM1305" s="21"/>
      <c r="BN1305" s="21"/>
      <c r="BO1305" s="21"/>
      <c r="BP1305" s="21"/>
      <c r="BQ1305" s="21"/>
      <c r="BS1305" s="21"/>
      <c r="BT1305" s="21"/>
      <c r="BW1305" s="21"/>
      <c r="BX1305" s="21"/>
      <c r="BZ1305" s="21"/>
      <c r="CD1305" s="21"/>
      <c r="CE1305" s="21"/>
      <c r="CF1305" s="21"/>
    </row>
    <row r="1306" spans="1:84">
      <c r="A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/>
      <c r="AN1306" s="21"/>
      <c r="AO1306" s="21"/>
      <c r="AP1306" s="21"/>
      <c r="AQ1306" s="21"/>
      <c r="AR1306" s="21"/>
      <c r="AS1306" s="21"/>
      <c r="AT1306" s="21"/>
      <c r="AU1306" s="21"/>
      <c r="AX1306" s="22"/>
      <c r="AY1306" s="22"/>
      <c r="AZ1306" s="22"/>
      <c r="BM1306" s="21"/>
      <c r="BN1306" s="21"/>
      <c r="BO1306" s="21"/>
      <c r="BP1306" s="21"/>
      <c r="BQ1306" s="21"/>
      <c r="BS1306" s="21"/>
      <c r="BT1306" s="21"/>
      <c r="BW1306" s="21"/>
      <c r="BX1306" s="21"/>
      <c r="BZ1306" s="21"/>
      <c r="CD1306" s="21"/>
      <c r="CE1306" s="21"/>
      <c r="CF1306" s="21"/>
    </row>
    <row r="1307" spans="1:84">
      <c r="A1307" s="21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  <c r="AM1307" s="21"/>
      <c r="AN1307" s="21"/>
      <c r="AO1307" s="21"/>
      <c r="AP1307" s="21"/>
      <c r="AQ1307" s="21"/>
      <c r="AR1307" s="21"/>
      <c r="AS1307" s="21"/>
      <c r="AT1307" s="21"/>
      <c r="AU1307" s="21"/>
      <c r="AX1307" s="22"/>
      <c r="AY1307" s="22"/>
      <c r="AZ1307" s="22"/>
      <c r="BM1307" s="21"/>
      <c r="BN1307" s="21"/>
      <c r="BO1307" s="21"/>
      <c r="BP1307" s="21"/>
      <c r="BQ1307" s="21"/>
      <c r="BS1307" s="21"/>
      <c r="BT1307" s="21"/>
      <c r="BW1307" s="21"/>
      <c r="BX1307" s="21"/>
      <c r="BZ1307" s="21"/>
      <c r="CD1307" s="21"/>
      <c r="CE1307" s="21"/>
      <c r="CF1307" s="21"/>
    </row>
    <row r="1308" spans="1:84">
      <c r="A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21"/>
      <c r="AT1308" s="21"/>
      <c r="AU1308" s="21"/>
      <c r="AX1308" s="22"/>
      <c r="AY1308" s="22"/>
      <c r="AZ1308" s="22"/>
      <c r="BM1308" s="21"/>
      <c r="BN1308" s="21"/>
      <c r="BO1308" s="21"/>
      <c r="BP1308" s="21"/>
      <c r="BQ1308" s="21"/>
      <c r="BS1308" s="21"/>
      <c r="BT1308" s="21"/>
      <c r="BW1308" s="21"/>
      <c r="BX1308" s="21"/>
      <c r="BZ1308" s="21"/>
      <c r="CD1308" s="21"/>
      <c r="CE1308" s="21"/>
      <c r="CF1308" s="21"/>
    </row>
    <row r="1309" spans="1:84">
      <c r="A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21"/>
      <c r="AT1309" s="21"/>
      <c r="AU1309" s="21"/>
      <c r="AX1309" s="22"/>
      <c r="AY1309" s="22"/>
      <c r="AZ1309" s="22"/>
      <c r="BM1309" s="21"/>
      <c r="BN1309" s="21"/>
      <c r="BO1309" s="21"/>
      <c r="BP1309" s="21"/>
      <c r="BQ1309" s="21"/>
      <c r="BS1309" s="21"/>
      <c r="BT1309" s="21"/>
      <c r="BW1309" s="21"/>
      <c r="BX1309" s="21"/>
      <c r="BZ1309" s="21"/>
      <c r="CD1309" s="21"/>
      <c r="CE1309" s="21"/>
      <c r="CF1309" s="21"/>
    </row>
    <row r="1310" spans="1:84">
      <c r="A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21"/>
      <c r="AT1310" s="21"/>
      <c r="AU1310" s="21"/>
      <c r="AX1310" s="22"/>
      <c r="AY1310" s="22"/>
      <c r="AZ1310" s="22"/>
      <c r="BM1310" s="21"/>
      <c r="BN1310" s="21"/>
      <c r="BO1310" s="21"/>
      <c r="BP1310" s="21"/>
      <c r="BQ1310" s="21"/>
      <c r="BS1310" s="21"/>
      <c r="BT1310" s="21"/>
      <c r="BW1310" s="21"/>
      <c r="BX1310" s="21"/>
      <c r="BZ1310" s="21"/>
      <c r="CD1310" s="21"/>
      <c r="CE1310" s="21"/>
      <c r="CF1310" s="21"/>
    </row>
    <row r="1311" spans="1:84">
      <c r="A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  <c r="AM1311" s="21"/>
      <c r="AN1311" s="21"/>
      <c r="AO1311" s="21"/>
      <c r="AP1311" s="21"/>
      <c r="AQ1311" s="21"/>
      <c r="AR1311" s="21"/>
      <c r="AS1311" s="21"/>
      <c r="AT1311" s="21"/>
      <c r="AU1311" s="21"/>
      <c r="AX1311" s="22"/>
      <c r="AY1311" s="22"/>
      <c r="AZ1311" s="22"/>
      <c r="BM1311" s="21"/>
      <c r="BN1311" s="21"/>
      <c r="BO1311" s="21"/>
      <c r="BP1311" s="21"/>
      <c r="BQ1311" s="21"/>
      <c r="BS1311" s="21"/>
      <c r="BT1311" s="21"/>
      <c r="BW1311" s="21"/>
      <c r="BX1311" s="21"/>
      <c r="BZ1311" s="21"/>
      <c r="CD1311" s="21"/>
      <c r="CE1311" s="21"/>
      <c r="CF1311" s="21"/>
    </row>
    <row r="1312" spans="1:84">
      <c r="A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  <c r="AM1312" s="21"/>
      <c r="AN1312" s="21"/>
      <c r="AO1312" s="21"/>
      <c r="AP1312" s="21"/>
      <c r="AQ1312" s="21"/>
      <c r="AR1312" s="21"/>
      <c r="AS1312" s="21"/>
      <c r="AT1312" s="21"/>
      <c r="AU1312" s="21"/>
      <c r="AX1312" s="22"/>
      <c r="AY1312" s="22"/>
      <c r="AZ1312" s="22"/>
      <c r="BM1312" s="21"/>
      <c r="BN1312" s="21"/>
      <c r="BO1312" s="21"/>
      <c r="BP1312" s="21"/>
      <c r="BQ1312" s="21"/>
      <c r="BS1312" s="21"/>
      <c r="BT1312" s="21"/>
      <c r="BW1312" s="21"/>
      <c r="BX1312" s="21"/>
      <c r="BZ1312" s="21"/>
      <c r="CD1312" s="21"/>
      <c r="CE1312" s="21"/>
      <c r="CF1312" s="21"/>
    </row>
    <row r="1313" spans="1:84">
      <c r="A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  <c r="AM1313" s="21"/>
      <c r="AN1313" s="21"/>
      <c r="AO1313" s="21"/>
      <c r="AP1313" s="21"/>
      <c r="AQ1313" s="21"/>
      <c r="AR1313" s="21"/>
      <c r="AS1313" s="21"/>
      <c r="AT1313" s="21"/>
      <c r="AU1313" s="21"/>
      <c r="AX1313" s="22"/>
      <c r="AY1313" s="22"/>
      <c r="AZ1313" s="22"/>
      <c r="BM1313" s="21"/>
      <c r="BN1313" s="21"/>
      <c r="BO1313" s="21"/>
      <c r="BP1313" s="21"/>
      <c r="BQ1313" s="21"/>
      <c r="BS1313" s="21"/>
      <c r="BT1313" s="21"/>
      <c r="BW1313" s="21"/>
      <c r="BX1313" s="21"/>
      <c r="BZ1313" s="21"/>
      <c r="CD1313" s="21"/>
      <c r="CE1313" s="21"/>
      <c r="CF1313" s="21"/>
    </row>
    <row r="1314" spans="1:84">
      <c r="A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21"/>
      <c r="AT1314" s="21"/>
      <c r="AU1314" s="21"/>
      <c r="AX1314" s="22"/>
      <c r="AY1314" s="22"/>
      <c r="AZ1314" s="22"/>
      <c r="BM1314" s="21"/>
      <c r="BN1314" s="21"/>
      <c r="BO1314" s="21"/>
      <c r="BP1314" s="21"/>
      <c r="BQ1314" s="21"/>
      <c r="BS1314" s="21"/>
      <c r="BT1314" s="21"/>
      <c r="BW1314" s="21"/>
      <c r="BX1314" s="21"/>
      <c r="BZ1314" s="21"/>
      <c r="CD1314" s="21"/>
      <c r="CE1314" s="21"/>
      <c r="CF1314" s="21"/>
    </row>
    <row r="1315" spans="1:84">
      <c r="A1315" s="21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  <c r="AM1315" s="21"/>
      <c r="AN1315" s="21"/>
      <c r="AO1315" s="21"/>
      <c r="AP1315" s="21"/>
      <c r="AQ1315" s="21"/>
      <c r="AR1315" s="21"/>
      <c r="AS1315" s="21"/>
      <c r="AT1315" s="21"/>
      <c r="AU1315" s="21"/>
      <c r="AX1315" s="22"/>
      <c r="AY1315" s="22"/>
      <c r="AZ1315" s="22"/>
      <c r="BM1315" s="21"/>
      <c r="BN1315" s="21"/>
      <c r="BO1315" s="21"/>
      <c r="BP1315" s="21"/>
      <c r="BQ1315" s="21"/>
      <c r="BS1315" s="21"/>
      <c r="BT1315" s="21"/>
      <c r="BW1315" s="21"/>
      <c r="BX1315" s="21"/>
      <c r="BZ1315" s="21"/>
      <c r="CD1315" s="21"/>
      <c r="CE1315" s="21"/>
      <c r="CF1315" s="21"/>
    </row>
    <row r="1316" spans="1:84">
      <c r="A1316" s="21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  <c r="AM1316" s="21"/>
      <c r="AN1316" s="21"/>
      <c r="AO1316" s="21"/>
      <c r="AP1316" s="21"/>
      <c r="AQ1316" s="21"/>
      <c r="AR1316" s="21"/>
      <c r="AS1316" s="21"/>
      <c r="AT1316" s="21"/>
      <c r="AU1316" s="21"/>
      <c r="AX1316" s="22"/>
      <c r="AY1316" s="22"/>
      <c r="AZ1316" s="22"/>
      <c r="BM1316" s="21"/>
      <c r="BN1316" s="21"/>
      <c r="BO1316" s="21"/>
      <c r="BP1316" s="21"/>
      <c r="BQ1316" s="21"/>
      <c r="BS1316" s="21"/>
      <c r="BT1316" s="21"/>
      <c r="BW1316" s="21"/>
      <c r="BX1316" s="21"/>
      <c r="BZ1316" s="21"/>
      <c r="CD1316" s="21"/>
      <c r="CE1316" s="21"/>
      <c r="CF1316" s="21"/>
    </row>
    <row r="1317" spans="1:84">
      <c r="A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21"/>
      <c r="AT1317" s="21"/>
      <c r="AU1317" s="21"/>
      <c r="AX1317" s="22"/>
      <c r="AY1317" s="22"/>
      <c r="AZ1317" s="22"/>
      <c r="BM1317" s="21"/>
      <c r="BN1317" s="21"/>
      <c r="BO1317" s="21"/>
      <c r="BP1317" s="21"/>
      <c r="BQ1317" s="21"/>
      <c r="BS1317" s="21"/>
      <c r="BT1317" s="21"/>
      <c r="BW1317" s="21"/>
      <c r="BX1317" s="21"/>
      <c r="BZ1317" s="21"/>
      <c r="CD1317" s="21"/>
      <c r="CE1317" s="21"/>
      <c r="CF1317" s="21"/>
    </row>
    <row r="1318" spans="1:84">
      <c r="A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  <c r="AM1318" s="21"/>
      <c r="AN1318" s="21"/>
      <c r="AO1318" s="21"/>
      <c r="AP1318" s="21"/>
      <c r="AQ1318" s="21"/>
      <c r="AR1318" s="21"/>
      <c r="AS1318" s="21"/>
      <c r="AT1318" s="21"/>
      <c r="AU1318" s="21"/>
      <c r="AX1318" s="22"/>
      <c r="AY1318" s="22"/>
      <c r="AZ1318" s="22"/>
      <c r="BM1318" s="21"/>
      <c r="BN1318" s="21"/>
      <c r="BO1318" s="21"/>
      <c r="BP1318" s="21"/>
      <c r="BQ1318" s="21"/>
      <c r="BS1318" s="21"/>
      <c r="BT1318" s="21"/>
      <c r="BW1318" s="21"/>
      <c r="BX1318" s="21"/>
      <c r="BZ1318" s="21"/>
      <c r="CD1318" s="21"/>
      <c r="CE1318" s="21"/>
      <c r="CF1318" s="21"/>
    </row>
    <row r="1319" spans="1:84">
      <c r="A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  <c r="AM1319" s="21"/>
      <c r="AN1319" s="21"/>
      <c r="AO1319" s="21"/>
      <c r="AP1319" s="21"/>
      <c r="AQ1319" s="21"/>
      <c r="AR1319" s="21"/>
      <c r="AS1319" s="21"/>
      <c r="AT1319" s="21"/>
      <c r="AU1319" s="21"/>
      <c r="AX1319" s="22"/>
      <c r="AY1319" s="22"/>
      <c r="AZ1319" s="22"/>
      <c r="BM1319" s="21"/>
      <c r="BN1319" s="21"/>
      <c r="BO1319" s="21"/>
      <c r="BP1319" s="21"/>
      <c r="BQ1319" s="21"/>
      <c r="BS1319" s="21"/>
      <c r="BT1319" s="21"/>
      <c r="BW1319" s="21"/>
      <c r="BX1319" s="21"/>
      <c r="BZ1319" s="21"/>
      <c r="CD1319" s="21"/>
      <c r="CE1319" s="21"/>
      <c r="CF1319" s="21"/>
    </row>
    <row r="1320" spans="1:84">
      <c r="A1320" s="21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  <c r="AM1320" s="21"/>
      <c r="AN1320" s="21"/>
      <c r="AO1320" s="21"/>
      <c r="AP1320" s="21"/>
      <c r="AQ1320" s="21"/>
      <c r="AR1320" s="21"/>
      <c r="AS1320" s="21"/>
      <c r="AT1320" s="21"/>
      <c r="AU1320" s="21"/>
      <c r="AX1320" s="22"/>
      <c r="AY1320" s="22"/>
      <c r="AZ1320" s="22"/>
      <c r="BM1320" s="21"/>
      <c r="BN1320" s="21"/>
      <c r="BO1320" s="21"/>
      <c r="BP1320" s="21"/>
      <c r="BQ1320" s="21"/>
      <c r="BS1320" s="21"/>
      <c r="BT1320" s="21"/>
      <c r="BW1320" s="21"/>
      <c r="BX1320" s="21"/>
      <c r="BZ1320" s="21"/>
      <c r="CD1320" s="21"/>
      <c r="CE1320" s="21"/>
      <c r="CF1320" s="21"/>
    </row>
    <row r="1321" spans="1:84">
      <c r="A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21"/>
      <c r="AT1321" s="21"/>
      <c r="AU1321" s="21"/>
      <c r="AX1321" s="22"/>
      <c r="AY1321" s="22"/>
      <c r="AZ1321" s="22"/>
      <c r="BM1321" s="21"/>
      <c r="BN1321" s="21"/>
      <c r="BO1321" s="21"/>
      <c r="BP1321" s="21"/>
      <c r="BQ1321" s="21"/>
      <c r="BS1321" s="21"/>
      <c r="BT1321" s="21"/>
      <c r="BW1321" s="21"/>
      <c r="BX1321" s="21"/>
      <c r="BZ1321" s="21"/>
      <c r="CD1321" s="21"/>
      <c r="CE1321" s="21"/>
      <c r="CF1321" s="21"/>
    </row>
    <row r="1322" spans="1:84">
      <c r="A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  <c r="AM1322" s="21"/>
      <c r="AN1322" s="21"/>
      <c r="AO1322" s="21"/>
      <c r="AP1322" s="21"/>
      <c r="AQ1322" s="21"/>
      <c r="AR1322" s="21"/>
      <c r="AS1322" s="21"/>
      <c r="AT1322" s="21"/>
      <c r="AU1322" s="21"/>
      <c r="AX1322" s="22"/>
      <c r="AY1322" s="22"/>
      <c r="AZ1322" s="22"/>
      <c r="BM1322" s="21"/>
      <c r="BN1322" s="21"/>
      <c r="BO1322" s="21"/>
      <c r="BP1322" s="21"/>
      <c r="BQ1322" s="21"/>
      <c r="BS1322" s="21"/>
      <c r="BT1322" s="21"/>
      <c r="BW1322" s="21"/>
      <c r="BX1322" s="21"/>
      <c r="BZ1322" s="21"/>
      <c r="CD1322" s="21"/>
      <c r="CE1322" s="21"/>
      <c r="CF1322" s="21"/>
    </row>
    <row r="1323" spans="1:84">
      <c r="A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  <c r="AM1323" s="21"/>
      <c r="AN1323" s="21"/>
      <c r="AO1323" s="21"/>
      <c r="AP1323" s="21"/>
      <c r="AQ1323" s="21"/>
      <c r="AR1323" s="21"/>
      <c r="AS1323" s="21"/>
      <c r="AT1323" s="21"/>
      <c r="AU1323" s="21"/>
      <c r="AX1323" s="22"/>
      <c r="AY1323" s="22"/>
      <c r="AZ1323" s="22"/>
      <c r="BM1323" s="21"/>
      <c r="BN1323" s="21"/>
      <c r="BO1323" s="21"/>
      <c r="BP1323" s="21"/>
      <c r="BQ1323" s="21"/>
      <c r="BS1323" s="21"/>
      <c r="BT1323" s="21"/>
      <c r="BW1323" s="21"/>
      <c r="BX1323" s="21"/>
      <c r="BZ1323" s="21"/>
      <c r="CD1323" s="21"/>
      <c r="CE1323" s="21"/>
      <c r="CF1323" s="21"/>
    </row>
    <row r="1324" spans="1:84">
      <c r="A1324" s="21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  <c r="AM1324" s="21"/>
      <c r="AN1324" s="21"/>
      <c r="AO1324" s="21"/>
      <c r="AP1324" s="21"/>
      <c r="AQ1324" s="21"/>
      <c r="AR1324" s="21"/>
      <c r="AS1324" s="21"/>
      <c r="AT1324" s="21"/>
      <c r="AU1324" s="21"/>
      <c r="AX1324" s="22"/>
      <c r="AY1324" s="22"/>
      <c r="AZ1324" s="22"/>
      <c r="BM1324" s="21"/>
      <c r="BN1324" s="21"/>
      <c r="BO1324" s="21"/>
      <c r="BP1324" s="21"/>
      <c r="BQ1324" s="21"/>
      <c r="BS1324" s="21"/>
      <c r="BT1324" s="21"/>
      <c r="BW1324" s="21"/>
      <c r="BX1324" s="21"/>
      <c r="BZ1324" s="21"/>
      <c r="CD1324" s="21"/>
      <c r="CE1324" s="21"/>
      <c r="CF1324" s="21"/>
    </row>
    <row r="1325" spans="1:84">
      <c r="A1325" s="21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  <c r="AM1325" s="21"/>
      <c r="AN1325" s="21"/>
      <c r="AO1325" s="21"/>
      <c r="AP1325" s="21"/>
      <c r="AQ1325" s="21"/>
      <c r="AR1325" s="21"/>
      <c r="AS1325" s="21"/>
      <c r="AT1325" s="21"/>
      <c r="AU1325" s="21"/>
      <c r="AX1325" s="22"/>
      <c r="AY1325" s="22"/>
      <c r="AZ1325" s="22"/>
      <c r="BM1325" s="21"/>
      <c r="BN1325" s="21"/>
      <c r="BO1325" s="21"/>
      <c r="BP1325" s="21"/>
      <c r="BQ1325" s="21"/>
      <c r="BS1325" s="21"/>
      <c r="BT1325" s="21"/>
      <c r="BW1325" s="21"/>
      <c r="BX1325" s="21"/>
      <c r="BZ1325" s="21"/>
      <c r="CD1325" s="21"/>
      <c r="CE1325" s="21"/>
      <c r="CF1325" s="21"/>
    </row>
    <row r="1326" spans="1:84">
      <c r="A1326" s="21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  <c r="AM1326" s="21"/>
      <c r="AN1326" s="21"/>
      <c r="AO1326" s="21"/>
      <c r="AP1326" s="21"/>
      <c r="AQ1326" s="21"/>
      <c r="AR1326" s="21"/>
      <c r="AS1326" s="21"/>
      <c r="AT1326" s="21"/>
      <c r="AU1326" s="21"/>
      <c r="AX1326" s="22"/>
      <c r="AY1326" s="22"/>
      <c r="AZ1326" s="22"/>
      <c r="BM1326" s="21"/>
      <c r="BN1326" s="21"/>
      <c r="BO1326" s="21"/>
      <c r="BP1326" s="21"/>
      <c r="BQ1326" s="21"/>
      <c r="BS1326" s="21"/>
      <c r="BT1326" s="21"/>
      <c r="BW1326" s="21"/>
      <c r="BX1326" s="21"/>
      <c r="BZ1326" s="21"/>
      <c r="CD1326" s="21"/>
      <c r="CE1326" s="21"/>
      <c r="CF1326" s="21"/>
    </row>
    <row r="1327" spans="1:84">
      <c r="A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21"/>
      <c r="AT1327" s="21"/>
      <c r="AU1327" s="21"/>
      <c r="AX1327" s="22"/>
      <c r="AY1327" s="22"/>
      <c r="AZ1327" s="22"/>
      <c r="BM1327" s="21"/>
      <c r="BN1327" s="21"/>
      <c r="BO1327" s="21"/>
      <c r="BP1327" s="21"/>
      <c r="BQ1327" s="21"/>
      <c r="BS1327" s="21"/>
      <c r="BT1327" s="21"/>
      <c r="BW1327" s="21"/>
      <c r="BX1327" s="21"/>
      <c r="BZ1327" s="21"/>
      <c r="CD1327" s="21"/>
      <c r="CE1327" s="21"/>
      <c r="CF1327" s="21"/>
    </row>
    <row r="1328" spans="1:84">
      <c r="A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  <c r="AM1328" s="21"/>
      <c r="AN1328" s="21"/>
      <c r="AO1328" s="21"/>
      <c r="AP1328" s="21"/>
      <c r="AQ1328" s="21"/>
      <c r="AR1328" s="21"/>
      <c r="AS1328" s="21"/>
      <c r="AT1328" s="21"/>
      <c r="AU1328" s="21"/>
      <c r="AX1328" s="22"/>
      <c r="AY1328" s="22"/>
      <c r="AZ1328" s="22"/>
      <c r="BM1328" s="21"/>
      <c r="BN1328" s="21"/>
      <c r="BO1328" s="21"/>
      <c r="BP1328" s="21"/>
      <c r="BQ1328" s="21"/>
      <c r="BS1328" s="21"/>
      <c r="BT1328" s="21"/>
      <c r="BW1328" s="21"/>
      <c r="BX1328" s="21"/>
      <c r="BZ1328" s="21"/>
      <c r="CD1328" s="21"/>
      <c r="CE1328" s="21"/>
      <c r="CF1328" s="21"/>
    </row>
    <row r="1329" spans="1:84">
      <c r="A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  <c r="AM1329" s="21"/>
      <c r="AN1329" s="21"/>
      <c r="AO1329" s="21"/>
      <c r="AP1329" s="21"/>
      <c r="AQ1329" s="21"/>
      <c r="AR1329" s="21"/>
      <c r="AS1329" s="21"/>
      <c r="AT1329" s="21"/>
      <c r="AU1329" s="21"/>
      <c r="AX1329" s="22"/>
      <c r="AY1329" s="22"/>
      <c r="AZ1329" s="22"/>
      <c r="BM1329" s="21"/>
      <c r="BN1329" s="21"/>
      <c r="BO1329" s="21"/>
      <c r="BP1329" s="21"/>
      <c r="BQ1329" s="21"/>
      <c r="BS1329" s="21"/>
      <c r="BT1329" s="21"/>
      <c r="BW1329" s="21"/>
      <c r="BX1329" s="21"/>
      <c r="BZ1329" s="21"/>
      <c r="CD1329" s="21"/>
      <c r="CE1329" s="21"/>
      <c r="CF1329" s="21"/>
    </row>
    <row r="1330" spans="1:84">
      <c r="A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  <c r="AM1330" s="21"/>
      <c r="AN1330" s="21"/>
      <c r="AO1330" s="21"/>
      <c r="AP1330" s="21"/>
      <c r="AQ1330" s="21"/>
      <c r="AR1330" s="21"/>
      <c r="AS1330" s="21"/>
      <c r="AT1330" s="21"/>
      <c r="AU1330" s="21"/>
      <c r="AX1330" s="22"/>
      <c r="AY1330" s="22"/>
      <c r="AZ1330" s="22"/>
      <c r="BM1330" s="21"/>
      <c r="BN1330" s="21"/>
      <c r="BO1330" s="21"/>
      <c r="BP1330" s="21"/>
      <c r="BQ1330" s="21"/>
      <c r="BS1330" s="21"/>
      <c r="BT1330" s="21"/>
      <c r="BW1330" s="21"/>
      <c r="BX1330" s="21"/>
      <c r="BZ1330" s="21"/>
      <c r="CD1330" s="21"/>
      <c r="CE1330" s="21"/>
      <c r="CF1330" s="21"/>
    </row>
    <row r="1331" spans="1:84">
      <c r="A1331" s="21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  <c r="AM1331" s="21"/>
      <c r="AN1331" s="21"/>
      <c r="AO1331" s="21"/>
      <c r="AP1331" s="21"/>
      <c r="AQ1331" s="21"/>
      <c r="AR1331" s="21"/>
      <c r="AS1331" s="21"/>
      <c r="AT1331" s="21"/>
      <c r="AU1331" s="21"/>
      <c r="AX1331" s="22"/>
      <c r="AY1331" s="22"/>
      <c r="AZ1331" s="22"/>
      <c r="BM1331" s="21"/>
      <c r="BN1331" s="21"/>
      <c r="BO1331" s="21"/>
      <c r="BP1331" s="21"/>
      <c r="BQ1331" s="21"/>
      <c r="BS1331" s="21"/>
      <c r="BT1331" s="21"/>
      <c r="BW1331" s="21"/>
      <c r="BX1331" s="21"/>
      <c r="BZ1331" s="21"/>
      <c r="CD1331" s="21"/>
      <c r="CE1331" s="21"/>
      <c r="CF1331" s="21"/>
    </row>
    <row r="1332" spans="1:84">
      <c r="A1332" s="21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  <c r="AM1332" s="21"/>
      <c r="AN1332" s="21"/>
      <c r="AO1332" s="21"/>
      <c r="AP1332" s="21"/>
      <c r="AQ1332" s="21"/>
      <c r="AR1332" s="21"/>
      <c r="AS1332" s="21"/>
      <c r="AT1332" s="21"/>
      <c r="AU1332" s="21"/>
      <c r="AX1332" s="22"/>
      <c r="AY1332" s="22"/>
      <c r="AZ1332" s="22"/>
      <c r="BM1332" s="21"/>
      <c r="BN1332" s="21"/>
      <c r="BO1332" s="21"/>
      <c r="BP1332" s="21"/>
      <c r="BQ1332" s="21"/>
      <c r="BS1332" s="21"/>
      <c r="BT1332" s="21"/>
      <c r="BW1332" s="21"/>
      <c r="BX1332" s="21"/>
      <c r="BZ1332" s="21"/>
      <c r="CD1332" s="21"/>
      <c r="CE1332" s="21"/>
      <c r="CF1332" s="21"/>
    </row>
    <row r="1333" spans="1:84">
      <c r="A1333" s="21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  <c r="AM1333" s="21"/>
      <c r="AN1333" s="21"/>
      <c r="AO1333" s="21"/>
      <c r="AP1333" s="21"/>
      <c r="AQ1333" s="21"/>
      <c r="AR1333" s="21"/>
      <c r="AS1333" s="21"/>
      <c r="AT1333" s="21"/>
      <c r="AU1333" s="21"/>
      <c r="AX1333" s="22"/>
      <c r="AY1333" s="22"/>
      <c r="AZ1333" s="22"/>
      <c r="BM1333" s="21"/>
      <c r="BN1333" s="21"/>
      <c r="BO1333" s="21"/>
      <c r="BP1333" s="21"/>
      <c r="BQ1333" s="21"/>
      <c r="BS1333" s="21"/>
      <c r="BT1333" s="21"/>
      <c r="BW1333" s="21"/>
      <c r="BX1333" s="21"/>
      <c r="BZ1333" s="21"/>
      <c r="CD1333" s="21"/>
      <c r="CE1333" s="21"/>
      <c r="CF1333" s="21"/>
    </row>
    <row r="1334" spans="1:84">
      <c r="A1334" s="21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  <c r="AM1334" s="21"/>
      <c r="AN1334" s="21"/>
      <c r="AO1334" s="21"/>
      <c r="AP1334" s="21"/>
      <c r="AQ1334" s="21"/>
      <c r="AR1334" s="21"/>
      <c r="AS1334" s="21"/>
      <c r="AT1334" s="21"/>
      <c r="AU1334" s="21"/>
      <c r="AX1334" s="22"/>
      <c r="AY1334" s="22"/>
      <c r="AZ1334" s="22"/>
      <c r="BM1334" s="21"/>
      <c r="BN1334" s="21"/>
      <c r="BO1334" s="21"/>
      <c r="BP1334" s="21"/>
      <c r="BQ1334" s="21"/>
      <c r="BS1334" s="21"/>
      <c r="BT1334" s="21"/>
      <c r="BW1334" s="21"/>
      <c r="BX1334" s="21"/>
      <c r="BZ1334" s="21"/>
      <c r="CD1334" s="21"/>
      <c r="CE1334" s="21"/>
      <c r="CF1334" s="21"/>
    </row>
    <row r="1335" spans="1:84">
      <c r="A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  <c r="AM1335" s="21"/>
      <c r="AN1335" s="21"/>
      <c r="AO1335" s="21"/>
      <c r="AP1335" s="21"/>
      <c r="AQ1335" s="21"/>
      <c r="AR1335" s="21"/>
      <c r="AS1335" s="21"/>
      <c r="AT1335" s="21"/>
      <c r="AU1335" s="21"/>
      <c r="AX1335" s="22"/>
      <c r="AY1335" s="22"/>
      <c r="AZ1335" s="22"/>
      <c r="BM1335" s="21"/>
      <c r="BN1335" s="21"/>
      <c r="BO1335" s="21"/>
      <c r="BP1335" s="21"/>
      <c r="BQ1335" s="21"/>
      <c r="BS1335" s="21"/>
      <c r="BT1335" s="21"/>
      <c r="BW1335" s="21"/>
      <c r="BX1335" s="21"/>
      <c r="BZ1335" s="21"/>
      <c r="CD1335" s="21"/>
      <c r="CE1335" s="21"/>
      <c r="CF1335" s="21"/>
    </row>
    <row r="1336" spans="1:84">
      <c r="A1336" s="21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  <c r="AM1336" s="21"/>
      <c r="AN1336" s="21"/>
      <c r="AO1336" s="21"/>
      <c r="AP1336" s="21"/>
      <c r="AQ1336" s="21"/>
      <c r="AR1336" s="21"/>
      <c r="AS1336" s="21"/>
      <c r="AT1336" s="21"/>
      <c r="AU1336" s="21"/>
      <c r="AX1336" s="22"/>
      <c r="AY1336" s="22"/>
      <c r="AZ1336" s="22"/>
      <c r="BM1336" s="21"/>
      <c r="BN1336" s="21"/>
      <c r="BO1336" s="21"/>
      <c r="BP1336" s="21"/>
      <c r="BQ1336" s="21"/>
      <c r="BS1336" s="21"/>
      <c r="BT1336" s="21"/>
      <c r="BW1336" s="21"/>
      <c r="BX1336" s="21"/>
      <c r="BZ1336" s="21"/>
      <c r="CD1336" s="21"/>
      <c r="CE1336" s="21"/>
      <c r="CF1336" s="21"/>
    </row>
    <row r="1337" spans="1:84">
      <c r="A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  <c r="AM1337" s="21"/>
      <c r="AN1337" s="21"/>
      <c r="AO1337" s="21"/>
      <c r="AP1337" s="21"/>
      <c r="AQ1337" s="21"/>
      <c r="AR1337" s="21"/>
      <c r="AS1337" s="21"/>
      <c r="AT1337" s="21"/>
      <c r="AU1337" s="21"/>
      <c r="AX1337" s="22"/>
      <c r="AY1337" s="22"/>
      <c r="AZ1337" s="22"/>
      <c r="BM1337" s="21"/>
      <c r="BN1337" s="21"/>
      <c r="BO1337" s="21"/>
      <c r="BP1337" s="21"/>
      <c r="BQ1337" s="21"/>
      <c r="BS1337" s="21"/>
      <c r="BT1337" s="21"/>
      <c r="BW1337" s="21"/>
      <c r="BX1337" s="21"/>
      <c r="BZ1337" s="21"/>
      <c r="CD1337" s="21"/>
      <c r="CE1337" s="21"/>
      <c r="CF1337" s="21"/>
    </row>
    <row r="1338" spans="1:84">
      <c r="A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  <c r="AM1338" s="21"/>
      <c r="AN1338" s="21"/>
      <c r="AO1338" s="21"/>
      <c r="AP1338" s="21"/>
      <c r="AQ1338" s="21"/>
      <c r="AR1338" s="21"/>
      <c r="AS1338" s="21"/>
      <c r="AT1338" s="21"/>
      <c r="AU1338" s="21"/>
      <c r="AX1338" s="22"/>
      <c r="AY1338" s="22"/>
      <c r="AZ1338" s="22"/>
      <c r="BM1338" s="21"/>
      <c r="BN1338" s="21"/>
      <c r="BO1338" s="21"/>
      <c r="BP1338" s="21"/>
      <c r="BQ1338" s="21"/>
      <c r="BS1338" s="21"/>
      <c r="BT1338" s="21"/>
      <c r="BW1338" s="21"/>
      <c r="BX1338" s="21"/>
      <c r="BZ1338" s="21"/>
      <c r="CD1338" s="21"/>
      <c r="CE1338" s="21"/>
      <c r="CF1338" s="21"/>
    </row>
    <row r="1339" spans="1:84">
      <c r="A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  <c r="AM1339" s="21"/>
      <c r="AN1339" s="21"/>
      <c r="AO1339" s="21"/>
      <c r="AP1339" s="21"/>
      <c r="AQ1339" s="21"/>
      <c r="AR1339" s="21"/>
      <c r="AS1339" s="21"/>
      <c r="AT1339" s="21"/>
      <c r="AU1339" s="21"/>
      <c r="AX1339" s="22"/>
      <c r="AY1339" s="22"/>
      <c r="AZ1339" s="22"/>
      <c r="BM1339" s="21"/>
      <c r="BN1339" s="21"/>
      <c r="BO1339" s="21"/>
      <c r="BP1339" s="21"/>
      <c r="BQ1339" s="21"/>
      <c r="BS1339" s="21"/>
      <c r="BT1339" s="21"/>
      <c r="BW1339" s="21"/>
      <c r="BX1339" s="21"/>
      <c r="BZ1339" s="21"/>
      <c r="CD1339" s="21"/>
      <c r="CE1339" s="21"/>
      <c r="CF1339" s="21"/>
    </row>
    <row r="1340" spans="1:84">
      <c r="A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  <c r="AM1340" s="21"/>
      <c r="AN1340" s="21"/>
      <c r="AO1340" s="21"/>
      <c r="AP1340" s="21"/>
      <c r="AQ1340" s="21"/>
      <c r="AR1340" s="21"/>
      <c r="AS1340" s="21"/>
      <c r="AT1340" s="21"/>
      <c r="AU1340" s="21"/>
      <c r="AX1340" s="22"/>
      <c r="AY1340" s="22"/>
      <c r="AZ1340" s="22"/>
      <c r="BM1340" s="21"/>
      <c r="BN1340" s="21"/>
      <c r="BO1340" s="21"/>
      <c r="BP1340" s="21"/>
      <c r="BQ1340" s="21"/>
      <c r="BS1340" s="21"/>
      <c r="BT1340" s="21"/>
      <c r="BW1340" s="21"/>
      <c r="BX1340" s="21"/>
      <c r="BZ1340" s="21"/>
      <c r="CD1340" s="21"/>
      <c r="CE1340" s="21"/>
      <c r="CF1340" s="21"/>
    </row>
    <row r="1341" spans="1:84">
      <c r="A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  <c r="AM1341" s="21"/>
      <c r="AN1341" s="21"/>
      <c r="AO1341" s="21"/>
      <c r="AP1341" s="21"/>
      <c r="AQ1341" s="21"/>
      <c r="AR1341" s="21"/>
      <c r="AS1341" s="21"/>
      <c r="AT1341" s="21"/>
      <c r="AU1341" s="21"/>
      <c r="AX1341" s="22"/>
      <c r="AY1341" s="22"/>
      <c r="AZ1341" s="22"/>
      <c r="BM1341" s="21"/>
      <c r="BN1341" s="21"/>
      <c r="BO1341" s="21"/>
      <c r="BP1341" s="21"/>
      <c r="BQ1341" s="21"/>
      <c r="BS1341" s="21"/>
      <c r="BT1341" s="21"/>
      <c r="BW1341" s="21"/>
      <c r="BX1341" s="21"/>
      <c r="BZ1341" s="21"/>
      <c r="CD1341" s="21"/>
      <c r="CE1341" s="21"/>
      <c r="CF1341" s="21"/>
    </row>
    <row r="1342" spans="1:84">
      <c r="A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  <c r="AM1342" s="21"/>
      <c r="AN1342" s="21"/>
      <c r="AO1342" s="21"/>
      <c r="AP1342" s="21"/>
      <c r="AQ1342" s="21"/>
      <c r="AR1342" s="21"/>
      <c r="AS1342" s="21"/>
      <c r="AT1342" s="21"/>
      <c r="AU1342" s="21"/>
      <c r="AX1342" s="22"/>
      <c r="AY1342" s="22"/>
      <c r="AZ1342" s="22"/>
      <c r="BM1342" s="21"/>
      <c r="BN1342" s="21"/>
      <c r="BO1342" s="21"/>
      <c r="BP1342" s="21"/>
      <c r="BQ1342" s="21"/>
      <c r="BS1342" s="21"/>
      <c r="BT1342" s="21"/>
      <c r="BW1342" s="21"/>
      <c r="BX1342" s="21"/>
      <c r="BZ1342" s="21"/>
      <c r="CD1342" s="21"/>
      <c r="CE1342" s="21"/>
      <c r="CF1342" s="21"/>
    </row>
    <row r="1343" spans="1:84">
      <c r="A1343" s="21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  <c r="AM1343" s="21"/>
      <c r="AN1343" s="21"/>
      <c r="AO1343" s="21"/>
      <c r="AP1343" s="21"/>
      <c r="AQ1343" s="21"/>
      <c r="AR1343" s="21"/>
      <c r="AS1343" s="21"/>
      <c r="AT1343" s="21"/>
      <c r="AU1343" s="21"/>
      <c r="AX1343" s="22"/>
      <c r="AY1343" s="22"/>
      <c r="AZ1343" s="22"/>
      <c r="BM1343" s="21"/>
      <c r="BN1343" s="21"/>
      <c r="BO1343" s="21"/>
      <c r="BP1343" s="21"/>
      <c r="BQ1343" s="21"/>
      <c r="BS1343" s="21"/>
      <c r="BT1343" s="21"/>
      <c r="BW1343" s="21"/>
      <c r="BX1343" s="21"/>
      <c r="BZ1343" s="21"/>
      <c r="CD1343" s="21"/>
      <c r="CE1343" s="21"/>
      <c r="CF1343" s="21"/>
    </row>
    <row r="1344" spans="1:84">
      <c r="A1344" s="21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  <c r="AM1344" s="21"/>
      <c r="AN1344" s="21"/>
      <c r="AO1344" s="21"/>
      <c r="AP1344" s="21"/>
      <c r="AQ1344" s="21"/>
      <c r="AR1344" s="21"/>
      <c r="AS1344" s="21"/>
      <c r="AT1344" s="21"/>
      <c r="AU1344" s="21"/>
      <c r="AX1344" s="22"/>
      <c r="AY1344" s="22"/>
      <c r="AZ1344" s="22"/>
      <c r="BM1344" s="21"/>
      <c r="BN1344" s="21"/>
      <c r="BO1344" s="21"/>
      <c r="BP1344" s="21"/>
      <c r="BQ1344" s="21"/>
      <c r="BS1344" s="21"/>
      <c r="BT1344" s="21"/>
      <c r="BW1344" s="21"/>
      <c r="BX1344" s="21"/>
      <c r="BZ1344" s="21"/>
      <c r="CD1344" s="21"/>
      <c r="CE1344" s="21"/>
      <c r="CF1344" s="21"/>
    </row>
    <row r="1345" spans="1:84">
      <c r="A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  <c r="AM1345" s="21"/>
      <c r="AN1345" s="21"/>
      <c r="AO1345" s="21"/>
      <c r="AP1345" s="21"/>
      <c r="AQ1345" s="21"/>
      <c r="AR1345" s="21"/>
      <c r="AS1345" s="21"/>
      <c r="AT1345" s="21"/>
      <c r="AU1345" s="21"/>
      <c r="AX1345" s="22"/>
      <c r="AY1345" s="22"/>
      <c r="AZ1345" s="22"/>
      <c r="BM1345" s="21"/>
      <c r="BN1345" s="21"/>
      <c r="BO1345" s="21"/>
      <c r="BP1345" s="21"/>
      <c r="BQ1345" s="21"/>
      <c r="BS1345" s="21"/>
      <c r="BT1345" s="21"/>
      <c r="BW1345" s="21"/>
      <c r="BX1345" s="21"/>
      <c r="BZ1345" s="21"/>
      <c r="CD1345" s="21"/>
      <c r="CE1345" s="21"/>
      <c r="CF1345" s="21"/>
    </row>
    <row r="1346" spans="1:84">
      <c r="A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  <c r="AM1346" s="21"/>
      <c r="AN1346" s="21"/>
      <c r="AO1346" s="21"/>
      <c r="AP1346" s="21"/>
      <c r="AQ1346" s="21"/>
      <c r="AR1346" s="21"/>
      <c r="AS1346" s="21"/>
      <c r="AT1346" s="21"/>
      <c r="AU1346" s="21"/>
      <c r="AX1346" s="22"/>
      <c r="AY1346" s="22"/>
      <c r="AZ1346" s="22"/>
      <c r="BM1346" s="21"/>
      <c r="BN1346" s="21"/>
      <c r="BO1346" s="21"/>
      <c r="BP1346" s="21"/>
      <c r="BQ1346" s="21"/>
      <c r="BS1346" s="21"/>
      <c r="BT1346" s="21"/>
      <c r="BW1346" s="21"/>
      <c r="BX1346" s="21"/>
      <c r="BZ1346" s="21"/>
      <c r="CD1346" s="21"/>
      <c r="CE1346" s="21"/>
      <c r="CF1346" s="21"/>
    </row>
    <row r="1347" spans="1:84">
      <c r="A1347" s="21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  <c r="AM1347" s="21"/>
      <c r="AN1347" s="21"/>
      <c r="AO1347" s="21"/>
      <c r="AP1347" s="21"/>
      <c r="AQ1347" s="21"/>
      <c r="AR1347" s="21"/>
      <c r="AS1347" s="21"/>
      <c r="AT1347" s="21"/>
      <c r="AU1347" s="21"/>
      <c r="AX1347" s="22"/>
      <c r="AY1347" s="22"/>
      <c r="AZ1347" s="22"/>
      <c r="BM1347" s="21"/>
      <c r="BN1347" s="21"/>
      <c r="BO1347" s="21"/>
      <c r="BP1347" s="21"/>
      <c r="BQ1347" s="21"/>
      <c r="BS1347" s="21"/>
      <c r="BT1347" s="21"/>
      <c r="BW1347" s="21"/>
      <c r="BX1347" s="21"/>
      <c r="BZ1347" s="21"/>
      <c r="CD1347" s="21"/>
      <c r="CE1347" s="21"/>
      <c r="CF1347" s="21"/>
    </row>
    <row r="1348" spans="1:84">
      <c r="A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  <c r="AN1348" s="21"/>
      <c r="AO1348" s="21"/>
      <c r="AP1348" s="21"/>
      <c r="AQ1348" s="21"/>
      <c r="AR1348" s="21"/>
      <c r="AS1348" s="21"/>
      <c r="AT1348" s="21"/>
      <c r="AU1348" s="21"/>
      <c r="AX1348" s="22"/>
      <c r="AY1348" s="22"/>
      <c r="AZ1348" s="22"/>
      <c r="BM1348" s="21"/>
      <c r="BN1348" s="21"/>
      <c r="BO1348" s="21"/>
      <c r="BP1348" s="21"/>
      <c r="BQ1348" s="21"/>
      <c r="BS1348" s="21"/>
      <c r="BT1348" s="21"/>
      <c r="BW1348" s="21"/>
      <c r="BX1348" s="21"/>
      <c r="BZ1348" s="21"/>
      <c r="CD1348" s="21"/>
      <c r="CE1348" s="21"/>
      <c r="CF1348" s="21"/>
    </row>
    <row r="1349" spans="1:84">
      <c r="A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  <c r="AN1349" s="21"/>
      <c r="AO1349" s="21"/>
      <c r="AP1349" s="21"/>
      <c r="AQ1349" s="21"/>
      <c r="AR1349" s="21"/>
      <c r="AS1349" s="21"/>
      <c r="AT1349" s="21"/>
      <c r="AU1349" s="21"/>
      <c r="AX1349" s="22"/>
      <c r="AY1349" s="22"/>
      <c r="AZ1349" s="22"/>
      <c r="BM1349" s="21"/>
      <c r="BN1349" s="21"/>
      <c r="BO1349" s="21"/>
      <c r="BP1349" s="21"/>
      <c r="BQ1349" s="21"/>
      <c r="BS1349" s="21"/>
      <c r="BT1349" s="21"/>
      <c r="BW1349" s="21"/>
      <c r="BX1349" s="21"/>
      <c r="BZ1349" s="21"/>
      <c r="CD1349" s="21"/>
      <c r="CE1349" s="21"/>
      <c r="CF1349" s="21"/>
    </row>
    <row r="1350" spans="1:84">
      <c r="A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  <c r="AM1350" s="21"/>
      <c r="AN1350" s="21"/>
      <c r="AO1350" s="21"/>
      <c r="AP1350" s="21"/>
      <c r="AQ1350" s="21"/>
      <c r="AR1350" s="21"/>
      <c r="AS1350" s="21"/>
      <c r="AT1350" s="21"/>
      <c r="AU1350" s="21"/>
      <c r="AX1350" s="22"/>
      <c r="AY1350" s="22"/>
      <c r="AZ1350" s="22"/>
      <c r="BM1350" s="21"/>
      <c r="BN1350" s="21"/>
      <c r="BO1350" s="21"/>
      <c r="BP1350" s="21"/>
      <c r="BQ1350" s="21"/>
      <c r="BS1350" s="21"/>
      <c r="BT1350" s="21"/>
      <c r="BW1350" s="21"/>
      <c r="BX1350" s="21"/>
      <c r="BZ1350" s="21"/>
      <c r="CD1350" s="21"/>
      <c r="CE1350" s="21"/>
      <c r="CF1350" s="21"/>
    </row>
    <row r="1351" spans="1:84">
      <c r="A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  <c r="AM1351" s="21"/>
      <c r="AN1351" s="21"/>
      <c r="AO1351" s="21"/>
      <c r="AP1351" s="21"/>
      <c r="AQ1351" s="21"/>
      <c r="AR1351" s="21"/>
      <c r="AS1351" s="21"/>
      <c r="AT1351" s="21"/>
      <c r="AU1351" s="21"/>
      <c r="AX1351" s="22"/>
      <c r="AY1351" s="22"/>
      <c r="AZ1351" s="22"/>
      <c r="BM1351" s="21"/>
      <c r="BN1351" s="21"/>
      <c r="BO1351" s="21"/>
      <c r="BP1351" s="21"/>
      <c r="BQ1351" s="21"/>
      <c r="BS1351" s="21"/>
      <c r="BT1351" s="21"/>
      <c r="BW1351" s="21"/>
      <c r="BX1351" s="21"/>
      <c r="BZ1351" s="21"/>
      <c r="CD1351" s="21"/>
      <c r="CE1351" s="21"/>
      <c r="CF1351" s="21"/>
    </row>
    <row r="1352" spans="1:84">
      <c r="A1352" s="21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  <c r="AM1352" s="21"/>
      <c r="AN1352" s="21"/>
      <c r="AO1352" s="21"/>
      <c r="AP1352" s="21"/>
      <c r="AQ1352" s="21"/>
      <c r="AR1352" s="21"/>
      <c r="AS1352" s="21"/>
      <c r="AT1352" s="21"/>
      <c r="AU1352" s="21"/>
      <c r="AX1352" s="22"/>
      <c r="AY1352" s="22"/>
      <c r="AZ1352" s="22"/>
      <c r="BM1352" s="21"/>
      <c r="BN1352" s="21"/>
      <c r="BO1352" s="21"/>
      <c r="BP1352" s="21"/>
      <c r="BQ1352" s="21"/>
      <c r="BS1352" s="21"/>
      <c r="BT1352" s="21"/>
      <c r="BW1352" s="21"/>
      <c r="BX1352" s="21"/>
      <c r="BZ1352" s="21"/>
      <c r="CD1352" s="21"/>
      <c r="CE1352" s="21"/>
      <c r="CF1352" s="21"/>
    </row>
    <row r="1353" spans="1:84">
      <c r="A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  <c r="AM1353" s="21"/>
      <c r="AN1353" s="21"/>
      <c r="AO1353" s="21"/>
      <c r="AP1353" s="21"/>
      <c r="AQ1353" s="21"/>
      <c r="AR1353" s="21"/>
      <c r="AS1353" s="21"/>
      <c r="AT1353" s="21"/>
      <c r="AU1353" s="21"/>
      <c r="AX1353" s="22"/>
      <c r="AY1353" s="22"/>
      <c r="AZ1353" s="22"/>
      <c r="BM1353" s="21"/>
      <c r="BN1353" s="21"/>
      <c r="BO1353" s="21"/>
      <c r="BP1353" s="21"/>
      <c r="BQ1353" s="21"/>
      <c r="BS1353" s="21"/>
      <c r="BT1353" s="21"/>
      <c r="BW1353" s="21"/>
      <c r="BX1353" s="21"/>
      <c r="BZ1353" s="21"/>
      <c r="CD1353" s="21"/>
      <c r="CE1353" s="21"/>
      <c r="CF1353" s="21"/>
    </row>
    <row r="1354" spans="1:84">
      <c r="A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  <c r="AM1354" s="21"/>
      <c r="AN1354" s="21"/>
      <c r="AO1354" s="21"/>
      <c r="AP1354" s="21"/>
      <c r="AQ1354" s="21"/>
      <c r="AR1354" s="21"/>
      <c r="AS1354" s="21"/>
      <c r="AT1354" s="21"/>
      <c r="AU1354" s="21"/>
      <c r="AX1354" s="22"/>
      <c r="AY1354" s="22"/>
      <c r="AZ1354" s="22"/>
      <c r="BM1354" s="21"/>
      <c r="BN1354" s="21"/>
      <c r="BO1354" s="21"/>
      <c r="BP1354" s="21"/>
      <c r="BQ1354" s="21"/>
      <c r="BS1354" s="21"/>
      <c r="BT1354" s="21"/>
      <c r="BW1354" s="21"/>
      <c r="BX1354" s="21"/>
      <c r="BZ1354" s="21"/>
      <c r="CD1354" s="21"/>
      <c r="CE1354" s="21"/>
      <c r="CF1354" s="21"/>
    </row>
    <row r="1355" spans="1:84">
      <c r="A1355" s="21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  <c r="AM1355" s="21"/>
      <c r="AN1355" s="21"/>
      <c r="AO1355" s="21"/>
      <c r="AP1355" s="21"/>
      <c r="AQ1355" s="21"/>
      <c r="AR1355" s="21"/>
      <c r="AS1355" s="21"/>
      <c r="AT1355" s="21"/>
      <c r="AU1355" s="21"/>
      <c r="AX1355" s="22"/>
      <c r="AY1355" s="22"/>
      <c r="AZ1355" s="22"/>
      <c r="BM1355" s="21"/>
      <c r="BN1355" s="21"/>
      <c r="BO1355" s="21"/>
      <c r="BP1355" s="21"/>
      <c r="BQ1355" s="21"/>
      <c r="BS1355" s="21"/>
      <c r="BT1355" s="21"/>
      <c r="BW1355" s="21"/>
      <c r="BX1355" s="21"/>
      <c r="BZ1355" s="21"/>
      <c r="CD1355" s="21"/>
      <c r="CE1355" s="21"/>
      <c r="CF1355" s="21"/>
    </row>
    <row r="1356" spans="1:84">
      <c r="A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  <c r="AM1356" s="21"/>
      <c r="AN1356" s="21"/>
      <c r="AO1356" s="21"/>
      <c r="AP1356" s="21"/>
      <c r="AQ1356" s="21"/>
      <c r="AR1356" s="21"/>
      <c r="AS1356" s="21"/>
      <c r="AT1356" s="21"/>
      <c r="AU1356" s="21"/>
      <c r="AX1356" s="22"/>
      <c r="AY1356" s="22"/>
      <c r="AZ1356" s="22"/>
      <c r="BM1356" s="21"/>
      <c r="BN1356" s="21"/>
      <c r="BO1356" s="21"/>
      <c r="BP1356" s="21"/>
      <c r="BQ1356" s="21"/>
      <c r="BS1356" s="21"/>
      <c r="BT1356" s="21"/>
      <c r="BW1356" s="21"/>
      <c r="BX1356" s="21"/>
      <c r="BZ1356" s="21"/>
      <c r="CD1356" s="21"/>
      <c r="CE1356" s="21"/>
      <c r="CF1356" s="21"/>
    </row>
    <row r="1357" spans="1:84">
      <c r="A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  <c r="AM1357" s="21"/>
      <c r="AN1357" s="21"/>
      <c r="AO1357" s="21"/>
      <c r="AP1357" s="21"/>
      <c r="AQ1357" s="21"/>
      <c r="AR1357" s="21"/>
      <c r="AS1357" s="21"/>
      <c r="AT1357" s="21"/>
      <c r="AU1357" s="21"/>
      <c r="AX1357" s="22"/>
      <c r="AY1357" s="22"/>
      <c r="AZ1357" s="22"/>
      <c r="BM1357" s="21"/>
      <c r="BN1357" s="21"/>
      <c r="BO1357" s="21"/>
      <c r="BP1357" s="21"/>
      <c r="BQ1357" s="21"/>
      <c r="BS1357" s="21"/>
      <c r="BT1357" s="21"/>
      <c r="BW1357" s="21"/>
      <c r="BX1357" s="21"/>
      <c r="BZ1357" s="21"/>
      <c r="CD1357" s="21"/>
      <c r="CE1357" s="21"/>
      <c r="CF1357" s="21"/>
    </row>
    <row r="1358" spans="1:84">
      <c r="A1358" s="21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  <c r="AM1358" s="21"/>
      <c r="AN1358" s="21"/>
      <c r="AO1358" s="21"/>
      <c r="AP1358" s="21"/>
      <c r="AQ1358" s="21"/>
      <c r="AR1358" s="21"/>
      <c r="AS1358" s="21"/>
      <c r="AT1358" s="21"/>
      <c r="AU1358" s="21"/>
      <c r="AX1358" s="22"/>
      <c r="AY1358" s="22"/>
      <c r="AZ1358" s="22"/>
      <c r="BM1358" s="21"/>
      <c r="BN1358" s="21"/>
      <c r="BO1358" s="21"/>
      <c r="BP1358" s="21"/>
      <c r="BQ1358" s="21"/>
      <c r="BS1358" s="21"/>
      <c r="BT1358" s="21"/>
      <c r="BW1358" s="21"/>
      <c r="BX1358" s="21"/>
      <c r="BZ1358" s="21"/>
      <c r="CD1358" s="21"/>
      <c r="CE1358" s="21"/>
      <c r="CF1358" s="21"/>
    </row>
    <row r="1359" spans="1:84">
      <c r="A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  <c r="AM1359" s="21"/>
      <c r="AN1359" s="21"/>
      <c r="AO1359" s="21"/>
      <c r="AP1359" s="21"/>
      <c r="AQ1359" s="21"/>
      <c r="AR1359" s="21"/>
      <c r="AS1359" s="21"/>
      <c r="AT1359" s="21"/>
      <c r="AU1359" s="21"/>
      <c r="AX1359" s="22"/>
      <c r="AY1359" s="22"/>
      <c r="AZ1359" s="22"/>
      <c r="BM1359" s="21"/>
      <c r="BN1359" s="21"/>
      <c r="BO1359" s="21"/>
      <c r="BP1359" s="21"/>
      <c r="BQ1359" s="21"/>
      <c r="BS1359" s="21"/>
      <c r="BT1359" s="21"/>
      <c r="BW1359" s="21"/>
      <c r="BX1359" s="21"/>
      <c r="BZ1359" s="21"/>
      <c r="CD1359" s="21"/>
      <c r="CE1359" s="21"/>
      <c r="CF1359" s="21"/>
    </row>
    <row r="1360" spans="1:84">
      <c r="A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  <c r="AM1360" s="21"/>
      <c r="AN1360" s="21"/>
      <c r="AO1360" s="21"/>
      <c r="AP1360" s="21"/>
      <c r="AQ1360" s="21"/>
      <c r="AR1360" s="21"/>
      <c r="AS1360" s="21"/>
      <c r="AT1360" s="21"/>
      <c r="AU1360" s="21"/>
      <c r="AX1360" s="22"/>
      <c r="AY1360" s="22"/>
      <c r="AZ1360" s="22"/>
      <c r="BM1360" s="21"/>
      <c r="BN1360" s="21"/>
      <c r="BO1360" s="21"/>
      <c r="BP1360" s="21"/>
      <c r="BQ1360" s="21"/>
      <c r="BS1360" s="21"/>
      <c r="BT1360" s="21"/>
      <c r="BW1360" s="21"/>
      <c r="BX1360" s="21"/>
      <c r="BZ1360" s="21"/>
      <c r="CD1360" s="21"/>
      <c r="CE1360" s="21"/>
      <c r="CF1360" s="21"/>
    </row>
    <row r="1361" spans="1:84">
      <c r="A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  <c r="AM1361" s="21"/>
      <c r="AN1361" s="21"/>
      <c r="AO1361" s="21"/>
      <c r="AP1361" s="21"/>
      <c r="AQ1361" s="21"/>
      <c r="AR1361" s="21"/>
      <c r="AS1361" s="21"/>
      <c r="AT1361" s="21"/>
      <c r="AU1361" s="21"/>
      <c r="AX1361" s="22"/>
      <c r="AY1361" s="22"/>
      <c r="AZ1361" s="22"/>
      <c r="BM1361" s="21"/>
      <c r="BN1361" s="21"/>
      <c r="BO1361" s="21"/>
      <c r="BP1361" s="21"/>
      <c r="BQ1361" s="21"/>
      <c r="BS1361" s="21"/>
      <c r="BT1361" s="21"/>
      <c r="BW1361" s="21"/>
      <c r="BX1361" s="21"/>
      <c r="BZ1361" s="21"/>
      <c r="CD1361" s="21"/>
      <c r="CE1361" s="21"/>
      <c r="CF1361" s="21"/>
    </row>
    <row r="1362" spans="1:84">
      <c r="A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  <c r="AM1362" s="21"/>
      <c r="AN1362" s="21"/>
      <c r="AO1362" s="21"/>
      <c r="AP1362" s="21"/>
      <c r="AQ1362" s="21"/>
      <c r="AR1362" s="21"/>
      <c r="AS1362" s="21"/>
      <c r="AT1362" s="21"/>
      <c r="AU1362" s="21"/>
      <c r="AX1362" s="22"/>
      <c r="AY1362" s="22"/>
      <c r="AZ1362" s="22"/>
      <c r="BM1362" s="21"/>
      <c r="BN1362" s="21"/>
      <c r="BO1362" s="21"/>
      <c r="BP1362" s="21"/>
      <c r="BQ1362" s="21"/>
      <c r="BS1362" s="21"/>
      <c r="BT1362" s="21"/>
      <c r="BW1362" s="21"/>
      <c r="BX1362" s="21"/>
      <c r="BZ1362" s="21"/>
      <c r="CD1362" s="21"/>
      <c r="CE1362" s="21"/>
      <c r="CF1362" s="21"/>
    </row>
    <row r="1363" spans="1:84">
      <c r="A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  <c r="AM1363" s="21"/>
      <c r="AN1363" s="21"/>
      <c r="AO1363" s="21"/>
      <c r="AP1363" s="21"/>
      <c r="AQ1363" s="21"/>
      <c r="AR1363" s="21"/>
      <c r="AS1363" s="21"/>
      <c r="AT1363" s="21"/>
      <c r="AU1363" s="21"/>
      <c r="AX1363" s="22"/>
      <c r="AY1363" s="22"/>
      <c r="AZ1363" s="22"/>
      <c r="BM1363" s="21"/>
      <c r="BN1363" s="21"/>
      <c r="BO1363" s="21"/>
      <c r="BP1363" s="21"/>
      <c r="BQ1363" s="21"/>
      <c r="BS1363" s="21"/>
      <c r="BT1363" s="21"/>
      <c r="BW1363" s="21"/>
      <c r="BX1363" s="21"/>
      <c r="BZ1363" s="21"/>
      <c r="CD1363" s="21"/>
      <c r="CE1363" s="21"/>
      <c r="CF1363" s="21"/>
    </row>
    <row r="1364" spans="1:84">
      <c r="A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  <c r="AM1364" s="21"/>
      <c r="AN1364" s="21"/>
      <c r="AO1364" s="21"/>
      <c r="AP1364" s="21"/>
      <c r="AQ1364" s="21"/>
      <c r="AR1364" s="21"/>
      <c r="AS1364" s="21"/>
      <c r="AT1364" s="21"/>
      <c r="AU1364" s="21"/>
      <c r="AX1364" s="22"/>
      <c r="AY1364" s="22"/>
      <c r="AZ1364" s="22"/>
      <c r="BM1364" s="21"/>
      <c r="BN1364" s="21"/>
      <c r="BO1364" s="21"/>
      <c r="BP1364" s="21"/>
      <c r="BQ1364" s="21"/>
      <c r="BS1364" s="21"/>
      <c r="BT1364" s="21"/>
      <c r="BW1364" s="21"/>
      <c r="BX1364" s="21"/>
      <c r="BZ1364" s="21"/>
      <c r="CD1364" s="21"/>
      <c r="CE1364" s="21"/>
      <c r="CF1364" s="21"/>
    </row>
    <row r="1365" spans="1:84">
      <c r="A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  <c r="AM1365" s="21"/>
      <c r="AN1365" s="21"/>
      <c r="AO1365" s="21"/>
      <c r="AP1365" s="21"/>
      <c r="AQ1365" s="21"/>
      <c r="AR1365" s="21"/>
      <c r="AS1365" s="21"/>
      <c r="AT1365" s="21"/>
      <c r="AU1365" s="21"/>
      <c r="AX1365" s="22"/>
      <c r="AY1365" s="22"/>
      <c r="AZ1365" s="22"/>
      <c r="BM1365" s="21"/>
      <c r="BN1365" s="21"/>
      <c r="BO1365" s="21"/>
      <c r="BP1365" s="21"/>
      <c r="BQ1365" s="21"/>
      <c r="BS1365" s="21"/>
      <c r="BT1365" s="21"/>
      <c r="BW1365" s="21"/>
      <c r="BX1365" s="21"/>
      <c r="BZ1365" s="21"/>
      <c r="CD1365" s="21"/>
      <c r="CE1365" s="21"/>
      <c r="CF1365" s="21"/>
    </row>
    <row r="1366" spans="1:84">
      <c r="A1366" s="21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  <c r="AM1366" s="21"/>
      <c r="AN1366" s="21"/>
      <c r="AO1366" s="21"/>
      <c r="AP1366" s="21"/>
      <c r="AQ1366" s="21"/>
      <c r="AR1366" s="21"/>
      <c r="AS1366" s="21"/>
      <c r="AT1366" s="21"/>
      <c r="AU1366" s="21"/>
      <c r="AX1366" s="22"/>
      <c r="AY1366" s="22"/>
      <c r="AZ1366" s="22"/>
      <c r="BM1366" s="21"/>
      <c r="BN1366" s="21"/>
      <c r="BO1366" s="21"/>
      <c r="BP1366" s="21"/>
      <c r="BQ1366" s="21"/>
      <c r="BS1366" s="21"/>
      <c r="BT1366" s="21"/>
      <c r="BW1366" s="21"/>
      <c r="BX1366" s="21"/>
      <c r="BZ1366" s="21"/>
      <c r="CD1366" s="21"/>
      <c r="CE1366" s="21"/>
      <c r="CF1366" s="21"/>
    </row>
    <row r="1367" spans="1:84">
      <c r="A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  <c r="AM1367" s="21"/>
      <c r="AN1367" s="21"/>
      <c r="AO1367" s="21"/>
      <c r="AP1367" s="21"/>
      <c r="AQ1367" s="21"/>
      <c r="AR1367" s="21"/>
      <c r="AS1367" s="21"/>
      <c r="AT1367" s="21"/>
      <c r="AU1367" s="21"/>
      <c r="AX1367" s="22"/>
      <c r="AY1367" s="22"/>
      <c r="AZ1367" s="22"/>
      <c r="BM1367" s="21"/>
      <c r="BN1367" s="21"/>
      <c r="BO1367" s="21"/>
      <c r="BP1367" s="21"/>
      <c r="BQ1367" s="21"/>
      <c r="BS1367" s="21"/>
      <c r="BT1367" s="21"/>
      <c r="BW1367" s="21"/>
      <c r="BX1367" s="21"/>
      <c r="BZ1367" s="21"/>
      <c r="CD1367" s="21"/>
      <c r="CE1367" s="21"/>
      <c r="CF1367" s="21"/>
    </row>
    <row r="1368" spans="1:84">
      <c r="A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  <c r="AM1368" s="21"/>
      <c r="AN1368" s="21"/>
      <c r="AO1368" s="21"/>
      <c r="AP1368" s="21"/>
      <c r="AQ1368" s="21"/>
      <c r="AR1368" s="21"/>
      <c r="AS1368" s="21"/>
      <c r="AT1368" s="21"/>
      <c r="AU1368" s="21"/>
      <c r="AX1368" s="22"/>
      <c r="AY1368" s="22"/>
      <c r="AZ1368" s="22"/>
      <c r="BM1368" s="21"/>
      <c r="BN1368" s="21"/>
      <c r="BO1368" s="21"/>
      <c r="BP1368" s="21"/>
      <c r="BQ1368" s="21"/>
      <c r="BS1368" s="21"/>
      <c r="BT1368" s="21"/>
      <c r="BW1368" s="21"/>
      <c r="BX1368" s="21"/>
      <c r="BZ1368" s="21"/>
      <c r="CD1368" s="21"/>
      <c r="CE1368" s="21"/>
      <c r="CF1368" s="21"/>
    </row>
    <row r="1369" spans="1:84">
      <c r="A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  <c r="AM1369" s="21"/>
      <c r="AN1369" s="21"/>
      <c r="AO1369" s="21"/>
      <c r="AP1369" s="21"/>
      <c r="AQ1369" s="21"/>
      <c r="AR1369" s="21"/>
      <c r="AS1369" s="21"/>
      <c r="AT1369" s="21"/>
      <c r="AU1369" s="21"/>
      <c r="AX1369" s="22"/>
      <c r="AY1369" s="22"/>
      <c r="AZ1369" s="22"/>
      <c r="BM1369" s="21"/>
      <c r="BN1369" s="21"/>
      <c r="BO1369" s="21"/>
      <c r="BP1369" s="21"/>
      <c r="BQ1369" s="21"/>
      <c r="BS1369" s="21"/>
      <c r="BT1369" s="21"/>
      <c r="BW1369" s="21"/>
      <c r="BX1369" s="21"/>
      <c r="BZ1369" s="21"/>
      <c r="CD1369" s="21"/>
      <c r="CE1369" s="21"/>
      <c r="CF1369" s="21"/>
    </row>
    <row r="1370" spans="1:84">
      <c r="A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  <c r="AM1370" s="21"/>
      <c r="AN1370" s="21"/>
      <c r="AO1370" s="21"/>
      <c r="AP1370" s="21"/>
      <c r="AQ1370" s="21"/>
      <c r="AR1370" s="21"/>
      <c r="AS1370" s="21"/>
      <c r="AT1370" s="21"/>
      <c r="AU1370" s="21"/>
      <c r="AX1370" s="22"/>
      <c r="AY1370" s="22"/>
      <c r="AZ1370" s="22"/>
      <c r="BM1370" s="21"/>
      <c r="BN1370" s="21"/>
      <c r="BO1370" s="21"/>
      <c r="BP1370" s="21"/>
      <c r="BQ1370" s="21"/>
      <c r="BS1370" s="21"/>
      <c r="BT1370" s="21"/>
      <c r="BW1370" s="21"/>
      <c r="BX1370" s="21"/>
      <c r="BZ1370" s="21"/>
      <c r="CD1370" s="21"/>
      <c r="CE1370" s="21"/>
      <c r="CF1370" s="21"/>
    </row>
    <row r="1371" spans="1:84">
      <c r="A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21"/>
      <c r="AT1371" s="21"/>
      <c r="AU1371" s="21"/>
      <c r="AX1371" s="22"/>
      <c r="AY1371" s="22"/>
      <c r="AZ1371" s="22"/>
      <c r="BM1371" s="21"/>
      <c r="BN1371" s="21"/>
      <c r="BO1371" s="21"/>
      <c r="BP1371" s="21"/>
      <c r="BQ1371" s="21"/>
      <c r="BS1371" s="21"/>
      <c r="BT1371" s="21"/>
      <c r="BW1371" s="21"/>
      <c r="BX1371" s="21"/>
      <c r="BZ1371" s="21"/>
      <c r="CD1371" s="21"/>
      <c r="CE1371" s="21"/>
      <c r="CF1371" s="21"/>
    </row>
    <row r="1372" spans="1:84">
      <c r="A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  <c r="AM1372" s="21"/>
      <c r="AN1372" s="21"/>
      <c r="AO1372" s="21"/>
      <c r="AP1372" s="21"/>
      <c r="AQ1372" s="21"/>
      <c r="AR1372" s="21"/>
      <c r="AS1372" s="21"/>
      <c r="AT1372" s="21"/>
      <c r="AU1372" s="21"/>
      <c r="AX1372" s="22"/>
      <c r="AY1372" s="22"/>
      <c r="AZ1372" s="22"/>
      <c r="BM1372" s="21"/>
      <c r="BN1372" s="21"/>
      <c r="BO1372" s="21"/>
      <c r="BP1372" s="21"/>
      <c r="BQ1372" s="21"/>
      <c r="BS1372" s="21"/>
      <c r="BT1372" s="21"/>
      <c r="BW1372" s="21"/>
      <c r="BX1372" s="21"/>
      <c r="BZ1372" s="21"/>
      <c r="CD1372" s="21"/>
      <c r="CE1372" s="21"/>
      <c r="CF1372" s="21"/>
    </row>
    <row r="1373" spans="1:84">
      <c r="A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  <c r="AM1373" s="21"/>
      <c r="AN1373" s="21"/>
      <c r="AO1373" s="21"/>
      <c r="AP1373" s="21"/>
      <c r="AQ1373" s="21"/>
      <c r="AR1373" s="21"/>
      <c r="AS1373" s="21"/>
      <c r="AT1373" s="21"/>
      <c r="AU1373" s="21"/>
      <c r="AX1373" s="22"/>
      <c r="AY1373" s="22"/>
      <c r="AZ1373" s="22"/>
      <c r="BM1373" s="21"/>
      <c r="BN1373" s="21"/>
      <c r="BO1373" s="21"/>
      <c r="BP1373" s="21"/>
      <c r="BQ1373" s="21"/>
      <c r="BS1373" s="21"/>
      <c r="BT1373" s="21"/>
      <c r="BW1373" s="21"/>
      <c r="BX1373" s="21"/>
      <c r="BZ1373" s="21"/>
      <c r="CD1373" s="21"/>
      <c r="CE1373" s="21"/>
      <c r="CF1373" s="21"/>
    </row>
    <row r="1374" spans="1:84">
      <c r="A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  <c r="AM1374" s="21"/>
      <c r="AN1374" s="21"/>
      <c r="AO1374" s="21"/>
      <c r="AP1374" s="21"/>
      <c r="AQ1374" s="21"/>
      <c r="AR1374" s="21"/>
      <c r="AS1374" s="21"/>
      <c r="AT1374" s="21"/>
      <c r="AU1374" s="21"/>
      <c r="AX1374" s="22"/>
      <c r="AY1374" s="22"/>
      <c r="AZ1374" s="22"/>
      <c r="BM1374" s="21"/>
      <c r="BN1374" s="21"/>
      <c r="BO1374" s="21"/>
      <c r="BP1374" s="21"/>
      <c r="BQ1374" s="21"/>
      <c r="BS1374" s="21"/>
      <c r="BT1374" s="21"/>
      <c r="BW1374" s="21"/>
      <c r="BX1374" s="21"/>
      <c r="BZ1374" s="21"/>
      <c r="CD1374" s="21"/>
      <c r="CE1374" s="21"/>
      <c r="CF1374" s="21"/>
    </row>
    <row r="1375" spans="1:84">
      <c r="A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  <c r="AM1375" s="21"/>
      <c r="AN1375" s="21"/>
      <c r="AO1375" s="21"/>
      <c r="AP1375" s="21"/>
      <c r="AQ1375" s="21"/>
      <c r="AR1375" s="21"/>
      <c r="AS1375" s="21"/>
      <c r="AT1375" s="21"/>
      <c r="AU1375" s="21"/>
      <c r="AX1375" s="22"/>
      <c r="AY1375" s="22"/>
      <c r="AZ1375" s="22"/>
      <c r="BM1375" s="21"/>
      <c r="BN1375" s="21"/>
      <c r="BO1375" s="21"/>
      <c r="BP1375" s="21"/>
      <c r="BQ1375" s="21"/>
      <c r="BS1375" s="21"/>
      <c r="BT1375" s="21"/>
      <c r="BW1375" s="21"/>
      <c r="BX1375" s="21"/>
      <c r="BZ1375" s="21"/>
      <c r="CD1375" s="21"/>
      <c r="CE1375" s="21"/>
      <c r="CF1375" s="21"/>
    </row>
    <row r="1376" spans="1:84">
      <c r="A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  <c r="AM1376" s="21"/>
      <c r="AN1376" s="21"/>
      <c r="AO1376" s="21"/>
      <c r="AP1376" s="21"/>
      <c r="AQ1376" s="21"/>
      <c r="AR1376" s="21"/>
      <c r="AS1376" s="21"/>
      <c r="AT1376" s="21"/>
      <c r="AU1376" s="21"/>
      <c r="AX1376" s="22"/>
      <c r="AY1376" s="22"/>
      <c r="AZ1376" s="22"/>
      <c r="BM1376" s="21"/>
      <c r="BN1376" s="21"/>
      <c r="BO1376" s="21"/>
      <c r="BP1376" s="21"/>
      <c r="BQ1376" s="21"/>
      <c r="BS1376" s="21"/>
      <c r="BT1376" s="21"/>
      <c r="BW1376" s="21"/>
      <c r="BX1376" s="21"/>
      <c r="BZ1376" s="21"/>
      <c r="CD1376" s="21"/>
      <c r="CE1376" s="21"/>
      <c r="CF1376" s="21"/>
    </row>
    <row r="1377" spans="1:84">
      <c r="A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  <c r="AM1377" s="21"/>
      <c r="AN1377" s="21"/>
      <c r="AO1377" s="21"/>
      <c r="AP1377" s="21"/>
      <c r="AQ1377" s="21"/>
      <c r="AR1377" s="21"/>
      <c r="AS1377" s="21"/>
      <c r="AT1377" s="21"/>
      <c r="AU1377" s="21"/>
      <c r="AX1377" s="22"/>
      <c r="AY1377" s="22"/>
      <c r="AZ1377" s="22"/>
      <c r="BM1377" s="21"/>
      <c r="BN1377" s="21"/>
      <c r="BO1377" s="21"/>
      <c r="BP1377" s="21"/>
      <c r="BQ1377" s="21"/>
      <c r="BS1377" s="21"/>
      <c r="BT1377" s="21"/>
      <c r="BW1377" s="21"/>
      <c r="BX1377" s="21"/>
      <c r="BZ1377" s="21"/>
      <c r="CD1377" s="21"/>
      <c r="CE1377" s="21"/>
      <c r="CF1377" s="21"/>
    </row>
    <row r="1378" spans="1:84">
      <c r="A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  <c r="AM1378" s="21"/>
      <c r="AN1378" s="21"/>
      <c r="AO1378" s="21"/>
      <c r="AP1378" s="21"/>
      <c r="AQ1378" s="21"/>
      <c r="AR1378" s="21"/>
      <c r="AS1378" s="21"/>
      <c r="AT1378" s="21"/>
      <c r="AU1378" s="21"/>
      <c r="AX1378" s="22"/>
      <c r="AY1378" s="22"/>
      <c r="AZ1378" s="22"/>
      <c r="BM1378" s="21"/>
      <c r="BN1378" s="21"/>
      <c r="BO1378" s="21"/>
      <c r="BP1378" s="21"/>
      <c r="BQ1378" s="21"/>
      <c r="BS1378" s="21"/>
      <c r="BT1378" s="21"/>
      <c r="BW1378" s="21"/>
      <c r="BX1378" s="21"/>
      <c r="BZ1378" s="21"/>
      <c r="CD1378" s="21"/>
      <c r="CE1378" s="21"/>
      <c r="CF1378" s="21"/>
    </row>
    <row r="1379" spans="1:84">
      <c r="A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  <c r="AM1379" s="21"/>
      <c r="AN1379" s="21"/>
      <c r="AO1379" s="21"/>
      <c r="AP1379" s="21"/>
      <c r="AQ1379" s="21"/>
      <c r="AR1379" s="21"/>
      <c r="AS1379" s="21"/>
      <c r="AT1379" s="21"/>
      <c r="AU1379" s="21"/>
      <c r="AX1379" s="22"/>
      <c r="AY1379" s="22"/>
      <c r="AZ1379" s="22"/>
      <c r="BM1379" s="21"/>
      <c r="BN1379" s="21"/>
      <c r="BO1379" s="21"/>
      <c r="BP1379" s="21"/>
      <c r="BQ1379" s="21"/>
      <c r="BS1379" s="21"/>
      <c r="BT1379" s="21"/>
      <c r="BW1379" s="21"/>
      <c r="BX1379" s="21"/>
      <c r="BZ1379" s="21"/>
      <c r="CD1379" s="21"/>
      <c r="CE1379" s="21"/>
      <c r="CF1379" s="21"/>
    </row>
    <row r="1380" spans="1:84">
      <c r="A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  <c r="AM1380" s="21"/>
      <c r="AN1380" s="21"/>
      <c r="AO1380" s="21"/>
      <c r="AP1380" s="21"/>
      <c r="AQ1380" s="21"/>
      <c r="AR1380" s="21"/>
      <c r="AS1380" s="21"/>
      <c r="AT1380" s="21"/>
      <c r="AU1380" s="21"/>
      <c r="AX1380" s="22"/>
      <c r="AY1380" s="22"/>
      <c r="AZ1380" s="22"/>
      <c r="BM1380" s="21"/>
      <c r="BN1380" s="21"/>
      <c r="BO1380" s="21"/>
      <c r="BP1380" s="21"/>
      <c r="BQ1380" s="21"/>
      <c r="BS1380" s="21"/>
      <c r="BT1380" s="21"/>
      <c r="BW1380" s="21"/>
      <c r="BX1380" s="21"/>
      <c r="BZ1380" s="21"/>
      <c r="CD1380" s="21"/>
      <c r="CE1380" s="21"/>
      <c r="CF1380" s="21"/>
    </row>
    <row r="1381" spans="1:84">
      <c r="A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  <c r="AM1381" s="21"/>
      <c r="AN1381" s="21"/>
      <c r="AO1381" s="21"/>
      <c r="AP1381" s="21"/>
      <c r="AQ1381" s="21"/>
      <c r="AR1381" s="21"/>
      <c r="AS1381" s="21"/>
      <c r="AT1381" s="21"/>
      <c r="AU1381" s="21"/>
      <c r="AX1381" s="22"/>
      <c r="AY1381" s="22"/>
      <c r="AZ1381" s="22"/>
      <c r="BM1381" s="21"/>
      <c r="BN1381" s="21"/>
      <c r="BO1381" s="21"/>
      <c r="BP1381" s="21"/>
      <c r="BQ1381" s="21"/>
      <c r="BS1381" s="21"/>
      <c r="BT1381" s="21"/>
      <c r="BW1381" s="21"/>
      <c r="BX1381" s="21"/>
      <c r="BZ1381" s="21"/>
      <c r="CD1381" s="21"/>
      <c r="CE1381" s="21"/>
      <c r="CF1381" s="21"/>
    </row>
    <row r="1382" spans="1:84">
      <c r="A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  <c r="AM1382" s="21"/>
      <c r="AN1382" s="21"/>
      <c r="AO1382" s="21"/>
      <c r="AP1382" s="21"/>
      <c r="AQ1382" s="21"/>
      <c r="AR1382" s="21"/>
      <c r="AS1382" s="21"/>
      <c r="AT1382" s="21"/>
      <c r="AU1382" s="21"/>
      <c r="AX1382" s="22"/>
      <c r="AY1382" s="22"/>
      <c r="AZ1382" s="22"/>
      <c r="BM1382" s="21"/>
      <c r="BN1382" s="21"/>
      <c r="BO1382" s="21"/>
      <c r="BP1382" s="21"/>
      <c r="BQ1382" s="21"/>
      <c r="BS1382" s="21"/>
      <c r="BT1382" s="21"/>
      <c r="BW1382" s="21"/>
      <c r="BX1382" s="21"/>
      <c r="BZ1382" s="21"/>
      <c r="CD1382" s="21"/>
      <c r="CE1382" s="21"/>
      <c r="CF1382" s="21"/>
    </row>
    <row r="1383" spans="1:84">
      <c r="A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  <c r="AM1383" s="21"/>
      <c r="AN1383" s="21"/>
      <c r="AO1383" s="21"/>
      <c r="AP1383" s="21"/>
      <c r="AQ1383" s="21"/>
      <c r="AR1383" s="21"/>
      <c r="AS1383" s="21"/>
      <c r="AT1383" s="21"/>
      <c r="AU1383" s="21"/>
      <c r="AX1383" s="22"/>
      <c r="AY1383" s="22"/>
      <c r="AZ1383" s="22"/>
      <c r="BM1383" s="21"/>
      <c r="BN1383" s="21"/>
      <c r="BO1383" s="21"/>
      <c r="BP1383" s="21"/>
      <c r="BQ1383" s="21"/>
      <c r="BS1383" s="21"/>
      <c r="BT1383" s="21"/>
      <c r="BW1383" s="21"/>
      <c r="BX1383" s="21"/>
      <c r="BZ1383" s="21"/>
      <c r="CD1383" s="21"/>
      <c r="CE1383" s="21"/>
      <c r="CF1383" s="21"/>
    </row>
    <row r="1384" spans="1:84">
      <c r="A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  <c r="AM1384" s="21"/>
      <c r="AN1384" s="21"/>
      <c r="AO1384" s="21"/>
      <c r="AP1384" s="21"/>
      <c r="AQ1384" s="21"/>
      <c r="AR1384" s="21"/>
      <c r="AS1384" s="21"/>
      <c r="AT1384" s="21"/>
      <c r="AU1384" s="21"/>
      <c r="AX1384" s="22"/>
      <c r="AY1384" s="22"/>
      <c r="AZ1384" s="22"/>
      <c r="BM1384" s="21"/>
      <c r="BN1384" s="21"/>
      <c r="BO1384" s="21"/>
      <c r="BP1384" s="21"/>
      <c r="BQ1384" s="21"/>
      <c r="BS1384" s="21"/>
      <c r="BT1384" s="21"/>
      <c r="BW1384" s="21"/>
      <c r="BX1384" s="21"/>
      <c r="BZ1384" s="21"/>
      <c r="CD1384" s="21"/>
      <c r="CE1384" s="21"/>
      <c r="CF1384" s="21"/>
    </row>
    <row r="1385" spans="1:84">
      <c r="A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  <c r="AM1385" s="21"/>
      <c r="AN1385" s="21"/>
      <c r="AO1385" s="21"/>
      <c r="AP1385" s="21"/>
      <c r="AQ1385" s="21"/>
      <c r="AR1385" s="21"/>
      <c r="AS1385" s="21"/>
      <c r="AT1385" s="21"/>
      <c r="AU1385" s="21"/>
      <c r="AX1385" s="22"/>
      <c r="AY1385" s="22"/>
      <c r="AZ1385" s="22"/>
      <c r="BM1385" s="21"/>
      <c r="BN1385" s="21"/>
      <c r="BO1385" s="21"/>
      <c r="BP1385" s="21"/>
      <c r="BQ1385" s="21"/>
      <c r="BS1385" s="21"/>
      <c r="BT1385" s="21"/>
      <c r="BW1385" s="21"/>
      <c r="BX1385" s="21"/>
      <c r="BZ1385" s="21"/>
      <c r="CD1385" s="21"/>
      <c r="CE1385" s="21"/>
      <c r="CF1385" s="21"/>
    </row>
    <row r="1386" spans="1:84">
      <c r="A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  <c r="AM1386" s="21"/>
      <c r="AN1386" s="21"/>
      <c r="AO1386" s="21"/>
      <c r="AP1386" s="21"/>
      <c r="AQ1386" s="21"/>
      <c r="AR1386" s="21"/>
      <c r="AS1386" s="21"/>
      <c r="AT1386" s="21"/>
      <c r="AU1386" s="21"/>
      <c r="AX1386" s="22"/>
      <c r="AY1386" s="22"/>
      <c r="AZ1386" s="22"/>
      <c r="BM1386" s="21"/>
      <c r="BN1386" s="21"/>
      <c r="BO1386" s="21"/>
      <c r="BP1386" s="21"/>
      <c r="BQ1386" s="21"/>
      <c r="BS1386" s="21"/>
      <c r="BT1386" s="21"/>
      <c r="BW1386" s="21"/>
      <c r="BX1386" s="21"/>
      <c r="BZ1386" s="21"/>
      <c r="CD1386" s="21"/>
      <c r="CE1386" s="21"/>
      <c r="CF1386" s="21"/>
    </row>
    <row r="1387" spans="1:84">
      <c r="A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  <c r="AM1387" s="21"/>
      <c r="AN1387" s="21"/>
      <c r="AO1387" s="21"/>
      <c r="AP1387" s="21"/>
      <c r="AQ1387" s="21"/>
      <c r="AR1387" s="21"/>
      <c r="AS1387" s="21"/>
      <c r="AT1387" s="21"/>
      <c r="AU1387" s="21"/>
      <c r="AX1387" s="22"/>
      <c r="AY1387" s="22"/>
      <c r="AZ1387" s="22"/>
      <c r="BM1387" s="21"/>
      <c r="BN1387" s="21"/>
      <c r="BO1387" s="21"/>
      <c r="BP1387" s="21"/>
      <c r="BQ1387" s="21"/>
      <c r="BS1387" s="21"/>
      <c r="BT1387" s="21"/>
      <c r="BW1387" s="21"/>
      <c r="BX1387" s="21"/>
      <c r="BZ1387" s="21"/>
      <c r="CD1387" s="21"/>
      <c r="CE1387" s="21"/>
      <c r="CF1387" s="21"/>
    </row>
    <row r="1388" spans="1:84">
      <c r="A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  <c r="AM1388" s="21"/>
      <c r="AN1388" s="21"/>
      <c r="AO1388" s="21"/>
      <c r="AP1388" s="21"/>
      <c r="AQ1388" s="21"/>
      <c r="AR1388" s="21"/>
      <c r="AS1388" s="21"/>
      <c r="AT1388" s="21"/>
      <c r="AU1388" s="21"/>
      <c r="AX1388" s="22"/>
      <c r="AY1388" s="22"/>
      <c r="AZ1388" s="22"/>
      <c r="BM1388" s="21"/>
      <c r="BN1388" s="21"/>
      <c r="BO1388" s="21"/>
      <c r="BP1388" s="21"/>
      <c r="BQ1388" s="21"/>
      <c r="BS1388" s="21"/>
      <c r="BT1388" s="21"/>
      <c r="BW1388" s="21"/>
      <c r="BX1388" s="21"/>
      <c r="BZ1388" s="21"/>
      <c r="CD1388" s="21"/>
      <c r="CE1388" s="21"/>
      <c r="CF1388" s="21"/>
    </row>
    <row r="1389" spans="1:84">
      <c r="A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  <c r="AM1389" s="21"/>
      <c r="AN1389" s="21"/>
      <c r="AO1389" s="21"/>
      <c r="AP1389" s="21"/>
      <c r="AQ1389" s="21"/>
      <c r="AR1389" s="21"/>
      <c r="AS1389" s="21"/>
      <c r="AT1389" s="21"/>
      <c r="AU1389" s="21"/>
      <c r="AX1389" s="22"/>
      <c r="AY1389" s="22"/>
      <c r="AZ1389" s="22"/>
      <c r="BM1389" s="21"/>
      <c r="BN1389" s="21"/>
      <c r="BO1389" s="21"/>
      <c r="BP1389" s="21"/>
      <c r="BQ1389" s="21"/>
      <c r="BS1389" s="21"/>
      <c r="BT1389" s="21"/>
      <c r="BW1389" s="21"/>
      <c r="BX1389" s="21"/>
      <c r="BZ1389" s="21"/>
      <c r="CD1389" s="21"/>
      <c r="CE1389" s="21"/>
      <c r="CF1389" s="21"/>
    </row>
    <row r="1390" spans="1:84">
      <c r="A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  <c r="AM1390" s="21"/>
      <c r="AN1390" s="21"/>
      <c r="AO1390" s="21"/>
      <c r="AP1390" s="21"/>
      <c r="AQ1390" s="21"/>
      <c r="AR1390" s="21"/>
      <c r="AS1390" s="21"/>
      <c r="AT1390" s="21"/>
      <c r="AU1390" s="21"/>
      <c r="AX1390" s="22"/>
      <c r="AY1390" s="22"/>
      <c r="AZ1390" s="22"/>
      <c r="BM1390" s="21"/>
      <c r="BN1390" s="21"/>
      <c r="BO1390" s="21"/>
      <c r="BP1390" s="21"/>
      <c r="BQ1390" s="21"/>
      <c r="BS1390" s="21"/>
      <c r="BT1390" s="21"/>
      <c r="BW1390" s="21"/>
      <c r="BX1390" s="21"/>
      <c r="BZ1390" s="21"/>
      <c r="CD1390" s="21"/>
      <c r="CE1390" s="21"/>
      <c r="CF1390" s="21"/>
    </row>
    <row r="1391" spans="1:84">
      <c r="A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  <c r="AM1391" s="21"/>
      <c r="AN1391" s="21"/>
      <c r="AO1391" s="21"/>
      <c r="AP1391" s="21"/>
      <c r="AQ1391" s="21"/>
      <c r="AR1391" s="21"/>
      <c r="AS1391" s="21"/>
      <c r="AT1391" s="21"/>
      <c r="AU1391" s="21"/>
      <c r="AX1391" s="22"/>
      <c r="AY1391" s="22"/>
      <c r="AZ1391" s="22"/>
      <c r="BM1391" s="21"/>
      <c r="BN1391" s="21"/>
      <c r="BO1391" s="21"/>
      <c r="BP1391" s="21"/>
      <c r="BQ1391" s="21"/>
      <c r="BS1391" s="21"/>
      <c r="BT1391" s="21"/>
      <c r="BW1391" s="21"/>
      <c r="BX1391" s="21"/>
      <c r="BZ1391" s="21"/>
      <c r="CD1391" s="21"/>
      <c r="CE1391" s="21"/>
      <c r="CF1391" s="21"/>
    </row>
    <row r="1392" spans="1:84">
      <c r="A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  <c r="AM1392" s="21"/>
      <c r="AN1392" s="21"/>
      <c r="AO1392" s="21"/>
      <c r="AP1392" s="21"/>
      <c r="AQ1392" s="21"/>
      <c r="AR1392" s="21"/>
      <c r="AS1392" s="21"/>
      <c r="AT1392" s="21"/>
      <c r="AU1392" s="21"/>
      <c r="AX1392" s="22"/>
      <c r="AY1392" s="22"/>
      <c r="AZ1392" s="22"/>
      <c r="BM1392" s="21"/>
      <c r="BN1392" s="21"/>
      <c r="BO1392" s="21"/>
      <c r="BP1392" s="21"/>
      <c r="BQ1392" s="21"/>
      <c r="BS1392" s="21"/>
      <c r="BT1392" s="21"/>
      <c r="BW1392" s="21"/>
      <c r="BX1392" s="21"/>
      <c r="BZ1392" s="21"/>
      <c r="CD1392" s="21"/>
      <c r="CE1392" s="21"/>
      <c r="CF1392" s="21"/>
    </row>
    <row r="1393" spans="1:84">
      <c r="A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  <c r="AM1393" s="21"/>
      <c r="AN1393" s="21"/>
      <c r="AO1393" s="21"/>
      <c r="AP1393" s="21"/>
      <c r="AQ1393" s="21"/>
      <c r="AR1393" s="21"/>
      <c r="AS1393" s="21"/>
      <c r="AT1393" s="21"/>
      <c r="AU1393" s="21"/>
      <c r="AX1393" s="22"/>
      <c r="AY1393" s="22"/>
      <c r="AZ1393" s="22"/>
      <c r="BM1393" s="21"/>
      <c r="BN1393" s="21"/>
      <c r="BO1393" s="21"/>
      <c r="BP1393" s="21"/>
      <c r="BQ1393" s="21"/>
      <c r="BS1393" s="21"/>
      <c r="BT1393" s="21"/>
      <c r="BW1393" s="21"/>
      <c r="BX1393" s="21"/>
      <c r="BZ1393" s="21"/>
      <c r="CD1393" s="21"/>
      <c r="CE1393" s="21"/>
      <c r="CF1393" s="21"/>
    </row>
    <row r="1394" spans="1:84">
      <c r="A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  <c r="AM1394" s="21"/>
      <c r="AN1394" s="21"/>
      <c r="AO1394" s="21"/>
      <c r="AP1394" s="21"/>
      <c r="AQ1394" s="21"/>
      <c r="AR1394" s="21"/>
      <c r="AS1394" s="21"/>
      <c r="AT1394" s="21"/>
      <c r="AU1394" s="21"/>
      <c r="AX1394" s="22"/>
      <c r="AY1394" s="22"/>
      <c r="AZ1394" s="22"/>
      <c r="BM1394" s="21"/>
      <c r="BN1394" s="21"/>
      <c r="BO1394" s="21"/>
      <c r="BP1394" s="21"/>
      <c r="BQ1394" s="21"/>
      <c r="BS1394" s="21"/>
      <c r="BT1394" s="21"/>
      <c r="BW1394" s="21"/>
      <c r="BX1394" s="21"/>
      <c r="BZ1394" s="21"/>
      <c r="CD1394" s="21"/>
      <c r="CE1394" s="21"/>
      <c r="CF1394" s="21"/>
    </row>
    <row r="1395" spans="1:84">
      <c r="A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  <c r="AM1395" s="21"/>
      <c r="AN1395" s="21"/>
      <c r="AO1395" s="21"/>
      <c r="AP1395" s="21"/>
      <c r="AQ1395" s="21"/>
      <c r="AR1395" s="21"/>
      <c r="AS1395" s="21"/>
      <c r="AT1395" s="21"/>
      <c r="AU1395" s="21"/>
      <c r="AX1395" s="22"/>
      <c r="AY1395" s="22"/>
      <c r="AZ1395" s="22"/>
      <c r="BM1395" s="21"/>
      <c r="BN1395" s="21"/>
      <c r="BO1395" s="21"/>
      <c r="BP1395" s="21"/>
      <c r="BQ1395" s="21"/>
      <c r="BS1395" s="21"/>
      <c r="BT1395" s="21"/>
      <c r="BW1395" s="21"/>
      <c r="BX1395" s="21"/>
      <c r="BZ1395" s="21"/>
      <c r="CD1395" s="21"/>
      <c r="CE1395" s="21"/>
      <c r="CF1395" s="21"/>
    </row>
    <row r="1396" spans="1:84">
      <c r="A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  <c r="AM1396" s="21"/>
      <c r="AN1396" s="21"/>
      <c r="AO1396" s="21"/>
      <c r="AP1396" s="21"/>
      <c r="AQ1396" s="21"/>
      <c r="AR1396" s="21"/>
      <c r="AS1396" s="21"/>
      <c r="AT1396" s="21"/>
      <c r="AU1396" s="21"/>
      <c r="AX1396" s="22"/>
      <c r="AY1396" s="22"/>
      <c r="AZ1396" s="22"/>
      <c r="BM1396" s="21"/>
      <c r="BN1396" s="21"/>
      <c r="BO1396" s="21"/>
      <c r="BP1396" s="21"/>
      <c r="BQ1396" s="21"/>
      <c r="BS1396" s="21"/>
      <c r="BT1396" s="21"/>
      <c r="BW1396" s="21"/>
      <c r="BX1396" s="21"/>
      <c r="BZ1396" s="21"/>
      <c r="CD1396" s="21"/>
      <c r="CE1396" s="21"/>
      <c r="CF1396" s="21"/>
    </row>
    <row r="1397" spans="1:84">
      <c r="A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  <c r="AM1397" s="21"/>
      <c r="AN1397" s="21"/>
      <c r="AO1397" s="21"/>
      <c r="AP1397" s="21"/>
      <c r="AQ1397" s="21"/>
      <c r="AR1397" s="21"/>
      <c r="AS1397" s="21"/>
      <c r="AT1397" s="21"/>
      <c r="AU1397" s="21"/>
      <c r="AX1397" s="22"/>
      <c r="AY1397" s="22"/>
      <c r="AZ1397" s="22"/>
      <c r="BM1397" s="21"/>
      <c r="BN1397" s="21"/>
      <c r="BO1397" s="21"/>
      <c r="BP1397" s="21"/>
      <c r="BQ1397" s="21"/>
      <c r="BS1397" s="21"/>
      <c r="BT1397" s="21"/>
      <c r="BW1397" s="21"/>
      <c r="BX1397" s="21"/>
      <c r="BZ1397" s="21"/>
      <c r="CD1397" s="21"/>
      <c r="CE1397" s="21"/>
      <c r="CF1397" s="21"/>
    </row>
    <row r="1398" spans="1:84">
      <c r="A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  <c r="AM1398" s="21"/>
      <c r="AN1398" s="21"/>
      <c r="AO1398" s="21"/>
      <c r="AP1398" s="21"/>
      <c r="AQ1398" s="21"/>
      <c r="AR1398" s="21"/>
      <c r="AS1398" s="21"/>
      <c r="AT1398" s="21"/>
      <c r="AU1398" s="21"/>
      <c r="AX1398" s="22"/>
      <c r="AY1398" s="22"/>
      <c r="AZ1398" s="22"/>
      <c r="BM1398" s="21"/>
      <c r="BN1398" s="21"/>
      <c r="BO1398" s="21"/>
      <c r="BP1398" s="21"/>
      <c r="BQ1398" s="21"/>
      <c r="BS1398" s="21"/>
      <c r="BT1398" s="21"/>
      <c r="BW1398" s="21"/>
      <c r="BX1398" s="21"/>
      <c r="BZ1398" s="21"/>
      <c r="CD1398" s="21"/>
      <c r="CE1398" s="21"/>
      <c r="CF1398" s="21"/>
    </row>
    <row r="1399" spans="1:84">
      <c r="A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  <c r="AM1399" s="21"/>
      <c r="AN1399" s="21"/>
      <c r="AO1399" s="21"/>
      <c r="AP1399" s="21"/>
      <c r="AQ1399" s="21"/>
      <c r="AR1399" s="21"/>
      <c r="AS1399" s="21"/>
      <c r="AT1399" s="21"/>
      <c r="AU1399" s="21"/>
      <c r="AX1399" s="22"/>
      <c r="AY1399" s="22"/>
      <c r="AZ1399" s="22"/>
      <c r="BM1399" s="21"/>
      <c r="BN1399" s="21"/>
      <c r="BO1399" s="21"/>
      <c r="BP1399" s="21"/>
      <c r="BQ1399" s="21"/>
      <c r="BS1399" s="21"/>
      <c r="BT1399" s="21"/>
      <c r="BW1399" s="21"/>
      <c r="BX1399" s="21"/>
      <c r="BZ1399" s="21"/>
      <c r="CD1399" s="21"/>
      <c r="CE1399" s="21"/>
      <c r="CF1399" s="21"/>
    </row>
    <row r="1400" spans="1:84">
      <c r="A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  <c r="AM1400" s="21"/>
      <c r="AN1400" s="21"/>
      <c r="AO1400" s="21"/>
      <c r="AP1400" s="21"/>
      <c r="AQ1400" s="21"/>
      <c r="AR1400" s="21"/>
      <c r="AS1400" s="21"/>
      <c r="AT1400" s="21"/>
      <c r="AU1400" s="21"/>
      <c r="AX1400" s="22"/>
      <c r="AY1400" s="22"/>
      <c r="AZ1400" s="22"/>
      <c r="BM1400" s="21"/>
      <c r="BN1400" s="21"/>
      <c r="BO1400" s="21"/>
      <c r="BP1400" s="21"/>
      <c r="BQ1400" s="21"/>
      <c r="BS1400" s="21"/>
      <c r="BT1400" s="21"/>
      <c r="BW1400" s="21"/>
      <c r="BX1400" s="21"/>
      <c r="BZ1400" s="21"/>
      <c r="CD1400" s="21"/>
      <c r="CE1400" s="21"/>
      <c r="CF1400" s="21"/>
    </row>
    <row r="1401" spans="1:84">
      <c r="A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  <c r="AM1401" s="21"/>
      <c r="AN1401" s="21"/>
      <c r="AO1401" s="21"/>
      <c r="AP1401" s="21"/>
      <c r="AQ1401" s="21"/>
      <c r="AR1401" s="21"/>
      <c r="AS1401" s="21"/>
      <c r="AT1401" s="21"/>
      <c r="AU1401" s="21"/>
      <c r="AX1401" s="22"/>
      <c r="AY1401" s="22"/>
      <c r="AZ1401" s="22"/>
      <c r="BM1401" s="21"/>
      <c r="BN1401" s="21"/>
      <c r="BO1401" s="21"/>
      <c r="BP1401" s="21"/>
      <c r="BQ1401" s="21"/>
      <c r="BS1401" s="21"/>
      <c r="BT1401" s="21"/>
      <c r="BW1401" s="21"/>
      <c r="BX1401" s="21"/>
      <c r="BZ1401" s="21"/>
      <c r="CD1401" s="21"/>
      <c r="CE1401" s="21"/>
      <c r="CF1401" s="21"/>
    </row>
    <row r="1402" spans="1:84">
      <c r="A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  <c r="AM1402" s="21"/>
      <c r="AN1402" s="21"/>
      <c r="AO1402" s="21"/>
      <c r="AP1402" s="21"/>
      <c r="AQ1402" s="21"/>
      <c r="AR1402" s="21"/>
      <c r="AS1402" s="21"/>
      <c r="AT1402" s="21"/>
      <c r="AU1402" s="21"/>
      <c r="AX1402" s="22"/>
      <c r="AY1402" s="22"/>
      <c r="AZ1402" s="22"/>
      <c r="BM1402" s="21"/>
      <c r="BN1402" s="21"/>
      <c r="BO1402" s="21"/>
      <c r="BP1402" s="21"/>
      <c r="BQ1402" s="21"/>
      <c r="BS1402" s="21"/>
      <c r="BT1402" s="21"/>
      <c r="BW1402" s="21"/>
      <c r="BX1402" s="21"/>
      <c r="BZ1402" s="21"/>
      <c r="CD1402" s="21"/>
      <c r="CE1402" s="21"/>
      <c r="CF1402" s="21"/>
    </row>
    <row r="1403" spans="1:84">
      <c r="A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21"/>
      <c r="AX1403" s="22"/>
      <c r="AY1403" s="22"/>
      <c r="AZ1403" s="22"/>
      <c r="BM1403" s="21"/>
      <c r="BN1403" s="21"/>
      <c r="BO1403" s="21"/>
      <c r="BP1403" s="21"/>
      <c r="BQ1403" s="21"/>
      <c r="BS1403" s="21"/>
      <c r="BT1403" s="21"/>
      <c r="BW1403" s="21"/>
      <c r="BX1403" s="21"/>
      <c r="BZ1403" s="21"/>
      <c r="CD1403" s="21"/>
      <c r="CE1403" s="21"/>
      <c r="CF1403" s="21"/>
    </row>
    <row r="1404" spans="1:84">
      <c r="A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  <c r="AM1404" s="21"/>
      <c r="AN1404" s="21"/>
      <c r="AO1404" s="21"/>
      <c r="AP1404" s="21"/>
      <c r="AQ1404" s="21"/>
      <c r="AR1404" s="21"/>
      <c r="AS1404" s="21"/>
      <c r="AT1404" s="21"/>
      <c r="AU1404" s="21"/>
      <c r="AX1404" s="22"/>
      <c r="AY1404" s="22"/>
      <c r="AZ1404" s="22"/>
      <c r="BM1404" s="21"/>
      <c r="BN1404" s="21"/>
      <c r="BO1404" s="21"/>
      <c r="BP1404" s="21"/>
      <c r="BQ1404" s="21"/>
      <c r="BS1404" s="21"/>
      <c r="BT1404" s="21"/>
      <c r="BW1404" s="21"/>
      <c r="BX1404" s="21"/>
      <c r="BZ1404" s="21"/>
      <c r="CD1404" s="21"/>
      <c r="CE1404" s="21"/>
      <c r="CF1404" s="21"/>
    </row>
    <row r="1405" spans="1:84">
      <c r="A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  <c r="AM1405" s="21"/>
      <c r="AN1405" s="21"/>
      <c r="AO1405" s="21"/>
      <c r="AP1405" s="21"/>
      <c r="AQ1405" s="21"/>
      <c r="AR1405" s="21"/>
      <c r="AS1405" s="21"/>
      <c r="AT1405" s="21"/>
      <c r="AU1405" s="21"/>
      <c r="AX1405" s="22"/>
      <c r="AY1405" s="22"/>
      <c r="AZ1405" s="22"/>
      <c r="BM1405" s="21"/>
      <c r="BN1405" s="21"/>
      <c r="BO1405" s="21"/>
      <c r="BP1405" s="21"/>
      <c r="BQ1405" s="21"/>
      <c r="BS1405" s="21"/>
      <c r="BT1405" s="21"/>
      <c r="BW1405" s="21"/>
      <c r="BX1405" s="21"/>
      <c r="BZ1405" s="21"/>
      <c r="CD1405" s="21"/>
      <c r="CE1405" s="21"/>
      <c r="CF1405" s="21"/>
    </row>
    <row r="1406" spans="1:84">
      <c r="A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  <c r="AM1406" s="21"/>
      <c r="AN1406" s="21"/>
      <c r="AO1406" s="21"/>
      <c r="AP1406" s="21"/>
      <c r="AQ1406" s="21"/>
      <c r="AR1406" s="21"/>
      <c r="AS1406" s="21"/>
      <c r="AT1406" s="21"/>
      <c r="AU1406" s="21"/>
      <c r="AX1406" s="22"/>
      <c r="AY1406" s="22"/>
      <c r="AZ1406" s="22"/>
      <c r="BM1406" s="21"/>
      <c r="BN1406" s="21"/>
      <c r="BO1406" s="21"/>
      <c r="BP1406" s="21"/>
      <c r="BQ1406" s="21"/>
      <c r="BS1406" s="21"/>
      <c r="BT1406" s="21"/>
      <c r="BW1406" s="21"/>
      <c r="BX1406" s="21"/>
      <c r="BZ1406" s="21"/>
      <c r="CD1406" s="21"/>
      <c r="CE1406" s="21"/>
      <c r="CF1406" s="21"/>
    </row>
    <row r="1407" spans="1:84">
      <c r="A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  <c r="AM1407" s="21"/>
      <c r="AN1407" s="21"/>
      <c r="AO1407" s="21"/>
      <c r="AP1407" s="21"/>
      <c r="AQ1407" s="21"/>
      <c r="AR1407" s="21"/>
      <c r="AS1407" s="21"/>
      <c r="AT1407" s="21"/>
      <c r="AU1407" s="21"/>
      <c r="AX1407" s="22"/>
      <c r="AY1407" s="22"/>
      <c r="AZ1407" s="22"/>
      <c r="BM1407" s="21"/>
      <c r="BN1407" s="21"/>
      <c r="BO1407" s="21"/>
      <c r="BP1407" s="21"/>
      <c r="BQ1407" s="21"/>
      <c r="BS1407" s="21"/>
      <c r="BT1407" s="21"/>
      <c r="BW1407" s="21"/>
      <c r="BX1407" s="21"/>
      <c r="BZ1407" s="21"/>
      <c r="CD1407" s="21"/>
      <c r="CE1407" s="21"/>
      <c r="CF1407" s="21"/>
    </row>
    <row r="1408" spans="1:84">
      <c r="A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  <c r="AM1408" s="21"/>
      <c r="AN1408" s="21"/>
      <c r="AO1408" s="21"/>
      <c r="AP1408" s="21"/>
      <c r="AQ1408" s="21"/>
      <c r="AR1408" s="21"/>
      <c r="AS1408" s="21"/>
      <c r="AT1408" s="21"/>
      <c r="AU1408" s="21"/>
      <c r="AX1408" s="22"/>
      <c r="AY1408" s="22"/>
      <c r="AZ1408" s="22"/>
      <c r="BM1408" s="21"/>
      <c r="BN1408" s="21"/>
      <c r="BO1408" s="21"/>
      <c r="BP1408" s="21"/>
      <c r="BQ1408" s="21"/>
      <c r="BS1408" s="21"/>
      <c r="BT1408" s="21"/>
      <c r="BW1408" s="21"/>
      <c r="BX1408" s="21"/>
      <c r="BZ1408" s="21"/>
      <c r="CD1408" s="21"/>
      <c r="CE1408" s="21"/>
      <c r="CF1408" s="21"/>
    </row>
    <row r="1409" spans="1:84">
      <c r="A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  <c r="AM1409" s="21"/>
      <c r="AN1409" s="21"/>
      <c r="AO1409" s="21"/>
      <c r="AP1409" s="21"/>
      <c r="AQ1409" s="21"/>
      <c r="AR1409" s="21"/>
      <c r="AS1409" s="21"/>
      <c r="AT1409" s="21"/>
      <c r="AU1409" s="21"/>
      <c r="AX1409" s="22"/>
      <c r="AY1409" s="22"/>
      <c r="AZ1409" s="22"/>
      <c r="BM1409" s="21"/>
      <c r="BN1409" s="21"/>
      <c r="BO1409" s="21"/>
      <c r="BP1409" s="21"/>
      <c r="BQ1409" s="21"/>
      <c r="BS1409" s="21"/>
      <c r="BT1409" s="21"/>
      <c r="BW1409" s="21"/>
      <c r="BX1409" s="21"/>
      <c r="BZ1409" s="21"/>
      <c r="CD1409" s="21"/>
      <c r="CE1409" s="21"/>
      <c r="CF1409" s="21"/>
    </row>
    <row r="1410" spans="1:84">
      <c r="A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  <c r="AM1410" s="21"/>
      <c r="AN1410" s="21"/>
      <c r="AO1410" s="21"/>
      <c r="AP1410" s="21"/>
      <c r="AQ1410" s="21"/>
      <c r="AR1410" s="21"/>
      <c r="AS1410" s="21"/>
      <c r="AT1410" s="21"/>
      <c r="AU1410" s="21"/>
      <c r="AX1410" s="22"/>
      <c r="AY1410" s="22"/>
      <c r="AZ1410" s="22"/>
      <c r="BM1410" s="21"/>
      <c r="BN1410" s="21"/>
      <c r="BO1410" s="21"/>
      <c r="BP1410" s="21"/>
      <c r="BQ1410" s="21"/>
      <c r="BS1410" s="21"/>
      <c r="BT1410" s="21"/>
      <c r="BW1410" s="21"/>
      <c r="BX1410" s="21"/>
      <c r="BZ1410" s="21"/>
      <c r="CD1410" s="21"/>
      <c r="CE1410" s="21"/>
      <c r="CF1410" s="21"/>
    </row>
    <row r="1411" spans="1:84">
      <c r="A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  <c r="AM1411" s="21"/>
      <c r="AN1411" s="21"/>
      <c r="AO1411" s="21"/>
      <c r="AP1411" s="21"/>
      <c r="AQ1411" s="21"/>
      <c r="AR1411" s="21"/>
      <c r="AS1411" s="21"/>
      <c r="AT1411" s="21"/>
      <c r="AU1411" s="21"/>
      <c r="AX1411" s="22"/>
      <c r="AY1411" s="22"/>
      <c r="AZ1411" s="22"/>
      <c r="BM1411" s="21"/>
      <c r="BN1411" s="21"/>
      <c r="BO1411" s="21"/>
      <c r="BP1411" s="21"/>
      <c r="BQ1411" s="21"/>
      <c r="BS1411" s="21"/>
      <c r="BT1411" s="21"/>
      <c r="BW1411" s="21"/>
      <c r="BX1411" s="21"/>
      <c r="BZ1411" s="21"/>
      <c r="CD1411" s="21"/>
      <c r="CE1411" s="21"/>
      <c r="CF1411" s="21"/>
    </row>
    <row r="1412" spans="1:84">
      <c r="A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  <c r="AM1412" s="21"/>
      <c r="AN1412" s="21"/>
      <c r="AO1412" s="21"/>
      <c r="AP1412" s="21"/>
      <c r="AQ1412" s="21"/>
      <c r="AR1412" s="21"/>
      <c r="AS1412" s="21"/>
      <c r="AT1412" s="21"/>
      <c r="AU1412" s="21"/>
      <c r="AX1412" s="22"/>
      <c r="AY1412" s="22"/>
      <c r="AZ1412" s="22"/>
      <c r="BM1412" s="21"/>
      <c r="BN1412" s="21"/>
      <c r="BO1412" s="21"/>
      <c r="BP1412" s="21"/>
      <c r="BQ1412" s="21"/>
      <c r="BS1412" s="21"/>
      <c r="BT1412" s="21"/>
      <c r="BW1412" s="21"/>
      <c r="BX1412" s="21"/>
      <c r="BZ1412" s="21"/>
      <c r="CD1412" s="21"/>
      <c r="CE1412" s="21"/>
      <c r="CF1412" s="21"/>
    </row>
    <row r="1413" spans="1:84">
      <c r="A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  <c r="AM1413" s="21"/>
      <c r="AN1413" s="21"/>
      <c r="AO1413" s="21"/>
      <c r="AP1413" s="21"/>
      <c r="AQ1413" s="21"/>
      <c r="AR1413" s="21"/>
      <c r="AS1413" s="21"/>
      <c r="AT1413" s="21"/>
      <c r="AU1413" s="21"/>
      <c r="AX1413" s="22"/>
      <c r="AY1413" s="22"/>
      <c r="AZ1413" s="22"/>
      <c r="BM1413" s="21"/>
      <c r="BN1413" s="21"/>
      <c r="BO1413" s="21"/>
      <c r="BP1413" s="21"/>
      <c r="BQ1413" s="21"/>
      <c r="BS1413" s="21"/>
      <c r="BT1413" s="21"/>
      <c r="BW1413" s="21"/>
      <c r="BX1413" s="21"/>
      <c r="BZ1413" s="21"/>
      <c r="CD1413" s="21"/>
      <c r="CE1413" s="21"/>
      <c r="CF1413" s="21"/>
    </row>
    <row r="1414" spans="1:84">
      <c r="A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  <c r="AM1414" s="21"/>
      <c r="AN1414" s="21"/>
      <c r="AO1414" s="21"/>
      <c r="AP1414" s="21"/>
      <c r="AQ1414" s="21"/>
      <c r="AR1414" s="21"/>
      <c r="AS1414" s="21"/>
      <c r="AT1414" s="21"/>
      <c r="AU1414" s="21"/>
      <c r="AX1414" s="22"/>
      <c r="AY1414" s="22"/>
      <c r="AZ1414" s="22"/>
      <c r="BM1414" s="21"/>
      <c r="BN1414" s="21"/>
      <c r="BO1414" s="21"/>
      <c r="BP1414" s="21"/>
      <c r="BQ1414" s="21"/>
      <c r="BS1414" s="21"/>
      <c r="BT1414" s="21"/>
      <c r="BW1414" s="21"/>
      <c r="BX1414" s="21"/>
      <c r="BZ1414" s="21"/>
      <c r="CD1414" s="21"/>
      <c r="CE1414" s="21"/>
      <c r="CF1414" s="21"/>
    </row>
    <row r="1415" spans="1:84">
      <c r="A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  <c r="AM1415" s="21"/>
      <c r="AN1415" s="21"/>
      <c r="AO1415" s="21"/>
      <c r="AP1415" s="21"/>
      <c r="AQ1415" s="21"/>
      <c r="AR1415" s="21"/>
      <c r="AS1415" s="21"/>
      <c r="AT1415" s="21"/>
      <c r="AU1415" s="21"/>
      <c r="AX1415" s="22"/>
      <c r="AY1415" s="22"/>
      <c r="AZ1415" s="22"/>
      <c r="BM1415" s="21"/>
      <c r="BN1415" s="21"/>
      <c r="BO1415" s="21"/>
      <c r="BP1415" s="21"/>
      <c r="BQ1415" s="21"/>
      <c r="BS1415" s="21"/>
      <c r="BT1415" s="21"/>
      <c r="BW1415" s="21"/>
      <c r="BX1415" s="21"/>
      <c r="BZ1415" s="21"/>
      <c r="CD1415" s="21"/>
      <c r="CE1415" s="21"/>
      <c r="CF1415" s="21"/>
    </row>
    <row r="1416" spans="1:84">
      <c r="A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  <c r="AM1416" s="21"/>
      <c r="AN1416" s="21"/>
      <c r="AO1416" s="21"/>
      <c r="AP1416" s="21"/>
      <c r="AQ1416" s="21"/>
      <c r="AR1416" s="21"/>
      <c r="AS1416" s="21"/>
      <c r="AT1416" s="21"/>
      <c r="AU1416" s="21"/>
      <c r="AX1416" s="22"/>
      <c r="AY1416" s="22"/>
      <c r="AZ1416" s="22"/>
      <c r="BM1416" s="21"/>
      <c r="BN1416" s="21"/>
      <c r="BO1416" s="21"/>
      <c r="BP1416" s="21"/>
      <c r="BQ1416" s="21"/>
      <c r="BS1416" s="21"/>
      <c r="BT1416" s="21"/>
      <c r="BW1416" s="21"/>
      <c r="BX1416" s="21"/>
      <c r="BZ1416" s="21"/>
      <c r="CD1416" s="21"/>
      <c r="CE1416" s="21"/>
      <c r="CF1416" s="21"/>
    </row>
    <row r="1417" spans="1:84">
      <c r="A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  <c r="AM1417" s="21"/>
      <c r="AN1417" s="21"/>
      <c r="AO1417" s="21"/>
      <c r="AP1417" s="21"/>
      <c r="AQ1417" s="21"/>
      <c r="AR1417" s="21"/>
      <c r="AS1417" s="21"/>
      <c r="AT1417" s="21"/>
      <c r="AU1417" s="21"/>
      <c r="AX1417" s="22"/>
      <c r="AY1417" s="22"/>
      <c r="AZ1417" s="22"/>
      <c r="BM1417" s="21"/>
      <c r="BN1417" s="21"/>
      <c r="BO1417" s="21"/>
      <c r="BP1417" s="21"/>
      <c r="BQ1417" s="21"/>
      <c r="BS1417" s="21"/>
      <c r="BT1417" s="21"/>
      <c r="BW1417" s="21"/>
      <c r="BX1417" s="21"/>
      <c r="BZ1417" s="21"/>
      <c r="CD1417" s="21"/>
      <c r="CE1417" s="21"/>
      <c r="CF1417" s="21"/>
    </row>
    <row r="1418" spans="1:84">
      <c r="A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  <c r="AM1418" s="21"/>
      <c r="AN1418" s="21"/>
      <c r="AO1418" s="21"/>
      <c r="AP1418" s="21"/>
      <c r="AQ1418" s="21"/>
      <c r="AR1418" s="21"/>
      <c r="AS1418" s="21"/>
      <c r="AT1418" s="21"/>
      <c r="AU1418" s="21"/>
      <c r="AX1418" s="22"/>
      <c r="AY1418" s="22"/>
      <c r="AZ1418" s="22"/>
      <c r="BM1418" s="21"/>
      <c r="BN1418" s="21"/>
      <c r="BO1418" s="21"/>
      <c r="BP1418" s="21"/>
      <c r="BQ1418" s="21"/>
      <c r="BS1418" s="21"/>
      <c r="BT1418" s="21"/>
      <c r="BW1418" s="21"/>
      <c r="BX1418" s="21"/>
      <c r="BZ1418" s="21"/>
      <c r="CD1418" s="21"/>
      <c r="CE1418" s="21"/>
      <c r="CF1418" s="21"/>
    </row>
    <row r="1419" spans="1:84">
      <c r="A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  <c r="AM1419" s="21"/>
      <c r="AN1419" s="21"/>
      <c r="AO1419" s="21"/>
      <c r="AP1419" s="21"/>
      <c r="AQ1419" s="21"/>
      <c r="AR1419" s="21"/>
      <c r="AS1419" s="21"/>
      <c r="AT1419" s="21"/>
      <c r="AU1419" s="21"/>
      <c r="AX1419" s="22"/>
      <c r="AY1419" s="22"/>
      <c r="AZ1419" s="22"/>
      <c r="BM1419" s="21"/>
      <c r="BN1419" s="21"/>
      <c r="BO1419" s="21"/>
      <c r="BP1419" s="21"/>
      <c r="BQ1419" s="21"/>
      <c r="BS1419" s="21"/>
      <c r="BT1419" s="21"/>
      <c r="BW1419" s="21"/>
      <c r="BX1419" s="21"/>
      <c r="BZ1419" s="21"/>
      <c r="CD1419" s="21"/>
      <c r="CE1419" s="21"/>
      <c r="CF1419" s="21"/>
    </row>
    <row r="1420" spans="1:84">
      <c r="A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  <c r="AM1420" s="21"/>
      <c r="AN1420" s="21"/>
      <c r="AO1420" s="21"/>
      <c r="AP1420" s="21"/>
      <c r="AQ1420" s="21"/>
      <c r="AR1420" s="21"/>
      <c r="AS1420" s="21"/>
      <c r="AT1420" s="21"/>
      <c r="AU1420" s="21"/>
      <c r="AX1420" s="22"/>
      <c r="AY1420" s="22"/>
      <c r="AZ1420" s="22"/>
      <c r="BM1420" s="21"/>
      <c r="BN1420" s="21"/>
      <c r="BO1420" s="21"/>
      <c r="BP1420" s="21"/>
      <c r="BQ1420" s="21"/>
      <c r="BS1420" s="21"/>
      <c r="BT1420" s="21"/>
      <c r="BW1420" s="21"/>
      <c r="BX1420" s="21"/>
      <c r="BZ1420" s="21"/>
      <c r="CD1420" s="21"/>
      <c r="CE1420" s="21"/>
      <c r="CF1420" s="21"/>
    </row>
    <row r="1421" spans="1:84">
      <c r="A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  <c r="AM1421" s="21"/>
      <c r="AN1421" s="21"/>
      <c r="AO1421" s="21"/>
      <c r="AP1421" s="21"/>
      <c r="AQ1421" s="21"/>
      <c r="AR1421" s="21"/>
      <c r="AS1421" s="21"/>
      <c r="AT1421" s="21"/>
      <c r="AU1421" s="21"/>
      <c r="AX1421" s="22"/>
      <c r="AY1421" s="22"/>
      <c r="AZ1421" s="22"/>
      <c r="BM1421" s="21"/>
      <c r="BN1421" s="21"/>
      <c r="BO1421" s="21"/>
      <c r="BP1421" s="21"/>
      <c r="BQ1421" s="21"/>
      <c r="BS1421" s="21"/>
      <c r="BT1421" s="21"/>
      <c r="BW1421" s="21"/>
      <c r="BX1421" s="21"/>
      <c r="BZ1421" s="21"/>
      <c r="CD1421" s="21"/>
      <c r="CE1421" s="21"/>
      <c r="CF1421" s="21"/>
    </row>
    <row r="1422" spans="1:84">
      <c r="A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  <c r="AM1422" s="21"/>
      <c r="AN1422" s="21"/>
      <c r="AO1422" s="21"/>
      <c r="AP1422" s="21"/>
      <c r="AQ1422" s="21"/>
      <c r="AR1422" s="21"/>
      <c r="AS1422" s="21"/>
      <c r="AT1422" s="21"/>
      <c r="AU1422" s="21"/>
      <c r="AX1422" s="22"/>
      <c r="AY1422" s="22"/>
      <c r="AZ1422" s="22"/>
      <c r="BM1422" s="21"/>
      <c r="BN1422" s="21"/>
      <c r="BO1422" s="21"/>
      <c r="BP1422" s="21"/>
      <c r="BQ1422" s="21"/>
      <c r="BS1422" s="21"/>
      <c r="BT1422" s="21"/>
      <c r="BW1422" s="21"/>
      <c r="BX1422" s="21"/>
      <c r="BZ1422" s="21"/>
      <c r="CD1422" s="21"/>
      <c r="CE1422" s="21"/>
      <c r="CF1422" s="21"/>
    </row>
    <row r="1423" spans="1:84">
      <c r="A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  <c r="AM1423" s="21"/>
      <c r="AN1423" s="21"/>
      <c r="AO1423" s="21"/>
      <c r="AP1423" s="21"/>
      <c r="AQ1423" s="21"/>
      <c r="AR1423" s="21"/>
      <c r="AS1423" s="21"/>
      <c r="AT1423" s="21"/>
      <c r="AU1423" s="21"/>
      <c r="AX1423" s="22"/>
      <c r="AY1423" s="22"/>
      <c r="AZ1423" s="22"/>
      <c r="BM1423" s="21"/>
      <c r="BN1423" s="21"/>
      <c r="BO1423" s="21"/>
      <c r="BP1423" s="21"/>
      <c r="BQ1423" s="21"/>
      <c r="BS1423" s="21"/>
      <c r="BT1423" s="21"/>
      <c r="BW1423" s="21"/>
      <c r="BX1423" s="21"/>
      <c r="BZ1423" s="21"/>
      <c r="CD1423" s="21"/>
      <c r="CE1423" s="21"/>
      <c r="CF1423" s="21"/>
    </row>
    <row r="1424" spans="1:84">
      <c r="A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  <c r="AM1424" s="21"/>
      <c r="AN1424" s="21"/>
      <c r="AO1424" s="21"/>
      <c r="AP1424" s="21"/>
      <c r="AQ1424" s="21"/>
      <c r="AR1424" s="21"/>
      <c r="AS1424" s="21"/>
      <c r="AT1424" s="21"/>
      <c r="AU1424" s="21"/>
      <c r="AX1424" s="22"/>
      <c r="AY1424" s="22"/>
      <c r="AZ1424" s="22"/>
      <c r="BM1424" s="21"/>
      <c r="BN1424" s="21"/>
      <c r="BO1424" s="21"/>
      <c r="BP1424" s="21"/>
      <c r="BQ1424" s="21"/>
      <c r="BS1424" s="21"/>
      <c r="BT1424" s="21"/>
      <c r="BW1424" s="21"/>
      <c r="BX1424" s="21"/>
      <c r="BZ1424" s="21"/>
      <c r="CD1424" s="21"/>
      <c r="CE1424" s="21"/>
      <c r="CF1424" s="21"/>
    </row>
    <row r="1425" spans="1:84">
      <c r="A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  <c r="AM1425" s="21"/>
      <c r="AN1425" s="21"/>
      <c r="AO1425" s="21"/>
      <c r="AP1425" s="21"/>
      <c r="AQ1425" s="21"/>
      <c r="AR1425" s="21"/>
      <c r="AS1425" s="21"/>
      <c r="AT1425" s="21"/>
      <c r="AU1425" s="21"/>
      <c r="AX1425" s="22"/>
      <c r="AY1425" s="22"/>
      <c r="AZ1425" s="22"/>
      <c r="BM1425" s="21"/>
      <c r="BN1425" s="21"/>
      <c r="BO1425" s="21"/>
      <c r="BP1425" s="21"/>
      <c r="BQ1425" s="21"/>
      <c r="BS1425" s="21"/>
      <c r="BT1425" s="21"/>
      <c r="BW1425" s="21"/>
      <c r="BX1425" s="21"/>
      <c r="BZ1425" s="21"/>
      <c r="CD1425" s="21"/>
      <c r="CE1425" s="21"/>
      <c r="CF1425" s="21"/>
    </row>
    <row r="1426" spans="1:84">
      <c r="A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3"/>
      <c r="AS1426" s="23"/>
      <c r="AT1426" s="23"/>
      <c r="AU1426" s="23"/>
      <c r="AX1426" s="22"/>
      <c r="AY1426" s="22"/>
      <c r="AZ1426" s="22"/>
      <c r="BM1426" s="23"/>
      <c r="BN1426" s="23"/>
      <c r="BO1426" s="23"/>
      <c r="BP1426" s="23"/>
      <c r="BQ1426" s="23"/>
      <c r="BS1426" s="23"/>
      <c r="BT1426" s="23"/>
      <c r="BW1426" s="23"/>
      <c r="BX1426" s="23"/>
      <c r="BZ1426" s="23"/>
      <c r="CD1426" s="23"/>
      <c r="CE1426" s="23"/>
      <c r="CF1426" s="23"/>
    </row>
    <row r="1427" spans="1:84">
      <c r="A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3"/>
      <c r="AU1427" s="23"/>
      <c r="AX1427" s="22"/>
      <c r="AY1427" s="22"/>
      <c r="AZ1427" s="22"/>
      <c r="BM1427" s="23"/>
      <c r="BN1427" s="23"/>
      <c r="BO1427" s="23"/>
      <c r="BP1427" s="23"/>
      <c r="BQ1427" s="23"/>
      <c r="BS1427" s="23"/>
      <c r="BT1427" s="23"/>
      <c r="BW1427" s="23"/>
      <c r="BX1427" s="23"/>
      <c r="BZ1427" s="23"/>
      <c r="CD1427" s="23"/>
      <c r="CE1427" s="23"/>
      <c r="CF1427" s="23"/>
    </row>
    <row r="1428" spans="1:84">
      <c r="A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  <c r="AQ1428" s="23"/>
      <c r="AR1428" s="23"/>
      <c r="AS1428" s="23"/>
      <c r="AT1428" s="23"/>
      <c r="AU1428" s="23"/>
      <c r="AX1428" s="22"/>
      <c r="AY1428" s="22"/>
      <c r="AZ1428" s="22"/>
      <c r="BM1428" s="23"/>
      <c r="BN1428" s="23"/>
      <c r="BO1428" s="23"/>
      <c r="BP1428" s="23"/>
      <c r="BQ1428" s="23"/>
      <c r="BS1428" s="23"/>
      <c r="BT1428" s="23"/>
      <c r="BW1428" s="23"/>
      <c r="BX1428" s="23"/>
      <c r="BZ1428" s="23"/>
      <c r="CD1428" s="23"/>
      <c r="CE1428" s="23"/>
      <c r="CF1428" s="23"/>
    </row>
    <row r="1429" spans="1:84">
      <c r="A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3"/>
      <c r="AS1429" s="23"/>
      <c r="AT1429" s="23"/>
      <c r="AU1429" s="23"/>
      <c r="AX1429" s="22"/>
      <c r="AY1429" s="22"/>
      <c r="AZ1429" s="22"/>
      <c r="BM1429" s="23"/>
      <c r="BN1429" s="23"/>
      <c r="BO1429" s="23"/>
      <c r="BP1429" s="23"/>
      <c r="BQ1429" s="23"/>
      <c r="BS1429" s="23"/>
      <c r="BT1429" s="23"/>
      <c r="BW1429" s="23"/>
      <c r="BX1429" s="23"/>
      <c r="BZ1429" s="23"/>
      <c r="CD1429" s="23"/>
      <c r="CE1429" s="23"/>
      <c r="CF1429" s="23"/>
    </row>
    <row r="1430" spans="1:84">
      <c r="A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3"/>
      <c r="AS1430" s="23"/>
      <c r="AT1430" s="23"/>
      <c r="AU1430" s="23"/>
      <c r="AX1430" s="22"/>
      <c r="AY1430" s="22"/>
      <c r="AZ1430" s="22"/>
      <c r="BM1430" s="23"/>
      <c r="BN1430" s="23"/>
      <c r="BO1430" s="23"/>
      <c r="BP1430" s="23"/>
      <c r="BQ1430" s="23"/>
      <c r="BS1430" s="23"/>
      <c r="BT1430" s="23"/>
      <c r="BW1430" s="23"/>
      <c r="BX1430" s="23"/>
      <c r="BZ1430" s="23"/>
      <c r="CD1430" s="23"/>
      <c r="CE1430" s="23"/>
      <c r="CF1430" s="23"/>
    </row>
    <row r="1431" spans="1:84">
      <c r="A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3"/>
      <c r="AS1431" s="23"/>
      <c r="AT1431" s="23"/>
      <c r="AU1431" s="23"/>
      <c r="AX1431" s="22"/>
      <c r="AY1431" s="22"/>
      <c r="AZ1431" s="22"/>
      <c r="BM1431" s="23"/>
      <c r="BN1431" s="23"/>
      <c r="BO1431" s="23"/>
      <c r="BP1431" s="23"/>
      <c r="BQ1431" s="23"/>
      <c r="BS1431" s="23"/>
      <c r="BT1431" s="23"/>
      <c r="BW1431" s="23"/>
      <c r="BX1431" s="23"/>
      <c r="BZ1431" s="23"/>
      <c r="CD1431" s="23"/>
      <c r="CE1431" s="23"/>
      <c r="CF1431" s="23"/>
    </row>
    <row r="1432" spans="1:84">
      <c r="A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  <c r="AQ1432" s="23"/>
      <c r="AR1432" s="23"/>
      <c r="AS1432" s="23"/>
      <c r="AT1432" s="23"/>
      <c r="AU1432" s="23"/>
      <c r="AX1432" s="22"/>
      <c r="AY1432" s="22"/>
      <c r="AZ1432" s="22"/>
      <c r="BM1432" s="23"/>
      <c r="BN1432" s="23"/>
      <c r="BO1432" s="23"/>
      <c r="BP1432" s="23"/>
      <c r="BQ1432" s="23"/>
      <c r="BS1432" s="23"/>
      <c r="BT1432" s="23"/>
      <c r="BW1432" s="23"/>
      <c r="BX1432" s="23"/>
      <c r="BZ1432" s="23"/>
      <c r="CD1432" s="23"/>
      <c r="CE1432" s="23"/>
      <c r="CF1432" s="23"/>
    </row>
    <row r="1433" spans="1:84">
      <c r="A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X1433" s="22"/>
      <c r="AY1433" s="22"/>
      <c r="AZ1433" s="22"/>
      <c r="BM1433" s="23"/>
      <c r="BN1433" s="23"/>
      <c r="BO1433" s="23"/>
      <c r="BP1433" s="23"/>
      <c r="BQ1433" s="23"/>
      <c r="BS1433" s="23"/>
      <c r="BT1433" s="23"/>
      <c r="BW1433" s="23"/>
      <c r="BX1433" s="23"/>
      <c r="BZ1433" s="23"/>
      <c r="CD1433" s="23"/>
      <c r="CE1433" s="23"/>
      <c r="CF1433" s="23"/>
    </row>
    <row r="1434" spans="1:84">
      <c r="A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  <c r="AQ1434" s="23"/>
      <c r="AR1434" s="23"/>
      <c r="AS1434" s="23"/>
      <c r="AT1434" s="23"/>
      <c r="AU1434" s="23"/>
      <c r="AX1434" s="22"/>
      <c r="AY1434" s="22"/>
      <c r="AZ1434" s="22"/>
      <c r="BM1434" s="23"/>
      <c r="BN1434" s="23"/>
      <c r="BO1434" s="23"/>
      <c r="BP1434" s="23"/>
      <c r="BQ1434" s="23"/>
      <c r="BS1434" s="23"/>
      <c r="BT1434" s="23"/>
      <c r="BW1434" s="23"/>
      <c r="BX1434" s="23"/>
      <c r="BZ1434" s="23"/>
      <c r="CD1434" s="23"/>
      <c r="CE1434" s="23"/>
      <c r="CF1434" s="23"/>
    </row>
    <row r="1435" spans="1:84">
      <c r="A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  <c r="AQ1435" s="23"/>
      <c r="AR1435" s="23"/>
      <c r="AS1435" s="23"/>
      <c r="AT1435" s="23"/>
      <c r="AU1435" s="23"/>
      <c r="AX1435" s="22"/>
      <c r="AY1435" s="22"/>
      <c r="AZ1435" s="22"/>
      <c r="BM1435" s="23"/>
      <c r="BN1435" s="23"/>
      <c r="BO1435" s="23"/>
      <c r="BP1435" s="23"/>
      <c r="BQ1435" s="23"/>
      <c r="BS1435" s="23"/>
      <c r="BT1435" s="23"/>
      <c r="BW1435" s="23"/>
      <c r="BX1435" s="23"/>
      <c r="BZ1435" s="23"/>
      <c r="CD1435" s="23"/>
      <c r="CE1435" s="23"/>
      <c r="CF1435" s="23"/>
    </row>
    <row r="1436" spans="1:84">
      <c r="A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  <c r="AQ1436" s="23"/>
      <c r="AR1436" s="23"/>
      <c r="AS1436" s="23"/>
      <c r="AT1436" s="23"/>
      <c r="AU1436" s="23"/>
      <c r="AX1436" s="22"/>
      <c r="AY1436" s="22"/>
      <c r="AZ1436" s="22"/>
      <c r="BM1436" s="23"/>
      <c r="BN1436" s="23"/>
      <c r="BO1436" s="23"/>
      <c r="BP1436" s="23"/>
      <c r="BQ1436" s="23"/>
      <c r="BS1436" s="23"/>
      <c r="BT1436" s="23"/>
      <c r="BW1436" s="23"/>
      <c r="BX1436" s="23"/>
      <c r="BZ1436" s="23"/>
      <c r="CD1436" s="23"/>
      <c r="CE1436" s="23"/>
      <c r="CF1436" s="23"/>
    </row>
    <row r="1437" spans="1:84">
      <c r="A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  <c r="AQ1437" s="23"/>
      <c r="AR1437" s="23"/>
      <c r="AS1437" s="23"/>
      <c r="AT1437" s="23"/>
      <c r="AU1437" s="23"/>
      <c r="AX1437" s="22"/>
      <c r="AY1437" s="22"/>
      <c r="AZ1437" s="22"/>
      <c r="BM1437" s="23"/>
      <c r="BN1437" s="23"/>
      <c r="BO1437" s="23"/>
      <c r="BP1437" s="23"/>
      <c r="BQ1437" s="23"/>
      <c r="BS1437" s="23"/>
      <c r="BT1437" s="23"/>
      <c r="BW1437" s="23"/>
      <c r="BX1437" s="23"/>
      <c r="BZ1437" s="23"/>
      <c r="CD1437" s="23"/>
      <c r="CE1437" s="23"/>
      <c r="CF1437" s="23"/>
    </row>
    <row r="1438" spans="1:84">
      <c r="A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  <c r="AQ1438" s="23"/>
      <c r="AR1438" s="23"/>
      <c r="AS1438" s="23"/>
      <c r="AT1438" s="23"/>
      <c r="AU1438" s="23"/>
      <c r="AX1438" s="22"/>
      <c r="AY1438" s="22"/>
      <c r="AZ1438" s="22"/>
      <c r="BM1438" s="23"/>
      <c r="BN1438" s="23"/>
      <c r="BO1438" s="23"/>
      <c r="BP1438" s="23"/>
      <c r="BQ1438" s="23"/>
      <c r="BS1438" s="23"/>
      <c r="BT1438" s="23"/>
      <c r="BW1438" s="23"/>
      <c r="BX1438" s="23"/>
      <c r="BZ1438" s="23"/>
      <c r="CD1438" s="23"/>
      <c r="CE1438" s="23"/>
      <c r="CF1438" s="23"/>
    </row>
    <row r="1439" spans="1:84">
      <c r="A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  <c r="AQ1439" s="23"/>
      <c r="AR1439" s="23"/>
      <c r="AS1439" s="23"/>
      <c r="AT1439" s="23"/>
      <c r="AU1439" s="23"/>
      <c r="AX1439" s="22"/>
      <c r="AY1439" s="22"/>
      <c r="AZ1439" s="22"/>
      <c r="BM1439" s="23"/>
      <c r="BN1439" s="23"/>
      <c r="BO1439" s="23"/>
      <c r="BP1439" s="23"/>
      <c r="BQ1439" s="23"/>
      <c r="BS1439" s="23"/>
      <c r="BT1439" s="23"/>
      <c r="BW1439" s="23"/>
      <c r="BX1439" s="23"/>
      <c r="BZ1439" s="23"/>
      <c r="CD1439" s="23"/>
      <c r="CE1439" s="23"/>
      <c r="CF1439" s="23"/>
    </row>
    <row r="1440" spans="1:84">
      <c r="A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  <c r="AO1440" s="23"/>
      <c r="AP1440" s="23"/>
      <c r="AQ1440" s="23"/>
      <c r="AR1440" s="23"/>
      <c r="AS1440" s="23"/>
      <c r="AT1440" s="23"/>
      <c r="AU1440" s="23"/>
      <c r="AX1440" s="22"/>
      <c r="AY1440" s="22"/>
      <c r="AZ1440" s="22"/>
      <c r="BM1440" s="23"/>
      <c r="BN1440" s="23"/>
      <c r="BO1440" s="23"/>
      <c r="BP1440" s="23"/>
      <c r="BQ1440" s="23"/>
      <c r="BS1440" s="23"/>
      <c r="BT1440" s="23"/>
      <c r="BW1440" s="23"/>
      <c r="BX1440" s="23"/>
      <c r="BZ1440" s="23"/>
      <c r="CD1440" s="23"/>
      <c r="CE1440" s="23"/>
      <c r="CF1440" s="23"/>
    </row>
    <row r="1441" spans="1:84">
      <c r="A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  <c r="AQ1441" s="23"/>
      <c r="AR1441" s="23"/>
      <c r="AS1441" s="23"/>
      <c r="AT1441" s="23"/>
      <c r="AU1441" s="23"/>
      <c r="AX1441" s="22"/>
      <c r="AY1441" s="22"/>
      <c r="AZ1441" s="22"/>
      <c r="BM1441" s="23"/>
      <c r="BN1441" s="23"/>
      <c r="BO1441" s="23"/>
      <c r="BP1441" s="23"/>
      <c r="BQ1441" s="23"/>
      <c r="BS1441" s="23"/>
      <c r="BT1441" s="23"/>
      <c r="BW1441" s="23"/>
      <c r="BX1441" s="23"/>
      <c r="BZ1441" s="23"/>
      <c r="CD1441" s="23"/>
      <c r="CE1441" s="23"/>
      <c r="CF1441" s="23"/>
    </row>
    <row r="1442" spans="1:84">
      <c r="A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  <c r="AQ1442" s="23"/>
      <c r="AR1442" s="23"/>
      <c r="AS1442" s="23"/>
      <c r="AT1442" s="23"/>
      <c r="AU1442" s="23"/>
      <c r="AX1442" s="22"/>
      <c r="AY1442" s="22"/>
      <c r="AZ1442" s="22"/>
      <c r="BM1442" s="23"/>
      <c r="BN1442" s="23"/>
      <c r="BO1442" s="23"/>
      <c r="BP1442" s="23"/>
      <c r="BQ1442" s="23"/>
      <c r="BS1442" s="23"/>
      <c r="BT1442" s="23"/>
      <c r="BW1442" s="23"/>
      <c r="BX1442" s="23"/>
      <c r="BZ1442" s="23"/>
      <c r="CD1442" s="23"/>
      <c r="CE1442" s="23"/>
      <c r="CF1442" s="23"/>
    </row>
    <row r="1443" spans="1:84">
      <c r="A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  <c r="AQ1443" s="23"/>
      <c r="AR1443" s="23"/>
      <c r="AS1443" s="23"/>
      <c r="AT1443" s="23"/>
      <c r="AU1443" s="23"/>
      <c r="AX1443" s="22"/>
      <c r="AY1443" s="22"/>
      <c r="AZ1443" s="22"/>
      <c r="BM1443" s="23"/>
      <c r="BN1443" s="23"/>
      <c r="BO1443" s="23"/>
      <c r="BP1443" s="23"/>
      <c r="BQ1443" s="23"/>
      <c r="BS1443" s="23"/>
      <c r="BT1443" s="23"/>
      <c r="BW1443" s="23"/>
      <c r="BX1443" s="23"/>
      <c r="BZ1443" s="23"/>
      <c r="CD1443" s="23"/>
      <c r="CE1443" s="23"/>
      <c r="CF1443" s="23"/>
    </row>
    <row r="1444" spans="1:84">
      <c r="A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  <c r="AQ1444" s="23"/>
      <c r="AR1444" s="23"/>
      <c r="AS1444" s="23"/>
      <c r="AT1444" s="23"/>
      <c r="AU1444" s="23"/>
      <c r="AX1444" s="22"/>
      <c r="AY1444" s="22"/>
      <c r="AZ1444" s="22"/>
      <c r="BM1444" s="23"/>
      <c r="BN1444" s="23"/>
      <c r="BO1444" s="23"/>
      <c r="BP1444" s="23"/>
      <c r="BQ1444" s="23"/>
      <c r="BS1444" s="23"/>
      <c r="BT1444" s="23"/>
      <c r="BW1444" s="23"/>
      <c r="BX1444" s="23"/>
      <c r="BZ1444" s="23"/>
      <c r="CD1444" s="23"/>
      <c r="CE1444" s="23"/>
      <c r="CF1444" s="23"/>
    </row>
    <row r="1445" spans="1:84">
      <c r="A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X1445" s="22"/>
      <c r="AY1445" s="22"/>
      <c r="AZ1445" s="22"/>
      <c r="BM1445" s="23"/>
      <c r="BN1445" s="23"/>
      <c r="BO1445" s="23"/>
      <c r="BP1445" s="23"/>
      <c r="BQ1445" s="23"/>
      <c r="BS1445" s="23"/>
      <c r="BT1445" s="23"/>
      <c r="BW1445" s="23"/>
      <c r="BX1445" s="23"/>
      <c r="BZ1445" s="23"/>
      <c r="CD1445" s="23"/>
      <c r="CE1445" s="23"/>
      <c r="CF1445" s="23"/>
    </row>
    <row r="1446" spans="1:84">
      <c r="A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3"/>
      <c r="AU1446" s="23"/>
      <c r="AX1446" s="22"/>
      <c r="AY1446" s="22"/>
      <c r="AZ1446" s="22"/>
      <c r="BM1446" s="23"/>
      <c r="BN1446" s="23"/>
      <c r="BO1446" s="23"/>
      <c r="BP1446" s="23"/>
      <c r="BQ1446" s="23"/>
      <c r="BS1446" s="23"/>
      <c r="BT1446" s="23"/>
      <c r="BW1446" s="23"/>
      <c r="BX1446" s="23"/>
      <c r="BZ1446" s="23"/>
      <c r="CD1446" s="23"/>
      <c r="CE1446" s="23"/>
      <c r="CF1446" s="23"/>
    </row>
    <row r="1447" spans="1:84">
      <c r="A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X1447" s="22"/>
      <c r="AY1447" s="22"/>
      <c r="AZ1447" s="22"/>
      <c r="BM1447" s="23"/>
      <c r="BN1447" s="23"/>
      <c r="BO1447" s="23"/>
      <c r="BP1447" s="23"/>
      <c r="BQ1447" s="23"/>
      <c r="BS1447" s="23"/>
      <c r="BT1447" s="23"/>
      <c r="BW1447" s="23"/>
      <c r="BX1447" s="23"/>
      <c r="BZ1447" s="23"/>
      <c r="CD1447" s="23"/>
      <c r="CE1447" s="23"/>
      <c r="CF1447" s="23"/>
    </row>
    <row r="1448" spans="1:84">
      <c r="A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  <c r="AQ1448" s="23"/>
      <c r="AR1448" s="23"/>
      <c r="AS1448" s="23"/>
      <c r="AT1448" s="23"/>
      <c r="AU1448" s="23"/>
      <c r="AX1448" s="22"/>
      <c r="AY1448" s="22"/>
      <c r="AZ1448" s="22"/>
      <c r="BM1448" s="23"/>
      <c r="BN1448" s="23"/>
      <c r="BO1448" s="23"/>
      <c r="BP1448" s="23"/>
      <c r="BQ1448" s="23"/>
      <c r="BS1448" s="23"/>
      <c r="BT1448" s="23"/>
      <c r="BW1448" s="23"/>
      <c r="BX1448" s="23"/>
      <c r="BZ1448" s="23"/>
      <c r="CD1448" s="23"/>
      <c r="CE1448" s="23"/>
      <c r="CF1448" s="23"/>
    </row>
    <row r="1449" spans="1:84">
      <c r="A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  <c r="AQ1449" s="23"/>
      <c r="AR1449" s="23"/>
      <c r="AS1449" s="23"/>
      <c r="AT1449" s="23"/>
      <c r="AU1449" s="23"/>
      <c r="AX1449" s="22"/>
      <c r="AY1449" s="22"/>
      <c r="AZ1449" s="22"/>
      <c r="BM1449" s="23"/>
      <c r="BN1449" s="23"/>
      <c r="BO1449" s="23"/>
      <c r="BP1449" s="23"/>
      <c r="BQ1449" s="23"/>
      <c r="BS1449" s="23"/>
      <c r="BT1449" s="23"/>
      <c r="BW1449" s="23"/>
      <c r="BX1449" s="23"/>
      <c r="BZ1449" s="23"/>
      <c r="CD1449" s="23"/>
      <c r="CE1449" s="23"/>
      <c r="CF1449" s="23"/>
    </row>
    <row r="1450" spans="1:84">
      <c r="A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  <c r="AQ1450" s="23"/>
      <c r="AR1450" s="23"/>
      <c r="AS1450" s="23"/>
      <c r="AT1450" s="23"/>
      <c r="AU1450" s="23"/>
      <c r="AX1450" s="22"/>
      <c r="AY1450" s="22"/>
      <c r="AZ1450" s="22"/>
      <c r="BM1450" s="23"/>
      <c r="BN1450" s="23"/>
      <c r="BO1450" s="23"/>
      <c r="BP1450" s="23"/>
      <c r="BQ1450" s="23"/>
      <c r="BS1450" s="23"/>
      <c r="BT1450" s="23"/>
      <c r="BW1450" s="23"/>
      <c r="BX1450" s="23"/>
      <c r="BZ1450" s="23"/>
      <c r="CD1450" s="23"/>
      <c r="CE1450" s="23"/>
      <c r="CF1450" s="23"/>
    </row>
    <row r="1451" spans="1:84">
      <c r="A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  <c r="AQ1451" s="23"/>
      <c r="AR1451" s="23"/>
      <c r="AS1451" s="23"/>
      <c r="AT1451" s="23"/>
      <c r="AU1451" s="23"/>
      <c r="AX1451" s="22"/>
      <c r="AY1451" s="22"/>
      <c r="AZ1451" s="22"/>
      <c r="BM1451" s="23"/>
      <c r="BN1451" s="23"/>
      <c r="BO1451" s="23"/>
      <c r="BP1451" s="23"/>
      <c r="BQ1451" s="23"/>
      <c r="BS1451" s="23"/>
      <c r="BT1451" s="23"/>
      <c r="BW1451" s="23"/>
      <c r="BX1451" s="23"/>
      <c r="BZ1451" s="23"/>
      <c r="CD1451" s="23"/>
      <c r="CE1451" s="23"/>
      <c r="CF1451" s="23"/>
    </row>
    <row r="1452" spans="1:84">
      <c r="A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  <c r="AQ1452" s="23"/>
      <c r="AR1452" s="23"/>
      <c r="AS1452" s="23"/>
      <c r="AT1452" s="23"/>
      <c r="AU1452" s="23"/>
      <c r="AX1452" s="22"/>
      <c r="AY1452" s="22"/>
      <c r="AZ1452" s="22"/>
      <c r="BM1452" s="23"/>
      <c r="BN1452" s="23"/>
      <c r="BO1452" s="23"/>
      <c r="BP1452" s="23"/>
      <c r="BQ1452" s="23"/>
      <c r="BS1452" s="23"/>
      <c r="BT1452" s="23"/>
      <c r="BW1452" s="23"/>
      <c r="BX1452" s="23"/>
      <c r="BZ1452" s="23"/>
      <c r="CD1452" s="23"/>
      <c r="CE1452" s="23"/>
      <c r="CF1452" s="23"/>
    </row>
    <row r="1453" spans="1:84">
      <c r="A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  <c r="AQ1453" s="23"/>
      <c r="AR1453" s="23"/>
      <c r="AS1453" s="23"/>
      <c r="AT1453" s="23"/>
      <c r="AU1453" s="23"/>
      <c r="AX1453" s="22"/>
      <c r="AY1453" s="22"/>
      <c r="AZ1453" s="22"/>
      <c r="BM1453" s="23"/>
      <c r="BN1453" s="23"/>
      <c r="BO1453" s="23"/>
      <c r="BP1453" s="23"/>
      <c r="BQ1453" s="23"/>
      <c r="BS1453" s="23"/>
      <c r="BT1453" s="23"/>
      <c r="BW1453" s="23"/>
      <c r="BX1453" s="23"/>
      <c r="BZ1453" s="23"/>
      <c r="CD1453" s="23"/>
      <c r="CE1453" s="23"/>
      <c r="CF1453" s="23"/>
    </row>
    <row r="1454" spans="1:84">
      <c r="A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X1454" s="22"/>
      <c r="AY1454" s="22"/>
      <c r="AZ1454" s="22"/>
      <c r="BM1454" s="23"/>
      <c r="BN1454" s="23"/>
      <c r="BO1454" s="23"/>
      <c r="BP1454" s="23"/>
      <c r="BQ1454" s="23"/>
      <c r="BS1454" s="23"/>
      <c r="BT1454" s="23"/>
      <c r="BW1454" s="23"/>
      <c r="BX1454" s="23"/>
      <c r="BZ1454" s="23"/>
      <c r="CD1454" s="23"/>
      <c r="CE1454" s="23"/>
      <c r="CF1454" s="23"/>
    </row>
    <row r="1455" spans="1:84">
      <c r="A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X1455" s="22"/>
      <c r="AY1455" s="22"/>
      <c r="AZ1455" s="22"/>
      <c r="BM1455" s="23"/>
      <c r="BN1455" s="23"/>
      <c r="BO1455" s="23"/>
      <c r="BP1455" s="23"/>
      <c r="BQ1455" s="23"/>
      <c r="BS1455" s="23"/>
      <c r="BT1455" s="23"/>
      <c r="BW1455" s="23"/>
      <c r="BX1455" s="23"/>
      <c r="BZ1455" s="23"/>
      <c r="CD1455" s="23"/>
      <c r="CE1455" s="23"/>
      <c r="CF1455" s="23"/>
    </row>
    <row r="1456" spans="1:84">
      <c r="A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X1456" s="22"/>
      <c r="AY1456" s="22"/>
      <c r="AZ1456" s="22"/>
      <c r="BM1456" s="23"/>
      <c r="BN1456" s="23"/>
      <c r="BO1456" s="23"/>
      <c r="BP1456" s="23"/>
      <c r="BQ1456" s="23"/>
      <c r="BS1456" s="23"/>
      <c r="BT1456" s="23"/>
      <c r="BW1456" s="23"/>
      <c r="BX1456" s="23"/>
      <c r="BZ1456" s="23"/>
      <c r="CD1456" s="23"/>
      <c r="CE1456" s="23"/>
      <c r="CF1456" s="23"/>
    </row>
    <row r="1457" spans="1:84">
      <c r="A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X1457" s="22"/>
      <c r="AY1457" s="22"/>
      <c r="AZ1457" s="22"/>
      <c r="BM1457" s="23"/>
      <c r="BN1457" s="23"/>
      <c r="BO1457" s="23"/>
      <c r="BP1457" s="23"/>
      <c r="BQ1457" s="23"/>
      <c r="BS1457" s="23"/>
      <c r="BT1457" s="23"/>
      <c r="BW1457" s="23"/>
      <c r="BX1457" s="23"/>
      <c r="BZ1457" s="23"/>
      <c r="CD1457" s="23"/>
      <c r="CE1457" s="23"/>
      <c r="CF1457" s="23"/>
    </row>
    <row r="1458" spans="1:84">
      <c r="A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X1458" s="22"/>
      <c r="AY1458" s="22"/>
      <c r="AZ1458" s="22"/>
      <c r="BM1458" s="23"/>
      <c r="BN1458" s="23"/>
      <c r="BO1458" s="23"/>
      <c r="BP1458" s="23"/>
      <c r="BQ1458" s="23"/>
      <c r="BS1458" s="23"/>
      <c r="BT1458" s="23"/>
      <c r="BW1458" s="23"/>
      <c r="BX1458" s="23"/>
      <c r="BZ1458" s="23"/>
      <c r="CD1458" s="23"/>
      <c r="CE1458" s="23"/>
      <c r="CF1458" s="23"/>
    </row>
    <row r="1459" spans="1:84">
      <c r="A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X1459" s="22"/>
      <c r="AY1459" s="22"/>
      <c r="AZ1459" s="22"/>
      <c r="BM1459" s="23"/>
      <c r="BN1459" s="23"/>
      <c r="BO1459" s="23"/>
      <c r="BP1459" s="23"/>
      <c r="BQ1459" s="23"/>
      <c r="BS1459" s="23"/>
      <c r="BT1459" s="23"/>
      <c r="BW1459" s="23"/>
      <c r="BX1459" s="23"/>
      <c r="BZ1459" s="23"/>
      <c r="CD1459" s="23"/>
      <c r="CE1459" s="23"/>
      <c r="CF1459" s="23"/>
    </row>
    <row r="1460" spans="1:84">
      <c r="A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X1460" s="22"/>
      <c r="AY1460" s="22"/>
      <c r="AZ1460" s="22"/>
      <c r="BM1460" s="23"/>
      <c r="BN1460" s="23"/>
      <c r="BO1460" s="23"/>
      <c r="BP1460" s="23"/>
      <c r="BQ1460" s="23"/>
      <c r="BS1460" s="23"/>
      <c r="BT1460" s="23"/>
      <c r="BW1460" s="23"/>
      <c r="BX1460" s="23"/>
      <c r="BZ1460" s="23"/>
      <c r="CD1460" s="23"/>
      <c r="CE1460" s="23"/>
      <c r="CF1460" s="23"/>
    </row>
    <row r="1461" spans="1:84">
      <c r="A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X1461" s="22"/>
      <c r="AY1461" s="22"/>
      <c r="AZ1461" s="22"/>
      <c r="BM1461" s="23"/>
      <c r="BN1461" s="23"/>
      <c r="BO1461" s="23"/>
      <c r="BP1461" s="23"/>
      <c r="BQ1461" s="23"/>
      <c r="BS1461" s="23"/>
      <c r="BT1461" s="23"/>
      <c r="BW1461" s="23"/>
      <c r="BX1461" s="23"/>
      <c r="BZ1461" s="23"/>
      <c r="CD1461" s="23"/>
      <c r="CE1461" s="23"/>
      <c r="CF1461" s="23"/>
    </row>
    <row r="1462" spans="1:84">
      <c r="A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X1462" s="22"/>
      <c r="AY1462" s="22"/>
      <c r="AZ1462" s="22"/>
      <c r="BM1462" s="23"/>
      <c r="BN1462" s="23"/>
      <c r="BO1462" s="23"/>
      <c r="BP1462" s="23"/>
      <c r="BQ1462" s="23"/>
      <c r="BS1462" s="23"/>
      <c r="BT1462" s="23"/>
      <c r="BW1462" s="23"/>
      <c r="BX1462" s="23"/>
      <c r="BZ1462" s="23"/>
      <c r="CD1462" s="23"/>
      <c r="CE1462" s="23"/>
      <c r="CF1462" s="23"/>
    </row>
    <row r="1463" spans="1:84">
      <c r="A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X1463" s="22"/>
      <c r="AY1463" s="22"/>
      <c r="AZ1463" s="22"/>
      <c r="BM1463" s="23"/>
      <c r="BN1463" s="23"/>
      <c r="BO1463" s="23"/>
      <c r="BP1463" s="23"/>
      <c r="BQ1463" s="23"/>
      <c r="BS1463" s="23"/>
      <c r="BT1463" s="23"/>
      <c r="BW1463" s="23"/>
      <c r="BX1463" s="23"/>
      <c r="BZ1463" s="23"/>
      <c r="CD1463" s="23"/>
      <c r="CE1463" s="23"/>
      <c r="CF1463" s="23"/>
    </row>
    <row r="1464" spans="1:84">
      <c r="A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  <c r="AQ1464" s="23"/>
      <c r="AR1464" s="23"/>
      <c r="AS1464" s="23"/>
      <c r="AT1464" s="23"/>
      <c r="AU1464" s="23"/>
      <c r="AX1464" s="22"/>
      <c r="AY1464" s="22"/>
      <c r="AZ1464" s="22"/>
      <c r="BM1464" s="23"/>
      <c r="BN1464" s="23"/>
      <c r="BO1464" s="23"/>
      <c r="BP1464" s="23"/>
      <c r="BQ1464" s="23"/>
      <c r="BS1464" s="23"/>
      <c r="BT1464" s="23"/>
      <c r="BW1464" s="23"/>
      <c r="BX1464" s="23"/>
      <c r="BZ1464" s="23"/>
      <c r="CD1464" s="23"/>
      <c r="CE1464" s="23"/>
      <c r="CF1464" s="23"/>
    </row>
    <row r="1465" spans="1:84">
      <c r="A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  <c r="AQ1465" s="23"/>
      <c r="AR1465" s="23"/>
      <c r="AS1465" s="23"/>
      <c r="AT1465" s="23"/>
      <c r="AU1465" s="23"/>
      <c r="AX1465" s="22"/>
      <c r="AY1465" s="22"/>
      <c r="AZ1465" s="22"/>
      <c r="BM1465" s="23"/>
      <c r="BN1465" s="23"/>
      <c r="BO1465" s="23"/>
      <c r="BP1465" s="23"/>
      <c r="BQ1465" s="23"/>
      <c r="BS1465" s="23"/>
      <c r="BT1465" s="23"/>
      <c r="BW1465" s="23"/>
      <c r="BX1465" s="23"/>
      <c r="BZ1465" s="23"/>
      <c r="CD1465" s="23"/>
      <c r="CE1465" s="23"/>
      <c r="CF1465" s="23"/>
    </row>
    <row r="1466" spans="1:84">
      <c r="A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  <c r="AQ1466" s="23"/>
      <c r="AR1466" s="23"/>
      <c r="AS1466" s="23"/>
      <c r="AT1466" s="23"/>
      <c r="AU1466" s="23"/>
      <c r="AX1466" s="22"/>
      <c r="AY1466" s="22"/>
      <c r="AZ1466" s="22"/>
      <c r="BM1466" s="23"/>
      <c r="BN1466" s="23"/>
      <c r="BO1466" s="23"/>
      <c r="BP1466" s="23"/>
      <c r="BQ1466" s="23"/>
      <c r="BS1466" s="23"/>
      <c r="BT1466" s="23"/>
      <c r="BW1466" s="23"/>
      <c r="BX1466" s="23"/>
      <c r="BZ1466" s="23"/>
      <c r="CD1466" s="23"/>
      <c r="CE1466" s="23"/>
      <c r="CF1466" s="23"/>
    </row>
    <row r="1467" spans="1:84">
      <c r="A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  <c r="AQ1467" s="23"/>
      <c r="AR1467" s="23"/>
      <c r="AS1467" s="23"/>
      <c r="AT1467" s="23"/>
      <c r="AU1467" s="23"/>
      <c r="AX1467" s="22"/>
      <c r="AY1467" s="22"/>
      <c r="AZ1467" s="22"/>
      <c r="BM1467" s="23"/>
      <c r="BN1467" s="23"/>
      <c r="BO1467" s="23"/>
      <c r="BP1467" s="23"/>
      <c r="BQ1467" s="23"/>
      <c r="BS1467" s="23"/>
      <c r="BT1467" s="23"/>
      <c r="BW1467" s="23"/>
      <c r="BX1467" s="23"/>
      <c r="BZ1467" s="23"/>
      <c r="CD1467" s="23"/>
      <c r="CE1467" s="23"/>
      <c r="CF1467" s="23"/>
    </row>
    <row r="1468" spans="1:84">
      <c r="A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  <c r="AQ1468" s="23"/>
      <c r="AR1468" s="23"/>
      <c r="AS1468" s="23"/>
      <c r="AT1468" s="23"/>
      <c r="AU1468" s="23"/>
      <c r="AX1468" s="22"/>
      <c r="AY1468" s="22"/>
      <c r="AZ1468" s="22"/>
      <c r="BM1468" s="23"/>
      <c r="BN1468" s="23"/>
      <c r="BO1468" s="23"/>
      <c r="BP1468" s="23"/>
      <c r="BQ1468" s="23"/>
      <c r="BS1468" s="23"/>
      <c r="BT1468" s="23"/>
      <c r="BW1468" s="23"/>
      <c r="BX1468" s="23"/>
      <c r="BZ1468" s="23"/>
      <c r="CD1468" s="23"/>
      <c r="CE1468" s="23"/>
      <c r="CF1468" s="23"/>
    </row>
    <row r="1469" spans="1:84">
      <c r="A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X1469" s="22"/>
      <c r="AY1469" s="22"/>
      <c r="AZ1469" s="22"/>
      <c r="BM1469" s="23"/>
      <c r="BN1469" s="23"/>
      <c r="BO1469" s="23"/>
      <c r="BP1469" s="23"/>
      <c r="BQ1469" s="23"/>
      <c r="BS1469" s="23"/>
      <c r="BT1469" s="23"/>
      <c r="BW1469" s="23"/>
      <c r="BX1469" s="23"/>
      <c r="BZ1469" s="23"/>
      <c r="CD1469" s="23"/>
      <c r="CE1469" s="23"/>
      <c r="CF1469" s="23"/>
    </row>
    <row r="1470" spans="1:84">
      <c r="A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  <c r="AQ1470" s="23"/>
      <c r="AR1470" s="23"/>
      <c r="AS1470" s="23"/>
      <c r="AT1470" s="23"/>
      <c r="AU1470" s="23"/>
      <c r="AX1470" s="22"/>
      <c r="AY1470" s="22"/>
      <c r="AZ1470" s="22"/>
      <c r="BM1470" s="23"/>
      <c r="BN1470" s="23"/>
      <c r="BO1470" s="23"/>
      <c r="BP1470" s="23"/>
      <c r="BQ1470" s="23"/>
      <c r="BS1470" s="23"/>
      <c r="BT1470" s="23"/>
      <c r="BW1470" s="23"/>
      <c r="BX1470" s="23"/>
      <c r="BZ1470" s="23"/>
      <c r="CD1470" s="23"/>
      <c r="CE1470" s="23"/>
      <c r="CF1470" s="23"/>
    </row>
    <row r="1471" spans="1:84">
      <c r="A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X1471" s="22"/>
      <c r="AY1471" s="22"/>
      <c r="AZ1471" s="22"/>
      <c r="BM1471" s="23"/>
      <c r="BN1471" s="23"/>
      <c r="BO1471" s="23"/>
      <c r="BP1471" s="23"/>
      <c r="BQ1471" s="23"/>
      <c r="BS1471" s="23"/>
      <c r="BT1471" s="23"/>
      <c r="BW1471" s="23"/>
      <c r="BX1471" s="23"/>
      <c r="BZ1471" s="23"/>
      <c r="CD1471" s="23"/>
      <c r="CE1471" s="23"/>
      <c r="CF1471" s="23"/>
    </row>
    <row r="1472" spans="1:84">
      <c r="A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X1472" s="22"/>
      <c r="AY1472" s="22"/>
      <c r="AZ1472" s="22"/>
      <c r="BM1472" s="23"/>
      <c r="BN1472" s="23"/>
      <c r="BO1472" s="23"/>
      <c r="BP1472" s="23"/>
      <c r="BQ1472" s="23"/>
      <c r="BS1472" s="23"/>
      <c r="BT1472" s="23"/>
      <c r="BW1472" s="23"/>
      <c r="BX1472" s="23"/>
      <c r="BZ1472" s="23"/>
      <c r="CD1472" s="23"/>
      <c r="CE1472" s="23"/>
      <c r="CF1472" s="23"/>
    </row>
    <row r="1473" spans="1:84">
      <c r="A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X1473" s="22"/>
      <c r="AY1473" s="22"/>
      <c r="AZ1473" s="22"/>
      <c r="BM1473" s="23"/>
      <c r="BN1473" s="23"/>
      <c r="BO1473" s="23"/>
      <c r="BP1473" s="23"/>
      <c r="BQ1473" s="23"/>
      <c r="BS1473" s="23"/>
      <c r="BT1473" s="23"/>
      <c r="BW1473" s="23"/>
      <c r="BX1473" s="23"/>
      <c r="BZ1473" s="23"/>
      <c r="CD1473" s="23"/>
      <c r="CE1473" s="23"/>
      <c r="CF1473" s="23"/>
    </row>
    <row r="1474" spans="1:84">
      <c r="A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X1474" s="22"/>
      <c r="AY1474" s="22"/>
      <c r="AZ1474" s="22"/>
      <c r="BM1474" s="23"/>
      <c r="BN1474" s="23"/>
      <c r="BO1474" s="23"/>
      <c r="BP1474" s="23"/>
      <c r="BQ1474" s="23"/>
      <c r="BS1474" s="23"/>
      <c r="BT1474" s="23"/>
      <c r="BW1474" s="23"/>
      <c r="BX1474" s="23"/>
      <c r="BZ1474" s="23"/>
      <c r="CD1474" s="23"/>
      <c r="CE1474" s="23"/>
      <c r="CF1474" s="23"/>
    </row>
    <row r="1475" spans="1:84">
      <c r="A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X1475" s="22"/>
      <c r="AY1475" s="22"/>
      <c r="AZ1475" s="22"/>
      <c r="BM1475" s="23"/>
      <c r="BN1475" s="23"/>
      <c r="BO1475" s="23"/>
      <c r="BP1475" s="23"/>
      <c r="BQ1475" s="23"/>
      <c r="BS1475" s="23"/>
      <c r="BT1475" s="23"/>
      <c r="BW1475" s="23"/>
      <c r="BX1475" s="23"/>
      <c r="BZ1475" s="23"/>
      <c r="CD1475" s="23"/>
      <c r="CE1475" s="23"/>
      <c r="CF1475" s="23"/>
    </row>
    <row r="1476" spans="1:84">
      <c r="A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X1476" s="22"/>
      <c r="AY1476" s="22"/>
      <c r="AZ1476" s="22"/>
      <c r="BM1476" s="23"/>
      <c r="BN1476" s="23"/>
      <c r="BO1476" s="23"/>
      <c r="BP1476" s="23"/>
      <c r="BQ1476" s="23"/>
      <c r="BS1476" s="23"/>
      <c r="BT1476" s="23"/>
      <c r="BW1476" s="23"/>
      <c r="BX1476" s="23"/>
      <c r="BZ1476" s="23"/>
      <c r="CD1476" s="23"/>
      <c r="CE1476" s="23"/>
      <c r="CF1476" s="23"/>
    </row>
    <row r="1477" spans="1:84">
      <c r="A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  <c r="AO1477" s="23"/>
      <c r="AP1477" s="23"/>
      <c r="AQ1477" s="23"/>
      <c r="AR1477" s="23"/>
      <c r="AS1477" s="23"/>
      <c r="AT1477" s="23"/>
      <c r="AU1477" s="23"/>
      <c r="AX1477" s="22"/>
      <c r="AY1477" s="22"/>
      <c r="AZ1477" s="22"/>
      <c r="BM1477" s="23"/>
      <c r="BN1477" s="23"/>
      <c r="BO1477" s="23"/>
      <c r="BP1477" s="23"/>
      <c r="BQ1477" s="23"/>
      <c r="BS1477" s="23"/>
      <c r="BT1477" s="23"/>
      <c r="BW1477" s="23"/>
      <c r="BX1477" s="23"/>
      <c r="BZ1477" s="23"/>
      <c r="CD1477" s="23"/>
      <c r="CE1477" s="23"/>
      <c r="CF1477" s="23"/>
    </row>
    <row r="1478" spans="1:84">
      <c r="A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X1478" s="22"/>
      <c r="AY1478" s="22"/>
      <c r="AZ1478" s="22"/>
      <c r="BM1478" s="23"/>
      <c r="BN1478" s="23"/>
      <c r="BO1478" s="23"/>
      <c r="BP1478" s="23"/>
      <c r="BQ1478" s="23"/>
      <c r="BS1478" s="23"/>
      <c r="BT1478" s="23"/>
      <c r="BW1478" s="23"/>
      <c r="BX1478" s="23"/>
      <c r="BZ1478" s="23"/>
      <c r="CD1478" s="23"/>
      <c r="CE1478" s="23"/>
      <c r="CF1478" s="23"/>
    </row>
    <row r="1479" spans="1:84">
      <c r="A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  <c r="AQ1479" s="23"/>
      <c r="AR1479" s="23"/>
      <c r="AS1479" s="23"/>
      <c r="AT1479" s="23"/>
      <c r="AU1479" s="23"/>
      <c r="AX1479" s="22"/>
      <c r="AY1479" s="22"/>
      <c r="AZ1479" s="22"/>
      <c r="BM1479" s="23"/>
      <c r="BN1479" s="23"/>
      <c r="BO1479" s="23"/>
      <c r="BP1479" s="23"/>
      <c r="BQ1479" s="23"/>
      <c r="BS1479" s="23"/>
      <c r="BT1479" s="23"/>
      <c r="BW1479" s="23"/>
      <c r="BX1479" s="23"/>
      <c r="BZ1479" s="23"/>
      <c r="CD1479" s="23"/>
      <c r="CE1479" s="23"/>
      <c r="CF1479" s="23"/>
    </row>
    <row r="1480" spans="1:84">
      <c r="A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  <c r="AQ1480" s="23"/>
      <c r="AR1480" s="23"/>
      <c r="AS1480" s="23"/>
      <c r="AT1480" s="23"/>
      <c r="AU1480" s="23"/>
      <c r="AX1480" s="22"/>
      <c r="AY1480" s="22"/>
      <c r="AZ1480" s="22"/>
      <c r="BM1480" s="23"/>
      <c r="BN1480" s="23"/>
      <c r="BO1480" s="23"/>
      <c r="BP1480" s="23"/>
      <c r="BQ1480" s="23"/>
      <c r="BS1480" s="23"/>
      <c r="BT1480" s="23"/>
      <c r="BW1480" s="23"/>
      <c r="BX1480" s="23"/>
      <c r="BZ1480" s="23"/>
      <c r="CD1480" s="23"/>
      <c r="CE1480" s="23"/>
      <c r="CF1480" s="23"/>
    </row>
    <row r="1481" spans="1:84">
      <c r="A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X1481" s="22"/>
      <c r="AY1481" s="22"/>
      <c r="AZ1481" s="22"/>
      <c r="BM1481" s="23"/>
      <c r="BN1481" s="23"/>
      <c r="BO1481" s="23"/>
      <c r="BP1481" s="23"/>
      <c r="BQ1481" s="23"/>
      <c r="BS1481" s="23"/>
      <c r="BT1481" s="23"/>
      <c r="BW1481" s="23"/>
      <c r="BX1481" s="23"/>
      <c r="BZ1481" s="23"/>
      <c r="CD1481" s="23"/>
      <c r="CE1481" s="23"/>
      <c r="CF1481" s="23"/>
    </row>
    <row r="1482" spans="1:84">
      <c r="A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  <c r="AQ1482" s="23"/>
      <c r="AR1482" s="23"/>
      <c r="AS1482" s="23"/>
      <c r="AT1482" s="23"/>
      <c r="AU1482" s="23"/>
      <c r="AX1482" s="22"/>
      <c r="AY1482" s="22"/>
      <c r="AZ1482" s="22"/>
      <c r="BM1482" s="23"/>
      <c r="BN1482" s="23"/>
      <c r="BO1482" s="23"/>
      <c r="BP1482" s="23"/>
      <c r="BQ1482" s="23"/>
      <c r="BS1482" s="23"/>
      <c r="BT1482" s="23"/>
      <c r="BW1482" s="23"/>
      <c r="BX1482" s="23"/>
      <c r="BZ1482" s="23"/>
      <c r="CD1482" s="23"/>
      <c r="CE1482" s="23"/>
      <c r="CF1482" s="23"/>
    </row>
    <row r="1483" spans="1:84">
      <c r="A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  <c r="AQ1483" s="23"/>
      <c r="AR1483" s="23"/>
      <c r="AS1483" s="23"/>
      <c r="AT1483" s="23"/>
      <c r="AU1483" s="23"/>
      <c r="AX1483" s="22"/>
      <c r="AY1483" s="22"/>
      <c r="AZ1483" s="22"/>
      <c r="BM1483" s="23"/>
      <c r="BN1483" s="23"/>
      <c r="BO1483" s="23"/>
      <c r="BP1483" s="23"/>
      <c r="BQ1483" s="23"/>
      <c r="BS1483" s="23"/>
      <c r="BT1483" s="23"/>
      <c r="BW1483" s="23"/>
      <c r="BX1483" s="23"/>
      <c r="BZ1483" s="23"/>
      <c r="CD1483" s="23"/>
      <c r="CE1483" s="23"/>
      <c r="CF1483" s="23"/>
    </row>
    <row r="1484" spans="1:84">
      <c r="A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  <c r="AQ1484" s="23"/>
      <c r="AR1484" s="23"/>
      <c r="AS1484" s="23"/>
      <c r="AT1484" s="23"/>
      <c r="AU1484" s="23"/>
      <c r="AX1484" s="22"/>
      <c r="AY1484" s="22"/>
      <c r="AZ1484" s="22"/>
      <c r="BM1484" s="23"/>
      <c r="BN1484" s="23"/>
      <c r="BO1484" s="23"/>
      <c r="BP1484" s="23"/>
      <c r="BQ1484" s="23"/>
      <c r="BS1484" s="23"/>
      <c r="BT1484" s="23"/>
      <c r="BW1484" s="23"/>
      <c r="BX1484" s="23"/>
      <c r="BZ1484" s="23"/>
      <c r="CD1484" s="23"/>
      <c r="CE1484" s="23"/>
      <c r="CF1484" s="23"/>
    </row>
    <row r="1485" spans="1:84">
      <c r="A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  <c r="AQ1485" s="23"/>
      <c r="AR1485" s="23"/>
      <c r="AS1485" s="23"/>
      <c r="AT1485" s="23"/>
      <c r="AU1485" s="23"/>
      <c r="AX1485" s="22"/>
      <c r="AY1485" s="22"/>
      <c r="AZ1485" s="22"/>
      <c r="BM1485" s="23"/>
      <c r="BN1485" s="23"/>
      <c r="BO1485" s="23"/>
      <c r="BP1485" s="23"/>
      <c r="BQ1485" s="23"/>
      <c r="BS1485" s="23"/>
      <c r="BT1485" s="23"/>
      <c r="BW1485" s="23"/>
      <c r="BX1485" s="23"/>
      <c r="BZ1485" s="23"/>
      <c r="CD1485" s="23"/>
      <c r="CE1485" s="23"/>
      <c r="CF1485" s="23"/>
    </row>
    <row r="1486" spans="1:84">
      <c r="A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  <c r="AO1486" s="23"/>
      <c r="AP1486" s="23"/>
      <c r="AQ1486" s="23"/>
      <c r="AR1486" s="23"/>
      <c r="AS1486" s="23"/>
      <c r="AT1486" s="23"/>
      <c r="AU1486" s="23"/>
      <c r="AX1486" s="22"/>
      <c r="AY1486" s="22"/>
      <c r="AZ1486" s="22"/>
      <c r="BM1486" s="23"/>
      <c r="BN1486" s="23"/>
      <c r="BO1486" s="23"/>
      <c r="BP1486" s="23"/>
      <c r="BQ1486" s="23"/>
      <c r="BS1486" s="23"/>
      <c r="BT1486" s="23"/>
      <c r="BW1486" s="23"/>
      <c r="BX1486" s="23"/>
      <c r="BZ1486" s="23"/>
      <c r="CD1486" s="23"/>
      <c r="CE1486" s="23"/>
      <c r="CF1486" s="23"/>
    </row>
    <row r="1487" spans="1:84">
      <c r="A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  <c r="AO1487" s="23"/>
      <c r="AP1487" s="23"/>
      <c r="AQ1487" s="23"/>
      <c r="AR1487" s="23"/>
      <c r="AS1487" s="23"/>
      <c r="AT1487" s="23"/>
      <c r="AU1487" s="23"/>
      <c r="AX1487" s="22"/>
      <c r="AY1487" s="22"/>
      <c r="AZ1487" s="22"/>
      <c r="BM1487" s="23"/>
      <c r="BN1487" s="23"/>
      <c r="BO1487" s="23"/>
      <c r="BP1487" s="23"/>
      <c r="BQ1487" s="23"/>
      <c r="BS1487" s="23"/>
      <c r="BT1487" s="23"/>
      <c r="BW1487" s="23"/>
      <c r="BX1487" s="23"/>
      <c r="BZ1487" s="23"/>
      <c r="CD1487" s="23"/>
      <c r="CE1487" s="23"/>
      <c r="CF1487" s="23"/>
    </row>
    <row r="1488" spans="1:84">
      <c r="A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  <c r="AQ1488" s="23"/>
      <c r="AR1488" s="23"/>
      <c r="AS1488" s="23"/>
      <c r="AT1488" s="23"/>
      <c r="AU1488" s="23"/>
      <c r="AX1488" s="22"/>
      <c r="AY1488" s="22"/>
      <c r="AZ1488" s="22"/>
      <c r="BM1488" s="23"/>
      <c r="BN1488" s="23"/>
      <c r="BO1488" s="23"/>
      <c r="BP1488" s="23"/>
      <c r="BQ1488" s="23"/>
      <c r="BS1488" s="23"/>
      <c r="BT1488" s="23"/>
      <c r="BW1488" s="23"/>
      <c r="BX1488" s="23"/>
      <c r="BZ1488" s="23"/>
      <c r="CD1488" s="23"/>
      <c r="CE1488" s="23"/>
      <c r="CF1488" s="23"/>
    </row>
    <row r="1489" spans="1:84">
      <c r="A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  <c r="AO1489" s="23"/>
      <c r="AP1489" s="23"/>
      <c r="AQ1489" s="23"/>
      <c r="AR1489" s="23"/>
      <c r="AS1489" s="23"/>
      <c r="AT1489" s="23"/>
      <c r="AU1489" s="23"/>
      <c r="AX1489" s="22"/>
      <c r="AY1489" s="22"/>
      <c r="AZ1489" s="22"/>
      <c r="BM1489" s="23"/>
      <c r="BN1489" s="23"/>
      <c r="BO1489" s="23"/>
      <c r="BP1489" s="23"/>
      <c r="BQ1489" s="23"/>
      <c r="BS1489" s="23"/>
      <c r="BT1489" s="23"/>
      <c r="BW1489" s="23"/>
      <c r="BX1489" s="23"/>
      <c r="BZ1489" s="23"/>
      <c r="CD1489" s="23"/>
      <c r="CE1489" s="23"/>
      <c r="CF1489" s="23"/>
    </row>
    <row r="1490" spans="1:84">
      <c r="A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  <c r="AQ1490" s="23"/>
      <c r="AR1490" s="23"/>
      <c r="AS1490" s="23"/>
      <c r="AT1490" s="23"/>
      <c r="AU1490" s="23"/>
      <c r="AX1490" s="22"/>
      <c r="AY1490" s="22"/>
      <c r="AZ1490" s="22"/>
      <c r="BM1490" s="23"/>
      <c r="BN1490" s="23"/>
      <c r="BO1490" s="23"/>
      <c r="BP1490" s="23"/>
      <c r="BQ1490" s="23"/>
      <c r="BS1490" s="23"/>
      <c r="BT1490" s="23"/>
      <c r="BW1490" s="23"/>
      <c r="BX1490" s="23"/>
      <c r="BZ1490" s="23"/>
      <c r="CD1490" s="23"/>
      <c r="CE1490" s="23"/>
      <c r="CF1490" s="23"/>
    </row>
    <row r="1491" spans="1:84">
      <c r="A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  <c r="AQ1491" s="23"/>
      <c r="AR1491" s="23"/>
      <c r="AS1491" s="23"/>
      <c r="AT1491" s="23"/>
      <c r="AU1491" s="23"/>
      <c r="AX1491" s="22"/>
      <c r="AY1491" s="22"/>
      <c r="AZ1491" s="22"/>
      <c r="BM1491" s="23"/>
      <c r="BN1491" s="23"/>
      <c r="BO1491" s="23"/>
      <c r="BP1491" s="23"/>
      <c r="BQ1491" s="23"/>
      <c r="BS1491" s="23"/>
      <c r="BT1491" s="23"/>
      <c r="BW1491" s="23"/>
      <c r="BX1491" s="23"/>
      <c r="BZ1491" s="23"/>
      <c r="CD1491" s="23"/>
      <c r="CE1491" s="23"/>
      <c r="CF1491" s="23"/>
    </row>
    <row r="1492" spans="1:84">
      <c r="A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X1492" s="22"/>
      <c r="AY1492" s="22"/>
      <c r="AZ1492" s="22"/>
      <c r="BM1492" s="23"/>
      <c r="BN1492" s="23"/>
      <c r="BO1492" s="23"/>
      <c r="BP1492" s="23"/>
      <c r="BQ1492" s="23"/>
      <c r="BS1492" s="23"/>
      <c r="BT1492" s="23"/>
      <c r="BW1492" s="23"/>
      <c r="BX1492" s="23"/>
      <c r="BZ1492" s="23"/>
      <c r="CD1492" s="23"/>
      <c r="CE1492" s="23"/>
      <c r="CF1492" s="23"/>
    </row>
    <row r="1493" spans="1:84">
      <c r="A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  <c r="AQ1493" s="23"/>
      <c r="AR1493" s="23"/>
      <c r="AS1493" s="23"/>
      <c r="AT1493" s="23"/>
      <c r="AU1493" s="23"/>
      <c r="AX1493" s="22"/>
      <c r="AY1493" s="22"/>
      <c r="AZ1493" s="22"/>
      <c r="BM1493" s="23"/>
      <c r="BN1493" s="23"/>
      <c r="BO1493" s="23"/>
      <c r="BP1493" s="23"/>
      <c r="BQ1493" s="23"/>
      <c r="BS1493" s="23"/>
      <c r="BT1493" s="23"/>
      <c r="BW1493" s="23"/>
      <c r="BX1493" s="23"/>
      <c r="BZ1493" s="23"/>
      <c r="CD1493" s="23"/>
      <c r="CE1493" s="23"/>
      <c r="CF1493" s="23"/>
    </row>
    <row r="1494" spans="1:84">
      <c r="A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  <c r="AO1494" s="23"/>
      <c r="AP1494" s="23"/>
      <c r="AQ1494" s="23"/>
      <c r="AR1494" s="23"/>
      <c r="AS1494" s="23"/>
      <c r="AT1494" s="23"/>
      <c r="AU1494" s="23"/>
      <c r="AX1494" s="22"/>
      <c r="AY1494" s="22"/>
      <c r="AZ1494" s="22"/>
      <c r="BM1494" s="23"/>
      <c r="BN1494" s="23"/>
      <c r="BO1494" s="23"/>
      <c r="BP1494" s="23"/>
      <c r="BQ1494" s="23"/>
      <c r="BS1494" s="23"/>
      <c r="BT1494" s="23"/>
      <c r="BW1494" s="23"/>
      <c r="BX1494" s="23"/>
      <c r="BZ1494" s="23"/>
      <c r="CD1494" s="23"/>
      <c r="CE1494" s="23"/>
      <c r="CF1494" s="23"/>
    </row>
    <row r="1495" spans="1:84">
      <c r="A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  <c r="AO1495" s="23"/>
      <c r="AP1495" s="23"/>
      <c r="AQ1495" s="23"/>
      <c r="AR1495" s="23"/>
      <c r="AS1495" s="23"/>
      <c r="AT1495" s="23"/>
      <c r="AU1495" s="23"/>
      <c r="AX1495" s="22"/>
      <c r="AY1495" s="22"/>
      <c r="AZ1495" s="22"/>
      <c r="BM1495" s="23"/>
      <c r="BN1495" s="23"/>
      <c r="BO1495" s="23"/>
      <c r="BP1495" s="23"/>
      <c r="BQ1495" s="23"/>
      <c r="BS1495" s="23"/>
      <c r="BT1495" s="23"/>
      <c r="BW1495" s="23"/>
      <c r="BX1495" s="23"/>
      <c r="BZ1495" s="23"/>
      <c r="CD1495" s="23"/>
      <c r="CE1495" s="23"/>
      <c r="CF1495" s="23"/>
    </row>
    <row r="1496" spans="1:84">
      <c r="A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  <c r="AO1496" s="23"/>
      <c r="AP1496" s="23"/>
      <c r="AQ1496" s="23"/>
      <c r="AR1496" s="23"/>
      <c r="AS1496" s="23"/>
      <c r="AT1496" s="23"/>
      <c r="AU1496" s="23"/>
      <c r="AX1496" s="22"/>
      <c r="AY1496" s="22"/>
      <c r="AZ1496" s="22"/>
      <c r="BM1496" s="23"/>
      <c r="BN1496" s="23"/>
      <c r="BO1496" s="23"/>
      <c r="BP1496" s="23"/>
      <c r="BQ1496" s="23"/>
      <c r="BS1496" s="23"/>
      <c r="BT1496" s="23"/>
      <c r="BW1496" s="23"/>
      <c r="BX1496" s="23"/>
      <c r="BZ1496" s="23"/>
      <c r="CD1496" s="23"/>
      <c r="CE1496" s="23"/>
      <c r="CF1496" s="23"/>
    </row>
    <row r="1497" spans="1:84">
      <c r="A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  <c r="AO1497" s="23"/>
      <c r="AP1497" s="23"/>
      <c r="AQ1497" s="23"/>
      <c r="AR1497" s="23"/>
      <c r="AS1497" s="23"/>
      <c r="AT1497" s="23"/>
      <c r="AU1497" s="23"/>
      <c r="AX1497" s="22"/>
      <c r="AY1497" s="22"/>
      <c r="AZ1497" s="22"/>
      <c r="BM1497" s="23"/>
      <c r="BN1497" s="23"/>
      <c r="BO1497" s="23"/>
      <c r="BP1497" s="23"/>
      <c r="BQ1497" s="23"/>
      <c r="BS1497" s="23"/>
      <c r="BT1497" s="23"/>
      <c r="BW1497" s="23"/>
      <c r="BX1497" s="23"/>
      <c r="BZ1497" s="23"/>
      <c r="CD1497" s="23"/>
      <c r="CE1497" s="23"/>
      <c r="CF1497" s="23"/>
    </row>
    <row r="1498" spans="1:84">
      <c r="A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  <c r="AO1498" s="23"/>
      <c r="AP1498" s="23"/>
      <c r="AQ1498" s="23"/>
      <c r="AR1498" s="23"/>
      <c r="AS1498" s="23"/>
      <c r="AT1498" s="23"/>
      <c r="AU1498" s="23"/>
      <c r="AX1498" s="22"/>
      <c r="AY1498" s="22"/>
      <c r="AZ1498" s="22"/>
      <c r="BM1498" s="23"/>
      <c r="BN1498" s="23"/>
      <c r="BO1498" s="23"/>
      <c r="BP1498" s="23"/>
      <c r="BQ1498" s="23"/>
      <c r="BS1498" s="23"/>
      <c r="BT1498" s="23"/>
      <c r="BW1498" s="23"/>
      <c r="BX1498" s="23"/>
      <c r="BZ1498" s="23"/>
      <c r="CD1498" s="23"/>
      <c r="CE1498" s="23"/>
      <c r="CF1498" s="23"/>
    </row>
    <row r="1499" spans="1:84">
      <c r="A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  <c r="AQ1499" s="23"/>
      <c r="AR1499" s="23"/>
      <c r="AS1499" s="23"/>
      <c r="AT1499" s="23"/>
      <c r="AU1499" s="23"/>
      <c r="AX1499" s="22"/>
      <c r="AY1499" s="22"/>
      <c r="AZ1499" s="22"/>
      <c r="BM1499" s="23"/>
      <c r="BN1499" s="23"/>
      <c r="BO1499" s="23"/>
      <c r="BP1499" s="23"/>
      <c r="BQ1499" s="23"/>
      <c r="BS1499" s="23"/>
      <c r="BT1499" s="23"/>
      <c r="BW1499" s="23"/>
      <c r="BX1499" s="23"/>
      <c r="BZ1499" s="23"/>
      <c r="CD1499" s="23"/>
      <c r="CE1499" s="23"/>
      <c r="CF1499" s="23"/>
    </row>
    <row r="1500" spans="1:84">
      <c r="A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  <c r="AQ1500" s="23"/>
      <c r="AR1500" s="23"/>
      <c r="AS1500" s="23"/>
      <c r="AT1500" s="23"/>
      <c r="AU1500" s="23"/>
      <c r="AX1500" s="22"/>
      <c r="AY1500" s="22"/>
      <c r="AZ1500" s="22"/>
      <c r="BM1500" s="23"/>
      <c r="BN1500" s="23"/>
      <c r="BO1500" s="23"/>
      <c r="BP1500" s="23"/>
      <c r="BQ1500" s="23"/>
      <c r="BS1500" s="23"/>
      <c r="BT1500" s="23"/>
      <c r="BW1500" s="23"/>
      <c r="BX1500" s="23"/>
      <c r="BZ1500" s="23"/>
      <c r="CD1500" s="23"/>
      <c r="CE1500" s="23"/>
      <c r="CF1500" s="23"/>
    </row>
    <row r="1501" spans="1:84">
      <c r="A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X1501" s="22"/>
      <c r="AY1501" s="22"/>
      <c r="AZ1501" s="22"/>
      <c r="BM1501" s="23"/>
      <c r="BN1501" s="23"/>
      <c r="BO1501" s="23"/>
      <c r="BP1501" s="23"/>
      <c r="BQ1501" s="23"/>
      <c r="BS1501" s="23"/>
      <c r="BT1501" s="23"/>
      <c r="BW1501" s="23"/>
      <c r="BX1501" s="23"/>
      <c r="BZ1501" s="23"/>
      <c r="CD1501" s="23"/>
      <c r="CE1501" s="23"/>
      <c r="CF1501" s="23"/>
    </row>
    <row r="1502" spans="1:84">
      <c r="A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X1502" s="22"/>
      <c r="AY1502" s="22"/>
      <c r="AZ1502" s="22"/>
      <c r="BM1502" s="23"/>
      <c r="BN1502" s="23"/>
      <c r="BO1502" s="23"/>
      <c r="BP1502" s="23"/>
      <c r="BQ1502" s="23"/>
      <c r="BS1502" s="23"/>
      <c r="BT1502" s="23"/>
      <c r="BW1502" s="23"/>
      <c r="BX1502" s="23"/>
      <c r="BZ1502" s="23"/>
      <c r="CD1502" s="23"/>
      <c r="CE1502" s="23"/>
      <c r="CF1502" s="23"/>
    </row>
    <row r="1503" spans="1:84">
      <c r="A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X1503" s="22"/>
      <c r="AY1503" s="22"/>
      <c r="AZ1503" s="22"/>
      <c r="BM1503" s="23"/>
      <c r="BN1503" s="23"/>
      <c r="BO1503" s="23"/>
      <c r="BP1503" s="23"/>
      <c r="BQ1503" s="23"/>
      <c r="BS1503" s="23"/>
      <c r="BT1503" s="23"/>
      <c r="BW1503" s="23"/>
      <c r="BX1503" s="23"/>
      <c r="BZ1503" s="23"/>
      <c r="CD1503" s="23"/>
      <c r="CE1503" s="23"/>
      <c r="CF1503" s="23"/>
    </row>
    <row r="1504" spans="1:84">
      <c r="A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X1504" s="22"/>
      <c r="AY1504" s="22"/>
      <c r="AZ1504" s="22"/>
      <c r="BM1504" s="23"/>
      <c r="BN1504" s="23"/>
      <c r="BO1504" s="23"/>
      <c r="BP1504" s="23"/>
      <c r="BQ1504" s="23"/>
      <c r="BS1504" s="23"/>
      <c r="BT1504" s="23"/>
      <c r="BW1504" s="23"/>
      <c r="BX1504" s="23"/>
      <c r="BZ1504" s="23"/>
      <c r="CD1504" s="23"/>
      <c r="CE1504" s="23"/>
      <c r="CF1504" s="23"/>
    </row>
    <row r="1505" spans="1:84">
      <c r="A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X1505" s="22"/>
      <c r="AY1505" s="22"/>
      <c r="AZ1505" s="22"/>
      <c r="BM1505" s="23"/>
      <c r="BN1505" s="23"/>
      <c r="BO1505" s="23"/>
      <c r="BP1505" s="23"/>
      <c r="BQ1505" s="23"/>
      <c r="BS1505" s="23"/>
      <c r="BT1505" s="23"/>
      <c r="BW1505" s="23"/>
      <c r="BX1505" s="23"/>
      <c r="BZ1505" s="23"/>
      <c r="CD1505" s="23"/>
      <c r="CE1505" s="23"/>
      <c r="CF1505" s="23"/>
    </row>
    <row r="1506" spans="1:84">
      <c r="A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  <c r="AQ1506" s="23"/>
      <c r="AR1506" s="23"/>
      <c r="AS1506" s="23"/>
      <c r="AT1506" s="23"/>
      <c r="AU1506" s="23"/>
      <c r="AX1506" s="22"/>
      <c r="AY1506" s="22"/>
      <c r="AZ1506" s="22"/>
      <c r="BM1506" s="23"/>
      <c r="BN1506" s="23"/>
      <c r="BO1506" s="23"/>
      <c r="BP1506" s="23"/>
      <c r="BQ1506" s="23"/>
      <c r="BS1506" s="23"/>
      <c r="BT1506" s="23"/>
      <c r="BW1506" s="23"/>
      <c r="BX1506" s="23"/>
      <c r="BZ1506" s="23"/>
      <c r="CD1506" s="23"/>
      <c r="CE1506" s="23"/>
      <c r="CF1506" s="23"/>
    </row>
    <row r="1507" spans="1:84">
      <c r="A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  <c r="AO1507" s="23"/>
      <c r="AP1507" s="23"/>
      <c r="AQ1507" s="23"/>
      <c r="AR1507" s="23"/>
      <c r="AS1507" s="23"/>
      <c r="AT1507" s="23"/>
      <c r="AU1507" s="23"/>
      <c r="AX1507" s="22"/>
      <c r="AY1507" s="22"/>
      <c r="AZ1507" s="22"/>
      <c r="BM1507" s="23"/>
      <c r="BN1507" s="23"/>
      <c r="BO1507" s="23"/>
      <c r="BP1507" s="23"/>
      <c r="BQ1507" s="23"/>
      <c r="BS1507" s="23"/>
      <c r="BT1507" s="23"/>
      <c r="BW1507" s="23"/>
      <c r="BX1507" s="23"/>
      <c r="BZ1507" s="23"/>
      <c r="CD1507" s="23"/>
      <c r="CE1507" s="23"/>
      <c r="CF1507" s="23"/>
    </row>
    <row r="1508" spans="1:84">
      <c r="A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  <c r="AO1508" s="23"/>
      <c r="AP1508" s="23"/>
      <c r="AQ1508" s="23"/>
      <c r="AR1508" s="23"/>
      <c r="AS1508" s="23"/>
      <c r="AT1508" s="23"/>
      <c r="AU1508" s="23"/>
      <c r="AX1508" s="22"/>
      <c r="AY1508" s="22"/>
      <c r="AZ1508" s="22"/>
      <c r="BM1508" s="23"/>
      <c r="BN1508" s="23"/>
      <c r="BO1508" s="23"/>
      <c r="BP1508" s="23"/>
      <c r="BQ1508" s="23"/>
      <c r="BS1508" s="23"/>
      <c r="BT1508" s="23"/>
      <c r="BW1508" s="23"/>
      <c r="BX1508" s="23"/>
      <c r="BZ1508" s="23"/>
      <c r="CD1508" s="23"/>
      <c r="CE1508" s="23"/>
      <c r="CF1508" s="23"/>
    </row>
    <row r="1509" spans="1:84">
      <c r="A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  <c r="AO1509" s="23"/>
      <c r="AP1509" s="23"/>
      <c r="AQ1509" s="23"/>
      <c r="AR1509" s="23"/>
      <c r="AS1509" s="23"/>
      <c r="AT1509" s="23"/>
      <c r="AU1509" s="23"/>
      <c r="AX1509" s="22"/>
      <c r="AY1509" s="22"/>
      <c r="AZ1509" s="22"/>
      <c r="BM1509" s="23"/>
      <c r="BN1509" s="23"/>
      <c r="BO1509" s="23"/>
      <c r="BP1509" s="23"/>
      <c r="BQ1509" s="23"/>
      <c r="BS1509" s="23"/>
      <c r="BT1509" s="23"/>
      <c r="BW1509" s="23"/>
      <c r="BX1509" s="23"/>
      <c r="BZ1509" s="23"/>
      <c r="CD1509" s="23"/>
      <c r="CE1509" s="23"/>
      <c r="CF1509" s="23"/>
    </row>
    <row r="1510" spans="1:84">
      <c r="A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  <c r="AO1510" s="23"/>
      <c r="AP1510" s="23"/>
      <c r="AQ1510" s="23"/>
      <c r="AR1510" s="23"/>
      <c r="AS1510" s="23"/>
      <c r="AT1510" s="23"/>
      <c r="AU1510" s="23"/>
      <c r="AX1510" s="22"/>
      <c r="AY1510" s="22"/>
      <c r="AZ1510" s="22"/>
      <c r="BM1510" s="23"/>
      <c r="BN1510" s="23"/>
      <c r="BO1510" s="23"/>
      <c r="BP1510" s="23"/>
      <c r="BQ1510" s="23"/>
      <c r="BS1510" s="23"/>
      <c r="BT1510" s="23"/>
      <c r="BW1510" s="23"/>
      <c r="BX1510" s="23"/>
      <c r="BZ1510" s="23"/>
      <c r="CD1510" s="23"/>
      <c r="CE1510" s="23"/>
      <c r="CF1510" s="23"/>
    </row>
    <row r="1511" spans="1:84">
      <c r="A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  <c r="AO1511" s="23"/>
      <c r="AP1511" s="23"/>
      <c r="AQ1511" s="23"/>
      <c r="AR1511" s="23"/>
      <c r="AS1511" s="23"/>
      <c r="AT1511" s="23"/>
      <c r="AU1511" s="23"/>
      <c r="AX1511" s="22"/>
      <c r="AY1511" s="22"/>
      <c r="AZ1511" s="22"/>
      <c r="BM1511" s="23"/>
      <c r="BN1511" s="23"/>
      <c r="BO1511" s="23"/>
      <c r="BP1511" s="23"/>
      <c r="BQ1511" s="23"/>
      <c r="BS1511" s="23"/>
      <c r="BT1511" s="23"/>
      <c r="BW1511" s="23"/>
      <c r="BX1511" s="23"/>
      <c r="BZ1511" s="23"/>
      <c r="CD1511" s="23"/>
      <c r="CE1511" s="23"/>
      <c r="CF1511" s="23"/>
    </row>
    <row r="1512" spans="1:84">
      <c r="A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  <c r="AO1512" s="23"/>
      <c r="AP1512" s="23"/>
      <c r="AQ1512" s="23"/>
      <c r="AR1512" s="23"/>
      <c r="AS1512" s="23"/>
      <c r="AT1512" s="23"/>
      <c r="AU1512" s="23"/>
      <c r="AX1512" s="22"/>
      <c r="AY1512" s="22"/>
      <c r="AZ1512" s="22"/>
      <c r="BM1512" s="23"/>
      <c r="BN1512" s="23"/>
      <c r="BO1512" s="23"/>
      <c r="BP1512" s="23"/>
      <c r="BQ1512" s="23"/>
      <c r="BS1512" s="23"/>
      <c r="BT1512" s="23"/>
      <c r="BW1512" s="23"/>
      <c r="BX1512" s="23"/>
      <c r="BZ1512" s="23"/>
      <c r="CD1512" s="23"/>
      <c r="CE1512" s="23"/>
      <c r="CF1512" s="23"/>
    </row>
    <row r="1513" spans="1:84">
      <c r="A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  <c r="AN1513" s="23"/>
      <c r="AO1513" s="23"/>
      <c r="AP1513" s="23"/>
      <c r="AQ1513" s="23"/>
      <c r="AR1513" s="23"/>
      <c r="AS1513" s="23"/>
      <c r="AT1513" s="23"/>
      <c r="AU1513" s="23"/>
      <c r="AX1513" s="22"/>
      <c r="AY1513" s="22"/>
      <c r="AZ1513" s="22"/>
      <c r="BM1513" s="23"/>
      <c r="BN1513" s="23"/>
      <c r="BO1513" s="23"/>
      <c r="BP1513" s="23"/>
      <c r="BQ1513" s="23"/>
      <c r="BS1513" s="23"/>
      <c r="BT1513" s="23"/>
      <c r="BW1513" s="23"/>
      <c r="BX1513" s="23"/>
      <c r="BZ1513" s="23"/>
      <c r="CD1513" s="23"/>
      <c r="CE1513" s="23"/>
      <c r="CF1513" s="23"/>
    </row>
    <row r="1514" spans="1:84">
      <c r="A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  <c r="AN1514" s="23"/>
      <c r="AO1514" s="23"/>
      <c r="AP1514" s="23"/>
      <c r="AQ1514" s="23"/>
      <c r="AR1514" s="23"/>
      <c r="AS1514" s="23"/>
      <c r="AT1514" s="23"/>
      <c r="AU1514" s="23"/>
      <c r="AX1514" s="22"/>
      <c r="AY1514" s="22"/>
      <c r="AZ1514" s="22"/>
      <c r="BM1514" s="23"/>
      <c r="BN1514" s="23"/>
      <c r="BO1514" s="23"/>
      <c r="BP1514" s="23"/>
      <c r="BQ1514" s="23"/>
      <c r="BS1514" s="23"/>
      <c r="BT1514" s="23"/>
      <c r="BW1514" s="23"/>
      <c r="BX1514" s="23"/>
      <c r="BZ1514" s="23"/>
      <c r="CD1514" s="23"/>
      <c r="CE1514" s="23"/>
      <c r="CF1514" s="23"/>
    </row>
    <row r="1515" spans="1:84">
      <c r="A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  <c r="AN1515" s="23"/>
      <c r="AO1515" s="23"/>
      <c r="AP1515" s="23"/>
      <c r="AQ1515" s="23"/>
      <c r="AR1515" s="23"/>
      <c r="AS1515" s="23"/>
      <c r="AT1515" s="23"/>
      <c r="AU1515" s="23"/>
      <c r="AX1515" s="22"/>
      <c r="AY1515" s="22"/>
      <c r="AZ1515" s="22"/>
      <c r="BM1515" s="23"/>
      <c r="BN1515" s="23"/>
      <c r="BO1515" s="23"/>
      <c r="BP1515" s="23"/>
      <c r="BQ1515" s="23"/>
      <c r="BS1515" s="23"/>
      <c r="BT1515" s="23"/>
      <c r="BW1515" s="23"/>
      <c r="BX1515" s="23"/>
      <c r="BZ1515" s="23"/>
      <c r="CD1515" s="23"/>
      <c r="CE1515" s="23"/>
      <c r="CF1515" s="23"/>
    </row>
    <row r="1516" spans="1:84">
      <c r="A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  <c r="AO1516" s="23"/>
      <c r="AP1516" s="23"/>
      <c r="AQ1516" s="23"/>
      <c r="AR1516" s="23"/>
      <c r="AS1516" s="23"/>
      <c r="AT1516" s="23"/>
      <c r="AU1516" s="23"/>
      <c r="AX1516" s="22"/>
      <c r="AY1516" s="22"/>
      <c r="AZ1516" s="22"/>
      <c r="BM1516" s="23"/>
      <c r="BN1516" s="23"/>
      <c r="BO1516" s="23"/>
      <c r="BP1516" s="23"/>
      <c r="BQ1516" s="23"/>
      <c r="BS1516" s="23"/>
      <c r="BT1516" s="23"/>
      <c r="BW1516" s="23"/>
      <c r="BX1516" s="23"/>
      <c r="BZ1516" s="23"/>
      <c r="CD1516" s="23"/>
      <c r="CE1516" s="23"/>
      <c r="CF1516" s="23"/>
    </row>
    <row r="1517" spans="1:84">
      <c r="A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  <c r="AO1517" s="23"/>
      <c r="AP1517" s="23"/>
      <c r="AQ1517" s="23"/>
      <c r="AR1517" s="23"/>
      <c r="AS1517" s="23"/>
      <c r="AT1517" s="23"/>
      <c r="AU1517" s="23"/>
      <c r="AX1517" s="22"/>
      <c r="AY1517" s="22"/>
      <c r="AZ1517" s="22"/>
      <c r="BM1517" s="23"/>
      <c r="BN1517" s="23"/>
      <c r="BO1517" s="23"/>
      <c r="BP1517" s="23"/>
      <c r="BQ1517" s="23"/>
      <c r="BS1517" s="23"/>
      <c r="BT1517" s="23"/>
      <c r="BW1517" s="23"/>
      <c r="BX1517" s="23"/>
      <c r="BZ1517" s="23"/>
      <c r="CD1517" s="23"/>
      <c r="CE1517" s="23"/>
      <c r="CF1517" s="23"/>
    </row>
    <row r="1518" spans="1:84">
      <c r="A1518" s="23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3"/>
      <c r="AN1518" s="23"/>
      <c r="AO1518" s="23"/>
      <c r="AP1518" s="23"/>
      <c r="AQ1518" s="23"/>
      <c r="AR1518" s="23"/>
      <c r="AS1518" s="23"/>
      <c r="AT1518" s="23"/>
      <c r="AU1518" s="23"/>
      <c r="AX1518" s="22"/>
      <c r="AY1518" s="22"/>
      <c r="AZ1518" s="22"/>
      <c r="BM1518" s="23"/>
      <c r="BN1518" s="23"/>
      <c r="BO1518" s="23"/>
      <c r="BP1518" s="23"/>
      <c r="BQ1518" s="23"/>
      <c r="BS1518" s="23"/>
      <c r="BT1518" s="23"/>
      <c r="BW1518" s="23"/>
      <c r="BX1518" s="23"/>
      <c r="BZ1518" s="23"/>
      <c r="CD1518" s="23"/>
      <c r="CE1518" s="23"/>
      <c r="CF1518" s="23"/>
    </row>
    <row r="1519" spans="1:84">
      <c r="A1519" s="23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3"/>
      <c r="AN1519" s="23"/>
      <c r="AO1519" s="23"/>
      <c r="AP1519" s="23"/>
      <c r="AQ1519" s="23"/>
      <c r="AR1519" s="23"/>
      <c r="AS1519" s="23"/>
      <c r="AT1519" s="23"/>
      <c r="AU1519" s="23"/>
      <c r="AX1519" s="22"/>
      <c r="AY1519" s="22"/>
      <c r="AZ1519" s="22"/>
      <c r="BM1519" s="23"/>
      <c r="BN1519" s="23"/>
      <c r="BO1519" s="23"/>
      <c r="BP1519" s="23"/>
      <c r="BQ1519" s="23"/>
      <c r="BS1519" s="23"/>
      <c r="BT1519" s="23"/>
      <c r="BW1519" s="23"/>
      <c r="BX1519" s="23"/>
      <c r="BZ1519" s="23"/>
      <c r="CD1519" s="23"/>
      <c r="CE1519" s="23"/>
      <c r="CF1519" s="23"/>
    </row>
    <row r="1520" spans="1:84">
      <c r="A1520" s="23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3"/>
      <c r="AN1520" s="23"/>
      <c r="AO1520" s="23"/>
      <c r="AP1520" s="23"/>
      <c r="AQ1520" s="23"/>
      <c r="AR1520" s="23"/>
      <c r="AS1520" s="23"/>
      <c r="AT1520" s="23"/>
      <c r="AU1520" s="23"/>
      <c r="AX1520" s="22"/>
      <c r="AY1520" s="22"/>
      <c r="AZ1520" s="22"/>
      <c r="BM1520" s="23"/>
      <c r="BN1520" s="23"/>
      <c r="BO1520" s="23"/>
      <c r="BP1520" s="23"/>
      <c r="BQ1520" s="23"/>
      <c r="BS1520" s="23"/>
      <c r="BT1520" s="23"/>
      <c r="BW1520" s="23"/>
      <c r="BX1520" s="23"/>
      <c r="BZ1520" s="23"/>
      <c r="CD1520" s="23"/>
      <c r="CE1520" s="23"/>
      <c r="CF1520" s="23"/>
    </row>
    <row r="1521" spans="1:84">
      <c r="A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  <c r="AN1521" s="23"/>
      <c r="AO1521" s="23"/>
      <c r="AP1521" s="23"/>
      <c r="AQ1521" s="23"/>
      <c r="AR1521" s="23"/>
      <c r="AS1521" s="23"/>
      <c r="AT1521" s="23"/>
      <c r="AU1521" s="23"/>
      <c r="AX1521" s="22"/>
      <c r="AY1521" s="22"/>
      <c r="AZ1521" s="22"/>
      <c r="BM1521" s="23"/>
      <c r="BN1521" s="23"/>
      <c r="BO1521" s="23"/>
      <c r="BP1521" s="23"/>
      <c r="BQ1521" s="23"/>
      <c r="BS1521" s="23"/>
      <c r="BT1521" s="23"/>
      <c r="BW1521" s="23"/>
      <c r="BX1521" s="23"/>
      <c r="BZ1521" s="23"/>
      <c r="CD1521" s="23"/>
      <c r="CE1521" s="23"/>
      <c r="CF1521" s="23"/>
    </row>
    <row r="1522" spans="1:84">
      <c r="A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  <c r="AN1522" s="23"/>
      <c r="AO1522" s="23"/>
      <c r="AP1522" s="23"/>
      <c r="AQ1522" s="23"/>
      <c r="AR1522" s="23"/>
      <c r="AS1522" s="23"/>
      <c r="AT1522" s="23"/>
      <c r="AU1522" s="23"/>
      <c r="AX1522" s="22"/>
      <c r="AY1522" s="22"/>
      <c r="AZ1522" s="22"/>
      <c r="BM1522" s="23"/>
      <c r="BN1522" s="23"/>
      <c r="BO1522" s="23"/>
      <c r="BP1522" s="23"/>
      <c r="BQ1522" s="23"/>
      <c r="BS1522" s="23"/>
      <c r="BT1522" s="23"/>
      <c r="BW1522" s="23"/>
      <c r="BX1522" s="23"/>
      <c r="BZ1522" s="23"/>
      <c r="CD1522" s="23"/>
      <c r="CE1522" s="23"/>
      <c r="CF1522" s="23"/>
    </row>
    <row r="1523" spans="1:84">
      <c r="A1523" s="23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3"/>
      <c r="AN1523" s="23"/>
      <c r="AO1523" s="23"/>
      <c r="AP1523" s="23"/>
      <c r="AQ1523" s="23"/>
      <c r="AR1523" s="23"/>
      <c r="AS1523" s="23"/>
      <c r="AT1523" s="23"/>
      <c r="AU1523" s="23"/>
      <c r="AX1523" s="22"/>
      <c r="AY1523" s="22"/>
      <c r="AZ1523" s="22"/>
      <c r="BM1523" s="23"/>
      <c r="BN1523" s="23"/>
      <c r="BO1523" s="23"/>
      <c r="BP1523" s="23"/>
      <c r="BQ1523" s="23"/>
      <c r="BS1523" s="23"/>
      <c r="BT1523" s="23"/>
      <c r="BW1523" s="23"/>
      <c r="BX1523" s="23"/>
      <c r="BZ1523" s="23"/>
      <c r="CD1523" s="23"/>
      <c r="CE1523" s="23"/>
      <c r="CF1523" s="23"/>
    </row>
    <row r="1524" spans="1:84">
      <c r="A1524" s="23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3"/>
      <c r="AN1524" s="23"/>
      <c r="AO1524" s="23"/>
      <c r="AP1524" s="23"/>
      <c r="AQ1524" s="23"/>
      <c r="AR1524" s="23"/>
      <c r="AS1524" s="23"/>
      <c r="AT1524" s="23"/>
      <c r="AU1524" s="23"/>
      <c r="AX1524" s="22"/>
      <c r="AY1524" s="22"/>
      <c r="AZ1524" s="22"/>
      <c r="BM1524" s="23"/>
      <c r="BN1524" s="23"/>
      <c r="BO1524" s="23"/>
      <c r="BP1524" s="23"/>
      <c r="BQ1524" s="23"/>
      <c r="BS1524" s="23"/>
      <c r="BT1524" s="23"/>
      <c r="BW1524" s="23"/>
      <c r="BX1524" s="23"/>
      <c r="BZ1524" s="23"/>
      <c r="CD1524" s="23"/>
      <c r="CE1524" s="23"/>
      <c r="CF1524" s="23"/>
    </row>
    <row r="1525" spans="1:84">
      <c r="A1525" s="23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3"/>
      <c r="AN1525" s="23"/>
      <c r="AO1525" s="23"/>
      <c r="AP1525" s="23"/>
      <c r="AQ1525" s="23"/>
      <c r="AR1525" s="23"/>
      <c r="AS1525" s="23"/>
      <c r="AT1525" s="23"/>
      <c r="AU1525" s="23"/>
      <c r="AX1525" s="22"/>
      <c r="AY1525" s="22"/>
      <c r="AZ1525" s="22"/>
      <c r="BM1525" s="23"/>
      <c r="BN1525" s="23"/>
      <c r="BO1525" s="23"/>
      <c r="BP1525" s="23"/>
      <c r="BQ1525" s="23"/>
      <c r="BS1525" s="23"/>
      <c r="BT1525" s="23"/>
      <c r="BW1525" s="23"/>
      <c r="BX1525" s="23"/>
      <c r="BZ1525" s="23"/>
      <c r="CD1525" s="23"/>
      <c r="CE1525" s="23"/>
      <c r="CF1525" s="23"/>
    </row>
    <row r="1526" spans="1:84">
      <c r="A1526" s="23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3"/>
      <c r="AN1526" s="23"/>
      <c r="AO1526" s="23"/>
      <c r="AP1526" s="23"/>
      <c r="AQ1526" s="23"/>
      <c r="AR1526" s="23"/>
      <c r="AS1526" s="23"/>
      <c r="AT1526" s="23"/>
      <c r="AU1526" s="23"/>
      <c r="AX1526" s="22"/>
      <c r="AY1526" s="22"/>
      <c r="AZ1526" s="22"/>
      <c r="BM1526" s="23"/>
      <c r="BN1526" s="23"/>
      <c r="BO1526" s="23"/>
      <c r="BP1526" s="23"/>
      <c r="BQ1526" s="23"/>
      <c r="BS1526" s="23"/>
      <c r="BT1526" s="23"/>
      <c r="BW1526" s="23"/>
      <c r="BX1526" s="23"/>
      <c r="BZ1526" s="23"/>
      <c r="CD1526" s="23"/>
      <c r="CE1526" s="23"/>
      <c r="CF1526" s="23"/>
    </row>
    <row r="1527" spans="1:84">
      <c r="A1527" s="23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3"/>
      <c r="AN1527" s="23"/>
      <c r="AO1527" s="23"/>
      <c r="AP1527" s="23"/>
      <c r="AQ1527" s="23"/>
      <c r="AR1527" s="23"/>
      <c r="AS1527" s="23"/>
      <c r="AT1527" s="23"/>
      <c r="AU1527" s="23"/>
      <c r="AX1527" s="22"/>
      <c r="AY1527" s="22"/>
      <c r="AZ1527" s="22"/>
      <c r="BM1527" s="23"/>
      <c r="BN1527" s="23"/>
      <c r="BO1527" s="23"/>
      <c r="BP1527" s="23"/>
      <c r="BQ1527" s="23"/>
      <c r="BS1527" s="23"/>
      <c r="BT1527" s="23"/>
      <c r="BW1527" s="23"/>
      <c r="BX1527" s="23"/>
      <c r="BZ1527" s="23"/>
      <c r="CD1527" s="23"/>
      <c r="CE1527" s="23"/>
      <c r="CF1527" s="23"/>
    </row>
    <row r="1528" spans="1:84">
      <c r="A1528" s="23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3"/>
      <c r="AN1528" s="23"/>
      <c r="AO1528" s="23"/>
      <c r="AP1528" s="23"/>
      <c r="AQ1528" s="23"/>
      <c r="AR1528" s="23"/>
      <c r="AS1528" s="23"/>
      <c r="AT1528" s="23"/>
      <c r="AU1528" s="23"/>
      <c r="AX1528" s="22"/>
      <c r="AY1528" s="22"/>
      <c r="AZ1528" s="22"/>
      <c r="BM1528" s="23"/>
      <c r="BN1528" s="23"/>
      <c r="BO1528" s="23"/>
      <c r="BP1528" s="23"/>
      <c r="BQ1528" s="23"/>
      <c r="BS1528" s="23"/>
      <c r="BT1528" s="23"/>
      <c r="BW1528" s="23"/>
      <c r="BX1528" s="23"/>
      <c r="BZ1528" s="23"/>
      <c r="CD1528" s="23"/>
      <c r="CE1528" s="23"/>
      <c r="CF1528" s="23"/>
    </row>
    <row r="1529" spans="1:84">
      <c r="A1529" s="23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3"/>
      <c r="AN1529" s="23"/>
      <c r="AO1529" s="23"/>
      <c r="AP1529" s="23"/>
      <c r="AQ1529" s="23"/>
      <c r="AR1529" s="23"/>
      <c r="AS1529" s="23"/>
      <c r="AT1529" s="23"/>
      <c r="AU1529" s="23"/>
      <c r="AX1529" s="22"/>
      <c r="AY1529" s="22"/>
      <c r="AZ1529" s="22"/>
      <c r="BM1529" s="23"/>
      <c r="BN1529" s="23"/>
      <c r="BO1529" s="23"/>
      <c r="BP1529" s="23"/>
      <c r="BQ1529" s="23"/>
      <c r="BS1529" s="23"/>
      <c r="BT1529" s="23"/>
      <c r="BW1529" s="23"/>
      <c r="BX1529" s="23"/>
      <c r="BZ1529" s="23"/>
      <c r="CD1529" s="23"/>
      <c r="CE1529" s="23"/>
      <c r="CF1529" s="23"/>
    </row>
    <row r="1530" spans="1:84">
      <c r="A1530" s="23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3"/>
      <c r="AN1530" s="23"/>
      <c r="AO1530" s="23"/>
      <c r="AP1530" s="23"/>
      <c r="AQ1530" s="23"/>
      <c r="AR1530" s="23"/>
      <c r="AS1530" s="23"/>
      <c r="AT1530" s="23"/>
      <c r="AU1530" s="23"/>
      <c r="AX1530" s="22"/>
      <c r="AY1530" s="22"/>
      <c r="AZ1530" s="22"/>
      <c r="BM1530" s="23"/>
      <c r="BN1530" s="23"/>
      <c r="BO1530" s="23"/>
      <c r="BP1530" s="23"/>
      <c r="BQ1530" s="23"/>
      <c r="BS1530" s="23"/>
      <c r="BT1530" s="23"/>
      <c r="BW1530" s="23"/>
      <c r="BX1530" s="23"/>
      <c r="BZ1530" s="23"/>
      <c r="CD1530" s="23"/>
      <c r="CE1530" s="23"/>
      <c r="CF1530" s="23"/>
    </row>
    <row r="1531" spans="1:84">
      <c r="A1531" s="23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3"/>
      <c r="AN1531" s="23"/>
      <c r="AO1531" s="23"/>
      <c r="AP1531" s="23"/>
      <c r="AQ1531" s="23"/>
      <c r="AR1531" s="23"/>
      <c r="AS1531" s="23"/>
      <c r="AT1531" s="23"/>
      <c r="AU1531" s="23"/>
      <c r="AX1531" s="22"/>
      <c r="AY1531" s="22"/>
      <c r="AZ1531" s="22"/>
      <c r="BM1531" s="23"/>
      <c r="BN1531" s="23"/>
      <c r="BO1531" s="23"/>
      <c r="BP1531" s="23"/>
      <c r="BQ1531" s="23"/>
      <c r="BS1531" s="23"/>
      <c r="BT1531" s="23"/>
      <c r="BW1531" s="23"/>
      <c r="BX1531" s="23"/>
      <c r="BZ1531" s="23"/>
      <c r="CD1531" s="23"/>
      <c r="CE1531" s="23"/>
      <c r="CF1531" s="23"/>
    </row>
    <row r="1532" spans="1:84">
      <c r="A1532" s="23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  <c r="AO1532" s="23"/>
      <c r="AP1532" s="23"/>
      <c r="AQ1532" s="23"/>
      <c r="AR1532" s="23"/>
      <c r="AS1532" s="23"/>
      <c r="AT1532" s="23"/>
      <c r="AU1532" s="23"/>
      <c r="AX1532" s="22"/>
      <c r="AY1532" s="22"/>
      <c r="AZ1532" s="22"/>
      <c r="BM1532" s="23"/>
      <c r="BN1532" s="23"/>
      <c r="BO1532" s="23"/>
      <c r="BP1532" s="23"/>
      <c r="BQ1532" s="23"/>
      <c r="BS1532" s="23"/>
      <c r="BT1532" s="23"/>
      <c r="BW1532" s="23"/>
      <c r="BX1532" s="23"/>
      <c r="BZ1532" s="23"/>
      <c r="CD1532" s="23"/>
      <c r="CE1532" s="23"/>
      <c r="CF1532" s="23"/>
    </row>
    <row r="1533" spans="1:84">
      <c r="A1533" s="23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  <c r="AN1533" s="23"/>
      <c r="AO1533" s="23"/>
      <c r="AP1533" s="23"/>
      <c r="AQ1533" s="23"/>
      <c r="AR1533" s="23"/>
      <c r="AS1533" s="23"/>
      <c r="AT1533" s="23"/>
      <c r="AU1533" s="23"/>
      <c r="AX1533" s="22"/>
      <c r="AY1533" s="22"/>
      <c r="AZ1533" s="22"/>
      <c r="BM1533" s="23"/>
      <c r="BN1533" s="23"/>
      <c r="BO1533" s="23"/>
      <c r="BP1533" s="23"/>
      <c r="BQ1533" s="23"/>
      <c r="BS1533" s="23"/>
      <c r="BT1533" s="23"/>
      <c r="BW1533" s="23"/>
      <c r="BX1533" s="23"/>
      <c r="BZ1533" s="23"/>
      <c r="CD1533" s="23"/>
      <c r="CE1533" s="23"/>
      <c r="CF1533" s="23"/>
    </row>
    <row r="1534" spans="1:84">
      <c r="A1534" s="23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  <c r="AN1534" s="23"/>
      <c r="AO1534" s="23"/>
      <c r="AP1534" s="23"/>
      <c r="AQ1534" s="23"/>
      <c r="AR1534" s="23"/>
      <c r="AS1534" s="23"/>
      <c r="AT1534" s="23"/>
      <c r="AU1534" s="23"/>
      <c r="AX1534" s="22"/>
      <c r="AY1534" s="22"/>
      <c r="AZ1534" s="22"/>
      <c r="BM1534" s="23"/>
      <c r="BN1534" s="23"/>
      <c r="BO1534" s="23"/>
      <c r="BP1534" s="23"/>
      <c r="BQ1534" s="23"/>
      <c r="BS1534" s="23"/>
      <c r="BT1534" s="23"/>
      <c r="BW1534" s="23"/>
      <c r="BX1534" s="23"/>
      <c r="BZ1534" s="23"/>
      <c r="CD1534" s="23"/>
      <c r="CE1534" s="23"/>
      <c r="CF1534" s="23"/>
    </row>
    <row r="1535" spans="1:84">
      <c r="A1535" s="23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3"/>
      <c r="AN1535" s="23"/>
      <c r="AO1535" s="23"/>
      <c r="AP1535" s="23"/>
      <c r="AQ1535" s="23"/>
      <c r="AR1535" s="23"/>
      <c r="AS1535" s="23"/>
      <c r="AT1535" s="23"/>
      <c r="AU1535" s="23"/>
      <c r="AX1535" s="22"/>
      <c r="AY1535" s="22"/>
      <c r="AZ1535" s="22"/>
      <c r="BM1535" s="23"/>
      <c r="BN1535" s="23"/>
      <c r="BO1535" s="23"/>
      <c r="BP1535" s="23"/>
      <c r="BQ1535" s="23"/>
      <c r="BS1535" s="23"/>
      <c r="BT1535" s="23"/>
      <c r="BW1535" s="23"/>
      <c r="BX1535" s="23"/>
      <c r="BZ1535" s="23"/>
      <c r="CD1535" s="23"/>
      <c r="CE1535" s="23"/>
      <c r="CF1535" s="23"/>
    </row>
    <row r="1536" spans="1:84">
      <c r="A1536" s="23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3"/>
      <c r="AN1536" s="23"/>
      <c r="AO1536" s="23"/>
      <c r="AP1536" s="23"/>
      <c r="AQ1536" s="23"/>
      <c r="AR1536" s="23"/>
      <c r="AS1536" s="23"/>
      <c r="AT1536" s="23"/>
      <c r="AU1536" s="23"/>
      <c r="AX1536" s="22"/>
      <c r="AY1536" s="22"/>
      <c r="AZ1536" s="22"/>
      <c r="BM1536" s="23"/>
      <c r="BN1536" s="23"/>
      <c r="BO1536" s="23"/>
      <c r="BP1536" s="23"/>
      <c r="BQ1536" s="23"/>
      <c r="BS1536" s="23"/>
      <c r="BT1536" s="23"/>
      <c r="BW1536" s="23"/>
      <c r="BX1536" s="23"/>
      <c r="BZ1536" s="23"/>
      <c r="CD1536" s="23"/>
      <c r="CE1536" s="23"/>
      <c r="CF1536" s="23"/>
    </row>
    <row r="1537" spans="1:84">
      <c r="A1537" s="23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3"/>
      <c r="AN1537" s="23"/>
      <c r="AO1537" s="23"/>
      <c r="AP1537" s="23"/>
      <c r="AQ1537" s="23"/>
      <c r="AR1537" s="23"/>
      <c r="AS1537" s="23"/>
      <c r="AT1537" s="23"/>
      <c r="AU1537" s="23"/>
      <c r="AX1537" s="22"/>
      <c r="AY1537" s="22"/>
      <c r="AZ1537" s="22"/>
      <c r="BM1537" s="23"/>
      <c r="BN1537" s="23"/>
      <c r="BO1537" s="23"/>
      <c r="BP1537" s="23"/>
      <c r="BQ1537" s="23"/>
      <c r="BS1537" s="23"/>
      <c r="BT1537" s="23"/>
      <c r="BW1537" s="23"/>
      <c r="BX1537" s="23"/>
      <c r="BZ1537" s="23"/>
      <c r="CD1537" s="23"/>
      <c r="CE1537" s="23"/>
      <c r="CF1537" s="23"/>
    </row>
    <row r="1538" spans="1:84">
      <c r="A1538" s="23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3"/>
      <c r="AN1538" s="23"/>
      <c r="AO1538" s="23"/>
      <c r="AP1538" s="23"/>
      <c r="AQ1538" s="23"/>
      <c r="AR1538" s="23"/>
      <c r="AS1538" s="23"/>
      <c r="AT1538" s="23"/>
      <c r="AU1538" s="23"/>
      <c r="AX1538" s="22"/>
      <c r="AY1538" s="22"/>
      <c r="AZ1538" s="22"/>
      <c r="BM1538" s="23"/>
      <c r="BN1538" s="23"/>
      <c r="BO1538" s="23"/>
      <c r="BP1538" s="23"/>
      <c r="BQ1538" s="23"/>
      <c r="BS1538" s="23"/>
      <c r="BT1538" s="23"/>
      <c r="BW1538" s="23"/>
      <c r="BX1538" s="23"/>
      <c r="BZ1538" s="23"/>
      <c r="CD1538" s="23"/>
      <c r="CE1538" s="23"/>
      <c r="CF1538" s="23"/>
    </row>
    <row r="1539" spans="1:84">
      <c r="A1539" s="23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3"/>
      <c r="AN1539" s="23"/>
      <c r="AO1539" s="23"/>
      <c r="AP1539" s="23"/>
      <c r="AQ1539" s="23"/>
      <c r="AR1539" s="23"/>
      <c r="AS1539" s="23"/>
      <c r="AT1539" s="23"/>
      <c r="AU1539" s="23"/>
      <c r="AX1539" s="22"/>
      <c r="AY1539" s="22"/>
      <c r="AZ1539" s="22"/>
      <c r="BM1539" s="23"/>
      <c r="BN1539" s="23"/>
      <c r="BO1539" s="23"/>
      <c r="BP1539" s="23"/>
      <c r="BQ1539" s="23"/>
      <c r="BS1539" s="23"/>
      <c r="BT1539" s="23"/>
      <c r="BW1539" s="23"/>
      <c r="BX1539" s="23"/>
      <c r="BZ1539" s="23"/>
      <c r="CD1539" s="23"/>
      <c r="CE1539" s="23"/>
      <c r="CF1539" s="23"/>
    </row>
    <row r="1540" spans="1:84">
      <c r="A1540" s="23"/>
      <c r="AC1540" s="23"/>
      <c r="AD1540" s="23"/>
      <c r="AE1540" s="23"/>
      <c r="AF1540" s="23"/>
      <c r="AG1540" s="23"/>
      <c r="AH1540" s="23"/>
      <c r="AI1540" s="23"/>
      <c r="AJ1540" s="23"/>
      <c r="AK1540" s="23"/>
      <c r="AL1540" s="23"/>
      <c r="AM1540" s="23"/>
      <c r="AN1540" s="23"/>
      <c r="AO1540" s="23"/>
      <c r="AP1540" s="23"/>
      <c r="AQ1540" s="23"/>
      <c r="AR1540" s="23"/>
      <c r="AS1540" s="23"/>
      <c r="AT1540" s="23"/>
      <c r="AU1540" s="23"/>
      <c r="AX1540" s="22"/>
      <c r="AY1540" s="22"/>
      <c r="AZ1540" s="22"/>
      <c r="BM1540" s="23"/>
      <c r="BN1540" s="23"/>
      <c r="BO1540" s="23"/>
      <c r="BP1540" s="23"/>
      <c r="BQ1540" s="23"/>
      <c r="BS1540" s="23"/>
      <c r="BT1540" s="23"/>
      <c r="BW1540" s="23"/>
      <c r="BX1540" s="23"/>
      <c r="BZ1540" s="23"/>
      <c r="CD1540" s="23"/>
      <c r="CE1540" s="23"/>
      <c r="CF1540" s="23"/>
    </row>
    <row r="1541" spans="1:84">
      <c r="A1541" s="23"/>
      <c r="AC1541" s="23"/>
      <c r="AD1541" s="23"/>
      <c r="AE1541" s="23"/>
      <c r="AF1541" s="23"/>
      <c r="AG1541" s="23"/>
      <c r="AH1541" s="23"/>
      <c r="AI1541" s="23"/>
      <c r="AJ1541" s="23"/>
      <c r="AK1541" s="23"/>
      <c r="AL1541" s="23"/>
      <c r="AM1541" s="23"/>
      <c r="AN1541" s="23"/>
      <c r="AO1541" s="23"/>
      <c r="AP1541" s="23"/>
      <c r="AQ1541" s="23"/>
      <c r="AR1541" s="23"/>
      <c r="AS1541" s="23"/>
      <c r="AT1541" s="23"/>
      <c r="AU1541" s="23"/>
      <c r="AX1541" s="22"/>
      <c r="AY1541" s="22"/>
      <c r="AZ1541" s="22"/>
      <c r="BM1541" s="23"/>
      <c r="BN1541" s="23"/>
      <c r="BO1541" s="23"/>
      <c r="BP1541" s="23"/>
      <c r="BQ1541" s="23"/>
      <c r="BS1541" s="23"/>
      <c r="BT1541" s="23"/>
      <c r="BW1541" s="23"/>
      <c r="BX1541" s="23"/>
      <c r="BZ1541" s="23"/>
      <c r="CD1541" s="23"/>
      <c r="CE1541" s="23"/>
      <c r="CF1541" s="23"/>
    </row>
    <row r="1542" spans="1:84">
      <c r="A1542" s="23"/>
      <c r="AC1542" s="23"/>
      <c r="AD1542" s="23"/>
      <c r="AE1542" s="23"/>
      <c r="AF1542" s="23"/>
      <c r="AG1542" s="23"/>
      <c r="AH1542" s="23"/>
      <c r="AI1542" s="23"/>
      <c r="AJ1542" s="23"/>
      <c r="AK1542" s="23"/>
      <c r="AL1542" s="23"/>
      <c r="AM1542" s="23"/>
      <c r="AN1542" s="23"/>
      <c r="AO1542" s="23"/>
      <c r="AP1542" s="23"/>
      <c r="AQ1542" s="23"/>
      <c r="AR1542" s="23"/>
      <c r="AS1542" s="23"/>
      <c r="AT1542" s="23"/>
      <c r="AU1542" s="23"/>
      <c r="AX1542" s="22"/>
      <c r="AY1542" s="22"/>
      <c r="AZ1542" s="22"/>
      <c r="BM1542" s="23"/>
      <c r="BN1542" s="23"/>
      <c r="BO1542" s="23"/>
      <c r="BP1542" s="23"/>
      <c r="BQ1542" s="23"/>
      <c r="BS1542" s="23"/>
      <c r="BT1542" s="23"/>
      <c r="BW1542" s="23"/>
      <c r="BX1542" s="23"/>
      <c r="BZ1542" s="23"/>
      <c r="CD1542" s="23"/>
      <c r="CE1542" s="23"/>
      <c r="CF1542" s="23"/>
    </row>
    <row r="1543" spans="1:84">
      <c r="A1543" s="23"/>
      <c r="AC1543" s="23"/>
      <c r="AD1543" s="23"/>
      <c r="AE1543" s="23"/>
      <c r="AF1543" s="23"/>
      <c r="AG1543" s="23"/>
      <c r="AH1543" s="23"/>
      <c r="AI1543" s="23"/>
      <c r="AJ1543" s="23"/>
      <c r="AK1543" s="23"/>
      <c r="AL1543" s="23"/>
      <c r="AM1543" s="23"/>
      <c r="AN1543" s="23"/>
      <c r="AO1543" s="23"/>
      <c r="AP1543" s="23"/>
      <c r="AQ1543" s="23"/>
      <c r="AR1543" s="23"/>
      <c r="AS1543" s="23"/>
      <c r="AT1543" s="23"/>
      <c r="AU1543" s="23"/>
      <c r="AX1543" s="22"/>
      <c r="AY1543" s="22"/>
      <c r="AZ1543" s="22"/>
      <c r="BM1543" s="23"/>
      <c r="BN1543" s="23"/>
      <c r="BO1543" s="23"/>
      <c r="BP1543" s="23"/>
      <c r="BQ1543" s="23"/>
      <c r="BS1543" s="23"/>
      <c r="BT1543" s="23"/>
      <c r="BW1543" s="23"/>
      <c r="BX1543" s="23"/>
      <c r="BZ1543" s="23"/>
      <c r="CD1543" s="23"/>
      <c r="CE1543" s="23"/>
      <c r="CF1543" s="23"/>
    </row>
    <row r="1544" spans="1:84">
      <c r="A1544" s="23"/>
      <c r="AC1544" s="23"/>
      <c r="AD1544" s="23"/>
      <c r="AE1544" s="23"/>
      <c r="AF1544" s="23"/>
      <c r="AG1544" s="23"/>
      <c r="AH1544" s="23"/>
      <c r="AI1544" s="23"/>
      <c r="AJ1544" s="23"/>
      <c r="AK1544" s="23"/>
      <c r="AL1544" s="23"/>
      <c r="AM1544" s="23"/>
      <c r="AN1544" s="23"/>
      <c r="AO1544" s="23"/>
      <c r="AP1544" s="23"/>
      <c r="AQ1544" s="23"/>
      <c r="AR1544" s="23"/>
      <c r="AS1544" s="23"/>
      <c r="AT1544" s="23"/>
      <c r="AU1544" s="23"/>
      <c r="AX1544" s="22"/>
      <c r="AY1544" s="22"/>
      <c r="AZ1544" s="22"/>
      <c r="BM1544" s="23"/>
      <c r="BN1544" s="23"/>
      <c r="BO1544" s="23"/>
      <c r="BP1544" s="23"/>
      <c r="BQ1544" s="23"/>
      <c r="BS1544" s="23"/>
      <c r="BT1544" s="23"/>
      <c r="BW1544" s="23"/>
      <c r="BX1544" s="23"/>
      <c r="BZ1544" s="23"/>
      <c r="CD1544" s="23"/>
      <c r="CE1544" s="23"/>
      <c r="CF1544" s="23"/>
    </row>
    <row r="1545" spans="1:84">
      <c r="A1545" s="23"/>
      <c r="AC1545" s="23"/>
      <c r="AD1545" s="23"/>
      <c r="AE1545" s="23"/>
      <c r="AF1545" s="23"/>
      <c r="AG1545" s="23"/>
      <c r="AH1545" s="23"/>
      <c r="AI1545" s="23"/>
      <c r="AJ1545" s="23"/>
      <c r="AK1545" s="23"/>
      <c r="AL1545" s="23"/>
      <c r="AM1545" s="23"/>
      <c r="AN1545" s="23"/>
      <c r="AO1545" s="23"/>
      <c r="AP1545" s="23"/>
      <c r="AQ1545" s="23"/>
      <c r="AR1545" s="23"/>
      <c r="AS1545" s="23"/>
      <c r="AT1545" s="23"/>
      <c r="AU1545" s="23"/>
      <c r="AX1545" s="22"/>
      <c r="AY1545" s="22"/>
      <c r="AZ1545" s="22"/>
      <c r="BM1545" s="23"/>
      <c r="BN1545" s="23"/>
      <c r="BO1545" s="23"/>
      <c r="BP1545" s="23"/>
      <c r="BQ1545" s="23"/>
      <c r="BS1545" s="23"/>
      <c r="BT1545" s="23"/>
      <c r="BW1545" s="23"/>
      <c r="BX1545" s="23"/>
      <c r="BZ1545" s="23"/>
      <c r="CD1545" s="23"/>
      <c r="CE1545" s="23"/>
      <c r="CF1545" s="23"/>
    </row>
    <row r="1546" spans="1:84">
      <c r="A1546" s="23"/>
      <c r="AC1546" s="23"/>
      <c r="AD1546" s="23"/>
      <c r="AE1546" s="23"/>
      <c r="AF1546" s="23"/>
      <c r="AG1546" s="23"/>
      <c r="AH1546" s="23"/>
      <c r="AI1546" s="23"/>
      <c r="AJ1546" s="23"/>
      <c r="AK1546" s="23"/>
      <c r="AL1546" s="23"/>
      <c r="AM1546" s="23"/>
      <c r="AN1546" s="23"/>
      <c r="AO1546" s="23"/>
      <c r="AP1546" s="23"/>
      <c r="AQ1546" s="23"/>
      <c r="AR1546" s="23"/>
      <c r="AS1546" s="23"/>
      <c r="AT1546" s="23"/>
      <c r="AU1546" s="23"/>
      <c r="AX1546" s="22"/>
      <c r="AY1546" s="22"/>
      <c r="AZ1546" s="22"/>
      <c r="BM1546" s="23"/>
      <c r="BN1546" s="23"/>
      <c r="BO1546" s="23"/>
      <c r="BP1546" s="23"/>
      <c r="BQ1546" s="23"/>
      <c r="BS1546" s="23"/>
      <c r="BT1546" s="23"/>
      <c r="BW1546" s="23"/>
      <c r="BX1546" s="23"/>
      <c r="BZ1546" s="23"/>
      <c r="CD1546" s="23"/>
      <c r="CE1546" s="23"/>
      <c r="CF1546" s="23"/>
    </row>
    <row r="1547" spans="1:84">
      <c r="A1547" s="23"/>
      <c r="AC1547" s="23"/>
      <c r="AD1547" s="23"/>
      <c r="AE1547" s="23"/>
      <c r="AF1547" s="23"/>
      <c r="AG1547" s="23"/>
      <c r="AH1547" s="23"/>
      <c r="AI1547" s="23"/>
      <c r="AJ1547" s="23"/>
      <c r="AK1547" s="23"/>
      <c r="AL1547" s="23"/>
      <c r="AM1547" s="23"/>
      <c r="AN1547" s="23"/>
      <c r="AO1547" s="23"/>
      <c r="AP1547" s="23"/>
      <c r="AQ1547" s="23"/>
      <c r="AR1547" s="23"/>
      <c r="AS1547" s="23"/>
      <c r="AT1547" s="23"/>
      <c r="AU1547" s="23"/>
      <c r="AX1547" s="22"/>
      <c r="AY1547" s="22"/>
      <c r="AZ1547" s="22"/>
      <c r="BM1547" s="23"/>
      <c r="BN1547" s="23"/>
      <c r="BO1547" s="23"/>
      <c r="BP1547" s="23"/>
      <c r="BQ1547" s="23"/>
      <c r="BS1547" s="23"/>
      <c r="BT1547" s="23"/>
      <c r="BW1547" s="23"/>
      <c r="BX1547" s="23"/>
      <c r="BZ1547" s="23"/>
      <c r="CD1547" s="23"/>
      <c r="CE1547" s="23"/>
      <c r="CF1547" s="23"/>
    </row>
    <row r="1548" spans="1:84">
      <c r="A1548" s="23"/>
      <c r="AC1548" s="23"/>
      <c r="AD1548" s="23"/>
      <c r="AE1548" s="23"/>
      <c r="AF1548" s="23"/>
      <c r="AG1548" s="23"/>
      <c r="AH1548" s="23"/>
      <c r="AI1548" s="23"/>
      <c r="AJ1548" s="23"/>
      <c r="AK1548" s="23"/>
      <c r="AL1548" s="23"/>
      <c r="AM1548" s="23"/>
      <c r="AN1548" s="23"/>
      <c r="AO1548" s="23"/>
      <c r="AP1548" s="23"/>
      <c r="AQ1548" s="23"/>
      <c r="AR1548" s="23"/>
      <c r="AS1548" s="23"/>
      <c r="AT1548" s="23"/>
      <c r="AU1548" s="23"/>
      <c r="AX1548" s="22"/>
      <c r="AY1548" s="22"/>
      <c r="AZ1548" s="22"/>
      <c r="BM1548" s="23"/>
      <c r="BN1548" s="23"/>
      <c r="BO1548" s="23"/>
      <c r="BP1548" s="23"/>
      <c r="BQ1548" s="23"/>
      <c r="BS1548" s="23"/>
      <c r="BT1548" s="23"/>
      <c r="BW1548" s="23"/>
      <c r="BX1548" s="23"/>
      <c r="BZ1548" s="23"/>
      <c r="CD1548" s="23"/>
      <c r="CE1548" s="23"/>
      <c r="CF1548" s="23"/>
    </row>
    <row r="1549" spans="1:84">
      <c r="A1549" s="23"/>
      <c r="AC1549" s="23"/>
      <c r="AD1549" s="23"/>
      <c r="AE1549" s="23"/>
      <c r="AF1549" s="23"/>
      <c r="AG1549" s="23"/>
      <c r="AH1549" s="23"/>
      <c r="AI1549" s="23"/>
      <c r="AJ1549" s="23"/>
      <c r="AK1549" s="23"/>
      <c r="AL1549" s="23"/>
      <c r="AM1549" s="23"/>
      <c r="AN1549" s="23"/>
      <c r="AO1549" s="23"/>
      <c r="AP1549" s="23"/>
      <c r="AQ1549" s="23"/>
      <c r="AR1549" s="23"/>
      <c r="AS1549" s="23"/>
      <c r="AT1549" s="23"/>
      <c r="AU1549" s="23"/>
      <c r="AX1549" s="22"/>
      <c r="AY1549" s="22"/>
      <c r="AZ1549" s="22"/>
      <c r="BM1549" s="23"/>
      <c r="BN1549" s="23"/>
      <c r="BO1549" s="23"/>
      <c r="BP1549" s="23"/>
      <c r="BQ1549" s="23"/>
      <c r="BS1549" s="23"/>
      <c r="BT1549" s="23"/>
      <c r="BW1549" s="23"/>
      <c r="BX1549" s="23"/>
      <c r="BZ1549" s="23"/>
      <c r="CD1549" s="23"/>
      <c r="CE1549" s="23"/>
      <c r="CF1549" s="23"/>
    </row>
    <row r="1550" spans="1:84">
      <c r="A1550" s="23"/>
      <c r="AC1550" s="23"/>
      <c r="AD1550" s="23"/>
      <c r="AE1550" s="23"/>
      <c r="AF1550" s="23"/>
      <c r="AG1550" s="23"/>
      <c r="AH1550" s="23"/>
      <c r="AI1550" s="23"/>
      <c r="AJ1550" s="23"/>
      <c r="AK1550" s="23"/>
      <c r="AL1550" s="23"/>
      <c r="AM1550" s="23"/>
      <c r="AN1550" s="23"/>
      <c r="AO1550" s="23"/>
      <c r="AP1550" s="23"/>
      <c r="AQ1550" s="23"/>
      <c r="AR1550" s="23"/>
      <c r="AS1550" s="23"/>
      <c r="AT1550" s="23"/>
      <c r="AU1550" s="23"/>
      <c r="AX1550" s="22"/>
      <c r="AY1550" s="22"/>
      <c r="AZ1550" s="22"/>
      <c r="BM1550" s="23"/>
      <c r="BN1550" s="23"/>
      <c r="BO1550" s="23"/>
      <c r="BP1550" s="23"/>
      <c r="BQ1550" s="23"/>
      <c r="BS1550" s="23"/>
      <c r="BT1550" s="23"/>
      <c r="BW1550" s="23"/>
      <c r="BX1550" s="23"/>
      <c r="BZ1550" s="23"/>
      <c r="CD1550" s="23"/>
      <c r="CE1550" s="23"/>
      <c r="CF1550" s="23"/>
    </row>
    <row r="1551" spans="1:84">
      <c r="A1551" s="23"/>
      <c r="AC1551" s="23"/>
      <c r="AD1551" s="23"/>
      <c r="AE1551" s="23"/>
      <c r="AF1551" s="23"/>
      <c r="AG1551" s="23"/>
      <c r="AH1551" s="23"/>
      <c r="AI1551" s="23"/>
      <c r="AJ1551" s="23"/>
      <c r="AK1551" s="23"/>
      <c r="AL1551" s="23"/>
      <c r="AM1551" s="23"/>
      <c r="AN1551" s="23"/>
      <c r="AO1551" s="23"/>
      <c r="AP1551" s="23"/>
      <c r="AQ1551" s="23"/>
      <c r="AR1551" s="23"/>
      <c r="AS1551" s="23"/>
      <c r="AT1551" s="23"/>
      <c r="AU1551" s="23"/>
      <c r="AX1551" s="22"/>
      <c r="AY1551" s="22"/>
      <c r="AZ1551" s="22"/>
      <c r="BM1551" s="23"/>
      <c r="BN1551" s="23"/>
      <c r="BO1551" s="23"/>
      <c r="BP1551" s="23"/>
      <c r="BQ1551" s="23"/>
      <c r="BS1551" s="23"/>
      <c r="BT1551" s="23"/>
      <c r="BW1551" s="23"/>
      <c r="BX1551" s="23"/>
      <c r="BZ1551" s="23"/>
      <c r="CD1551" s="23"/>
      <c r="CE1551" s="23"/>
      <c r="CF1551" s="23"/>
    </row>
    <row r="1552" spans="1:84">
      <c r="A1552" s="23"/>
      <c r="AC1552" s="23"/>
      <c r="AD1552" s="23"/>
      <c r="AE1552" s="23"/>
      <c r="AF1552" s="23"/>
      <c r="AG1552" s="23"/>
      <c r="AH1552" s="23"/>
      <c r="AI1552" s="23"/>
      <c r="AJ1552" s="23"/>
      <c r="AK1552" s="23"/>
      <c r="AL1552" s="23"/>
      <c r="AM1552" s="23"/>
      <c r="AN1552" s="23"/>
      <c r="AO1552" s="23"/>
      <c r="AP1552" s="23"/>
      <c r="AQ1552" s="23"/>
      <c r="AR1552" s="23"/>
      <c r="AS1552" s="23"/>
      <c r="AT1552" s="23"/>
      <c r="AU1552" s="23"/>
      <c r="AX1552" s="22"/>
      <c r="AY1552" s="22"/>
      <c r="AZ1552" s="22"/>
      <c r="BM1552" s="23"/>
      <c r="BN1552" s="23"/>
      <c r="BO1552" s="23"/>
      <c r="BP1552" s="23"/>
      <c r="BQ1552" s="23"/>
      <c r="BS1552" s="23"/>
      <c r="BT1552" s="23"/>
      <c r="BW1552" s="23"/>
      <c r="BX1552" s="23"/>
      <c r="BZ1552" s="23"/>
      <c r="CD1552" s="23"/>
      <c r="CE1552" s="23"/>
      <c r="CF1552" s="23"/>
    </row>
    <row r="1553" spans="1:84">
      <c r="A1553" s="23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  <c r="AN1553" s="23"/>
      <c r="AO1553" s="23"/>
      <c r="AP1553" s="23"/>
      <c r="AQ1553" s="23"/>
      <c r="AR1553" s="23"/>
      <c r="AS1553" s="23"/>
      <c r="AT1553" s="23"/>
      <c r="AU1553" s="23"/>
      <c r="AX1553" s="22"/>
      <c r="AY1553" s="22"/>
      <c r="AZ1553" s="22"/>
      <c r="BM1553" s="23"/>
      <c r="BN1553" s="23"/>
      <c r="BO1553" s="23"/>
      <c r="BP1553" s="23"/>
      <c r="BQ1553" s="23"/>
      <c r="BS1553" s="23"/>
      <c r="BT1553" s="23"/>
      <c r="BW1553" s="23"/>
      <c r="BX1553" s="23"/>
      <c r="BZ1553" s="23"/>
      <c r="CD1553" s="23"/>
      <c r="CE1553" s="23"/>
      <c r="CF1553" s="23"/>
    </row>
    <row r="1554" spans="1:84">
      <c r="A1554" s="23"/>
      <c r="AC1554" s="23"/>
      <c r="AD1554" s="23"/>
      <c r="AE1554" s="23"/>
      <c r="AF1554" s="23"/>
      <c r="AG1554" s="23"/>
      <c r="AH1554" s="23"/>
      <c r="AI1554" s="23"/>
      <c r="AJ1554" s="23"/>
      <c r="AK1554" s="23"/>
      <c r="AL1554" s="23"/>
      <c r="AM1554" s="23"/>
      <c r="AN1554" s="23"/>
      <c r="AO1554" s="23"/>
      <c r="AP1554" s="23"/>
      <c r="AQ1554" s="23"/>
      <c r="AR1554" s="23"/>
      <c r="AS1554" s="23"/>
      <c r="AT1554" s="23"/>
      <c r="AU1554" s="23"/>
      <c r="AX1554" s="22"/>
      <c r="AY1554" s="22"/>
      <c r="AZ1554" s="22"/>
      <c r="BM1554" s="23"/>
      <c r="BN1554" s="23"/>
      <c r="BO1554" s="23"/>
      <c r="BP1554" s="23"/>
      <c r="BQ1554" s="23"/>
      <c r="BS1554" s="23"/>
      <c r="BT1554" s="23"/>
      <c r="BW1554" s="23"/>
      <c r="BX1554" s="23"/>
      <c r="BZ1554" s="23"/>
      <c r="CD1554" s="23"/>
      <c r="CE1554" s="23"/>
      <c r="CF1554" s="23"/>
    </row>
    <row r="1555" spans="1:84">
      <c r="A1555" s="23"/>
      <c r="AC1555" s="23"/>
      <c r="AD1555" s="23"/>
      <c r="AE1555" s="23"/>
      <c r="AF1555" s="23"/>
      <c r="AG1555" s="23"/>
      <c r="AH1555" s="23"/>
      <c r="AI1555" s="23"/>
      <c r="AJ1555" s="23"/>
      <c r="AK1555" s="23"/>
      <c r="AL1555" s="23"/>
      <c r="AM1555" s="23"/>
      <c r="AN1555" s="23"/>
      <c r="AO1555" s="23"/>
      <c r="AP1555" s="23"/>
      <c r="AQ1555" s="23"/>
      <c r="AR1555" s="23"/>
      <c r="AS1555" s="23"/>
      <c r="AT1555" s="23"/>
      <c r="AU1555" s="23"/>
      <c r="AX1555" s="22"/>
      <c r="AY1555" s="22"/>
      <c r="AZ1555" s="22"/>
      <c r="BM1555" s="23"/>
      <c r="BN1555" s="23"/>
      <c r="BO1555" s="23"/>
      <c r="BP1555" s="23"/>
      <c r="BQ1555" s="23"/>
      <c r="BS1555" s="23"/>
      <c r="BT1555" s="23"/>
      <c r="BW1555" s="23"/>
      <c r="BX1555" s="23"/>
      <c r="BZ1555" s="23"/>
      <c r="CD1555" s="23"/>
      <c r="CE1555" s="23"/>
      <c r="CF1555" s="23"/>
    </row>
    <row r="1556" spans="1:84">
      <c r="A1556" s="23"/>
      <c r="AC1556" s="23"/>
      <c r="AD1556" s="23"/>
      <c r="AE1556" s="23"/>
      <c r="AF1556" s="23"/>
      <c r="AG1556" s="23"/>
      <c r="AH1556" s="23"/>
      <c r="AI1556" s="23"/>
      <c r="AJ1556" s="23"/>
      <c r="AK1556" s="23"/>
      <c r="AL1556" s="23"/>
      <c r="AM1556" s="23"/>
      <c r="AN1556" s="23"/>
      <c r="AO1556" s="23"/>
      <c r="AP1556" s="23"/>
      <c r="AQ1556" s="23"/>
      <c r="AR1556" s="23"/>
      <c r="AS1556" s="23"/>
      <c r="AT1556" s="23"/>
      <c r="AU1556" s="23"/>
      <c r="AX1556" s="22"/>
      <c r="AY1556" s="22"/>
      <c r="AZ1556" s="22"/>
      <c r="BM1556" s="23"/>
      <c r="BN1556" s="23"/>
      <c r="BO1556" s="23"/>
      <c r="BP1556" s="23"/>
      <c r="BQ1556" s="23"/>
      <c r="BS1556" s="23"/>
      <c r="BT1556" s="23"/>
      <c r="BW1556" s="23"/>
      <c r="BX1556" s="23"/>
      <c r="BZ1556" s="23"/>
      <c r="CD1556" s="23"/>
      <c r="CE1556" s="23"/>
      <c r="CF1556" s="23"/>
    </row>
    <row r="1557" spans="1:84">
      <c r="A1557" s="23"/>
      <c r="AC1557" s="23"/>
      <c r="AD1557" s="23"/>
      <c r="AE1557" s="23"/>
      <c r="AF1557" s="23"/>
      <c r="AG1557" s="23"/>
      <c r="AH1557" s="23"/>
      <c r="AI1557" s="23"/>
      <c r="AJ1557" s="23"/>
      <c r="AK1557" s="23"/>
      <c r="AL1557" s="23"/>
      <c r="AM1557" s="23"/>
      <c r="AN1557" s="23"/>
      <c r="AO1557" s="23"/>
      <c r="AP1557" s="23"/>
      <c r="AQ1557" s="23"/>
      <c r="AR1557" s="23"/>
      <c r="AS1557" s="23"/>
      <c r="AT1557" s="23"/>
      <c r="AU1557" s="23"/>
      <c r="AX1557" s="22"/>
      <c r="AY1557" s="22"/>
      <c r="AZ1557" s="22"/>
      <c r="BM1557" s="23"/>
      <c r="BN1557" s="23"/>
      <c r="BO1557" s="23"/>
      <c r="BP1557" s="23"/>
      <c r="BQ1557" s="23"/>
      <c r="BS1557" s="23"/>
      <c r="BT1557" s="23"/>
      <c r="BW1557" s="23"/>
      <c r="BX1557" s="23"/>
      <c r="BZ1557" s="23"/>
      <c r="CD1557" s="23"/>
      <c r="CE1557" s="23"/>
      <c r="CF1557" s="23"/>
    </row>
    <row r="1558" spans="1:84">
      <c r="A1558" s="23"/>
      <c r="AC1558" s="23"/>
      <c r="AD1558" s="23"/>
      <c r="AE1558" s="23"/>
      <c r="AF1558" s="23"/>
      <c r="AG1558" s="23"/>
      <c r="AH1558" s="23"/>
      <c r="AI1558" s="23"/>
      <c r="AJ1558" s="23"/>
      <c r="AK1558" s="23"/>
      <c r="AL1558" s="23"/>
      <c r="AM1558" s="23"/>
      <c r="AN1558" s="23"/>
      <c r="AO1558" s="23"/>
      <c r="AP1558" s="23"/>
      <c r="AQ1558" s="23"/>
      <c r="AR1558" s="23"/>
      <c r="AS1558" s="23"/>
      <c r="AT1558" s="23"/>
      <c r="AU1558" s="23"/>
      <c r="AX1558" s="22"/>
      <c r="AY1558" s="22"/>
      <c r="AZ1558" s="22"/>
      <c r="BM1558" s="23"/>
      <c r="BN1558" s="23"/>
      <c r="BO1558" s="23"/>
      <c r="BP1558" s="23"/>
      <c r="BQ1558" s="23"/>
      <c r="BS1558" s="23"/>
      <c r="BT1558" s="23"/>
      <c r="BW1558" s="23"/>
      <c r="BX1558" s="23"/>
      <c r="BZ1558" s="23"/>
      <c r="CD1558" s="23"/>
      <c r="CE1558" s="23"/>
      <c r="CF1558" s="23"/>
    </row>
    <row r="1559" spans="1:84">
      <c r="A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  <c r="AO1559" s="23"/>
      <c r="AP1559" s="23"/>
      <c r="AQ1559" s="23"/>
      <c r="AR1559" s="23"/>
      <c r="AS1559" s="23"/>
      <c r="AT1559" s="23"/>
      <c r="AU1559" s="23"/>
      <c r="AX1559" s="22"/>
      <c r="AY1559" s="22"/>
      <c r="AZ1559" s="22"/>
      <c r="BM1559" s="23"/>
      <c r="BN1559" s="23"/>
      <c r="BO1559" s="23"/>
      <c r="BP1559" s="23"/>
      <c r="BQ1559" s="23"/>
      <c r="BS1559" s="23"/>
      <c r="BT1559" s="23"/>
      <c r="BW1559" s="23"/>
      <c r="BX1559" s="23"/>
      <c r="BZ1559" s="23"/>
      <c r="CD1559" s="23"/>
      <c r="CE1559" s="23"/>
      <c r="CF1559" s="23"/>
    </row>
    <row r="1560" spans="1:84">
      <c r="A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  <c r="AO1560" s="23"/>
      <c r="AP1560" s="23"/>
      <c r="AQ1560" s="23"/>
      <c r="AR1560" s="23"/>
      <c r="AS1560" s="23"/>
      <c r="AT1560" s="23"/>
      <c r="AU1560" s="23"/>
      <c r="AX1560" s="22"/>
      <c r="AY1560" s="22"/>
      <c r="AZ1560" s="22"/>
      <c r="BM1560" s="23"/>
      <c r="BN1560" s="23"/>
      <c r="BO1560" s="23"/>
      <c r="BP1560" s="23"/>
      <c r="BQ1560" s="23"/>
      <c r="BS1560" s="23"/>
      <c r="BT1560" s="23"/>
      <c r="BW1560" s="23"/>
      <c r="BX1560" s="23"/>
      <c r="BZ1560" s="23"/>
      <c r="CD1560" s="23"/>
      <c r="CE1560" s="23"/>
      <c r="CF1560" s="23"/>
    </row>
    <row r="1561" spans="1:84">
      <c r="A1561" s="23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  <c r="AQ1561" s="23"/>
      <c r="AR1561" s="23"/>
      <c r="AS1561" s="23"/>
      <c r="AT1561" s="23"/>
      <c r="AU1561" s="23"/>
      <c r="AX1561" s="22"/>
      <c r="AY1561" s="22"/>
      <c r="AZ1561" s="22"/>
      <c r="BM1561" s="23"/>
      <c r="BN1561" s="23"/>
      <c r="BO1561" s="23"/>
      <c r="BP1561" s="23"/>
      <c r="BQ1561" s="23"/>
      <c r="BS1561" s="23"/>
      <c r="BT1561" s="23"/>
      <c r="BW1561" s="23"/>
      <c r="BX1561" s="23"/>
      <c r="BZ1561" s="23"/>
      <c r="CD1561" s="23"/>
      <c r="CE1561" s="23"/>
      <c r="CF1561" s="23"/>
    </row>
    <row r="1562" spans="1:84">
      <c r="A1562" s="23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  <c r="AN1562" s="23"/>
      <c r="AO1562" s="23"/>
      <c r="AP1562" s="23"/>
      <c r="AQ1562" s="23"/>
      <c r="AR1562" s="23"/>
      <c r="AS1562" s="23"/>
      <c r="AT1562" s="23"/>
      <c r="AU1562" s="23"/>
      <c r="AX1562" s="22"/>
      <c r="AY1562" s="22"/>
      <c r="AZ1562" s="22"/>
      <c r="BM1562" s="23"/>
      <c r="BN1562" s="23"/>
      <c r="BO1562" s="23"/>
      <c r="BP1562" s="23"/>
      <c r="BQ1562" s="23"/>
      <c r="BS1562" s="23"/>
      <c r="BT1562" s="23"/>
      <c r="BW1562" s="23"/>
      <c r="BX1562" s="23"/>
      <c r="BZ1562" s="23"/>
      <c r="CD1562" s="23"/>
      <c r="CE1562" s="23"/>
      <c r="CF1562" s="23"/>
    </row>
    <row r="1563" spans="1:84">
      <c r="A1563" s="23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  <c r="AQ1563" s="23"/>
      <c r="AR1563" s="23"/>
      <c r="AS1563" s="23"/>
      <c r="AT1563" s="23"/>
      <c r="AU1563" s="23"/>
      <c r="AX1563" s="22"/>
      <c r="AY1563" s="22"/>
      <c r="AZ1563" s="22"/>
      <c r="BM1563" s="23"/>
      <c r="BN1563" s="23"/>
      <c r="BO1563" s="23"/>
      <c r="BP1563" s="23"/>
      <c r="BQ1563" s="23"/>
      <c r="BS1563" s="23"/>
      <c r="BT1563" s="23"/>
      <c r="BW1563" s="23"/>
      <c r="BX1563" s="23"/>
      <c r="BZ1563" s="23"/>
      <c r="CD1563" s="23"/>
      <c r="CE1563" s="23"/>
      <c r="CF1563" s="23"/>
    </row>
    <row r="1564" spans="1:84">
      <c r="A1564" s="23"/>
      <c r="AC1564" s="23"/>
      <c r="AD1564" s="23"/>
      <c r="AE1564" s="23"/>
      <c r="AF1564" s="23"/>
      <c r="AG1564" s="23"/>
      <c r="AH1564" s="23"/>
      <c r="AI1564" s="23"/>
      <c r="AJ1564" s="23"/>
      <c r="AK1564" s="23"/>
      <c r="AL1564" s="23"/>
      <c r="AM1564" s="23"/>
      <c r="AN1564" s="23"/>
      <c r="AO1564" s="23"/>
      <c r="AP1564" s="23"/>
      <c r="AQ1564" s="23"/>
      <c r="AR1564" s="23"/>
      <c r="AS1564" s="23"/>
      <c r="AT1564" s="23"/>
      <c r="AU1564" s="23"/>
      <c r="AX1564" s="22"/>
      <c r="AY1564" s="22"/>
      <c r="AZ1564" s="22"/>
      <c r="BM1564" s="23"/>
      <c r="BN1564" s="23"/>
      <c r="BO1564" s="23"/>
      <c r="BP1564" s="23"/>
      <c r="BQ1564" s="23"/>
      <c r="BS1564" s="23"/>
      <c r="BT1564" s="23"/>
      <c r="BW1564" s="23"/>
      <c r="BX1564" s="23"/>
      <c r="BZ1564" s="23"/>
      <c r="CD1564" s="23"/>
      <c r="CE1564" s="23"/>
      <c r="CF1564" s="23"/>
    </row>
    <row r="1565" spans="1:84">
      <c r="A1565" s="23"/>
      <c r="AC1565" s="23"/>
      <c r="AD1565" s="23"/>
      <c r="AE1565" s="23"/>
      <c r="AF1565" s="23"/>
      <c r="AG1565" s="23"/>
      <c r="AH1565" s="23"/>
      <c r="AI1565" s="23"/>
      <c r="AJ1565" s="23"/>
      <c r="AK1565" s="23"/>
      <c r="AL1565" s="23"/>
      <c r="AM1565" s="23"/>
      <c r="AN1565" s="23"/>
      <c r="AO1565" s="23"/>
      <c r="AP1565" s="23"/>
      <c r="AQ1565" s="23"/>
      <c r="AR1565" s="23"/>
      <c r="AS1565" s="23"/>
      <c r="AT1565" s="23"/>
      <c r="AU1565" s="23"/>
      <c r="AX1565" s="22"/>
      <c r="AY1565" s="22"/>
      <c r="AZ1565" s="22"/>
      <c r="BM1565" s="23"/>
      <c r="BN1565" s="23"/>
      <c r="BO1565" s="23"/>
      <c r="BP1565" s="23"/>
      <c r="BQ1565" s="23"/>
      <c r="BS1565" s="23"/>
      <c r="BT1565" s="23"/>
      <c r="BW1565" s="23"/>
      <c r="BX1565" s="23"/>
      <c r="BZ1565" s="23"/>
      <c r="CD1565" s="23"/>
      <c r="CE1565" s="23"/>
      <c r="CF1565" s="23"/>
    </row>
    <row r="1566" spans="1:84">
      <c r="A1566" s="23"/>
      <c r="AC1566" s="23"/>
      <c r="AD1566" s="23"/>
      <c r="AE1566" s="23"/>
      <c r="AF1566" s="23"/>
      <c r="AG1566" s="23"/>
      <c r="AH1566" s="23"/>
      <c r="AI1566" s="23"/>
      <c r="AJ1566" s="23"/>
      <c r="AK1566" s="23"/>
      <c r="AL1566" s="23"/>
      <c r="AM1566" s="23"/>
      <c r="AN1566" s="23"/>
      <c r="AO1566" s="23"/>
      <c r="AP1566" s="23"/>
      <c r="AQ1566" s="23"/>
      <c r="AR1566" s="23"/>
      <c r="AS1566" s="23"/>
      <c r="AT1566" s="23"/>
      <c r="AU1566" s="23"/>
      <c r="AX1566" s="22"/>
      <c r="AY1566" s="22"/>
      <c r="AZ1566" s="22"/>
      <c r="BM1566" s="23"/>
      <c r="BN1566" s="23"/>
      <c r="BO1566" s="23"/>
      <c r="BP1566" s="23"/>
      <c r="BQ1566" s="23"/>
      <c r="BS1566" s="23"/>
      <c r="BT1566" s="23"/>
      <c r="BW1566" s="23"/>
      <c r="BX1566" s="23"/>
      <c r="BZ1566" s="23"/>
      <c r="CD1566" s="23"/>
      <c r="CE1566" s="23"/>
      <c r="CF1566" s="23"/>
    </row>
    <row r="1567" spans="1:84">
      <c r="A1567" s="23"/>
      <c r="AC1567" s="23"/>
      <c r="AD1567" s="23"/>
      <c r="AE1567" s="23"/>
      <c r="AF1567" s="23"/>
      <c r="AG1567" s="23"/>
      <c r="AH1567" s="23"/>
      <c r="AI1567" s="23"/>
      <c r="AJ1567" s="23"/>
      <c r="AK1567" s="23"/>
      <c r="AL1567" s="23"/>
      <c r="AM1567" s="23"/>
      <c r="AN1567" s="23"/>
      <c r="AO1567" s="23"/>
      <c r="AP1567" s="23"/>
      <c r="AQ1567" s="23"/>
      <c r="AR1567" s="23"/>
      <c r="AS1567" s="23"/>
      <c r="AT1567" s="23"/>
      <c r="AU1567" s="23"/>
      <c r="AX1567" s="22"/>
      <c r="AY1567" s="22"/>
      <c r="AZ1567" s="22"/>
      <c r="BM1567" s="23"/>
      <c r="BN1567" s="23"/>
      <c r="BO1567" s="23"/>
      <c r="BP1567" s="23"/>
      <c r="BQ1567" s="23"/>
      <c r="BS1567" s="23"/>
      <c r="BT1567" s="23"/>
      <c r="BW1567" s="23"/>
      <c r="BX1567" s="23"/>
      <c r="BZ1567" s="23"/>
      <c r="CD1567" s="23"/>
      <c r="CE1567" s="23"/>
      <c r="CF1567" s="23"/>
    </row>
    <row r="1568" spans="1:84">
      <c r="A1568" s="23"/>
      <c r="AC1568" s="23"/>
      <c r="AD1568" s="23"/>
      <c r="AE1568" s="23"/>
      <c r="AF1568" s="23"/>
      <c r="AG1568" s="23"/>
      <c r="AH1568" s="23"/>
      <c r="AI1568" s="23"/>
      <c r="AJ1568" s="23"/>
      <c r="AK1568" s="23"/>
      <c r="AL1568" s="23"/>
      <c r="AM1568" s="23"/>
      <c r="AN1568" s="23"/>
      <c r="AO1568" s="23"/>
      <c r="AP1568" s="23"/>
      <c r="AQ1568" s="23"/>
      <c r="AR1568" s="23"/>
      <c r="AS1568" s="23"/>
      <c r="AT1568" s="23"/>
      <c r="AU1568" s="23"/>
      <c r="AX1568" s="22"/>
      <c r="AY1568" s="22"/>
      <c r="AZ1568" s="22"/>
      <c r="BM1568" s="23"/>
      <c r="BN1568" s="23"/>
      <c r="BO1568" s="23"/>
      <c r="BP1568" s="23"/>
      <c r="BQ1568" s="23"/>
      <c r="BS1568" s="23"/>
      <c r="BT1568" s="23"/>
      <c r="BW1568" s="23"/>
      <c r="BX1568" s="23"/>
      <c r="BZ1568" s="23"/>
      <c r="CD1568" s="23"/>
      <c r="CE1568" s="23"/>
      <c r="CF1568" s="23"/>
    </row>
    <row r="1569" spans="1:84">
      <c r="A1569" s="23"/>
      <c r="AC1569" s="23"/>
      <c r="AD1569" s="23"/>
      <c r="AE1569" s="23"/>
      <c r="AF1569" s="23"/>
      <c r="AG1569" s="23"/>
      <c r="AH1569" s="23"/>
      <c r="AI1569" s="23"/>
      <c r="AJ1569" s="23"/>
      <c r="AK1569" s="23"/>
      <c r="AL1569" s="23"/>
      <c r="AM1569" s="23"/>
      <c r="AN1569" s="23"/>
      <c r="AO1569" s="23"/>
      <c r="AP1569" s="23"/>
      <c r="AQ1569" s="23"/>
      <c r="AR1569" s="23"/>
      <c r="AS1569" s="23"/>
      <c r="AT1569" s="23"/>
      <c r="AU1569" s="23"/>
      <c r="AX1569" s="22"/>
      <c r="AY1569" s="22"/>
      <c r="AZ1569" s="22"/>
      <c r="BM1569" s="23"/>
      <c r="BN1569" s="23"/>
      <c r="BO1569" s="23"/>
      <c r="BP1569" s="23"/>
      <c r="BQ1569" s="23"/>
      <c r="BS1569" s="23"/>
      <c r="BT1569" s="23"/>
      <c r="BW1569" s="23"/>
      <c r="BX1569" s="23"/>
      <c r="BZ1569" s="23"/>
      <c r="CD1569" s="23"/>
      <c r="CE1569" s="23"/>
      <c r="CF1569" s="23"/>
    </row>
    <row r="1570" spans="1:84">
      <c r="A1570" s="23"/>
      <c r="AC1570" s="23"/>
      <c r="AD1570" s="23"/>
      <c r="AE1570" s="23"/>
      <c r="AF1570" s="23"/>
      <c r="AG1570" s="23"/>
      <c r="AH1570" s="23"/>
      <c r="AI1570" s="23"/>
      <c r="AJ1570" s="23"/>
      <c r="AK1570" s="23"/>
      <c r="AL1570" s="23"/>
      <c r="AM1570" s="23"/>
      <c r="AN1570" s="23"/>
      <c r="AO1570" s="23"/>
      <c r="AP1570" s="23"/>
      <c r="AQ1570" s="23"/>
      <c r="AR1570" s="23"/>
      <c r="AS1570" s="23"/>
      <c r="AT1570" s="23"/>
      <c r="AU1570" s="23"/>
      <c r="AX1570" s="22"/>
      <c r="AY1570" s="22"/>
      <c r="AZ1570" s="22"/>
      <c r="BM1570" s="23"/>
      <c r="BN1570" s="23"/>
      <c r="BO1570" s="23"/>
      <c r="BP1570" s="23"/>
      <c r="BQ1570" s="23"/>
      <c r="BS1570" s="23"/>
      <c r="BT1570" s="23"/>
      <c r="BW1570" s="23"/>
      <c r="BX1570" s="23"/>
      <c r="BZ1570" s="23"/>
      <c r="CD1570" s="23"/>
      <c r="CE1570" s="23"/>
      <c r="CF1570" s="23"/>
    </row>
    <row r="1571" spans="1:84">
      <c r="A1571" s="23"/>
      <c r="AC1571" s="23"/>
      <c r="AD1571" s="23"/>
      <c r="AE1571" s="23"/>
      <c r="AF1571" s="23"/>
      <c r="AG1571" s="23"/>
      <c r="AH1571" s="23"/>
      <c r="AI1571" s="23"/>
      <c r="AJ1571" s="23"/>
      <c r="AK1571" s="23"/>
      <c r="AL1571" s="23"/>
      <c r="AM1571" s="23"/>
      <c r="AN1571" s="23"/>
      <c r="AO1571" s="23"/>
      <c r="AP1571" s="23"/>
      <c r="AQ1571" s="23"/>
      <c r="AR1571" s="23"/>
      <c r="AS1571" s="23"/>
      <c r="AT1571" s="23"/>
      <c r="AU1571" s="23"/>
      <c r="AX1571" s="22"/>
      <c r="AY1571" s="22"/>
      <c r="AZ1571" s="22"/>
      <c r="BM1571" s="23"/>
      <c r="BN1571" s="23"/>
      <c r="BO1571" s="23"/>
      <c r="BP1571" s="23"/>
      <c r="BQ1571" s="23"/>
      <c r="BS1571" s="23"/>
      <c r="BT1571" s="23"/>
      <c r="BW1571" s="23"/>
      <c r="BX1571" s="23"/>
      <c r="BZ1571" s="23"/>
      <c r="CD1571" s="23"/>
      <c r="CE1571" s="23"/>
      <c r="CF1571" s="23"/>
    </row>
    <row r="1572" spans="1:84">
      <c r="A1572" s="23"/>
      <c r="AC1572" s="23"/>
      <c r="AD1572" s="23"/>
      <c r="AE1572" s="23"/>
      <c r="AF1572" s="23"/>
      <c r="AG1572" s="23"/>
      <c r="AH1572" s="23"/>
      <c r="AI1572" s="23"/>
      <c r="AJ1572" s="23"/>
      <c r="AK1572" s="23"/>
      <c r="AL1572" s="23"/>
      <c r="AM1572" s="23"/>
      <c r="AN1572" s="23"/>
      <c r="AO1572" s="23"/>
      <c r="AP1572" s="23"/>
      <c r="AQ1572" s="23"/>
      <c r="AR1572" s="23"/>
      <c r="AS1572" s="23"/>
      <c r="AT1572" s="23"/>
      <c r="AU1572" s="23"/>
      <c r="AX1572" s="22"/>
      <c r="AY1572" s="22"/>
      <c r="AZ1572" s="22"/>
      <c r="BM1572" s="23"/>
      <c r="BN1572" s="23"/>
      <c r="BO1572" s="23"/>
      <c r="BP1572" s="23"/>
      <c r="BQ1572" s="23"/>
      <c r="BS1572" s="23"/>
      <c r="BT1572" s="23"/>
      <c r="BW1572" s="23"/>
      <c r="BX1572" s="23"/>
      <c r="BZ1572" s="23"/>
      <c r="CD1572" s="23"/>
      <c r="CE1572" s="23"/>
      <c r="CF1572" s="23"/>
    </row>
    <row r="1573" spans="1:84">
      <c r="A1573" s="23"/>
      <c r="AC1573" s="23"/>
      <c r="AD1573" s="23"/>
      <c r="AE1573" s="23"/>
      <c r="AF1573" s="23"/>
      <c r="AG1573" s="23"/>
      <c r="AH1573" s="23"/>
      <c r="AI1573" s="23"/>
      <c r="AJ1573" s="23"/>
      <c r="AK1573" s="23"/>
      <c r="AL1573" s="23"/>
      <c r="AM1573" s="23"/>
      <c r="AN1573" s="23"/>
      <c r="AO1573" s="23"/>
      <c r="AP1573" s="23"/>
      <c r="AQ1573" s="23"/>
      <c r="AR1573" s="23"/>
      <c r="AS1573" s="23"/>
      <c r="AT1573" s="23"/>
      <c r="AU1573" s="23"/>
      <c r="AX1573" s="22"/>
      <c r="AY1573" s="22"/>
      <c r="AZ1573" s="22"/>
      <c r="BM1573" s="23"/>
      <c r="BN1573" s="23"/>
      <c r="BO1573" s="23"/>
      <c r="BP1573" s="23"/>
      <c r="BQ1573" s="23"/>
      <c r="BS1573" s="23"/>
      <c r="BT1573" s="23"/>
      <c r="BW1573" s="23"/>
      <c r="BX1573" s="23"/>
      <c r="BZ1573" s="23"/>
      <c r="CD1573" s="23"/>
      <c r="CE1573" s="23"/>
      <c r="CF1573" s="23"/>
    </row>
    <row r="1574" spans="1:84">
      <c r="A1574" s="23"/>
      <c r="AC1574" s="23"/>
      <c r="AD1574" s="23"/>
      <c r="AE1574" s="23"/>
      <c r="AF1574" s="23"/>
      <c r="AG1574" s="23"/>
      <c r="AH1574" s="23"/>
      <c r="AI1574" s="23"/>
      <c r="AJ1574" s="23"/>
      <c r="AK1574" s="23"/>
      <c r="AL1574" s="23"/>
      <c r="AM1574" s="23"/>
      <c r="AN1574" s="23"/>
      <c r="AO1574" s="23"/>
      <c r="AP1574" s="23"/>
      <c r="AQ1574" s="23"/>
      <c r="AR1574" s="23"/>
      <c r="AS1574" s="23"/>
      <c r="AT1574" s="23"/>
      <c r="AU1574" s="23"/>
      <c r="AX1574" s="22"/>
      <c r="AY1574" s="22"/>
      <c r="AZ1574" s="22"/>
      <c r="BM1574" s="23"/>
      <c r="BN1574" s="23"/>
      <c r="BO1574" s="23"/>
      <c r="BP1574" s="23"/>
      <c r="BQ1574" s="23"/>
      <c r="BS1574" s="23"/>
      <c r="BT1574" s="23"/>
      <c r="BW1574" s="23"/>
      <c r="BX1574" s="23"/>
      <c r="BZ1574" s="23"/>
      <c r="CD1574" s="23"/>
      <c r="CE1574" s="23"/>
      <c r="CF1574" s="23"/>
    </row>
    <row r="1575" spans="1:84">
      <c r="A1575" s="23"/>
      <c r="AC1575" s="23"/>
      <c r="AD1575" s="23"/>
      <c r="AE1575" s="23"/>
      <c r="AF1575" s="23"/>
      <c r="AG1575" s="23"/>
      <c r="AH1575" s="23"/>
      <c r="AI1575" s="23"/>
      <c r="AJ1575" s="23"/>
      <c r="AK1575" s="23"/>
      <c r="AL1575" s="23"/>
      <c r="AM1575" s="23"/>
      <c r="AN1575" s="23"/>
      <c r="AO1575" s="23"/>
      <c r="AP1575" s="23"/>
      <c r="AQ1575" s="23"/>
      <c r="AR1575" s="23"/>
      <c r="AS1575" s="23"/>
      <c r="AT1575" s="23"/>
      <c r="AU1575" s="23"/>
      <c r="AX1575" s="22"/>
      <c r="AY1575" s="22"/>
      <c r="AZ1575" s="22"/>
      <c r="BM1575" s="23"/>
      <c r="BN1575" s="23"/>
      <c r="BO1575" s="23"/>
      <c r="BP1575" s="23"/>
      <c r="BQ1575" s="23"/>
      <c r="BS1575" s="23"/>
      <c r="BT1575" s="23"/>
      <c r="BW1575" s="23"/>
      <c r="BX1575" s="23"/>
      <c r="BZ1575" s="23"/>
      <c r="CD1575" s="23"/>
      <c r="CE1575" s="23"/>
      <c r="CF1575" s="23"/>
    </row>
    <row r="1576" spans="1:84">
      <c r="A1576" s="23"/>
      <c r="AC1576" s="23"/>
      <c r="AD1576" s="23"/>
      <c r="AE1576" s="23"/>
      <c r="AF1576" s="23"/>
      <c r="AG1576" s="23"/>
      <c r="AH1576" s="23"/>
      <c r="AI1576" s="23"/>
      <c r="AJ1576" s="23"/>
      <c r="AK1576" s="23"/>
      <c r="AL1576" s="23"/>
      <c r="AM1576" s="23"/>
      <c r="AN1576" s="23"/>
      <c r="AO1576" s="23"/>
      <c r="AP1576" s="23"/>
      <c r="AQ1576" s="23"/>
      <c r="AR1576" s="23"/>
      <c r="AS1576" s="23"/>
      <c r="AT1576" s="23"/>
      <c r="AU1576" s="23"/>
      <c r="AX1576" s="22"/>
      <c r="AY1576" s="22"/>
      <c r="AZ1576" s="22"/>
      <c r="BM1576" s="23"/>
      <c r="BN1576" s="23"/>
      <c r="BO1576" s="23"/>
      <c r="BP1576" s="23"/>
      <c r="BQ1576" s="23"/>
      <c r="BS1576" s="23"/>
      <c r="BT1576" s="23"/>
      <c r="BW1576" s="23"/>
      <c r="BX1576" s="23"/>
      <c r="BZ1576" s="23"/>
      <c r="CD1576" s="23"/>
      <c r="CE1576" s="23"/>
      <c r="CF1576" s="23"/>
    </row>
    <row r="1577" spans="1:84">
      <c r="A1577" s="23"/>
      <c r="AC1577" s="23"/>
      <c r="AD1577" s="23"/>
      <c r="AE1577" s="23"/>
      <c r="AF1577" s="23"/>
      <c r="AG1577" s="23"/>
      <c r="AH1577" s="23"/>
      <c r="AI1577" s="23"/>
      <c r="AJ1577" s="23"/>
      <c r="AK1577" s="23"/>
      <c r="AL1577" s="23"/>
      <c r="AM1577" s="23"/>
      <c r="AN1577" s="23"/>
      <c r="AO1577" s="23"/>
      <c r="AP1577" s="23"/>
      <c r="AQ1577" s="23"/>
      <c r="AR1577" s="23"/>
      <c r="AS1577" s="23"/>
      <c r="AT1577" s="23"/>
      <c r="AU1577" s="23"/>
      <c r="AX1577" s="22"/>
      <c r="AY1577" s="22"/>
      <c r="AZ1577" s="22"/>
      <c r="BM1577" s="23"/>
      <c r="BN1577" s="23"/>
      <c r="BO1577" s="23"/>
      <c r="BP1577" s="23"/>
      <c r="BQ1577" s="23"/>
      <c r="BS1577" s="23"/>
      <c r="BT1577" s="23"/>
      <c r="BW1577" s="23"/>
      <c r="BX1577" s="23"/>
      <c r="BZ1577" s="23"/>
      <c r="CD1577" s="23"/>
      <c r="CE1577" s="23"/>
      <c r="CF1577" s="23"/>
    </row>
    <row r="1578" spans="1:84">
      <c r="A1578" s="23"/>
      <c r="AC1578" s="23"/>
      <c r="AD1578" s="23"/>
      <c r="AE1578" s="23"/>
      <c r="AF1578" s="23"/>
      <c r="AG1578" s="23"/>
      <c r="AH1578" s="23"/>
      <c r="AI1578" s="23"/>
      <c r="AJ1578" s="23"/>
      <c r="AK1578" s="23"/>
      <c r="AL1578" s="23"/>
      <c r="AM1578" s="23"/>
      <c r="AN1578" s="23"/>
      <c r="AO1578" s="23"/>
      <c r="AP1578" s="23"/>
      <c r="AQ1578" s="23"/>
      <c r="AR1578" s="23"/>
      <c r="AS1578" s="23"/>
      <c r="AT1578" s="23"/>
      <c r="AU1578" s="23"/>
      <c r="AX1578" s="22"/>
      <c r="AY1578" s="22"/>
      <c r="AZ1578" s="22"/>
      <c r="BM1578" s="23"/>
      <c r="BN1578" s="23"/>
      <c r="BO1578" s="23"/>
      <c r="BP1578" s="23"/>
      <c r="BQ1578" s="23"/>
      <c r="BS1578" s="23"/>
      <c r="BT1578" s="23"/>
      <c r="BW1578" s="23"/>
      <c r="BX1578" s="23"/>
      <c r="BZ1578" s="23"/>
      <c r="CD1578" s="23"/>
      <c r="CE1578" s="23"/>
      <c r="CF1578" s="23"/>
    </row>
    <row r="1579" spans="1:84">
      <c r="A1579" s="23"/>
      <c r="AC1579" s="23"/>
      <c r="AD1579" s="23"/>
      <c r="AE1579" s="23"/>
      <c r="AF1579" s="23"/>
      <c r="AG1579" s="23"/>
      <c r="AH1579" s="23"/>
      <c r="AI1579" s="23"/>
      <c r="AJ1579" s="23"/>
      <c r="AK1579" s="23"/>
      <c r="AL1579" s="23"/>
      <c r="AM1579" s="23"/>
      <c r="AN1579" s="23"/>
      <c r="AO1579" s="23"/>
      <c r="AP1579" s="23"/>
      <c r="AQ1579" s="23"/>
      <c r="AR1579" s="23"/>
      <c r="AS1579" s="23"/>
      <c r="AT1579" s="23"/>
      <c r="AU1579" s="23"/>
      <c r="AX1579" s="22"/>
      <c r="AY1579" s="22"/>
      <c r="AZ1579" s="22"/>
      <c r="BM1579" s="23"/>
      <c r="BN1579" s="23"/>
      <c r="BO1579" s="23"/>
      <c r="BP1579" s="23"/>
      <c r="BQ1579" s="23"/>
      <c r="BS1579" s="23"/>
      <c r="BT1579" s="23"/>
      <c r="BW1579" s="23"/>
      <c r="BX1579" s="23"/>
      <c r="BZ1579" s="23"/>
      <c r="CD1579" s="23"/>
      <c r="CE1579" s="23"/>
      <c r="CF1579" s="23"/>
    </row>
    <row r="1580" spans="1:84">
      <c r="A1580" s="23"/>
      <c r="AC1580" s="23"/>
      <c r="AD1580" s="23"/>
      <c r="AE1580" s="23"/>
      <c r="AF1580" s="23"/>
      <c r="AG1580" s="23"/>
      <c r="AH1580" s="23"/>
      <c r="AI1580" s="23"/>
      <c r="AJ1580" s="23"/>
      <c r="AK1580" s="23"/>
      <c r="AL1580" s="23"/>
      <c r="AM1580" s="23"/>
      <c r="AN1580" s="23"/>
      <c r="AO1580" s="23"/>
      <c r="AP1580" s="23"/>
      <c r="AQ1580" s="23"/>
      <c r="AR1580" s="23"/>
      <c r="AS1580" s="23"/>
      <c r="AT1580" s="23"/>
      <c r="AU1580" s="23"/>
      <c r="AX1580" s="22"/>
      <c r="AY1580" s="22"/>
      <c r="AZ1580" s="22"/>
      <c r="BM1580" s="23"/>
      <c r="BN1580" s="23"/>
      <c r="BO1580" s="23"/>
      <c r="BP1580" s="23"/>
      <c r="BQ1580" s="23"/>
      <c r="BS1580" s="23"/>
      <c r="BT1580" s="23"/>
      <c r="BW1580" s="23"/>
      <c r="BX1580" s="23"/>
      <c r="BZ1580" s="23"/>
      <c r="CD1580" s="23"/>
      <c r="CE1580" s="23"/>
      <c r="CF1580" s="23"/>
    </row>
    <row r="1581" spans="1:84">
      <c r="A1581" s="23"/>
      <c r="AC1581" s="23"/>
      <c r="AD1581" s="23"/>
      <c r="AE1581" s="23"/>
      <c r="AF1581" s="23"/>
      <c r="AG1581" s="23"/>
      <c r="AH1581" s="23"/>
      <c r="AI1581" s="23"/>
      <c r="AJ1581" s="23"/>
      <c r="AK1581" s="23"/>
      <c r="AL1581" s="23"/>
      <c r="AM1581" s="23"/>
      <c r="AN1581" s="23"/>
      <c r="AO1581" s="23"/>
      <c r="AP1581" s="23"/>
      <c r="AQ1581" s="23"/>
      <c r="AR1581" s="23"/>
      <c r="AS1581" s="23"/>
      <c r="AT1581" s="23"/>
      <c r="AU1581" s="23"/>
      <c r="AX1581" s="22"/>
      <c r="AY1581" s="22"/>
      <c r="AZ1581" s="22"/>
      <c r="BM1581" s="23"/>
      <c r="BN1581" s="23"/>
      <c r="BO1581" s="23"/>
      <c r="BP1581" s="23"/>
      <c r="BQ1581" s="23"/>
      <c r="BS1581" s="23"/>
      <c r="BT1581" s="23"/>
      <c r="BW1581" s="23"/>
      <c r="BX1581" s="23"/>
      <c r="BZ1581" s="23"/>
      <c r="CD1581" s="23"/>
      <c r="CE1581" s="23"/>
      <c r="CF1581" s="23"/>
    </row>
    <row r="1582" spans="1:84">
      <c r="A1582" s="23"/>
      <c r="AC1582" s="23"/>
      <c r="AD1582" s="23"/>
      <c r="AE1582" s="23"/>
      <c r="AF1582" s="23"/>
      <c r="AG1582" s="23"/>
      <c r="AH1582" s="23"/>
      <c r="AI1582" s="23"/>
      <c r="AJ1582" s="23"/>
      <c r="AK1582" s="23"/>
      <c r="AL1582" s="23"/>
      <c r="AM1582" s="23"/>
      <c r="AN1582" s="23"/>
      <c r="AO1582" s="23"/>
      <c r="AP1582" s="23"/>
      <c r="AQ1582" s="23"/>
      <c r="AR1582" s="23"/>
      <c r="AS1582" s="23"/>
      <c r="AT1582" s="23"/>
      <c r="AU1582" s="23"/>
      <c r="AX1582" s="22"/>
      <c r="AY1582" s="22"/>
      <c r="AZ1582" s="22"/>
      <c r="BM1582" s="23"/>
      <c r="BN1582" s="23"/>
      <c r="BO1582" s="23"/>
      <c r="BP1582" s="23"/>
      <c r="BQ1582" s="23"/>
      <c r="BS1582" s="23"/>
      <c r="BT1582" s="23"/>
      <c r="BW1582" s="23"/>
      <c r="BX1582" s="23"/>
      <c r="BZ1582" s="23"/>
      <c r="CD1582" s="23"/>
      <c r="CE1582" s="23"/>
      <c r="CF1582" s="23"/>
    </row>
    <row r="1583" spans="1:84">
      <c r="A1583" s="23"/>
      <c r="AC1583" s="23"/>
      <c r="AD1583" s="23"/>
      <c r="AE1583" s="23"/>
      <c r="AF1583" s="23"/>
      <c r="AG1583" s="23"/>
      <c r="AH1583" s="23"/>
      <c r="AI1583" s="23"/>
      <c r="AJ1583" s="23"/>
      <c r="AK1583" s="23"/>
      <c r="AL1583" s="23"/>
      <c r="AM1583" s="23"/>
      <c r="AN1583" s="23"/>
      <c r="AO1583" s="23"/>
      <c r="AP1583" s="23"/>
      <c r="AQ1583" s="23"/>
      <c r="AR1583" s="23"/>
      <c r="AS1583" s="23"/>
      <c r="AT1583" s="23"/>
      <c r="AU1583" s="23"/>
      <c r="AX1583" s="22"/>
      <c r="AY1583" s="22"/>
      <c r="AZ1583" s="22"/>
      <c r="BM1583" s="23"/>
      <c r="BN1583" s="23"/>
      <c r="BO1583" s="23"/>
      <c r="BP1583" s="23"/>
      <c r="BQ1583" s="23"/>
      <c r="BS1583" s="23"/>
      <c r="BT1583" s="23"/>
      <c r="BW1583" s="23"/>
      <c r="BX1583" s="23"/>
      <c r="BZ1583" s="23"/>
      <c r="CD1583" s="23"/>
      <c r="CE1583" s="23"/>
      <c r="CF1583" s="23"/>
    </row>
    <row r="1584" spans="1:84">
      <c r="A1584" s="23"/>
      <c r="AC1584" s="23"/>
      <c r="AD1584" s="23"/>
      <c r="AE1584" s="23"/>
      <c r="AF1584" s="23"/>
      <c r="AG1584" s="23"/>
      <c r="AH1584" s="23"/>
      <c r="AI1584" s="23"/>
      <c r="AJ1584" s="23"/>
      <c r="AK1584" s="23"/>
      <c r="AL1584" s="23"/>
      <c r="AM1584" s="23"/>
      <c r="AN1584" s="23"/>
      <c r="AO1584" s="23"/>
      <c r="AP1584" s="23"/>
      <c r="AQ1584" s="23"/>
      <c r="AR1584" s="23"/>
      <c r="AS1584" s="23"/>
      <c r="AT1584" s="23"/>
      <c r="AU1584" s="23"/>
      <c r="AX1584" s="22"/>
      <c r="AY1584" s="22"/>
      <c r="AZ1584" s="22"/>
      <c r="BM1584" s="23"/>
      <c r="BN1584" s="23"/>
      <c r="BO1584" s="23"/>
      <c r="BP1584" s="23"/>
      <c r="BQ1584" s="23"/>
      <c r="BS1584" s="23"/>
      <c r="BT1584" s="23"/>
      <c r="BW1584" s="23"/>
      <c r="BX1584" s="23"/>
      <c r="BZ1584" s="23"/>
      <c r="CD1584" s="23"/>
      <c r="CE1584" s="23"/>
      <c r="CF1584" s="23"/>
    </row>
    <row r="1585" spans="1:84">
      <c r="A1585" s="23"/>
      <c r="AC1585" s="23"/>
      <c r="AD1585" s="23"/>
      <c r="AE1585" s="23"/>
      <c r="AF1585" s="23"/>
      <c r="AG1585" s="23"/>
      <c r="AH1585" s="23"/>
      <c r="AI1585" s="23"/>
      <c r="AJ1585" s="23"/>
      <c r="AK1585" s="23"/>
      <c r="AL1585" s="23"/>
      <c r="AM1585" s="23"/>
      <c r="AN1585" s="23"/>
      <c r="AO1585" s="23"/>
      <c r="AP1585" s="23"/>
      <c r="AQ1585" s="23"/>
      <c r="AR1585" s="23"/>
      <c r="AS1585" s="23"/>
      <c r="AT1585" s="23"/>
      <c r="AU1585" s="23"/>
      <c r="AX1585" s="22"/>
      <c r="AY1585" s="22"/>
      <c r="AZ1585" s="22"/>
      <c r="BM1585" s="23"/>
      <c r="BN1585" s="23"/>
      <c r="BO1585" s="23"/>
      <c r="BP1585" s="23"/>
      <c r="BQ1585" s="23"/>
      <c r="BS1585" s="23"/>
      <c r="BT1585" s="23"/>
      <c r="BW1585" s="23"/>
      <c r="BX1585" s="23"/>
      <c r="BZ1585" s="23"/>
      <c r="CD1585" s="23"/>
      <c r="CE1585" s="23"/>
      <c r="CF1585" s="23"/>
    </row>
    <row r="1586" spans="1:84">
      <c r="A1586" s="23"/>
      <c r="AC1586" s="23"/>
      <c r="AD1586" s="23"/>
      <c r="AE1586" s="23"/>
      <c r="AF1586" s="23"/>
      <c r="AG1586" s="23"/>
      <c r="AH1586" s="23"/>
      <c r="AI1586" s="23"/>
      <c r="AJ1586" s="23"/>
      <c r="AK1586" s="23"/>
      <c r="AL1586" s="23"/>
      <c r="AM1586" s="23"/>
      <c r="AN1586" s="23"/>
      <c r="AO1586" s="23"/>
      <c r="AP1586" s="23"/>
      <c r="AQ1586" s="23"/>
      <c r="AR1586" s="23"/>
      <c r="AS1586" s="23"/>
      <c r="AT1586" s="23"/>
      <c r="AU1586" s="23"/>
      <c r="AX1586" s="22"/>
      <c r="AY1586" s="22"/>
      <c r="AZ1586" s="22"/>
      <c r="BM1586" s="23"/>
      <c r="BN1586" s="23"/>
      <c r="BO1586" s="23"/>
      <c r="BP1586" s="23"/>
      <c r="BQ1586" s="23"/>
      <c r="BS1586" s="23"/>
      <c r="BT1586" s="23"/>
      <c r="BW1586" s="23"/>
      <c r="BX1586" s="23"/>
      <c r="BZ1586" s="23"/>
      <c r="CD1586" s="23"/>
      <c r="CE1586" s="23"/>
      <c r="CF1586" s="23"/>
    </row>
    <row r="1587" spans="1:84">
      <c r="A1587" s="23"/>
      <c r="AC1587" s="23"/>
      <c r="AD1587" s="23"/>
      <c r="AE1587" s="23"/>
      <c r="AF1587" s="23"/>
      <c r="AG1587" s="23"/>
      <c r="AH1587" s="23"/>
      <c r="AI1587" s="23"/>
      <c r="AJ1587" s="23"/>
      <c r="AK1587" s="23"/>
      <c r="AL1587" s="23"/>
      <c r="AM1587" s="23"/>
      <c r="AN1587" s="23"/>
      <c r="AO1587" s="23"/>
      <c r="AP1587" s="23"/>
      <c r="AQ1587" s="23"/>
      <c r="AR1587" s="23"/>
      <c r="AS1587" s="23"/>
      <c r="AT1587" s="23"/>
      <c r="AU1587" s="23"/>
      <c r="AX1587" s="22"/>
      <c r="AY1587" s="22"/>
      <c r="AZ1587" s="22"/>
      <c r="BM1587" s="23"/>
      <c r="BN1587" s="23"/>
      <c r="BO1587" s="23"/>
      <c r="BP1587" s="23"/>
      <c r="BQ1587" s="23"/>
      <c r="BS1587" s="23"/>
      <c r="BT1587" s="23"/>
      <c r="BW1587" s="23"/>
      <c r="BX1587" s="23"/>
      <c r="BZ1587" s="23"/>
      <c r="CD1587" s="23"/>
      <c r="CE1587" s="23"/>
      <c r="CF1587" s="23"/>
    </row>
    <row r="1588" spans="1:84">
      <c r="A1588" s="23"/>
      <c r="AC1588" s="23"/>
      <c r="AD1588" s="23"/>
      <c r="AE1588" s="23"/>
      <c r="AF1588" s="23"/>
      <c r="AG1588" s="23"/>
      <c r="AH1588" s="23"/>
      <c r="AI1588" s="23"/>
      <c r="AJ1588" s="23"/>
      <c r="AK1588" s="23"/>
      <c r="AL1588" s="23"/>
      <c r="AM1588" s="23"/>
      <c r="AN1588" s="23"/>
      <c r="AO1588" s="23"/>
      <c r="AP1588" s="23"/>
      <c r="AQ1588" s="23"/>
      <c r="AR1588" s="23"/>
      <c r="AS1588" s="23"/>
      <c r="AT1588" s="23"/>
      <c r="AU1588" s="23"/>
      <c r="AX1588" s="22"/>
      <c r="AY1588" s="22"/>
      <c r="AZ1588" s="22"/>
      <c r="BM1588" s="23"/>
      <c r="BN1588" s="23"/>
      <c r="BO1588" s="23"/>
      <c r="BP1588" s="23"/>
      <c r="BQ1588" s="23"/>
      <c r="BS1588" s="23"/>
      <c r="BT1588" s="23"/>
      <c r="BW1588" s="23"/>
      <c r="BX1588" s="23"/>
      <c r="BZ1588" s="23"/>
      <c r="CD1588" s="23"/>
      <c r="CE1588" s="23"/>
      <c r="CF1588" s="23"/>
    </row>
    <row r="1589" spans="1:84">
      <c r="A1589" s="23"/>
      <c r="AC1589" s="23"/>
      <c r="AD1589" s="23"/>
      <c r="AE1589" s="23"/>
      <c r="AF1589" s="23"/>
      <c r="AG1589" s="23"/>
      <c r="AH1589" s="23"/>
      <c r="AI1589" s="23"/>
      <c r="AJ1589" s="23"/>
      <c r="AK1589" s="23"/>
      <c r="AL1589" s="23"/>
      <c r="AM1589" s="23"/>
      <c r="AN1589" s="23"/>
      <c r="AO1589" s="23"/>
      <c r="AP1589" s="23"/>
      <c r="AQ1589" s="23"/>
      <c r="AR1589" s="23"/>
      <c r="AS1589" s="23"/>
      <c r="AT1589" s="23"/>
      <c r="AU1589" s="23"/>
      <c r="AX1589" s="22"/>
      <c r="AY1589" s="22"/>
      <c r="AZ1589" s="22"/>
      <c r="BM1589" s="23"/>
      <c r="BN1589" s="23"/>
      <c r="BO1589" s="23"/>
      <c r="BP1589" s="23"/>
      <c r="BQ1589" s="23"/>
      <c r="BS1589" s="23"/>
      <c r="BT1589" s="23"/>
      <c r="BW1589" s="23"/>
      <c r="BX1589" s="23"/>
      <c r="BZ1589" s="23"/>
      <c r="CD1589" s="23"/>
      <c r="CE1589" s="23"/>
      <c r="CF1589" s="23"/>
    </row>
    <row r="1590" spans="1:84">
      <c r="A1590" s="23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  <c r="AN1590" s="23"/>
      <c r="AO1590" s="23"/>
      <c r="AP1590" s="23"/>
      <c r="AQ1590" s="23"/>
      <c r="AR1590" s="23"/>
      <c r="AS1590" s="23"/>
      <c r="AT1590" s="23"/>
      <c r="AU1590" s="23"/>
      <c r="AX1590" s="22"/>
      <c r="AY1590" s="22"/>
      <c r="AZ1590" s="22"/>
      <c r="BM1590" s="23"/>
      <c r="BN1590" s="23"/>
      <c r="BO1590" s="23"/>
      <c r="BP1590" s="23"/>
      <c r="BQ1590" s="23"/>
      <c r="BS1590" s="23"/>
      <c r="BT1590" s="23"/>
      <c r="BW1590" s="23"/>
      <c r="BX1590" s="23"/>
      <c r="BZ1590" s="23"/>
      <c r="CD1590" s="23"/>
      <c r="CE1590" s="23"/>
      <c r="CF1590" s="23"/>
    </row>
    <row r="1591" spans="1:84">
      <c r="A1591" s="23"/>
      <c r="AC1591" s="23"/>
      <c r="AD1591" s="23"/>
      <c r="AE1591" s="23"/>
      <c r="AF1591" s="23"/>
      <c r="AG1591" s="23"/>
      <c r="AH1591" s="23"/>
      <c r="AI1591" s="23"/>
      <c r="AJ1591" s="23"/>
      <c r="AK1591" s="23"/>
      <c r="AL1591" s="23"/>
      <c r="AM1591" s="23"/>
      <c r="AN1591" s="23"/>
      <c r="AO1591" s="23"/>
      <c r="AP1591" s="23"/>
      <c r="AQ1591" s="23"/>
      <c r="AR1591" s="23"/>
      <c r="AS1591" s="23"/>
      <c r="AT1591" s="23"/>
      <c r="AU1591" s="23"/>
      <c r="AX1591" s="22"/>
      <c r="AY1591" s="22"/>
      <c r="AZ1591" s="22"/>
      <c r="BM1591" s="23"/>
      <c r="BN1591" s="23"/>
      <c r="BO1591" s="23"/>
      <c r="BP1591" s="23"/>
      <c r="BQ1591" s="23"/>
      <c r="BS1591" s="23"/>
      <c r="BT1591" s="23"/>
      <c r="BW1591" s="23"/>
      <c r="BX1591" s="23"/>
      <c r="BZ1591" s="23"/>
      <c r="CD1591" s="23"/>
      <c r="CE1591" s="23"/>
      <c r="CF1591" s="23"/>
    </row>
    <row r="1592" spans="1:84">
      <c r="A1592" s="23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  <c r="AN1592" s="23"/>
      <c r="AO1592" s="23"/>
      <c r="AP1592" s="23"/>
      <c r="AQ1592" s="23"/>
      <c r="AR1592" s="23"/>
      <c r="AS1592" s="23"/>
      <c r="AT1592" s="23"/>
      <c r="AU1592" s="23"/>
      <c r="AX1592" s="22"/>
      <c r="AY1592" s="22"/>
      <c r="AZ1592" s="22"/>
      <c r="BM1592" s="23"/>
      <c r="BN1592" s="23"/>
      <c r="BO1592" s="23"/>
      <c r="BP1592" s="23"/>
      <c r="BQ1592" s="23"/>
      <c r="BS1592" s="23"/>
      <c r="BT1592" s="23"/>
      <c r="BW1592" s="23"/>
      <c r="BX1592" s="23"/>
      <c r="BZ1592" s="23"/>
      <c r="CD1592" s="23"/>
      <c r="CE1592" s="23"/>
      <c r="CF1592" s="23"/>
    </row>
    <row r="1593" spans="1:84">
      <c r="A1593" s="23"/>
      <c r="AC1593" s="23"/>
      <c r="AD1593" s="23"/>
      <c r="AE1593" s="23"/>
      <c r="AF1593" s="23"/>
      <c r="AG1593" s="23"/>
      <c r="AH1593" s="23"/>
      <c r="AI1593" s="23"/>
      <c r="AJ1593" s="23"/>
      <c r="AK1593" s="23"/>
      <c r="AL1593" s="23"/>
      <c r="AM1593" s="23"/>
      <c r="AN1593" s="23"/>
      <c r="AO1593" s="23"/>
      <c r="AP1593" s="23"/>
      <c r="AQ1593" s="23"/>
      <c r="AR1593" s="23"/>
      <c r="AS1593" s="23"/>
      <c r="AT1593" s="23"/>
      <c r="AU1593" s="23"/>
      <c r="AX1593" s="22"/>
      <c r="AY1593" s="22"/>
      <c r="AZ1593" s="22"/>
      <c r="BM1593" s="23"/>
      <c r="BN1593" s="23"/>
      <c r="BO1593" s="23"/>
      <c r="BP1593" s="23"/>
      <c r="BQ1593" s="23"/>
      <c r="BS1593" s="23"/>
      <c r="BT1593" s="23"/>
      <c r="BW1593" s="23"/>
      <c r="BX1593" s="23"/>
      <c r="BZ1593" s="23"/>
      <c r="CD1593" s="23"/>
      <c r="CE1593" s="23"/>
      <c r="CF1593" s="23"/>
    </row>
    <row r="1594" spans="1:84">
      <c r="A1594" s="23"/>
      <c r="AC1594" s="23"/>
      <c r="AD1594" s="23"/>
      <c r="AE1594" s="23"/>
      <c r="AF1594" s="23"/>
      <c r="AG1594" s="23"/>
      <c r="AH1594" s="23"/>
      <c r="AI1594" s="23"/>
      <c r="AJ1594" s="23"/>
      <c r="AK1594" s="23"/>
      <c r="AL1594" s="23"/>
      <c r="AM1594" s="23"/>
      <c r="AN1594" s="23"/>
      <c r="AO1594" s="23"/>
      <c r="AP1594" s="23"/>
      <c r="AQ1594" s="23"/>
      <c r="AR1594" s="23"/>
      <c r="AS1594" s="23"/>
      <c r="AT1594" s="23"/>
      <c r="AU1594" s="23"/>
      <c r="AX1594" s="22"/>
      <c r="AY1594" s="22"/>
      <c r="AZ1594" s="22"/>
      <c r="BM1594" s="23"/>
      <c r="BN1594" s="23"/>
      <c r="BO1594" s="23"/>
      <c r="BP1594" s="23"/>
      <c r="BQ1594" s="23"/>
      <c r="BS1594" s="23"/>
      <c r="BT1594" s="23"/>
      <c r="BW1594" s="23"/>
      <c r="BX1594" s="23"/>
      <c r="BZ1594" s="23"/>
      <c r="CD1594" s="23"/>
      <c r="CE1594" s="23"/>
      <c r="CF1594" s="23"/>
    </row>
    <row r="1595" spans="1:84">
      <c r="A1595" s="23"/>
      <c r="AC1595" s="23"/>
      <c r="AD1595" s="23"/>
      <c r="AE1595" s="23"/>
      <c r="AF1595" s="23"/>
      <c r="AG1595" s="23"/>
      <c r="AH1595" s="23"/>
      <c r="AI1595" s="23"/>
      <c r="AJ1595" s="23"/>
      <c r="AK1595" s="23"/>
      <c r="AL1595" s="23"/>
      <c r="AM1595" s="23"/>
      <c r="AN1595" s="23"/>
      <c r="AO1595" s="23"/>
      <c r="AP1595" s="23"/>
      <c r="AQ1595" s="23"/>
      <c r="AR1595" s="23"/>
      <c r="AS1595" s="23"/>
      <c r="AT1595" s="23"/>
      <c r="AU1595" s="23"/>
      <c r="AX1595" s="22"/>
      <c r="AY1595" s="22"/>
      <c r="AZ1595" s="22"/>
      <c r="BM1595" s="23"/>
      <c r="BN1595" s="23"/>
      <c r="BO1595" s="23"/>
      <c r="BP1595" s="23"/>
      <c r="BQ1595" s="23"/>
      <c r="BS1595" s="23"/>
      <c r="BT1595" s="23"/>
      <c r="BW1595" s="23"/>
      <c r="BX1595" s="23"/>
      <c r="BZ1595" s="23"/>
      <c r="CD1595" s="23"/>
      <c r="CE1595" s="23"/>
      <c r="CF1595" s="23"/>
    </row>
    <row r="1596" spans="1:84">
      <c r="A1596" s="23"/>
      <c r="AC1596" s="23"/>
      <c r="AD1596" s="23"/>
      <c r="AE1596" s="23"/>
      <c r="AF1596" s="23"/>
      <c r="AG1596" s="23"/>
      <c r="AH1596" s="23"/>
      <c r="AI1596" s="23"/>
      <c r="AJ1596" s="23"/>
      <c r="AK1596" s="23"/>
      <c r="AL1596" s="23"/>
      <c r="AM1596" s="23"/>
      <c r="AN1596" s="23"/>
      <c r="AO1596" s="23"/>
      <c r="AP1596" s="23"/>
      <c r="AQ1596" s="23"/>
      <c r="AR1596" s="23"/>
      <c r="AS1596" s="23"/>
      <c r="AT1596" s="23"/>
      <c r="AU1596" s="23"/>
      <c r="AX1596" s="22"/>
      <c r="AY1596" s="22"/>
      <c r="AZ1596" s="22"/>
      <c r="BM1596" s="23"/>
      <c r="BN1596" s="23"/>
      <c r="BO1596" s="23"/>
      <c r="BP1596" s="23"/>
      <c r="BQ1596" s="23"/>
      <c r="BS1596" s="23"/>
      <c r="BT1596" s="23"/>
      <c r="BW1596" s="23"/>
      <c r="BX1596" s="23"/>
      <c r="BZ1596" s="23"/>
      <c r="CD1596" s="23"/>
      <c r="CE1596" s="23"/>
      <c r="CF1596" s="23"/>
    </row>
    <row r="1597" spans="1:84">
      <c r="A1597" s="23"/>
      <c r="AC1597" s="23"/>
      <c r="AD1597" s="23"/>
      <c r="AE1597" s="23"/>
      <c r="AF1597" s="23"/>
      <c r="AG1597" s="23"/>
      <c r="AH1597" s="23"/>
      <c r="AI1597" s="23"/>
      <c r="AJ1597" s="23"/>
      <c r="AK1597" s="23"/>
      <c r="AL1597" s="23"/>
      <c r="AM1597" s="23"/>
      <c r="AN1597" s="23"/>
      <c r="AO1597" s="23"/>
      <c r="AP1597" s="23"/>
      <c r="AQ1597" s="23"/>
      <c r="AR1597" s="23"/>
      <c r="AS1597" s="23"/>
      <c r="AT1597" s="23"/>
      <c r="AU1597" s="23"/>
      <c r="AX1597" s="22"/>
      <c r="AY1597" s="22"/>
      <c r="AZ1597" s="22"/>
      <c r="BM1597" s="23"/>
      <c r="BN1597" s="23"/>
      <c r="BO1597" s="23"/>
      <c r="BP1597" s="23"/>
      <c r="BQ1597" s="23"/>
      <c r="BS1597" s="23"/>
      <c r="BT1597" s="23"/>
      <c r="BW1597" s="23"/>
      <c r="BX1597" s="23"/>
      <c r="BZ1597" s="23"/>
      <c r="CD1597" s="23"/>
      <c r="CE1597" s="23"/>
      <c r="CF1597" s="23"/>
    </row>
    <row r="1598" spans="1:84">
      <c r="A1598" s="23"/>
      <c r="AC1598" s="23"/>
      <c r="AD1598" s="23"/>
      <c r="AE1598" s="23"/>
      <c r="AF1598" s="23"/>
      <c r="AG1598" s="23"/>
      <c r="AH1598" s="23"/>
      <c r="AI1598" s="23"/>
      <c r="AJ1598" s="23"/>
      <c r="AK1598" s="23"/>
      <c r="AL1598" s="23"/>
      <c r="AM1598" s="23"/>
      <c r="AN1598" s="23"/>
      <c r="AO1598" s="23"/>
      <c r="AP1598" s="23"/>
      <c r="AQ1598" s="23"/>
      <c r="AR1598" s="23"/>
      <c r="AS1598" s="23"/>
      <c r="AT1598" s="23"/>
      <c r="AU1598" s="23"/>
      <c r="AX1598" s="22"/>
      <c r="AY1598" s="22"/>
      <c r="AZ1598" s="22"/>
      <c r="BM1598" s="23"/>
      <c r="BN1598" s="23"/>
      <c r="BO1598" s="23"/>
      <c r="BP1598" s="23"/>
      <c r="BQ1598" s="23"/>
      <c r="BS1598" s="23"/>
      <c r="BT1598" s="23"/>
      <c r="BW1598" s="23"/>
      <c r="BX1598" s="23"/>
      <c r="BZ1598" s="23"/>
      <c r="CD1598" s="23"/>
      <c r="CE1598" s="23"/>
      <c r="CF1598" s="23"/>
    </row>
    <row r="1599" spans="1:84">
      <c r="A1599" s="23"/>
      <c r="AC1599" s="23"/>
      <c r="AD1599" s="23"/>
      <c r="AE1599" s="23"/>
      <c r="AF1599" s="23"/>
      <c r="AG1599" s="23"/>
      <c r="AH1599" s="23"/>
      <c r="AI1599" s="23"/>
      <c r="AJ1599" s="23"/>
      <c r="AK1599" s="23"/>
      <c r="AL1599" s="23"/>
      <c r="AM1599" s="23"/>
      <c r="AN1599" s="23"/>
      <c r="AO1599" s="23"/>
      <c r="AP1599" s="23"/>
      <c r="AQ1599" s="23"/>
      <c r="AR1599" s="23"/>
      <c r="AS1599" s="23"/>
      <c r="AT1599" s="23"/>
      <c r="AU1599" s="23"/>
      <c r="AX1599" s="22"/>
      <c r="AY1599" s="22"/>
      <c r="AZ1599" s="22"/>
      <c r="BM1599" s="23"/>
      <c r="BN1599" s="23"/>
      <c r="BO1599" s="23"/>
      <c r="BP1599" s="23"/>
      <c r="BQ1599" s="23"/>
      <c r="BS1599" s="23"/>
      <c r="BT1599" s="23"/>
      <c r="BW1599" s="23"/>
      <c r="BX1599" s="23"/>
      <c r="BZ1599" s="23"/>
      <c r="CD1599" s="23"/>
      <c r="CE1599" s="23"/>
      <c r="CF1599" s="23"/>
    </row>
    <row r="1600" spans="1:84">
      <c r="A1600" s="23"/>
      <c r="AC1600" s="23"/>
      <c r="AD1600" s="23"/>
      <c r="AE1600" s="23"/>
      <c r="AF1600" s="23"/>
      <c r="AG1600" s="23"/>
      <c r="AH1600" s="23"/>
      <c r="AI1600" s="23"/>
      <c r="AJ1600" s="23"/>
      <c r="AK1600" s="23"/>
      <c r="AL1600" s="23"/>
      <c r="AM1600" s="23"/>
      <c r="AN1600" s="23"/>
      <c r="AO1600" s="23"/>
      <c r="AP1600" s="23"/>
      <c r="AQ1600" s="23"/>
      <c r="AR1600" s="23"/>
      <c r="AS1600" s="23"/>
      <c r="AT1600" s="23"/>
      <c r="AU1600" s="23"/>
      <c r="AX1600" s="22"/>
      <c r="AY1600" s="22"/>
      <c r="AZ1600" s="22"/>
      <c r="BM1600" s="23"/>
      <c r="BN1600" s="23"/>
      <c r="BO1600" s="23"/>
      <c r="BP1600" s="23"/>
      <c r="BQ1600" s="23"/>
      <c r="BS1600" s="23"/>
      <c r="BT1600" s="23"/>
      <c r="BW1600" s="23"/>
      <c r="BX1600" s="23"/>
      <c r="BZ1600" s="23"/>
      <c r="CD1600" s="23"/>
      <c r="CE1600" s="23"/>
      <c r="CF1600" s="23"/>
    </row>
    <row r="1601" spans="1:84">
      <c r="A1601" s="23"/>
      <c r="AC1601" s="23"/>
      <c r="AD1601" s="23"/>
      <c r="AE1601" s="23"/>
      <c r="AF1601" s="23"/>
      <c r="AG1601" s="23"/>
      <c r="AH1601" s="23"/>
      <c r="AI1601" s="23"/>
      <c r="AJ1601" s="23"/>
      <c r="AK1601" s="23"/>
      <c r="AL1601" s="23"/>
      <c r="AM1601" s="23"/>
      <c r="AN1601" s="23"/>
      <c r="AO1601" s="23"/>
      <c r="AP1601" s="23"/>
      <c r="AQ1601" s="23"/>
      <c r="AR1601" s="23"/>
      <c r="AS1601" s="23"/>
      <c r="AT1601" s="23"/>
      <c r="AU1601" s="23"/>
      <c r="AX1601" s="22"/>
      <c r="AY1601" s="22"/>
      <c r="AZ1601" s="22"/>
      <c r="BM1601" s="23"/>
      <c r="BN1601" s="23"/>
      <c r="BO1601" s="23"/>
      <c r="BP1601" s="23"/>
      <c r="BQ1601" s="23"/>
      <c r="BS1601" s="23"/>
      <c r="BT1601" s="23"/>
      <c r="BW1601" s="23"/>
      <c r="BX1601" s="23"/>
      <c r="BZ1601" s="23"/>
      <c r="CD1601" s="23"/>
      <c r="CE1601" s="23"/>
      <c r="CF1601" s="23"/>
    </row>
    <row r="1602" spans="1:84">
      <c r="A1602" s="23"/>
      <c r="AC1602" s="23"/>
      <c r="AD1602" s="23"/>
      <c r="AE1602" s="23"/>
      <c r="AF1602" s="23"/>
      <c r="AG1602" s="23"/>
      <c r="AH1602" s="23"/>
      <c r="AI1602" s="23"/>
      <c r="AJ1602" s="23"/>
      <c r="AK1602" s="23"/>
      <c r="AL1602" s="23"/>
      <c r="AM1602" s="23"/>
      <c r="AN1602" s="23"/>
      <c r="AO1602" s="23"/>
      <c r="AP1602" s="23"/>
      <c r="AQ1602" s="23"/>
      <c r="AR1602" s="23"/>
      <c r="AS1602" s="23"/>
      <c r="AT1602" s="23"/>
      <c r="AU1602" s="23"/>
      <c r="AX1602" s="22"/>
      <c r="AY1602" s="22"/>
      <c r="AZ1602" s="22"/>
      <c r="BM1602" s="23"/>
      <c r="BN1602" s="23"/>
      <c r="BO1602" s="23"/>
      <c r="BP1602" s="23"/>
      <c r="BQ1602" s="23"/>
      <c r="BS1602" s="23"/>
      <c r="BT1602" s="23"/>
      <c r="BW1602" s="23"/>
      <c r="BX1602" s="23"/>
      <c r="BZ1602" s="23"/>
      <c r="CD1602" s="23"/>
      <c r="CE1602" s="23"/>
      <c r="CF1602" s="23"/>
    </row>
    <row r="1603" spans="1:84">
      <c r="A1603" s="23"/>
      <c r="AC1603" s="23"/>
      <c r="AD1603" s="23"/>
      <c r="AE1603" s="23"/>
      <c r="AF1603" s="23"/>
      <c r="AG1603" s="23"/>
      <c r="AH1603" s="23"/>
      <c r="AI1603" s="23"/>
      <c r="AJ1603" s="23"/>
      <c r="AK1603" s="23"/>
      <c r="AL1603" s="23"/>
      <c r="AM1603" s="23"/>
      <c r="AN1603" s="23"/>
      <c r="AO1603" s="23"/>
      <c r="AP1603" s="23"/>
      <c r="AQ1603" s="23"/>
      <c r="AR1603" s="23"/>
      <c r="AS1603" s="23"/>
      <c r="AT1603" s="23"/>
      <c r="AU1603" s="23"/>
      <c r="AX1603" s="22"/>
      <c r="AY1603" s="22"/>
      <c r="AZ1603" s="22"/>
      <c r="BM1603" s="23"/>
      <c r="BN1603" s="23"/>
      <c r="BO1603" s="23"/>
      <c r="BP1603" s="23"/>
      <c r="BQ1603" s="23"/>
      <c r="BS1603" s="23"/>
      <c r="BT1603" s="23"/>
      <c r="BW1603" s="23"/>
      <c r="BX1603" s="23"/>
      <c r="BZ1603" s="23"/>
      <c r="CD1603" s="23"/>
      <c r="CE1603" s="23"/>
      <c r="CF1603" s="23"/>
    </row>
    <row r="1604" spans="1:84">
      <c r="A1604" s="23"/>
      <c r="AC1604" s="23"/>
      <c r="AD1604" s="23"/>
      <c r="AE1604" s="23"/>
      <c r="AF1604" s="23"/>
      <c r="AG1604" s="23"/>
      <c r="AH1604" s="23"/>
      <c r="AI1604" s="23"/>
      <c r="AJ1604" s="23"/>
      <c r="AK1604" s="23"/>
      <c r="AL1604" s="23"/>
      <c r="AM1604" s="23"/>
      <c r="AN1604" s="23"/>
      <c r="AO1604" s="23"/>
      <c r="AP1604" s="23"/>
      <c r="AQ1604" s="23"/>
      <c r="AR1604" s="23"/>
      <c r="AS1604" s="23"/>
      <c r="AT1604" s="23"/>
      <c r="AU1604" s="23"/>
      <c r="AX1604" s="22"/>
      <c r="AY1604" s="22"/>
      <c r="AZ1604" s="22"/>
      <c r="BM1604" s="23"/>
      <c r="BN1604" s="23"/>
      <c r="BO1604" s="23"/>
      <c r="BP1604" s="23"/>
      <c r="BQ1604" s="23"/>
      <c r="BS1604" s="23"/>
      <c r="BT1604" s="23"/>
      <c r="BW1604" s="23"/>
      <c r="BX1604" s="23"/>
      <c r="BZ1604" s="23"/>
      <c r="CD1604" s="23"/>
      <c r="CE1604" s="23"/>
      <c r="CF1604" s="23"/>
    </row>
    <row r="1605" spans="1:84">
      <c r="A1605" s="23"/>
      <c r="AC1605" s="23"/>
      <c r="AD1605" s="23"/>
      <c r="AE1605" s="23"/>
      <c r="AF1605" s="23"/>
      <c r="AG1605" s="23"/>
      <c r="AH1605" s="23"/>
      <c r="AI1605" s="23"/>
      <c r="AJ1605" s="23"/>
      <c r="AK1605" s="23"/>
      <c r="AL1605" s="23"/>
      <c r="AM1605" s="23"/>
      <c r="AN1605" s="23"/>
      <c r="AO1605" s="23"/>
      <c r="AP1605" s="23"/>
      <c r="AQ1605" s="23"/>
      <c r="AR1605" s="23"/>
      <c r="AS1605" s="23"/>
      <c r="AT1605" s="23"/>
      <c r="AU1605" s="23"/>
      <c r="AX1605" s="22"/>
      <c r="AY1605" s="22"/>
      <c r="AZ1605" s="22"/>
      <c r="BM1605" s="23"/>
      <c r="BN1605" s="23"/>
      <c r="BO1605" s="23"/>
      <c r="BP1605" s="23"/>
      <c r="BQ1605" s="23"/>
      <c r="BS1605" s="23"/>
      <c r="BT1605" s="23"/>
      <c r="BW1605" s="23"/>
      <c r="BX1605" s="23"/>
      <c r="BZ1605" s="23"/>
      <c r="CD1605" s="23"/>
      <c r="CE1605" s="23"/>
      <c r="CF1605" s="23"/>
    </row>
    <row r="1606" spans="1:84">
      <c r="A1606" s="23"/>
      <c r="AC1606" s="23"/>
      <c r="AD1606" s="23"/>
      <c r="AE1606" s="23"/>
      <c r="AF1606" s="23"/>
      <c r="AG1606" s="23"/>
      <c r="AH1606" s="23"/>
      <c r="AI1606" s="23"/>
      <c r="AJ1606" s="23"/>
      <c r="AK1606" s="23"/>
      <c r="AL1606" s="23"/>
      <c r="AM1606" s="23"/>
      <c r="AN1606" s="23"/>
      <c r="AO1606" s="23"/>
      <c r="AP1606" s="23"/>
      <c r="AQ1606" s="23"/>
      <c r="AR1606" s="23"/>
      <c r="AS1606" s="23"/>
      <c r="AT1606" s="23"/>
      <c r="AU1606" s="23"/>
      <c r="AX1606" s="22"/>
      <c r="AY1606" s="22"/>
      <c r="AZ1606" s="22"/>
      <c r="BM1606" s="23"/>
      <c r="BN1606" s="23"/>
      <c r="BO1606" s="23"/>
      <c r="BP1606" s="23"/>
      <c r="BQ1606" s="23"/>
      <c r="BS1606" s="23"/>
      <c r="BT1606" s="23"/>
      <c r="BW1606" s="23"/>
      <c r="BX1606" s="23"/>
      <c r="BZ1606" s="23"/>
      <c r="CD1606" s="23"/>
      <c r="CE1606" s="23"/>
      <c r="CF1606" s="23"/>
    </row>
    <row r="1607" spans="1:84">
      <c r="A1607" s="23"/>
      <c r="AC1607" s="23"/>
      <c r="AD1607" s="23"/>
      <c r="AE1607" s="23"/>
      <c r="AF1607" s="23"/>
      <c r="AG1607" s="23"/>
      <c r="AH1607" s="23"/>
      <c r="AI1607" s="23"/>
      <c r="AJ1607" s="23"/>
      <c r="AK1607" s="23"/>
      <c r="AL1607" s="23"/>
      <c r="AM1607" s="23"/>
      <c r="AN1607" s="23"/>
      <c r="AO1607" s="23"/>
      <c r="AP1607" s="23"/>
      <c r="AQ1607" s="23"/>
      <c r="AR1607" s="23"/>
      <c r="AS1607" s="23"/>
      <c r="AT1607" s="23"/>
      <c r="AU1607" s="23"/>
      <c r="AX1607" s="22"/>
      <c r="AY1607" s="22"/>
      <c r="AZ1607" s="22"/>
      <c r="BM1607" s="23"/>
      <c r="BN1607" s="23"/>
      <c r="BO1607" s="23"/>
      <c r="BP1607" s="23"/>
      <c r="BQ1607" s="23"/>
      <c r="BS1607" s="23"/>
      <c r="BT1607" s="23"/>
      <c r="BW1607" s="23"/>
      <c r="BX1607" s="23"/>
      <c r="BZ1607" s="23"/>
      <c r="CD1607" s="23"/>
      <c r="CE1607" s="23"/>
      <c r="CF1607" s="23"/>
    </row>
    <row r="1608" spans="1:84">
      <c r="A1608" s="23"/>
      <c r="AC1608" s="23"/>
      <c r="AD1608" s="23"/>
      <c r="AE1608" s="23"/>
      <c r="AF1608" s="23"/>
      <c r="AG1608" s="23"/>
      <c r="AH1608" s="23"/>
      <c r="AI1608" s="23"/>
      <c r="AJ1608" s="23"/>
      <c r="AK1608" s="23"/>
      <c r="AL1608" s="23"/>
      <c r="AM1608" s="23"/>
      <c r="AN1608" s="23"/>
      <c r="AO1608" s="23"/>
      <c r="AP1608" s="23"/>
      <c r="AQ1608" s="23"/>
      <c r="AR1608" s="23"/>
      <c r="AS1608" s="23"/>
      <c r="AT1608" s="23"/>
      <c r="AU1608" s="23"/>
      <c r="AX1608" s="22"/>
      <c r="AY1608" s="22"/>
      <c r="AZ1608" s="22"/>
      <c r="BM1608" s="23"/>
      <c r="BN1608" s="23"/>
      <c r="BO1608" s="23"/>
      <c r="BP1608" s="23"/>
      <c r="BQ1608" s="23"/>
      <c r="BS1608" s="23"/>
      <c r="BT1608" s="23"/>
      <c r="BW1608" s="23"/>
      <c r="BX1608" s="23"/>
      <c r="BZ1608" s="23"/>
      <c r="CD1608" s="23"/>
      <c r="CE1608" s="23"/>
      <c r="CF1608" s="23"/>
    </row>
    <row r="1609" spans="1:84">
      <c r="A1609" s="23"/>
      <c r="AC1609" s="23"/>
      <c r="AD1609" s="23"/>
      <c r="AE1609" s="23"/>
      <c r="AF1609" s="23"/>
      <c r="AG1609" s="23"/>
      <c r="AH1609" s="23"/>
      <c r="AI1609" s="23"/>
      <c r="AJ1609" s="23"/>
      <c r="AK1609" s="23"/>
      <c r="AL1609" s="23"/>
      <c r="AM1609" s="23"/>
      <c r="AN1609" s="23"/>
      <c r="AO1609" s="23"/>
      <c r="AP1609" s="23"/>
      <c r="AQ1609" s="23"/>
      <c r="AR1609" s="23"/>
      <c r="AS1609" s="23"/>
      <c r="AT1609" s="23"/>
      <c r="AU1609" s="23"/>
      <c r="AX1609" s="22"/>
      <c r="AY1609" s="22"/>
      <c r="AZ1609" s="22"/>
      <c r="BM1609" s="23"/>
      <c r="BN1609" s="23"/>
      <c r="BO1609" s="23"/>
      <c r="BP1609" s="23"/>
      <c r="BQ1609" s="23"/>
      <c r="BS1609" s="23"/>
      <c r="BT1609" s="23"/>
      <c r="BW1609" s="23"/>
      <c r="BX1609" s="23"/>
      <c r="BZ1609" s="23"/>
      <c r="CD1609" s="23"/>
      <c r="CE1609" s="23"/>
      <c r="CF1609" s="23"/>
    </row>
    <row r="1610" spans="1:84">
      <c r="A1610" s="23"/>
      <c r="AC1610" s="23"/>
      <c r="AD1610" s="23"/>
      <c r="AE1610" s="23"/>
      <c r="AF1610" s="23"/>
      <c r="AG1610" s="23"/>
      <c r="AH1610" s="23"/>
      <c r="AI1610" s="23"/>
      <c r="AJ1610" s="23"/>
      <c r="AK1610" s="23"/>
      <c r="AL1610" s="23"/>
      <c r="AM1610" s="23"/>
      <c r="AN1610" s="23"/>
      <c r="AO1610" s="23"/>
      <c r="AP1610" s="23"/>
      <c r="AQ1610" s="23"/>
      <c r="AR1610" s="23"/>
      <c r="AS1610" s="23"/>
      <c r="AT1610" s="23"/>
      <c r="AU1610" s="23"/>
      <c r="AX1610" s="22"/>
      <c r="AY1610" s="22"/>
      <c r="AZ1610" s="22"/>
      <c r="BM1610" s="23"/>
      <c r="BN1610" s="23"/>
      <c r="BO1610" s="23"/>
      <c r="BP1610" s="23"/>
      <c r="BQ1610" s="23"/>
      <c r="BS1610" s="23"/>
      <c r="BT1610" s="23"/>
      <c r="BW1610" s="23"/>
      <c r="BX1610" s="23"/>
      <c r="BZ1610" s="23"/>
      <c r="CD1610" s="23"/>
      <c r="CE1610" s="23"/>
      <c r="CF1610" s="23"/>
    </row>
    <row r="1611" spans="1:84">
      <c r="A1611" s="23"/>
      <c r="AC1611" s="23"/>
      <c r="AD1611" s="23"/>
      <c r="AE1611" s="23"/>
      <c r="AF1611" s="23"/>
      <c r="AG1611" s="23"/>
      <c r="AH1611" s="23"/>
      <c r="AI1611" s="23"/>
      <c r="AJ1611" s="23"/>
      <c r="AK1611" s="23"/>
      <c r="AL1611" s="23"/>
      <c r="AM1611" s="23"/>
      <c r="AN1611" s="23"/>
      <c r="AO1611" s="23"/>
      <c r="AP1611" s="23"/>
      <c r="AQ1611" s="23"/>
      <c r="AR1611" s="23"/>
      <c r="AS1611" s="23"/>
      <c r="AT1611" s="23"/>
      <c r="AU1611" s="23"/>
      <c r="AX1611" s="22"/>
      <c r="AY1611" s="22"/>
      <c r="AZ1611" s="22"/>
      <c r="BM1611" s="23"/>
      <c r="BN1611" s="23"/>
      <c r="BO1611" s="23"/>
      <c r="BP1611" s="23"/>
      <c r="BQ1611" s="23"/>
      <c r="BS1611" s="23"/>
      <c r="BT1611" s="23"/>
      <c r="BW1611" s="23"/>
      <c r="BX1611" s="23"/>
      <c r="BZ1611" s="23"/>
      <c r="CD1611" s="23"/>
      <c r="CE1611" s="23"/>
      <c r="CF1611" s="23"/>
    </row>
    <row r="1612" spans="1:84">
      <c r="A1612" s="23"/>
      <c r="AC1612" s="23"/>
      <c r="AD1612" s="23"/>
      <c r="AE1612" s="23"/>
      <c r="AF1612" s="23"/>
      <c r="AG1612" s="23"/>
      <c r="AH1612" s="23"/>
      <c r="AI1612" s="23"/>
      <c r="AJ1612" s="23"/>
      <c r="AK1612" s="23"/>
      <c r="AL1612" s="23"/>
      <c r="AM1612" s="23"/>
      <c r="AN1612" s="23"/>
      <c r="AO1612" s="23"/>
      <c r="AP1612" s="23"/>
      <c r="AQ1612" s="23"/>
      <c r="AR1612" s="23"/>
      <c r="AS1612" s="23"/>
      <c r="AT1612" s="23"/>
      <c r="AU1612" s="23"/>
      <c r="AX1612" s="22"/>
      <c r="AY1612" s="22"/>
      <c r="AZ1612" s="22"/>
      <c r="BM1612" s="23"/>
      <c r="BN1612" s="23"/>
      <c r="BO1612" s="23"/>
      <c r="BP1612" s="23"/>
      <c r="BQ1612" s="23"/>
      <c r="BS1612" s="23"/>
      <c r="BT1612" s="23"/>
      <c r="BW1612" s="23"/>
      <c r="BX1612" s="23"/>
      <c r="BZ1612" s="23"/>
      <c r="CD1612" s="23"/>
      <c r="CE1612" s="23"/>
      <c r="CF1612" s="23"/>
    </row>
    <row r="1613" spans="1:84">
      <c r="A1613" s="23"/>
      <c r="AC1613" s="23"/>
      <c r="AD1613" s="23"/>
      <c r="AE1613" s="23"/>
      <c r="AF1613" s="23"/>
      <c r="AG1613" s="23"/>
      <c r="AH1613" s="23"/>
      <c r="AI1613" s="23"/>
      <c r="AJ1613" s="23"/>
      <c r="AK1613" s="23"/>
      <c r="AL1613" s="23"/>
      <c r="AM1613" s="23"/>
      <c r="AN1613" s="23"/>
      <c r="AO1613" s="23"/>
      <c r="AP1613" s="23"/>
      <c r="AQ1613" s="23"/>
      <c r="AR1613" s="23"/>
      <c r="AS1613" s="23"/>
      <c r="AT1613" s="23"/>
      <c r="AU1613" s="23"/>
      <c r="AX1613" s="22"/>
      <c r="AY1613" s="22"/>
      <c r="AZ1613" s="22"/>
      <c r="BM1613" s="23"/>
      <c r="BN1613" s="23"/>
      <c r="BO1613" s="23"/>
      <c r="BP1613" s="23"/>
      <c r="BQ1613" s="23"/>
      <c r="BS1613" s="23"/>
      <c r="BT1613" s="23"/>
      <c r="BW1613" s="23"/>
      <c r="BX1613" s="23"/>
      <c r="BZ1613" s="23"/>
      <c r="CD1613" s="23"/>
      <c r="CE1613" s="23"/>
      <c r="CF1613" s="23"/>
    </row>
    <row r="1614" spans="1:84">
      <c r="A1614" s="23"/>
      <c r="AC1614" s="23"/>
      <c r="AD1614" s="23"/>
      <c r="AE1614" s="23"/>
      <c r="AF1614" s="23"/>
      <c r="AG1614" s="23"/>
      <c r="AH1614" s="23"/>
      <c r="AI1614" s="23"/>
      <c r="AJ1614" s="23"/>
      <c r="AK1614" s="23"/>
      <c r="AL1614" s="23"/>
      <c r="AM1614" s="23"/>
      <c r="AN1614" s="23"/>
      <c r="AO1614" s="23"/>
      <c r="AP1614" s="23"/>
      <c r="AQ1614" s="23"/>
      <c r="AR1614" s="23"/>
      <c r="AS1614" s="23"/>
      <c r="AT1614" s="23"/>
      <c r="AU1614" s="23"/>
      <c r="AX1614" s="22"/>
      <c r="AY1614" s="22"/>
      <c r="AZ1614" s="22"/>
      <c r="BM1614" s="23"/>
      <c r="BN1614" s="23"/>
      <c r="BO1614" s="23"/>
      <c r="BP1614" s="23"/>
      <c r="BQ1614" s="23"/>
      <c r="BS1614" s="23"/>
      <c r="BT1614" s="23"/>
      <c r="BW1614" s="23"/>
      <c r="BX1614" s="23"/>
      <c r="BZ1614" s="23"/>
      <c r="CD1614" s="23"/>
      <c r="CE1614" s="23"/>
      <c r="CF1614" s="23"/>
    </row>
    <row r="1615" spans="1:84">
      <c r="A1615" s="23"/>
      <c r="AC1615" s="23"/>
      <c r="AD1615" s="23"/>
      <c r="AE1615" s="23"/>
      <c r="AF1615" s="23"/>
      <c r="AG1615" s="23"/>
      <c r="AH1615" s="23"/>
      <c r="AI1615" s="23"/>
      <c r="AJ1615" s="23"/>
      <c r="AK1615" s="23"/>
      <c r="AL1615" s="23"/>
      <c r="AM1615" s="23"/>
      <c r="AN1615" s="23"/>
      <c r="AO1615" s="23"/>
      <c r="AP1615" s="23"/>
      <c r="AQ1615" s="23"/>
      <c r="AR1615" s="23"/>
      <c r="AS1615" s="23"/>
      <c r="AT1615" s="23"/>
      <c r="AU1615" s="23"/>
      <c r="AX1615" s="22"/>
      <c r="AY1615" s="22"/>
      <c r="AZ1615" s="22"/>
      <c r="BM1615" s="23"/>
      <c r="BN1615" s="23"/>
      <c r="BO1615" s="23"/>
      <c r="BP1615" s="23"/>
      <c r="BQ1615" s="23"/>
      <c r="BS1615" s="23"/>
      <c r="BT1615" s="23"/>
      <c r="BW1615" s="23"/>
      <c r="BX1615" s="23"/>
      <c r="BZ1615" s="23"/>
      <c r="CD1615" s="23"/>
      <c r="CE1615" s="23"/>
      <c r="CF1615" s="23"/>
    </row>
    <row r="1616" spans="1:84">
      <c r="A1616" s="23"/>
      <c r="AC1616" s="23"/>
      <c r="AD1616" s="23"/>
      <c r="AE1616" s="23"/>
      <c r="AF1616" s="23"/>
      <c r="AG1616" s="23"/>
      <c r="AH1616" s="23"/>
      <c r="AI1616" s="23"/>
      <c r="AJ1616" s="23"/>
      <c r="AK1616" s="23"/>
      <c r="AL1616" s="23"/>
      <c r="AM1616" s="23"/>
      <c r="AN1616" s="23"/>
      <c r="AO1616" s="23"/>
      <c r="AP1616" s="23"/>
      <c r="AQ1616" s="23"/>
      <c r="AR1616" s="23"/>
      <c r="AS1616" s="23"/>
      <c r="AT1616" s="23"/>
      <c r="AU1616" s="23"/>
      <c r="AX1616" s="22"/>
      <c r="AY1616" s="22"/>
      <c r="AZ1616" s="22"/>
      <c r="BM1616" s="23"/>
      <c r="BN1616" s="23"/>
      <c r="BO1616" s="23"/>
      <c r="BP1616" s="23"/>
      <c r="BQ1616" s="23"/>
      <c r="BS1616" s="23"/>
      <c r="BT1616" s="23"/>
      <c r="BW1616" s="23"/>
      <c r="BX1616" s="23"/>
      <c r="BZ1616" s="23"/>
      <c r="CD1616" s="23"/>
      <c r="CE1616" s="23"/>
      <c r="CF1616" s="23"/>
    </row>
    <row r="1617" spans="1:84">
      <c r="A1617" s="23"/>
      <c r="AC1617" s="23"/>
      <c r="AD1617" s="23"/>
      <c r="AE1617" s="23"/>
      <c r="AF1617" s="23"/>
      <c r="AG1617" s="23"/>
      <c r="AH1617" s="23"/>
      <c r="AI1617" s="23"/>
      <c r="AJ1617" s="23"/>
      <c r="AK1617" s="23"/>
      <c r="AL1617" s="23"/>
      <c r="AM1617" s="23"/>
      <c r="AN1617" s="23"/>
      <c r="AO1617" s="23"/>
      <c r="AP1617" s="23"/>
      <c r="AQ1617" s="23"/>
      <c r="AR1617" s="23"/>
      <c r="AS1617" s="23"/>
      <c r="AT1617" s="23"/>
      <c r="AU1617" s="23"/>
      <c r="AX1617" s="22"/>
      <c r="AY1617" s="22"/>
      <c r="AZ1617" s="22"/>
      <c r="BM1617" s="23"/>
      <c r="BN1617" s="23"/>
      <c r="BO1617" s="23"/>
      <c r="BP1617" s="23"/>
      <c r="BQ1617" s="23"/>
      <c r="BS1617" s="23"/>
      <c r="BT1617" s="23"/>
      <c r="BW1617" s="23"/>
      <c r="BX1617" s="23"/>
      <c r="BZ1617" s="23"/>
      <c r="CD1617" s="23"/>
      <c r="CE1617" s="23"/>
      <c r="CF1617" s="23"/>
    </row>
    <row r="1618" spans="1:84">
      <c r="A1618" s="23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  <c r="AN1618" s="23"/>
      <c r="AO1618" s="23"/>
      <c r="AP1618" s="23"/>
      <c r="AQ1618" s="23"/>
      <c r="AR1618" s="23"/>
      <c r="AS1618" s="23"/>
      <c r="AT1618" s="23"/>
      <c r="AU1618" s="23"/>
      <c r="AX1618" s="22"/>
      <c r="AY1618" s="22"/>
      <c r="AZ1618" s="22"/>
      <c r="BM1618" s="23"/>
      <c r="BN1618" s="23"/>
      <c r="BO1618" s="23"/>
      <c r="BP1618" s="23"/>
      <c r="BQ1618" s="23"/>
      <c r="BS1618" s="23"/>
      <c r="BT1618" s="23"/>
      <c r="BW1618" s="23"/>
      <c r="BX1618" s="23"/>
      <c r="BZ1618" s="23"/>
      <c r="CD1618" s="23"/>
      <c r="CE1618" s="23"/>
      <c r="CF1618" s="23"/>
    </row>
    <row r="1619" spans="1:84">
      <c r="A1619" s="23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  <c r="AO1619" s="23"/>
      <c r="AP1619" s="23"/>
      <c r="AQ1619" s="23"/>
      <c r="AR1619" s="23"/>
      <c r="AS1619" s="23"/>
      <c r="AT1619" s="23"/>
      <c r="AU1619" s="23"/>
      <c r="AX1619" s="22"/>
      <c r="AY1619" s="22"/>
      <c r="AZ1619" s="22"/>
      <c r="BM1619" s="23"/>
      <c r="BN1619" s="23"/>
      <c r="BO1619" s="23"/>
      <c r="BP1619" s="23"/>
      <c r="BQ1619" s="23"/>
      <c r="BS1619" s="23"/>
      <c r="BT1619" s="23"/>
      <c r="BW1619" s="23"/>
      <c r="BX1619" s="23"/>
      <c r="BZ1619" s="23"/>
      <c r="CD1619" s="23"/>
      <c r="CE1619" s="23"/>
      <c r="CF1619" s="23"/>
    </row>
    <row r="1620" spans="1:84">
      <c r="A1620" s="23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  <c r="AN1620" s="23"/>
      <c r="AO1620" s="23"/>
      <c r="AP1620" s="23"/>
      <c r="AQ1620" s="23"/>
      <c r="AR1620" s="23"/>
      <c r="AS1620" s="23"/>
      <c r="AT1620" s="23"/>
      <c r="AU1620" s="23"/>
      <c r="AX1620" s="22"/>
      <c r="AY1620" s="22"/>
      <c r="AZ1620" s="22"/>
      <c r="BM1620" s="23"/>
      <c r="BN1620" s="23"/>
      <c r="BO1620" s="23"/>
      <c r="BP1620" s="23"/>
      <c r="BQ1620" s="23"/>
      <c r="BS1620" s="23"/>
      <c r="BT1620" s="23"/>
      <c r="BW1620" s="23"/>
      <c r="BX1620" s="23"/>
      <c r="BZ1620" s="23"/>
      <c r="CD1620" s="23"/>
      <c r="CE1620" s="23"/>
      <c r="CF1620" s="23"/>
    </row>
    <row r="1621" spans="1:84">
      <c r="A1621" s="23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  <c r="AN1621" s="23"/>
      <c r="AO1621" s="23"/>
      <c r="AP1621" s="23"/>
      <c r="AQ1621" s="23"/>
      <c r="AR1621" s="23"/>
      <c r="AS1621" s="23"/>
      <c r="AT1621" s="23"/>
      <c r="AU1621" s="23"/>
      <c r="AX1621" s="22"/>
      <c r="AY1621" s="22"/>
      <c r="AZ1621" s="22"/>
      <c r="BM1621" s="23"/>
      <c r="BN1621" s="23"/>
      <c r="BO1621" s="23"/>
      <c r="BP1621" s="23"/>
      <c r="BQ1621" s="23"/>
      <c r="BS1621" s="23"/>
      <c r="BT1621" s="23"/>
      <c r="BW1621" s="23"/>
      <c r="BX1621" s="23"/>
      <c r="BZ1621" s="23"/>
      <c r="CD1621" s="23"/>
      <c r="CE1621" s="23"/>
      <c r="CF1621" s="23"/>
    </row>
    <row r="1622" spans="1:84">
      <c r="A1622" s="23"/>
      <c r="AC1622" s="23"/>
      <c r="AD1622" s="23"/>
      <c r="AE1622" s="23"/>
      <c r="AF1622" s="23"/>
      <c r="AG1622" s="23"/>
      <c r="AH1622" s="23"/>
      <c r="AI1622" s="23"/>
      <c r="AJ1622" s="23"/>
      <c r="AK1622" s="23"/>
      <c r="AL1622" s="23"/>
      <c r="AM1622" s="23"/>
      <c r="AN1622" s="23"/>
      <c r="AO1622" s="23"/>
      <c r="AP1622" s="23"/>
      <c r="AQ1622" s="23"/>
      <c r="AR1622" s="23"/>
      <c r="AS1622" s="23"/>
      <c r="AT1622" s="23"/>
      <c r="AU1622" s="23"/>
      <c r="AX1622" s="22"/>
      <c r="AY1622" s="22"/>
      <c r="AZ1622" s="22"/>
      <c r="BM1622" s="23"/>
      <c r="BN1622" s="23"/>
      <c r="BO1622" s="23"/>
      <c r="BP1622" s="23"/>
      <c r="BQ1622" s="23"/>
      <c r="BS1622" s="23"/>
      <c r="BT1622" s="23"/>
      <c r="BW1622" s="23"/>
      <c r="BX1622" s="23"/>
      <c r="BZ1622" s="23"/>
      <c r="CD1622" s="23"/>
      <c r="CE1622" s="23"/>
      <c r="CF1622" s="23"/>
    </row>
    <row r="1623" spans="1:84">
      <c r="A1623" s="23"/>
      <c r="AC1623" s="23"/>
      <c r="AD1623" s="23"/>
      <c r="AE1623" s="23"/>
      <c r="AF1623" s="23"/>
      <c r="AG1623" s="23"/>
      <c r="AH1623" s="23"/>
      <c r="AI1623" s="23"/>
      <c r="AJ1623" s="23"/>
      <c r="AK1623" s="23"/>
      <c r="AL1623" s="23"/>
      <c r="AM1623" s="23"/>
      <c r="AN1623" s="23"/>
      <c r="AO1623" s="23"/>
      <c r="AP1623" s="23"/>
      <c r="AQ1623" s="23"/>
      <c r="AR1623" s="23"/>
      <c r="AS1623" s="23"/>
      <c r="AT1623" s="23"/>
      <c r="AU1623" s="23"/>
      <c r="AX1623" s="22"/>
      <c r="AY1623" s="22"/>
      <c r="AZ1623" s="22"/>
      <c r="BM1623" s="23"/>
      <c r="BN1623" s="23"/>
      <c r="BO1623" s="23"/>
      <c r="BP1623" s="23"/>
      <c r="BQ1623" s="23"/>
      <c r="BS1623" s="23"/>
      <c r="BT1623" s="23"/>
      <c r="BW1623" s="23"/>
      <c r="BX1623" s="23"/>
      <c r="BZ1623" s="23"/>
      <c r="CD1623" s="23"/>
      <c r="CE1623" s="23"/>
      <c r="CF1623" s="23"/>
    </row>
    <row r="1624" spans="1:84">
      <c r="A1624" s="23"/>
      <c r="AC1624" s="23"/>
      <c r="AD1624" s="23"/>
      <c r="AE1624" s="23"/>
      <c r="AF1624" s="23"/>
      <c r="AG1624" s="23"/>
      <c r="AH1624" s="23"/>
      <c r="AI1624" s="23"/>
      <c r="AJ1624" s="23"/>
      <c r="AK1624" s="23"/>
      <c r="AL1624" s="23"/>
      <c r="AM1624" s="23"/>
      <c r="AN1624" s="23"/>
      <c r="AO1624" s="23"/>
      <c r="AP1624" s="23"/>
      <c r="AQ1624" s="23"/>
      <c r="AR1624" s="23"/>
      <c r="AS1624" s="23"/>
      <c r="AT1624" s="23"/>
      <c r="AU1624" s="23"/>
      <c r="AX1624" s="22"/>
      <c r="AY1624" s="22"/>
      <c r="AZ1624" s="22"/>
      <c r="BM1624" s="23"/>
      <c r="BN1624" s="23"/>
      <c r="BO1624" s="23"/>
      <c r="BP1624" s="23"/>
      <c r="BQ1624" s="23"/>
      <c r="BS1624" s="23"/>
      <c r="BT1624" s="23"/>
      <c r="BW1624" s="23"/>
      <c r="BX1624" s="23"/>
      <c r="BZ1624" s="23"/>
      <c r="CD1624" s="23"/>
      <c r="CE1624" s="23"/>
      <c r="CF1624" s="23"/>
    </row>
    <row r="1625" spans="1:84">
      <c r="A1625" s="23"/>
      <c r="AC1625" s="23"/>
      <c r="AD1625" s="23"/>
      <c r="AE1625" s="23"/>
      <c r="AF1625" s="23"/>
      <c r="AG1625" s="23"/>
      <c r="AH1625" s="23"/>
      <c r="AI1625" s="23"/>
      <c r="AJ1625" s="23"/>
      <c r="AK1625" s="23"/>
      <c r="AL1625" s="23"/>
      <c r="AM1625" s="23"/>
      <c r="AN1625" s="23"/>
      <c r="AO1625" s="23"/>
      <c r="AP1625" s="23"/>
      <c r="AQ1625" s="23"/>
      <c r="AR1625" s="23"/>
      <c r="AS1625" s="23"/>
      <c r="AT1625" s="23"/>
      <c r="AU1625" s="23"/>
      <c r="AX1625" s="22"/>
      <c r="AY1625" s="22"/>
      <c r="AZ1625" s="22"/>
      <c r="BM1625" s="23"/>
      <c r="BN1625" s="23"/>
      <c r="BO1625" s="23"/>
      <c r="BP1625" s="23"/>
      <c r="BQ1625" s="23"/>
      <c r="BS1625" s="23"/>
      <c r="BT1625" s="23"/>
      <c r="BW1625" s="23"/>
      <c r="BX1625" s="23"/>
      <c r="BZ1625" s="23"/>
      <c r="CD1625" s="23"/>
      <c r="CE1625" s="23"/>
      <c r="CF1625" s="23"/>
    </row>
    <row r="1626" spans="1:84">
      <c r="A1626" s="23"/>
      <c r="AC1626" s="23"/>
      <c r="AD1626" s="23"/>
      <c r="AE1626" s="23"/>
      <c r="AF1626" s="23"/>
      <c r="AG1626" s="23"/>
      <c r="AH1626" s="23"/>
      <c r="AI1626" s="23"/>
      <c r="AJ1626" s="23"/>
      <c r="AK1626" s="23"/>
      <c r="AL1626" s="23"/>
      <c r="AM1626" s="23"/>
      <c r="AN1626" s="23"/>
      <c r="AO1626" s="23"/>
      <c r="AP1626" s="23"/>
      <c r="AQ1626" s="23"/>
      <c r="AR1626" s="23"/>
      <c r="AS1626" s="23"/>
      <c r="AT1626" s="23"/>
      <c r="AU1626" s="23"/>
      <c r="AX1626" s="22"/>
      <c r="AY1626" s="22"/>
      <c r="AZ1626" s="22"/>
      <c r="BM1626" s="23"/>
      <c r="BN1626" s="23"/>
      <c r="BO1626" s="23"/>
      <c r="BP1626" s="23"/>
      <c r="BQ1626" s="23"/>
      <c r="BS1626" s="23"/>
      <c r="BT1626" s="23"/>
      <c r="BW1626" s="23"/>
      <c r="BX1626" s="23"/>
      <c r="BZ1626" s="23"/>
      <c r="CD1626" s="23"/>
      <c r="CE1626" s="23"/>
      <c r="CF1626" s="23"/>
    </row>
    <row r="1627" spans="1:84">
      <c r="A1627" s="23"/>
      <c r="AC1627" s="23"/>
      <c r="AD1627" s="23"/>
      <c r="AE1627" s="23"/>
      <c r="AF1627" s="23"/>
      <c r="AG1627" s="23"/>
      <c r="AH1627" s="23"/>
      <c r="AI1627" s="23"/>
      <c r="AJ1627" s="23"/>
      <c r="AK1627" s="23"/>
      <c r="AL1627" s="23"/>
      <c r="AM1627" s="23"/>
      <c r="AN1627" s="23"/>
      <c r="AO1627" s="23"/>
      <c r="AP1627" s="23"/>
      <c r="AQ1627" s="23"/>
      <c r="AR1627" s="23"/>
      <c r="AS1627" s="23"/>
      <c r="AT1627" s="23"/>
      <c r="AU1627" s="23"/>
      <c r="AX1627" s="22"/>
      <c r="AY1627" s="22"/>
      <c r="AZ1627" s="22"/>
      <c r="BM1627" s="23"/>
      <c r="BN1627" s="23"/>
      <c r="BO1627" s="23"/>
      <c r="BP1627" s="23"/>
      <c r="BQ1627" s="23"/>
      <c r="BS1627" s="23"/>
      <c r="BT1627" s="23"/>
      <c r="BW1627" s="23"/>
      <c r="BX1627" s="23"/>
      <c r="BZ1627" s="23"/>
      <c r="CD1627" s="23"/>
      <c r="CE1627" s="23"/>
      <c r="CF1627" s="23"/>
    </row>
    <row r="1628" spans="1:84">
      <c r="A1628" s="23"/>
      <c r="AC1628" s="23"/>
      <c r="AD1628" s="23"/>
      <c r="AE1628" s="23"/>
      <c r="AF1628" s="23"/>
      <c r="AG1628" s="23"/>
      <c r="AH1628" s="23"/>
      <c r="AI1628" s="23"/>
      <c r="AJ1628" s="23"/>
      <c r="AK1628" s="23"/>
      <c r="AL1628" s="23"/>
      <c r="AM1628" s="23"/>
      <c r="AN1628" s="23"/>
      <c r="AO1628" s="23"/>
      <c r="AP1628" s="23"/>
      <c r="AQ1628" s="23"/>
      <c r="AR1628" s="23"/>
      <c r="AS1628" s="23"/>
      <c r="AT1628" s="23"/>
      <c r="AU1628" s="23"/>
      <c r="AX1628" s="22"/>
      <c r="AY1628" s="22"/>
      <c r="AZ1628" s="22"/>
      <c r="BM1628" s="23"/>
      <c r="BN1628" s="23"/>
      <c r="BO1628" s="23"/>
      <c r="BP1628" s="23"/>
      <c r="BQ1628" s="23"/>
      <c r="BS1628" s="23"/>
      <c r="BT1628" s="23"/>
      <c r="BW1628" s="23"/>
      <c r="BX1628" s="23"/>
      <c r="BZ1628" s="23"/>
      <c r="CD1628" s="23"/>
      <c r="CE1628" s="23"/>
      <c r="CF1628" s="23"/>
    </row>
    <row r="1629" spans="1:84">
      <c r="A1629" s="23"/>
      <c r="AC1629" s="23"/>
      <c r="AD1629" s="23"/>
      <c r="AE1629" s="23"/>
      <c r="AF1629" s="23"/>
      <c r="AG1629" s="23"/>
      <c r="AH1629" s="23"/>
      <c r="AI1629" s="23"/>
      <c r="AJ1629" s="23"/>
      <c r="AK1629" s="23"/>
      <c r="AL1629" s="23"/>
      <c r="AM1629" s="23"/>
      <c r="AN1629" s="23"/>
      <c r="AO1629" s="23"/>
      <c r="AP1629" s="23"/>
      <c r="AQ1629" s="23"/>
      <c r="AR1629" s="23"/>
      <c r="AS1629" s="23"/>
      <c r="AT1629" s="23"/>
      <c r="AU1629" s="23"/>
      <c r="AX1629" s="22"/>
      <c r="AY1629" s="22"/>
      <c r="AZ1629" s="22"/>
      <c r="BM1629" s="23"/>
      <c r="BN1629" s="23"/>
      <c r="BO1629" s="23"/>
      <c r="BP1629" s="23"/>
      <c r="BQ1629" s="23"/>
      <c r="BS1629" s="23"/>
      <c r="BT1629" s="23"/>
      <c r="BW1629" s="23"/>
      <c r="BX1629" s="23"/>
      <c r="BZ1629" s="23"/>
      <c r="CD1629" s="23"/>
      <c r="CE1629" s="23"/>
      <c r="CF1629" s="23"/>
    </row>
    <row r="1630" spans="1:84">
      <c r="A1630" s="23"/>
      <c r="AC1630" s="23"/>
      <c r="AD1630" s="23"/>
      <c r="AE1630" s="23"/>
      <c r="AF1630" s="23"/>
      <c r="AG1630" s="23"/>
      <c r="AH1630" s="23"/>
      <c r="AI1630" s="23"/>
      <c r="AJ1630" s="23"/>
      <c r="AK1630" s="23"/>
      <c r="AL1630" s="23"/>
      <c r="AM1630" s="23"/>
      <c r="AN1630" s="23"/>
      <c r="AO1630" s="23"/>
      <c r="AP1630" s="23"/>
      <c r="AQ1630" s="23"/>
      <c r="AR1630" s="23"/>
      <c r="AS1630" s="23"/>
      <c r="AT1630" s="23"/>
      <c r="AU1630" s="23"/>
      <c r="AX1630" s="22"/>
      <c r="AY1630" s="22"/>
      <c r="AZ1630" s="22"/>
      <c r="BM1630" s="23"/>
      <c r="BN1630" s="23"/>
      <c r="BO1630" s="23"/>
      <c r="BP1630" s="23"/>
      <c r="BQ1630" s="23"/>
      <c r="BS1630" s="23"/>
      <c r="BT1630" s="23"/>
      <c r="BW1630" s="23"/>
      <c r="BX1630" s="23"/>
      <c r="BZ1630" s="23"/>
      <c r="CD1630" s="23"/>
      <c r="CE1630" s="23"/>
      <c r="CF1630" s="23"/>
    </row>
    <row r="1631" spans="1:84">
      <c r="A1631" s="23"/>
      <c r="AC1631" s="23"/>
      <c r="AD1631" s="23"/>
      <c r="AE1631" s="23"/>
      <c r="AF1631" s="23"/>
      <c r="AG1631" s="23"/>
      <c r="AH1631" s="23"/>
      <c r="AI1631" s="23"/>
      <c r="AJ1631" s="23"/>
      <c r="AK1631" s="23"/>
      <c r="AL1631" s="23"/>
      <c r="AM1631" s="23"/>
      <c r="AN1631" s="23"/>
      <c r="AO1631" s="23"/>
      <c r="AP1631" s="23"/>
      <c r="AQ1631" s="23"/>
      <c r="AR1631" s="23"/>
      <c r="AS1631" s="23"/>
      <c r="AT1631" s="23"/>
      <c r="AU1631" s="23"/>
      <c r="AX1631" s="22"/>
      <c r="AY1631" s="22"/>
      <c r="AZ1631" s="22"/>
      <c r="BM1631" s="23"/>
      <c r="BN1631" s="23"/>
      <c r="BO1631" s="23"/>
      <c r="BP1631" s="23"/>
      <c r="BQ1631" s="23"/>
      <c r="BS1631" s="23"/>
      <c r="BT1631" s="23"/>
      <c r="BW1631" s="23"/>
      <c r="BX1631" s="23"/>
      <c r="BZ1631" s="23"/>
      <c r="CD1631" s="23"/>
      <c r="CE1631" s="23"/>
      <c r="CF1631" s="23"/>
    </row>
    <row r="1632" spans="1:84">
      <c r="A1632" s="23"/>
      <c r="AC1632" s="23"/>
      <c r="AD1632" s="23"/>
      <c r="AE1632" s="23"/>
      <c r="AF1632" s="23"/>
      <c r="AG1632" s="23"/>
      <c r="AH1632" s="23"/>
      <c r="AI1632" s="23"/>
      <c r="AJ1632" s="23"/>
      <c r="AK1632" s="23"/>
      <c r="AL1632" s="23"/>
      <c r="AM1632" s="23"/>
      <c r="AN1632" s="23"/>
      <c r="AO1632" s="23"/>
      <c r="AP1632" s="23"/>
      <c r="AQ1632" s="23"/>
      <c r="AR1632" s="23"/>
      <c r="AS1632" s="23"/>
      <c r="AT1632" s="23"/>
      <c r="AU1632" s="23"/>
      <c r="AX1632" s="22"/>
      <c r="AY1632" s="22"/>
      <c r="AZ1632" s="22"/>
      <c r="BM1632" s="23"/>
      <c r="BN1632" s="23"/>
      <c r="BO1632" s="23"/>
      <c r="BP1632" s="23"/>
      <c r="BQ1632" s="23"/>
      <c r="BS1632" s="23"/>
      <c r="BT1632" s="23"/>
      <c r="BW1632" s="23"/>
      <c r="BX1632" s="23"/>
      <c r="BZ1632" s="23"/>
      <c r="CD1632" s="23"/>
      <c r="CE1632" s="23"/>
      <c r="CF1632" s="23"/>
    </row>
    <row r="1633" spans="1:84">
      <c r="A1633" s="23"/>
      <c r="AC1633" s="23"/>
      <c r="AD1633" s="23"/>
      <c r="AE1633" s="23"/>
      <c r="AF1633" s="23"/>
      <c r="AG1633" s="23"/>
      <c r="AH1633" s="23"/>
      <c r="AI1633" s="23"/>
      <c r="AJ1633" s="23"/>
      <c r="AK1633" s="23"/>
      <c r="AL1633" s="23"/>
      <c r="AM1633" s="23"/>
      <c r="AN1633" s="23"/>
      <c r="AO1633" s="23"/>
      <c r="AP1633" s="23"/>
      <c r="AQ1633" s="23"/>
      <c r="AR1633" s="23"/>
      <c r="AS1633" s="23"/>
      <c r="AT1633" s="23"/>
      <c r="AU1633" s="23"/>
      <c r="AX1633" s="22"/>
      <c r="AY1633" s="22"/>
      <c r="AZ1633" s="22"/>
      <c r="BM1633" s="23"/>
      <c r="BN1633" s="23"/>
      <c r="BO1633" s="23"/>
      <c r="BP1633" s="23"/>
      <c r="BQ1633" s="23"/>
      <c r="BS1633" s="23"/>
      <c r="BT1633" s="23"/>
      <c r="BW1633" s="23"/>
      <c r="BX1633" s="23"/>
      <c r="BZ1633" s="23"/>
      <c r="CD1633" s="23"/>
      <c r="CE1633" s="23"/>
      <c r="CF1633" s="23"/>
    </row>
    <row r="1634" spans="1:84">
      <c r="A1634" s="23"/>
      <c r="AC1634" s="23"/>
      <c r="AD1634" s="23"/>
      <c r="AE1634" s="23"/>
      <c r="AF1634" s="23"/>
      <c r="AG1634" s="23"/>
      <c r="AH1634" s="23"/>
      <c r="AI1634" s="23"/>
      <c r="AJ1634" s="23"/>
      <c r="AK1634" s="23"/>
      <c r="AL1634" s="23"/>
      <c r="AM1634" s="23"/>
      <c r="AN1634" s="23"/>
      <c r="AO1634" s="23"/>
      <c r="AP1634" s="23"/>
      <c r="AQ1634" s="23"/>
      <c r="AR1634" s="23"/>
      <c r="AS1634" s="23"/>
      <c r="AT1634" s="23"/>
      <c r="AU1634" s="23"/>
      <c r="AX1634" s="22"/>
      <c r="AY1634" s="22"/>
      <c r="AZ1634" s="22"/>
      <c r="BM1634" s="23"/>
      <c r="BN1634" s="23"/>
      <c r="BO1634" s="23"/>
      <c r="BP1634" s="23"/>
      <c r="BQ1634" s="23"/>
      <c r="BS1634" s="23"/>
      <c r="BT1634" s="23"/>
      <c r="BW1634" s="23"/>
      <c r="BX1634" s="23"/>
      <c r="BZ1634" s="23"/>
      <c r="CD1634" s="23"/>
      <c r="CE1634" s="23"/>
      <c r="CF1634" s="23"/>
    </row>
    <row r="1635" spans="1:84">
      <c r="A1635" s="23"/>
      <c r="AC1635" s="23"/>
      <c r="AD1635" s="23"/>
      <c r="AE1635" s="23"/>
      <c r="AF1635" s="23"/>
      <c r="AG1635" s="23"/>
      <c r="AH1635" s="23"/>
      <c r="AI1635" s="23"/>
      <c r="AJ1635" s="23"/>
      <c r="AK1635" s="23"/>
      <c r="AL1635" s="23"/>
      <c r="AM1635" s="23"/>
      <c r="AN1635" s="23"/>
      <c r="AO1635" s="23"/>
      <c r="AP1635" s="23"/>
      <c r="AQ1635" s="23"/>
      <c r="AR1635" s="23"/>
      <c r="AS1635" s="23"/>
      <c r="AT1635" s="23"/>
      <c r="AU1635" s="23"/>
      <c r="AX1635" s="22"/>
      <c r="AY1635" s="22"/>
      <c r="AZ1635" s="22"/>
      <c r="BM1635" s="23"/>
      <c r="BN1635" s="23"/>
      <c r="BO1635" s="23"/>
      <c r="BP1635" s="23"/>
      <c r="BQ1635" s="23"/>
      <c r="BS1635" s="23"/>
      <c r="BT1635" s="23"/>
      <c r="BW1635" s="23"/>
      <c r="BX1635" s="23"/>
      <c r="BZ1635" s="23"/>
      <c r="CD1635" s="23"/>
      <c r="CE1635" s="23"/>
      <c r="CF1635" s="23"/>
    </row>
    <row r="1636" spans="1:84">
      <c r="A1636" s="23"/>
      <c r="AC1636" s="23"/>
      <c r="AD1636" s="23"/>
      <c r="AE1636" s="23"/>
      <c r="AF1636" s="23"/>
      <c r="AG1636" s="23"/>
      <c r="AH1636" s="23"/>
      <c r="AI1636" s="23"/>
      <c r="AJ1636" s="23"/>
      <c r="AK1636" s="23"/>
      <c r="AL1636" s="23"/>
      <c r="AM1636" s="23"/>
      <c r="AN1636" s="23"/>
      <c r="AO1636" s="23"/>
      <c r="AP1636" s="23"/>
      <c r="AQ1636" s="23"/>
      <c r="AR1636" s="23"/>
      <c r="AS1636" s="23"/>
      <c r="AT1636" s="23"/>
      <c r="AU1636" s="23"/>
      <c r="AX1636" s="22"/>
      <c r="AY1636" s="22"/>
      <c r="AZ1636" s="22"/>
      <c r="BM1636" s="23"/>
      <c r="BN1636" s="23"/>
      <c r="BO1636" s="23"/>
      <c r="BP1636" s="23"/>
      <c r="BQ1636" s="23"/>
      <c r="BS1636" s="23"/>
      <c r="BT1636" s="23"/>
      <c r="BW1636" s="23"/>
      <c r="BX1636" s="23"/>
      <c r="BZ1636" s="23"/>
      <c r="CD1636" s="23"/>
      <c r="CE1636" s="23"/>
      <c r="CF1636" s="23"/>
    </row>
    <row r="1637" spans="1:84">
      <c r="A1637" s="23"/>
      <c r="AC1637" s="23"/>
      <c r="AD1637" s="23"/>
      <c r="AE1637" s="23"/>
      <c r="AF1637" s="23"/>
      <c r="AG1637" s="23"/>
      <c r="AH1637" s="23"/>
      <c r="AI1637" s="23"/>
      <c r="AJ1637" s="23"/>
      <c r="AK1637" s="23"/>
      <c r="AL1637" s="23"/>
      <c r="AM1637" s="23"/>
      <c r="AN1637" s="23"/>
      <c r="AO1637" s="23"/>
      <c r="AP1637" s="23"/>
      <c r="AQ1637" s="23"/>
      <c r="AR1637" s="23"/>
      <c r="AS1637" s="23"/>
      <c r="AT1637" s="23"/>
      <c r="AU1637" s="23"/>
      <c r="AX1637" s="22"/>
      <c r="AY1637" s="22"/>
      <c r="AZ1637" s="22"/>
      <c r="BM1637" s="23"/>
      <c r="BN1637" s="23"/>
      <c r="BO1637" s="23"/>
      <c r="BP1637" s="23"/>
      <c r="BQ1637" s="23"/>
      <c r="BS1637" s="23"/>
      <c r="BT1637" s="23"/>
      <c r="BW1637" s="23"/>
      <c r="BX1637" s="23"/>
      <c r="BZ1637" s="23"/>
      <c r="CD1637" s="23"/>
      <c r="CE1637" s="23"/>
      <c r="CF1637" s="23"/>
    </row>
    <row r="1638" spans="1:84">
      <c r="A1638" s="23"/>
      <c r="AC1638" s="23"/>
      <c r="AD1638" s="23"/>
      <c r="AE1638" s="23"/>
      <c r="AF1638" s="23"/>
      <c r="AG1638" s="23"/>
      <c r="AH1638" s="23"/>
      <c r="AI1638" s="23"/>
      <c r="AJ1638" s="23"/>
      <c r="AK1638" s="23"/>
      <c r="AL1638" s="23"/>
      <c r="AM1638" s="23"/>
      <c r="AN1638" s="23"/>
      <c r="AO1638" s="23"/>
      <c r="AP1638" s="23"/>
      <c r="AQ1638" s="23"/>
      <c r="AR1638" s="23"/>
      <c r="AS1638" s="23"/>
      <c r="AT1638" s="23"/>
      <c r="AU1638" s="23"/>
      <c r="AX1638" s="22"/>
      <c r="AY1638" s="22"/>
      <c r="AZ1638" s="22"/>
      <c r="BM1638" s="23"/>
      <c r="BN1638" s="23"/>
      <c r="BO1638" s="23"/>
      <c r="BP1638" s="23"/>
      <c r="BQ1638" s="23"/>
      <c r="BS1638" s="23"/>
      <c r="BT1638" s="23"/>
      <c r="BW1638" s="23"/>
      <c r="BX1638" s="23"/>
      <c r="BZ1638" s="23"/>
      <c r="CD1638" s="23"/>
      <c r="CE1638" s="23"/>
      <c r="CF1638" s="23"/>
    </row>
    <row r="1639" spans="1:84">
      <c r="A1639" s="23"/>
      <c r="AC1639" s="23"/>
      <c r="AD1639" s="23"/>
      <c r="AE1639" s="23"/>
      <c r="AF1639" s="23"/>
      <c r="AG1639" s="23"/>
      <c r="AH1639" s="23"/>
      <c r="AI1639" s="23"/>
      <c r="AJ1639" s="23"/>
      <c r="AK1639" s="23"/>
      <c r="AL1639" s="23"/>
      <c r="AM1639" s="23"/>
      <c r="AN1639" s="23"/>
      <c r="AO1639" s="23"/>
      <c r="AP1639" s="23"/>
      <c r="AQ1639" s="23"/>
      <c r="AR1639" s="23"/>
      <c r="AS1639" s="23"/>
      <c r="AT1639" s="23"/>
      <c r="AU1639" s="23"/>
      <c r="AX1639" s="22"/>
      <c r="AY1639" s="22"/>
      <c r="AZ1639" s="22"/>
      <c r="BM1639" s="23"/>
      <c r="BN1639" s="23"/>
      <c r="BO1639" s="23"/>
      <c r="BP1639" s="23"/>
      <c r="BQ1639" s="23"/>
      <c r="BS1639" s="23"/>
      <c r="BT1639" s="23"/>
      <c r="BW1639" s="23"/>
      <c r="BX1639" s="23"/>
      <c r="BZ1639" s="23"/>
      <c r="CD1639" s="23"/>
      <c r="CE1639" s="23"/>
      <c r="CF1639" s="23"/>
    </row>
    <row r="1640" spans="1:84">
      <c r="A1640" s="23"/>
      <c r="AC1640" s="23"/>
      <c r="AD1640" s="23"/>
      <c r="AE1640" s="23"/>
      <c r="AF1640" s="23"/>
      <c r="AG1640" s="23"/>
      <c r="AH1640" s="23"/>
      <c r="AI1640" s="23"/>
      <c r="AJ1640" s="23"/>
      <c r="AK1640" s="23"/>
      <c r="AL1640" s="23"/>
      <c r="AM1640" s="23"/>
      <c r="AN1640" s="23"/>
      <c r="AO1640" s="23"/>
      <c r="AP1640" s="23"/>
      <c r="AQ1640" s="23"/>
      <c r="AR1640" s="23"/>
      <c r="AS1640" s="23"/>
      <c r="AT1640" s="23"/>
      <c r="AU1640" s="23"/>
      <c r="AX1640" s="22"/>
      <c r="AY1640" s="22"/>
      <c r="AZ1640" s="22"/>
      <c r="BM1640" s="23"/>
      <c r="BN1640" s="23"/>
      <c r="BO1640" s="23"/>
      <c r="BP1640" s="23"/>
      <c r="BQ1640" s="23"/>
      <c r="BS1640" s="23"/>
      <c r="BT1640" s="23"/>
      <c r="BW1640" s="23"/>
      <c r="BX1640" s="23"/>
      <c r="BZ1640" s="23"/>
      <c r="CD1640" s="23"/>
      <c r="CE1640" s="23"/>
      <c r="CF1640" s="23"/>
    </row>
    <row r="1641" spans="1:84">
      <c r="A1641" s="23"/>
      <c r="AC1641" s="23"/>
      <c r="AD1641" s="23"/>
      <c r="AE1641" s="23"/>
      <c r="AF1641" s="23"/>
      <c r="AG1641" s="23"/>
      <c r="AH1641" s="23"/>
      <c r="AI1641" s="23"/>
      <c r="AJ1641" s="23"/>
      <c r="AK1641" s="23"/>
      <c r="AL1641" s="23"/>
      <c r="AM1641" s="23"/>
      <c r="AN1641" s="23"/>
      <c r="AO1641" s="23"/>
      <c r="AP1641" s="23"/>
      <c r="AQ1641" s="23"/>
      <c r="AR1641" s="23"/>
      <c r="AS1641" s="23"/>
      <c r="AT1641" s="23"/>
      <c r="AU1641" s="23"/>
      <c r="AX1641" s="22"/>
      <c r="AY1641" s="22"/>
      <c r="AZ1641" s="22"/>
      <c r="BM1641" s="23"/>
      <c r="BN1641" s="23"/>
      <c r="BO1641" s="23"/>
      <c r="BP1641" s="23"/>
      <c r="BQ1641" s="23"/>
      <c r="BS1641" s="23"/>
      <c r="BT1641" s="23"/>
      <c r="BW1641" s="23"/>
      <c r="BX1641" s="23"/>
      <c r="BZ1641" s="23"/>
      <c r="CD1641" s="23"/>
      <c r="CE1641" s="23"/>
      <c r="CF1641" s="23"/>
    </row>
    <row r="1642" spans="1:84">
      <c r="A1642" s="23"/>
      <c r="AC1642" s="23"/>
      <c r="AD1642" s="23"/>
      <c r="AE1642" s="23"/>
      <c r="AF1642" s="23"/>
      <c r="AG1642" s="23"/>
      <c r="AH1642" s="23"/>
      <c r="AI1642" s="23"/>
      <c r="AJ1642" s="23"/>
      <c r="AK1642" s="23"/>
      <c r="AL1642" s="23"/>
      <c r="AM1642" s="23"/>
      <c r="AN1642" s="23"/>
      <c r="AO1642" s="23"/>
      <c r="AP1642" s="23"/>
      <c r="AQ1642" s="23"/>
      <c r="AR1642" s="23"/>
      <c r="AS1642" s="23"/>
      <c r="AT1642" s="23"/>
      <c r="AU1642" s="23"/>
      <c r="AX1642" s="22"/>
      <c r="AY1642" s="22"/>
      <c r="AZ1642" s="22"/>
      <c r="BM1642" s="23"/>
      <c r="BN1642" s="23"/>
      <c r="BO1642" s="23"/>
      <c r="BP1642" s="23"/>
      <c r="BQ1642" s="23"/>
      <c r="BS1642" s="23"/>
      <c r="BT1642" s="23"/>
      <c r="BW1642" s="23"/>
      <c r="BX1642" s="23"/>
      <c r="BZ1642" s="23"/>
      <c r="CD1642" s="23"/>
      <c r="CE1642" s="23"/>
      <c r="CF1642" s="23"/>
    </row>
    <row r="1643" spans="1:84">
      <c r="A1643" s="23"/>
      <c r="AC1643" s="23"/>
      <c r="AD1643" s="23"/>
      <c r="AE1643" s="23"/>
      <c r="AF1643" s="23"/>
      <c r="AG1643" s="23"/>
      <c r="AH1643" s="23"/>
      <c r="AI1643" s="23"/>
      <c r="AJ1643" s="23"/>
      <c r="AK1643" s="23"/>
      <c r="AL1643" s="23"/>
      <c r="AM1643" s="23"/>
      <c r="AN1643" s="23"/>
      <c r="AO1643" s="23"/>
      <c r="AP1643" s="23"/>
      <c r="AQ1643" s="23"/>
      <c r="AR1643" s="23"/>
      <c r="AS1643" s="23"/>
      <c r="AT1643" s="23"/>
      <c r="AU1643" s="23"/>
      <c r="AX1643" s="22"/>
      <c r="AY1643" s="22"/>
      <c r="AZ1643" s="22"/>
      <c r="BM1643" s="23"/>
      <c r="BN1643" s="23"/>
      <c r="BO1643" s="23"/>
      <c r="BP1643" s="23"/>
      <c r="BQ1643" s="23"/>
      <c r="BS1643" s="23"/>
      <c r="BT1643" s="23"/>
      <c r="BW1643" s="23"/>
      <c r="BX1643" s="23"/>
      <c r="BZ1643" s="23"/>
      <c r="CD1643" s="23"/>
      <c r="CE1643" s="23"/>
      <c r="CF1643" s="23"/>
    </row>
    <row r="1644" spans="1:84">
      <c r="A1644" s="23"/>
      <c r="AC1644" s="23"/>
      <c r="AD1644" s="23"/>
      <c r="AE1644" s="23"/>
      <c r="AF1644" s="23"/>
      <c r="AG1644" s="23"/>
      <c r="AH1644" s="23"/>
      <c r="AI1644" s="23"/>
      <c r="AJ1644" s="23"/>
      <c r="AK1644" s="23"/>
      <c r="AL1644" s="23"/>
      <c r="AM1644" s="23"/>
      <c r="AN1644" s="23"/>
      <c r="AO1644" s="23"/>
      <c r="AP1644" s="23"/>
      <c r="AQ1644" s="23"/>
      <c r="AR1644" s="23"/>
      <c r="AS1644" s="23"/>
      <c r="AT1644" s="23"/>
      <c r="AU1644" s="23"/>
      <c r="AX1644" s="22"/>
      <c r="AY1644" s="22"/>
      <c r="AZ1644" s="22"/>
      <c r="BM1644" s="23"/>
      <c r="BN1644" s="23"/>
      <c r="BO1644" s="23"/>
      <c r="BP1644" s="23"/>
      <c r="BQ1644" s="23"/>
      <c r="BS1644" s="23"/>
      <c r="BT1644" s="23"/>
      <c r="BW1644" s="23"/>
      <c r="BX1644" s="23"/>
      <c r="BZ1644" s="23"/>
      <c r="CD1644" s="23"/>
      <c r="CE1644" s="23"/>
      <c r="CF1644" s="23"/>
    </row>
    <row r="1645" spans="1:84">
      <c r="A1645" s="23"/>
      <c r="AC1645" s="23"/>
      <c r="AD1645" s="23"/>
      <c r="AE1645" s="23"/>
      <c r="AF1645" s="23"/>
      <c r="AG1645" s="23"/>
      <c r="AH1645" s="23"/>
      <c r="AI1645" s="23"/>
      <c r="AJ1645" s="23"/>
      <c r="AK1645" s="23"/>
      <c r="AL1645" s="23"/>
      <c r="AM1645" s="23"/>
      <c r="AN1645" s="23"/>
      <c r="AO1645" s="23"/>
      <c r="AP1645" s="23"/>
      <c r="AQ1645" s="23"/>
      <c r="AR1645" s="23"/>
      <c r="AS1645" s="23"/>
      <c r="AT1645" s="23"/>
      <c r="AU1645" s="23"/>
      <c r="AX1645" s="22"/>
      <c r="AY1645" s="22"/>
      <c r="AZ1645" s="22"/>
      <c r="BM1645" s="23"/>
      <c r="BN1645" s="23"/>
      <c r="BO1645" s="23"/>
      <c r="BP1645" s="23"/>
      <c r="BQ1645" s="23"/>
      <c r="BS1645" s="23"/>
      <c r="BT1645" s="23"/>
      <c r="BW1645" s="23"/>
      <c r="BX1645" s="23"/>
      <c r="BZ1645" s="23"/>
      <c r="CD1645" s="23"/>
      <c r="CE1645" s="23"/>
      <c r="CF1645" s="23"/>
    </row>
    <row r="1646" spans="1:84">
      <c r="A1646" s="23"/>
      <c r="AC1646" s="23"/>
      <c r="AD1646" s="23"/>
      <c r="AE1646" s="23"/>
      <c r="AF1646" s="23"/>
      <c r="AG1646" s="23"/>
      <c r="AH1646" s="23"/>
      <c r="AI1646" s="23"/>
      <c r="AJ1646" s="23"/>
      <c r="AK1646" s="23"/>
      <c r="AL1646" s="23"/>
      <c r="AM1646" s="23"/>
      <c r="AN1646" s="23"/>
      <c r="AO1646" s="23"/>
      <c r="AP1646" s="23"/>
      <c r="AQ1646" s="23"/>
      <c r="AR1646" s="23"/>
      <c r="AS1646" s="23"/>
      <c r="AT1646" s="23"/>
      <c r="AU1646" s="23"/>
      <c r="AX1646" s="22"/>
      <c r="AY1646" s="22"/>
      <c r="AZ1646" s="22"/>
      <c r="BM1646" s="23"/>
      <c r="BN1646" s="23"/>
      <c r="BO1646" s="23"/>
      <c r="BP1646" s="23"/>
      <c r="BQ1646" s="23"/>
      <c r="BS1646" s="23"/>
      <c r="BT1646" s="23"/>
      <c r="BW1646" s="23"/>
      <c r="BX1646" s="23"/>
      <c r="BZ1646" s="23"/>
      <c r="CD1646" s="23"/>
      <c r="CE1646" s="23"/>
      <c r="CF1646" s="23"/>
    </row>
    <row r="1647" spans="1:84">
      <c r="A1647" s="23"/>
      <c r="AC1647" s="23"/>
      <c r="AD1647" s="23"/>
      <c r="AE1647" s="23"/>
      <c r="AF1647" s="23"/>
      <c r="AG1647" s="23"/>
      <c r="AH1647" s="23"/>
      <c r="AI1647" s="23"/>
      <c r="AJ1647" s="23"/>
      <c r="AK1647" s="23"/>
      <c r="AL1647" s="23"/>
      <c r="AM1647" s="23"/>
      <c r="AN1647" s="23"/>
      <c r="AO1647" s="23"/>
      <c r="AP1647" s="23"/>
      <c r="AQ1647" s="23"/>
      <c r="AR1647" s="23"/>
      <c r="AS1647" s="23"/>
      <c r="AT1647" s="23"/>
      <c r="AU1647" s="23"/>
      <c r="AX1647" s="22"/>
      <c r="AY1647" s="22"/>
      <c r="AZ1647" s="22"/>
      <c r="BM1647" s="23"/>
      <c r="BN1647" s="23"/>
      <c r="BO1647" s="23"/>
      <c r="BP1647" s="23"/>
      <c r="BQ1647" s="23"/>
      <c r="BS1647" s="23"/>
      <c r="BT1647" s="23"/>
      <c r="BW1647" s="23"/>
      <c r="BX1647" s="23"/>
      <c r="BZ1647" s="23"/>
      <c r="CD1647" s="23"/>
      <c r="CE1647" s="23"/>
      <c r="CF1647" s="23"/>
    </row>
    <row r="1648" spans="1:84">
      <c r="A1648" s="23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  <c r="AO1648" s="23"/>
      <c r="AP1648" s="23"/>
      <c r="AQ1648" s="23"/>
      <c r="AR1648" s="23"/>
      <c r="AS1648" s="23"/>
      <c r="AT1648" s="23"/>
      <c r="AU1648" s="23"/>
      <c r="AX1648" s="22"/>
      <c r="AY1648" s="22"/>
      <c r="AZ1648" s="22"/>
      <c r="BM1648" s="23"/>
      <c r="BN1648" s="23"/>
      <c r="BO1648" s="23"/>
      <c r="BP1648" s="23"/>
      <c r="BQ1648" s="23"/>
      <c r="BS1648" s="23"/>
      <c r="BT1648" s="23"/>
      <c r="BW1648" s="23"/>
      <c r="BX1648" s="23"/>
      <c r="BZ1648" s="23"/>
      <c r="CD1648" s="23"/>
      <c r="CE1648" s="23"/>
      <c r="CF1648" s="23"/>
    </row>
    <row r="1649" spans="1:84">
      <c r="A1649" s="23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  <c r="AN1649" s="23"/>
      <c r="AO1649" s="23"/>
      <c r="AP1649" s="23"/>
      <c r="AQ1649" s="23"/>
      <c r="AR1649" s="23"/>
      <c r="AS1649" s="23"/>
      <c r="AT1649" s="23"/>
      <c r="AU1649" s="23"/>
      <c r="AX1649" s="22"/>
      <c r="AY1649" s="22"/>
      <c r="AZ1649" s="22"/>
      <c r="BM1649" s="23"/>
      <c r="BN1649" s="23"/>
      <c r="BO1649" s="23"/>
      <c r="BP1649" s="23"/>
      <c r="BQ1649" s="23"/>
      <c r="BS1649" s="23"/>
      <c r="BT1649" s="23"/>
      <c r="BW1649" s="23"/>
      <c r="BX1649" s="23"/>
      <c r="BZ1649" s="23"/>
      <c r="CD1649" s="23"/>
      <c r="CE1649" s="23"/>
      <c r="CF1649" s="23"/>
    </row>
    <row r="1650" spans="1:84">
      <c r="A1650" s="23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  <c r="AN1650" s="23"/>
      <c r="AO1650" s="23"/>
      <c r="AP1650" s="23"/>
      <c r="AQ1650" s="23"/>
      <c r="AR1650" s="23"/>
      <c r="AS1650" s="23"/>
      <c r="AT1650" s="23"/>
      <c r="AU1650" s="23"/>
      <c r="AX1650" s="22"/>
      <c r="AY1650" s="22"/>
      <c r="AZ1650" s="22"/>
      <c r="BM1650" s="23"/>
      <c r="BN1650" s="23"/>
      <c r="BO1650" s="23"/>
      <c r="BP1650" s="23"/>
      <c r="BQ1650" s="23"/>
      <c r="BS1650" s="23"/>
      <c r="BT1650" s="23"/>
      <c r="BW1650" s="23"/>
      <c r="BX1650" s="23"/>
      <c r="BZ1650" s="23"/>
      <c r="CD1650" s="23"/>
      <c r="CE1650" s="23"/>
      <c r="CF1650" s="23"/>
    </row>
    <row r="1651" spans="1:84">
      <c r="A1651" s="23"/>
      <c r="AC1651" s="23"/>
      <c r="AD1651" s="23"/>
      <c r="AE1651" s="23"/>
      <c r="AF1651" s="23"/>
      <c r="AG1651" s="23"/>
      <c r="AH1651" s="23"/>
      <c r="AI1651" s="23"/>
      <c r="AJ1651" s="23"/>
      <c r="AK1651" s="23"/>
      <c r="AL1651" s="23"/>
      <c r="AM1651" s="23"/>
      <c r="AN1651" s="23"/>
      <c r="AO1651" s="23"/>
      <c r="AP1651" s="23"/>
      <c r="AQ1651" s="23"/>
      <c r="AR1651" s="23"/>
      <c r="AS1651" s="23"/>
      <c r="AT1651" s="23"/>
      <c r="AU1651" s="23"/>
      <c r="AX1651" s="22"/>
      <c r="AY1651" s="22"/>
      <c r="AZ1651" s="22"/>
      <c r="BM1651" s="23"/>
      <c r="BN1651" s="23"/>
      <c r="BO1651" s="23"/>
      <c r="BP1651" s="23"/>
      <c r="BQ1651" s="23"/>
      <c r="BS1651" s="23"/>
      <c r="BT1651" s="23"/>
      <c r="BW1651" s="23"/>
      <c r="BX1651" s="23"/>
      <c r="BZ1651" s="23"/>
      <c r="CD1651" s="23"/>
      <c r="CE1651" s="23"/>
      <c r="CF1651" s="23"/>
    </row>
    <row r="1652" spans="1:84">
      <c r="A1652" s="23"/>
      <c r="AC1652" s="23"/>
      <c r="AD1652" s="23"/>
      <c r="AE1652" s="23"/>
      <c r="AF1652" s="23"/>
      <c r="AG1652" s="23"/>
      <c r="AH1652" s="23"/>
      <c r="AI1652" s="23"/>
      <c r="AJ1652" s="23"/>
      <c r="AK1652" s="23"/>
      <c r="AL1652" s="23"/>
      <c r="AM1652" s="23"/>
      <c r="AN1652" s="23"/>
      <c r="AO1652" s="23"/>
      <c r="AP1652" s="23"/>
      <c r="AQ1652" s="23"/>
      <c r="AR1652" s="23"/>
      <c r="AS1652" s="23"/>
      <c r="AT1652" s="23"/>
      <c r="AU1652" s="23"/>
      <c r="AX1652" s="22"/>
      <c r="AY1652" s="22"/>
      <c r="AZ1652" s="22"/>
      <c r="BM1652" s="23"/>
      <c r="BN1652" s="23"/>
      <c r="BO1652" s="23"/>
      <c r="BP1652" s="23"/>
      <c r="BQ1652" s="23"/>
      <c r="BS1652" s="23"/>
      <c r="BT1652" s="23"/>
      <c r="BW1652" s="23"/>
      <c r="BX1652" s="23"/>
      <c r="BZ1652" s="23"/>
      <c r="CD1652" s="23"/>
      <c r="CE1652" s="23"/>
      <c r="CF1652" s="23"/>
    </row>
    <row r="1653" spans="1:84">
      <c r="A1653" s="23"/>
      <c r="AC1653" s="23"/>
      <c r="AD1653" s="23"/>
      <c r="AE1653" s="23"/>
      <c r="AF1653" s="23"/>
      <c r="AG1653" s="23"/>
      <c r="AH1653" s="23"/>
      <c r="AI1653" s="23"/>
      <c r="AJ1653" s="23"/>
      <c r="AK1653" s="23"/>
      <c r="AL1653" s="23"/>
      <c r="AM1653" s="23"/>
      <c r="AN1653" s="23"/>
      <c r="AO1653" s="23"/>
      <c r="AP1653" s="23"/>
      <c r="AQ1653" s="23"/>
      <c r="AR1653" s="23"/>
      <c r="AS1653" s="23"/>
      <c r="AT1653" s="23"/>
      <c r="AU1653" s="23"/>
      <c r="AX1653" s="22"/>
      <c r="AY1653" s="22"/>
      <c r="AZ1653" s="22"/>
      <c r="BM1653" s="23"/>
      <c r="BN1653" s="23"/>
      <c r="BO1653" s="23"/>
      <c r="BP1653" s="23"/>
      <c r="BQ1653" s="23"/>
      <c r="BS1653" s="23"/>
      <c r="BT1653" s="23"/>
      <c r="BW1653" s="23"/>
      <c r="BX1653" s="23"/>
      <c r="BZ1653" s="23"/>
      <c r="CD1653" s="23"/>
      <c r="CE1653" s="23"/>
      <c r="CF1653" s="23"/>
    </row>
    <row r="1654" spans="1:84">
      <c r="A1654" s="23"/>
      <c r="AC1654" s="23"/>
      <c r="AD1654" s="23"/>
      <c r="AE1654" s="23"/>
      <c r="AF1654" s="23"/>
      <c r="AG1654" s="23"/>
      <c r="AH1654" s="23"/>
      <c r="AI1654" s="23"/>
      <c r="AJ1654" s="23"/>
      <c r="AK1654" s="23"/>
      <c r="AL1654" s="23"/>
      <c r="AM1654" s="23"/>
      <c r="AN1654" s="23"/>
      <c r="AO1654" s="23"/>
      <c r="AP1654" s="23"/>
      <c r="AQ1654" s="23"/>
      <c r="AR1654" s="23"/>
      <c r="AS1654" s="23"/>
      <c r="AT1654" s="23"/>
      <c r="AU1654" s="23"/>
      <c r="AX1654" s="22"/>
      <c r="AY1654" s="22"/>
      <c r="AZ1654" s="22"/>
      <c r="BM1654" s="23"/>
      <c r="BN1654" s="23"/>
      <c r="BO1654" s="23"/>
      <c r="BP1654" s="23"/>
      <c r="BQ1654" s="23"/>
      <c r="BS1654" s="23"/>
      <c r="BT1654" s="23"/>
      <c r="BW1654" s="23"/>
      <c r="BX1654" s="23"/>
      <c r="BZ1654" s="23"/>
      <c r="CD1654" s="23"/>
      <c r="CE1654" s="23"/>
      <c r="CF1654" s="23"/>
    </row>
    <row r="1655" spans="1:84">
      <c r="A1655" s="23"/>
      <c r="AC1655" s="23"/>
      <c r="AD1655" s="23"/>
      <c r="AE1655" s="23"/>
      <c r="AF1655" s="23"/>
      <c r="AG1655" s="23"/>
      <c r="AH1655" s="23"/>
      <c r="AI1655" s="23"/>
      <c r="AJ1655" s="23"/>
      <c r="AK1655" s="23"/>
      <c r="AL1655" s="23"/>
      <c r="AM1655" s="23"/>
      <c r="AN1655" s="23"/>
      <c r="AO1655" s="23"/>
      <c r="AP1655" s="23"/>
      <c r="AQ1655" s="23"/>
      <c r="AR1655" s="23"/>
      <c r="AS1655" s="23"/>
      <c r="AT1655" s="23"/>
      <c r="AU1655" s="23"/>
      <c r="AX1655" s="22"/>
      <c r="AY1655" s="22"/>
      <c r="AZ1655" s="22"/>
      <c r="BM1655" s="23"/>
      <c r="BN1655" s="23"/>
      <c r="BO1655" s="23"/>
      <c r="BP1655" s="23"/>
      <c r="BQ1655" s="23"/>
      <c r="BS1655" s="23"/>
      <c r="BT1655" s="23"/>
      <c r="BW1655" s="23"/>
      <c r="BX1655" s="23"/>
      <c r="BZ1655" s="23"/>
      <c r="CD1655" s="23"/>
      <c r="CE1655" s="23"/>
      <c r="CF1655" s="23"/>
    </row>
    <row r="1656" spans="1:84">
      <c r="A1656" s="23"/>
      <c r="AC1656" s="23"/>
      <c r="AD1656" s="23"/>
      <c r="AE1656" s="23"/>
      <c r="AF1656" s="23"/>
      <c r="AG1656" s="23"/>
      <c r="AH1656" s="23"/>
      <c r="AI1656" s="23"/>
      <c r="AJ1656" s="23"/>
      <c r="AK1656" s="23"/>
      <c r="AL1656" s="23"/>
      <c r="AM1656" s="23"/>
      <c r="AN1656" s="23"/>
      <c r="AO1656" s="23"/>
      <c r="AP1656" s="23"/>
      <c r="AQ1656" s="23"/>
      <c r="AR1656" s="23"/>
      <c r="AS1656" s="23"/>
      <c r="AT1656" s="23"/>
      <c r="AU1656" s="23"/>
      <c r="AX1656" s="22"/>
      <c r="AY1656" s="22"/>
      <c r="AZ1656" s="22"/>
      <c r="BM1656" s="23"/>
      <c r="BN1656" s="23"/>
      <c r="BO1656" s="23"/>
      <c r="BP1656" s="23"/>
      <c r="BQ1656" s="23"/>
      <c r="BS1656" s="23"/>
      <c r="BT1656" s="23"/>
      <c r="BW1656" s="23"/>
      <c r="BX1656" s="23"/>
      <c r="BZ1656" s="23"/>
      <c r="CD1656" s="23"/>
      <c r="CE1656" s="23"/>
      <c r="CF1656" s="23"/>
    </row>
    <row r="1657" spans="1:84">
      <c r="A1657" s="23"/>
      <c r="AC1657" s="23"/>
      <c r="AD1657" s="23"/>
      <c r="AE1657" s="23"/>
      <c r="AF1657" s="23"/>
      <c r="AG1657" s="23"/>
      <c r="AH1657" s="23"/>
      <c r="AI1657" s="23"/>
      <c r="AJ1657" s="23"/>
      <c r="AK1657" s="23"/>
      <c r="AL1657" s="23"/>
      <c r="AM1657" s="23"/>
      <c r="AN1657" s="23"/>
      <c r="AO1657" s="23"/>
      <c r="AP1657" s="23"/>
      <c r="AQ1657" s="23"/>
      <c r="AR1657" s="23"/>
      <c r="AS1657" s="23"/>
      <c r="AT1657" s="23"/>
      <c r="AU1657" s="23"/>
      <c r="AX1657" s="22"/>
      <c r="AY1657" s="22"/>
      <c r="AZ1657" s="22"/>
      <c r="BM1657" s="23"/>
      <c r="BN1657" s="23"/>
      <c r="BO1657" s="23"/>
      <c r="BP1657" s="23"/>
      <c r="BQ1657" s="23"/>
      <c r="BS1657" s="23"/>
      <c r="BT1657" s="23"/>
      <c r="BW1657" s="23"/>
      <c r="BX1657" s="23"/>
      <c r="BZ1657" s="23"/>
      <c r="CD1657" s="23"/>
      <c r="CE1657" s="23"/>
      <c r="CF1657" s="23"/>
    </row>
    <row r="1658" spans="1:84">
      <c r="A1658" s="23"/>
      <c r="AC1658" s="23"/>
      <c r="AD1658" s="23"/>
      <c r="AE1658" s="23"/>
      <c r="AF1658" s="23"/>
      <c r="AG1658" s="23"/>
      <c r="AH1658" s="23"/>
      <c r="AI1658" s="23"/>
      <c r="AJ1658" s="23"/>
      <c r="AK1658" s="23"/>
      <c r="AL1658" s="23"/>
      <c r="AM1658" s="23"/>
      <c r="AN1658" s="23"/>
      <c r="AO1658" s="23"/>
      <c r="AP1658" s="23"/>
      <c r="AQ1658" s="23"/>
      <c r="AR1658" s="23"/>
      <c r="AS1658" s="23"/>
      <c r="AT1658" s="23"/>
      <c r="AU1658" s="23"/>
      <c r="AX1658" s="22"/>
      <c r="AY1658" s="22"/>
      <c r="AZ1658" s="22"/>
      <c r="BM1658" s="23"/>
      <c r="BN1658" s="23"/>
      <c r="BO1658" s="23"/>
      <c r="BP1658" s="23"/>
      <c r="BQ1658" s="23"/>
      <c r="BS1658" s="23"/>
      <c r="BT1658" s="23"/>
      <c r="BW1658" s="23"/>
      <c r="BX1658" s="23"/>
      <c r="BZ1658" s="23"/>
      <c r="CD1658" s="23"/>
      <c r="CE1658" s="23"/>
      <c r="CF1658" s="23"/>
    </row>
    <row r="1659" spans="1:84">
      <c r="A1659" s="23"/>
      <c r="AC1659" s="23"/>
      <c r="AD1659" s="23"/>
      <c r="AE1659" s="23"/>
      <c r="AF1659" s="23"/>
      <c r="AG1659" s="23"/>
      <c r="AH1659" s="23"/>
      <c r="AI1659" s="23"/>
      <c r="AJ1659" s="23"/>
      <c r="AK1659" s="23"/>
      <c r="AL1659" s="23"/>
      <c r="AM1659" s="23"/>
      <c r="AN1659" s="23"/>
      <c r="AO1659" s="23"/>
      <c r="AP1659" s="23"/>
      <c r="AQ1659" s="23"/>
      <c r="AR1659" s="23"/>
      <c r="AS1659" s="23"/>
      <c r="AT1659" s="23"/>
      <c r="AU1659" s="23"/>
      <c r="AX1659" s="22"/>
      <c r="AY1659" s="22"/>
      <c r="AZ1659" s="22"/>
      <c r="BM1659" s="23"/>
      <c r="BN1659" s="23"/>
      <c r="BO1659" s="23"/>
      <c r="BP1659" s="23"/>
      <c r="BQ1659" s="23"/>
      <c r="BS1659" s="23"/>
      <c r="BT1659" s="23"/>
      <c r="BW1659" s="23"/>
      <c r="BX1659" s="23"/>
      <c r="BZ1659" s="23"/>
      <c r="CD1659" s="23"/>
      <c r="CE1659" s="23"/>
      <c r="CF1659" s="23"/>
    </row>
    <row r="1660" spans="1:84">
      <c r="A1660" s="23"/>
      <c r="AC1660" s="23"/>
      <c r="AD1660" s="23"/>
      <c r="AE1660" s="23"/>
      <c r="AF1660" s="23"/>
      <c r="AG1660" s="23"/>
      <c r="AH1660" s="23"/>
      <c r="AI1660" s="23"/>
      <c r="AJ1660" s="23"/>
      <c r="AK1660" s="23"/>
      <c r="AL1660" s="23"/>
      <c r="AM1660" s="23"/>
      <c r="AN1660" s="23"/>
      <c r="AO1660" s="23"/>
      <c r="AP1660" s="23"/>
      <c r="AQ1660" s="23"/>
      <c r="AR1660" s="23"/>
      <c r="AS1660" s="23"/>
      <c r="AT1660" s="23"/>
      <c r="AU1660" s="23"/>
      <c r="AX1660" s="22"/>
      <c r="AY1660" s="22"/>
      <c r="AZ1660" s="22"/>
      <c r="BM1660" s="23"/>
      <c r="BN1660" s="23"/>
      <c r="BO1660" s="23"/>
      <c r="BP1660" s="23"/>
      <c r="BQ1660" s="23"/>
      <c r="BS1660" s="23"/>
      <c r="BT1660" s="23"/>
      <c r="BW1660" s="23"/>
      <c r="BX1660" s="23"/>
      <c r="BZ1660" s="23"/>
      <c r="CD1660" s="23"/>
      <c r="CE1660" s="23"/>
      <c r="CF1660" s="23"/>
    </row>
    <row r="1661" spans="1:84">
      <c r="A1661" s="23"/>
      <c r="AC1661" s="23"/>
      <c r="AD1661" s="23"/>
      <c r="AE1661" s="23"/>
      <c r="AF1661" s="23"/>
      <c r="AG1661" s="23"/>
      <c r="AH1661" s="23"/>
      <c r="AI1661" s="23"/>
      <c r="AJ1661" s="23"/>
      <c r="AK1661" s="23"/>
      <c r="AL1661" s="23"/>
      <c r="AM1661" s="23"/>
      <c r="AN1661" s="23"/>
      <c r="AO1661" s="23"/>
      <c r="AP1661" s="23"/>
      <c r="AQ1661" s="23"/>
      <c r="AR1661" s="23"/>
      <c r="AS1661" s="23"/>
      <c r="AT1661" s="23"/>
      <c r="AU1661" s="23"/>
      <c r="AX1661" s="22"/>
      <c r="AY1661" s="22"/>
      <c r="AZ1661" s="22"/>
      <c r="BM1661" s="23"/>
      <c r="BN1661" s="23"/>
      <c r="BO1661" s="23"/>
      <c r="BP1661" s="23"/>
      <c r="BQ1661" s="23"/>
      <c r="BS1661" s="23"/>
      <c r="BT1661" s="23"/>
      <c r="BW1661" s="23"/>
      <c r="BX1661" s="23"/>
      <c r="BZ1661" s="23"/>
      <c r="CD1661" s="23"/>
      <c r="CE1661" s="23"/>
      <c r="CF1661" s="23"/>
    </row>
    <row r="1662" spans="1:84">
      <c r="A1662" s="23"/>
      <c r="AC1662" s="23"/>
      <c r="AD1662" s="23"/>
      <c r="AE1662" s="23"/>
      <c r="AF1662" s="23"/>
      <c r="AG1662" s="23"/>
      <c r="AH1662" s="23"/>
      <c r="AI1662" s="23"/>
      <c r="AJ1662" s="23"/>
      <c r="AK1662" s="23"/>
      <c r="AL1662" s="23"/>
      <c r="AM1662" s="23"/>
      <c r="AN1662" s="23"/>
      <c r="AO1662" s="23"/>
      <c r="AP1662" s="23"/>
      <c r="AQ1662" s="23"/>
      <c r="AR1662" s="23"/>
      <c r="AS1662" s="23"/>
      <c r="AT1662" s="23"/>
      <c r="AU1662" s="23"/>
      <c r="AX1662" s="22"/>
      <c r="AY1662" s="22"/>
      <c r="AZ1662" s="22"/>
      <c r="BM1662" s="23"/>
      <c r="BN1662" s="23"/>
      <c r="BO1662" s="23"/>
      <c r="BP1662" s="23"/>
      <c r="BQ1662" s="23"/>
      <c r="BS1662" s="23"/>
      <c r="BT1662" s="23"/>
      <c r="BW1662" s="23"/>
      <c r="BX1662" s="23"/>
      <c r="BZ1662" s="23"/>
      <c r="CD1662" s="23"/>
      <c r="CE1662" s="23"/>
      <c r="CF1662" s="23"/>
    </row>
    <row r="1663" spans="1:84">
      <c r="A1663" s="23"/>
      <c r="AC1663" s="23"/>
      <c r="AD1663" s="23"/>
      <c r="AE1663" s="23"/>
      <c r="AF1663" s="23"/>
      <c r="AG1663" s="23"/>
      <c r="AH1663" s="23"/>
      <c r="AI1663" s="23"/>
      <c r="AJ1663" s="23"/>
      <c r="AK1663" s="23"/>
      <c r="AL1663" s="23"/>
      <c r="AM1663" s="23"/>
      <c r="AN1663" s="23"/>
      <c r="AO1663" s="23"/>
      <c r="AP1663" s="23"/>
      <c r="AQ1663" s="23"/>
      <c r="AR1663" s="23"/>
      <c r="AS1663" s="23"/>
      <c r="AT1663" s="23"/>
      <c r="AU1663" s="23"/>
      <c r="AX1663" s="22"/>
      <c r="AY1663" s="22"/>
      <c r="AZ1663" s="22"/>
      <c r="BM1663" s="23"/>
      <c r="BN1663" s="23"/>
      <c r="BO1663" s="23"/>
      <c r="BP1663" s="23"/>
      <c r="BQ1663" s="23"/>
      <c r="BS1663" s="23"/>
      <c r="BT1663" s="23"/>
      <c r="BW1663" s="23"/>
      <c r="BX1663" s="23"/>
      <c r="BZ1663" s="23"/>
      <c r="CD1663" s="23"/>
      <c r="CE1663" s="23"/>
      <c r="CF1663" s="23"/>
    </row>
    <row r="1664" spans="1:84">
      <c r="A1664" s="23"/>
      <c r="AC1664" s="23"/>
      <c r="AD1664" s="23"/>
      <c r="AE1664" s="23"/>
      <c r="AF1664" s="23"/>
      <c r="AG1664" s="23"/>
      <c r="AH1664" s="23"/>
      <c r="AI1664" s="23"/>
      <c r="AJ1664" s="23"/>
      <c r="AK1664" s="23"/>
      <c r="AL1664" s="23"/>
      <c r="AM1664" s="23"/>
      <c r="AN1664" s="23"/>
      <c r="AO1664" s="23"/>
      <c r="AP1664" s="23"/>
      <c r="AQ1664" s="23"/>
      <c r="AR1664" s="23"/>
      <c r="AS1664" s="23"/>
      <c r="AT1664" s="23"/>
      <c r="AU1664" s="23"/>
      <c r="AX1664" s="22"/>
      <c r="AY1664" s="22"/>
      <c r="AZ1664" s="22"/>
      <c r="BM1664" s="23"/>
      <c r="BN1664" s="23"/>
      <c r="BO1664" s="23"/>
      <c r="BP1664" s="23"/>
      <c r="BQ1664" s="23"/>
      <c r="BS1664" s="23"/>
      <c r="BT1664" s="23"/>
      <c r="BW1664" s="23"/>
      <c r="BX1664" s="23"/>
      <c r="BZ1664" s="23"/>
      <c r="CD1664" s="23"/>
      <c r="CE1664" s="23"/>
      <c r="CF1664" s="23"/>
    </row>
    <row r="1665" spans="1:84">
      <c r="A1665" s="23"/>
      <c r="AC1665" s="23"/>
      <c r="AD1665" s="23"/>
      <c r="AE1665" s="23"/>
      <c r="AF1665" s="23"/>
      <c r="AG1665" s="23"/>
      <c r="AH1665" s="23"/>
      <c r="AI1665" s="23"/>
      <c r="AJ1665" s="23"/>
      <c r="AK1665" s="23"/>
      <c r="AL1665" s="23"/>
      <c r="AM1665" s="23"/>
      <c r="AN1665" s="23"/>
      <c r="AO1665" s="23"/>
      <c r="AP1665" s="23"/>
      <c r="AQ1665" s="23"/>
      <c r="AR1665" s="23"/>
      <c r="AS1665" s="23"/>
      <c r="AT1665" s="23"/>
      <c r="AU1665" s="23"/>
      <c r="AX1665" s="22"/>
      <c r="AY1665" s="22"/>
      <c r="AZ1665" s="22"/>
      <c r="BM1665" s="23"/>
      <c r="BN1665" s="23"/>
      <c r="BO1665" s="23"/>
      <c r="BP1665" s="23"/>
      <c r="BQ1665" s="23"/>
      <c r="BS1665" s="23"/>
      <c r="BT1665" s="23"/>
      <c r="BW1665" s="23"/>
      <c r="BX1665" s="23"/>
      <c r="BZ1665" s="23"/>
      <c r="CD1665" s="23"/>
      <c r="CE1665" s="23"/>
      <c r="CF1665" s="23"/>
    </row>
    <row r="1666" spans="1:84">
      <c r="A1666" s="23"/>
      <c r="AC1666" s="23"/>
      <c r="AD1666" s="23"/>
      <c r="AE1666" s="23"/>
      <c r="AF1666" s="23"/>
      <c r="AG1666" s="23"/>
      <c r="AH1666" s="23"/>
      <c r="AI1666" s="23"/>
      <c r="AJ1666" s="23"/>
      <c r="AK1666" s="23"/>
      <c r="AL1666" s="23"/>
      <c r="AM1666" s="23"/>
      <c r="AN1666" s="23"/>
      <c r="AO1666" s="23"/>
      <c r="AP1666" s="23"/>
      <c r="AQ1666" s="23"/>
      <c r="AR1666" s="23"/>
      <c r="AS1666" s="23"/>
      <c r="AT1666" s="23"/>
      <c r="AU1666" s="23"/>
      <c r="AX1666" s="22"/>
      <c r="AY1666" s="22"/>
      <c r="AZ1666" s="22"/>
      <c r="BM1666" s="23"/>
      <c r="BN1666" s="23"/>
      <c r="BO1666" s="23"/>
      <c r="BP1666" s="23"/>
      <c r="BQ1666" s="23"/>
      <c r="BS1666" s="23"/>
      <c r="BT1666" s="23"/>
      <c r="BW1666" s="23"/>
      <c r="BX1666" s="23"/>
      <c r="BZ1666" s="23"/>
      <c r="CD1666" s="23"/>
      <c r="CE1666" s="23"/>
      <c r="CF1666" s="23"/>
    </row>
    <row r="1667" spans="1:84">
      <c r="A1667" s="23"/>
      <c r="AC1667" s="23"/>
      <c r="AD1667" s="23"/>
      <c r="AE1667" s="23"/>
      <c r="AF1667" s="23"/>
      <c r="AG1667" s="23"/>
      <c r="AH1667" s="23"/>
      <c r="AI1667" s="23"/>
      <c r="AJ1667" s="23"/>
      <c r="AK1667" s="23"/>
      <c r="AL1667" s="23"/>
      <c r="AM1667" s="23"/>
      <c r="AN1667" s="23"/>
      <c r="AO1667" s="23"/>
      <c r="AP1667" s="23"/>
      <c r="AQ1667" s="23"/>
      <c r="AR1667" s="23"/>
      <c r="AS1667" s="23"/>
      <c r="AT1667" s="23"/>
      <c r="AU1667" s="23"/>
      <c r="AX1667" s="22"/>
      <c r="AY1667" s="22"/>
      <c r="AZ1667" s="22"/>
      <c r="BM1667" s="23"/>
      <c r="BN1667" s="23"/>
      <c r="BO1667" s="23"/>
      <c r="BP1667" s="23"/>
      <c r="BQ1667" s="23"/>
      <c r="BS1667" s="23"/>
      <c r="BT1667" s="23"/>
      <c r="BW1667" s="23"/>
      <c r="BX1667" s="23"/>
      <c r="BZ1667" s="23"/>
      <c r="CD1667" s="23"/>
      <c r="CE1667" s="23"/>
      <c r="CF1667" s="23"/>
    </row>
    <row r="1668" spans="1:84">
      <c r="A1668" s="23"/>
      <c r="AC1668" s="23"/>
      <c r="AD1668" s="23"/>
      <c r="AE1668" s="23"/>
      <c r="AF1668" s="23"/>
      <c r="AG1668" s="23"/>
      <c r="AH1668" s="23"/>
      <c r="AI1668" s="23"/>
      <c r="AJ1668" s="23"/>
      <c r="AK1668" s="23"/>
      <c r="AL1668" s="23"/>
      <c r="AM1668" s="23"/>
      <c r="AN1668" s="23"/>
      <c r="AO1668" s="23"/>
      <c r="AP1668" s="23"/>
      <c r="AQ1668" s="23"/>
      <c r="AR1668" s="23"/>
      <c r="AS1668" s="23"/>
      <c r="AT1668" s="23"/>
      <c r="AU1668" s="23"/>
      <c r="AX1668" s="22"/>
      <c r="AY1668" s="22"/>
      <c r="AZ1668" s="22"/>
      <c r="BM1668" s="23"/>
      <c r="BN1668" s="23"/>
      <c r="BO1668" s="23"/>
      <c r="BP1668" s="23"/>
      <c r="BQ1668" s="23"/>
      <c r="BS1668" s="23"/>
      <c r="BT1668" s="23"/>
      <c r="BW1668" s="23"/>
      <c r="BX1668" s="23"/>
      <c r="BZ1668" s="23"/>
      <c r="CD1668" s="23"/>
      <c r="CE1668" s="23"/>
      <c r="CF1668" s="23"/>
    </row>
    <row r="1669" spans="1:84">
      <c r="A1669" s="23"/>
      <c r="AC1669" s="23"/>
      <c r="AD1669" s="23"/>
      <c r="AE1669" s="23"/>
      <c r="AF1669" s="23"/>
      <c r="AG1669" s="23"/>
      <c r="AH1669" s="23"/>
      <c r="AI1669" s="23"/>
      <c r="AJ1669" s="23"/>
      <c r="AK1669" s="23"/>
      <c r="AL1669" s="23"/>
      <c r="AM1669" s="23"/>
      <c r="AN1669" s="23"/>
      <c r="AO1669" s="23"/>
      <c r="AP1669" s="23"/>
      <c r="AQ1669" s="23"/>
      <c r="AR1669" s="23"/>
      <c r="AS1669" s="23"/>
      <c r="AT1669" s="23"/>
      <c r="AU1669" s="23"/>
      <c r="AX1669" s="22"/>
      <c r="AY1669" s="22"/>
      <c r="AZ1669" s="22"/>
      <c r="BM1669" s="23"/>
      <c r="BN1669" s="23"/>
      <c r="BO1669" s="23"/>
      <c r="BP1669" s="23"/>
      <c r="BQ1669" s="23"/>
      <c r="BS1669" s="23"/>
      <c r="BT1669" s="23"/>
      <c r="BW1669" s="23"/>
      <c r="BX1669" s="23"/>
      <c r="BZ1669" s="23"/>
      <c r="CD1669" s="23"/>
      <c r="CE1669" s="23"/>
      <c r="CF1669" s="23"/>
    </row>
    <row r="1670" spans="1:84">
      <c r="A1670" s="23"/>
      <c r="AC1670" s="23"/>
      <c r="AD1670" s="23"/>
      <c r="AE1670" s="23"/>
      <c r="AF1670" s="23"/>
      <c r="AG1670" s="23"/>
      <c r="AH1670" s="23"/>
      <c r="AI1670" s="23"/>
      <c r="AJ1670" s="23"/>
      <c r="AK1670" s="23"/>
      <c r="AL1670" s="23"/>
      <c r="AM1670" s="23"/>
      <c r="AN1670" s="23"/>
      <c r="AO1670" s="23"/>
      <c r="AP1670" s="23"/>
      <c r="AQ1670" s="23"/>
      <c r="AR1670" s="23"/>
      <c r="AS1670" s="23"/>
      <c r="AT1670" s="23"/>
      <c r="AU1670" s="23"/>
      <c r="AX1670" s="22"/>
      <c r="AY1670" s="22"/>
      <c r="AZ1670" s="22"/>
      <c r="BM1670" s="23"/>
      <c r="BN1670" s="23"/>
      <c r="BO1670" s="23"/>
      <c r="BP1670" s="23"/>
      <c r="BQ1670" s="23"/>
      <c r="BS1670" s="23"/>
      <c r="BT1670" s="23"/>
      <c r="BW1670" s="23"/>
      <c r="BX1670" s="23"/>
      <c r="BZ1670" s="23"/>
      <c r="CD1670" s="23"/>
      <c r="CE1670" s="23"/>
      <c r="CF1670" s="23"/>
    </row>
    <row r="1671" spans="1:84">
      <c r="A1671" s="23"/>
      <c r="AC1671" s="23"/>
      <c r="AD1671" s="23"/>
      <c r="AE1671" s="23"/>
      <c r="AF1671" s="23"/>
      <c r="AG1671" s="23"/>
      <c r="AH1671" s="23"/>
      <c r="AI1671" s="23"/>
      <c r="AJ1671" s="23"/>
      <c r="AK1671" s="23"/>
      <c r="AL1671" s="23"/>
      <c r="AM1671" s="23"/>
      <c r="AN1671" s="23"/>
      <c r="AO1671" s="23"/>
      <c r="AP1671" s="23"/>
      <c r="AQ1671" s="23"/>
      <c r="AR1671" s="23"/>
      <c r="AS1671" s="23"/>
      <c r="AT1671" s="23"/>
      <c r="AU1671" s="23"/>
      <c r="AX1671" s="22"/>
      <c r="AY1671" s="22"/>
      <c r="AZ1671" s="22"/>
      <c r="BM1671" s="23"/>
      <c r="BN1671" s="23"/>
      <c r="BO1671" s="23"/>
      <c r="BP1671" s="23"/>
      <c r="BQ1671" s="23"/>
      <c r="BS1671" s="23"/>
      <c r="BT1671" s="23"/>
      <c r="BW1671" s="23"/>
      <c r="BX1671" s="23"/>
      <c r="BZ1671" s="23"/>
      <c r="CD1671" s="23"/>
      <c r="CE1671" s="23"/>
      <c r="CF1671" s="23"/>
    </row>
    <row r="1672" spans="1:84">
      <c r="A1672" s="23"/>
      <c r="AC1672" s="23"/>
      <c r="AD1672" s="23"/>
      <c r="AE1672" s="23"/>
      <c r="AF1672" s="23"/>
      <c r="AG1672" s="23"/>
      <c r="AH1672" s="23"/>
      <c r="AI1672" s="23"/>
      <c r="AJ1672" s="23"/>
      <c r="AK1672" s="23"/>
      <c r="AL1672" s="23"/>
      <c r="AM1672" s="23"/>
      <c r="AN1672" s="23"/>
      <c r="AO1672" s="23"/>
      <c r="AP1672" s="23"/>
      <c r="AQ1672" s="23"/>
      <c r="AR1672" s="23"/>
      <c r="AS1672" s="23"/>
      <c r="AT1672" s="23"/>
      <c r="AU1672" s="23"/>
      <c r="AX1672" s="22"/>
      <c r="AY1672" s="22"/>
      <c r="AZ1672" s="22"/>
      <c r="BM1672" s="23"/>
      <c r="BN1672" s="23"/>
      <c r="BO1672" s="23"/>
      <c r="BP1672" s="23"/>
      <c r="BQ1672" s="23"/>
      <c r="BS1672" s="23"/>
      <c r="BT1672" s="23"/>
      <c r="BW1672" s="23"/>
      <c r="BX1672" s="23"/>
      <c r="BZ1672" s="23"/>
      <c r="CD1672" s="23"/>
      <c r="CE1672" s="23"/>
      <c r="CF1672" s="23"/>
    </row>
    <row r="1673" spans="1:84">
      <c r="A1673" s="23"/>
      <c r="AC1673" s="23"/>
      <c r="AD1673" s="23"/>
      <c r="AE1673" s="23"/>
      <c r="AF1673" s="23"/>
      <c r="AG1673" s="23"/>
      <c r="AH1673" s="23"/>
      <c r="AI1673" s="23"/>
      <c r="AJ1673" s="23"/>
      <c r="AK1673" s="23"/>
      <c r="AL1673" s="23"/>
      <c r="AM1673" s="23"/>
      <c r="AN1673" s="23"/>
      <c r="AO1673" s="23"/>
      <c r="AP1673" s="23"/>
      <c r="AQ1673" s="23"/>
      <c r="AR1673" s="23"/>
      <c r="AS1673" s="23"/>
      <c r="AT1673" s="23"/>
      <c r="AU1673" s="23"/>
      <c r="AX1673" s="22"/>
      <c r="AY1673" s="22"/>
      <c r="AZ1673" s="22"/>
      <c r="BM1673" s="23"/>
      <c r="BN1673" s="23"/>
      <c r="BO1673" s="23"/>
      <c r="BP1673" s="23"/>
      <c r="BQ1673" s="23"/>
      <c r="BS1673" s="23"/>
      <c r="BT1673" s="23"/>
      <c r="BW1673" s="23"/>
      <c r="BX1673" s="23"/>
      <c r="BZ1673" s="23"/>
      <c r="CD1673" s="23"/>
      <c r="CE1673" s="23"/>
      <c r="CF1673" s="23"/>
    </row>
    <row r="1674" spans="1:84">
      <c r="A1674" s="23"/>
      <c r="AC1674" s="23"/>
      <c r="AD1674" s="23"/>
      <c r="AE1674" s="23"/>
      <c r="AF1674" s="23"/>
      <c r="AG1674" s="23"/>
      <c r="AH1674" s="23"/>
      <c r="AI1674" s="23"/>
      <c r="AJ1674" s="23"/>
      <c r="AK1674" s="23"/>
      <c r="AL1674" s="23"/>
      <c r="AM1674" s="23"/>
      <c r="AN1674" s="23"/>
      <c r="AO1674" s="23"/>
      <c r="AP1674" s="23"/>
      <c r="AQ1674" s="23"/>
      <c r="AR1674" s="23"/>
      <c r="AS1674" s="23"/>
      <c r="AT1674" s="23"/>
      <c r="AU1674" s="23"/>
      <c r="AX1674" s="22"/>
      <c r="AY1674" s="22"/>
      <c r="AZ1674" s="22"/>
      <c r="BM1674" s="23"/>
      <c r="BN1674" s="23"/>
      <c r="BO1674" s="23"/>
      <c r="BP1674" s="23"/>
      <c r="BQ1674" s="23"/>
      <c r="BS1674" s="23"/>
      <c r="BT1674" s="23"/>
      <c r="BW1674" s="23"/>
      <c r="BX1674" s="23"/>
      <c r="BZ1674" s="23"/>
      <c r="CD1674" s="23"/>
      <c r="CE1674" s="23"/>
      <c r="CF1674" s="23"/>
    </row>
    <row r="1675" spans="1:84">
      <c r="A1675" s="23"/>
      <c r="AC1675" s="23"/>
      <c r="AD1675" s="23"/>
      <c r="AE1675" s="23"/>
      <c r="AF1675" s="23"/>
      <c r="AG1675" s="23"/>
      <c r="AH1675" s="23"/>
      <c r="AI1675" s="23"/>
      <c r="AJ1675" s="23"/>
      <c r="AK1675" s="23"/>
      <c r="AL1675" s="23"/>
      <c r="AM1675" s="23"/>
      <c r="AN1675" s="23"/>
      <c r="AO1675" s="23"/>
      <c r="AP1675" s="23"/>
      <c r="AQ1675" s="23"/>
      <c r="AR1675" s="23"/>
      <c r="AS1675" s="23"/>
      <c r="AT1675" s="23"/>
      <c r="AU1675" s="23"/>
      <c r="AX1675" s="22"/>
      <c r="AY1675" s="22"/>
      <c r="AZ1675" s="22"/>
      <c r="BM1675" s="23"/>
      <c r="BN1675" s="23"/>
      <c r="BO1675" s="23"/>
      <c r="BP1675" s="23"/>
      <c r="BQ1675" s="23"/>
      <c r="BS1675" s="23"/>
      <c r="BT1675" s="23"/>
      <c r="BW1675" s="23"/>
      <c r="BX1675" s="23"/>
      <c r="BZ1675" s="23"/>
      <c r="CD1675" s="23"/>
      <c r="CE1675" s="23"/>
      <c r="CF1675" s="23"/>
    </row>
    <row r="1676" spans="1:84">
      <c r="A1676" s="23"/>
      <c r="AC1676" s="23"/>
      <c r="AD1676" s="23"/>
      <c r="AE1676" s="23"/>
      <c r="AF1676" s="23"/>
      <c r="AG1676" s="23"/>
      <c r="AH1676" s="23"/>
      <c r="AI1676" s="23"/>
      <c r="AJ1676" s="23"/>
      <c r="AK1676" s="23"/>
      <c r="AL1676" s="23"/>
      <c r="AM1676" s="23"/>
      <c r="AN1676" s="23"/>
      <c r="AO1676" s="23"/>
      <c r="AP1676" s="23"/>
      <c r="AQ1676" s="23"/>
      <c r="AR1676" s="23"/>
      <c r="AS1676" s="23"/>
      <c r="AT1676" s="23"/>
      <c r="AU1676" s="23"/>
      <c r="AX1676" s="22"/>
      <c r="AY1676" s="22"/>
      <c r="AZ1676" s="22"/>
      <c r="BM1676" s="23"/>
      <c r="BN1676" s="23"/>
      <c r="BO1676" s="23"/>
      <c r="BP1676" s="23"/>
      <c r="BQ1676" s="23"/>
      <c r="BS1676" s="23"/>
      <c r="BT1676" s="23"/>
      <c r="BW1676" s="23"/>
      <c r="BX1676" s="23"/>
      <c r="BZ1676" s="23"/>
      <c r="CD1676" s="23"/>
      <c r="CE1676" s="23"/>
      <c r="CF1676" s="23"/>
    </row>
    <row r="1677" spans="1:84">
      <c r="A1677" s="23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  <c r="AO1677" s="23"/>
      <c r="AP1677" s="23"/>
      <c r="AQ1677" s="23"/>
      <c r="AR1677" s="23"/>
      <c r="AS1677" s="23"/>
      <c r="AT1677" s="23"/>
      <c r="AU1677" s="23"/>
      <c r="AX1677" s="22"/>
      <c r="AY1677" s="22"/>
      <c r="AZ1677" s="22"/>
      <c r="BM1677" s="23"/>
      <c r="BN1677" s="23"/>
      <c r="BO1677" s="23"/>
      <c r="BP1677" s="23"/>
      <c r="BQ1677" s="23"/>
      <c r="BS1677" s="23"/>
      <c r="BT1677" s="23"/>
      <c r="BW1677" s="23"/>
      <c r="BX1677" s="23"/>
      <c r="BZ1677" s="23"/>
      <c r="CD1677" s="23"/>
      <c r="CE1677" s="23"/>
      <c r="CF1677" s="23"/>
    </row>
    <row r="1678" spans="1:84">
      <c r="A1678" s="23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  <c r="AN1678" s="23"/>
      <c r="AO1678" s="23"/>
      <c r="AP1678" s="23"/>
      <c r="AQ1678" s="23"/>
      <c r="AR1678" s="23"/>
      <c r="AS1678" s="23"/>
      <c r="AT1678" s="23"/>
      <c r="AU1678" s="23"/>
      <c r="AX1678" s="22"/>
      <c r="AY1678" s="22"/>
      <c r="AZ1678" s="22"/>
      <c r="BM1678" s="23"/>
      <c r="BN1678" s="23"/>
      <c r="BO1678" s="23"/>
      <c r="BP1678" s="23"/>
      <c r="BQ1678" s="23"/>
      <c r="BS1678" s="23"/>
      <c r="BT1678" s="23"/>
      <c r="BW1678" s="23"/>
      <c r="BX1678" s="23"/>
      <c r="BZ1678" s="23"/>
      <c r="CD1678" s="23"/>
      <c r="CE1678" s="23"/>
      <c r="CF1678" s="23"/>
    </row>
    <row r="1679" spans="1:84">
      <c r="A1679" s="23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  <c r="AO1679" s="23"/>
      <c r="AP1679" s="23"/>
      <c r="AQ1679" s="23"/>
      <c r="AR1679" s="23"/>
      <c r="AS1679" s="23"/>
      <c r="AT1679" s="23"/>
      <c r="AU1679" s="23"/>
      <c r="AX1679" s="22"/>
      <c r="AY1679" s="22"/>
      <c r="AZ1679" s="22"/>
      <c r="BM1679" s="23"/>
      <c r="BN1679" s="23"/>
      <c r="BO1679" s="23"/>
      <c r="BP1679" s="23"/>
      <c r="BQ1679" s="23"/>
      <c r="BS1679" s="23"/>
      <c r="BT1679" s="23"/>
      <c r="BW1679" s="23"/>
      <c r="BX1679" s="23"/>
      <c r="BZ1679" s="23"/>
      <c r="CD1679" s="23"/>
      <c r="CE1679" s="23"/>
      <c r="CF1679" s="23"/>
    </row>
    <row r="1680" spans="1:84">
      <c r="A1680" s="23"/>
      <c r="AC1680" s="23"/>
      <c r="AD1680" s="23"/>
      <c r="AE1680" s="23"/>
      <c r="AF1680" s="23"/>
      <c r="AG1680" s="23"/>
      <c r="AH1680" s="23"/>
      <c r="AI1680" s="23"/>
      <c r="AJ1680" s="23"/>
      <c r="AK1680" s="23"/>
      <c r="AL1680" s="23"/>
      <c r="AM1680" s="23"/>
      <c r="AN1680" s="23"/>
      <c r="AO1680" s="23"/>
      <c r="AP1680" s="23"/>
      <c r="AQ1680" s="23"/>
      <c r="AR1680" s="23"/>
      <c r="AS1680" s="23"/>
      <c r="AT1680" s="23"/>
      <c r="AU1680" s="23"/>
      <c r="AX1680" s="22"/>
      <c r="AY1680" s="22"/>
      <c r="AZ1680" s="22"/>
      <c r="BM1680" s="23"/>
      <c r="BN1680" s="23"/>
      <c r="BO1680" s="23"/>
      <c r="BP1680" s="23"/>
      <c r="BQ1680" s="23"/>
      <c r="BS1680" s="23"/>
      <c r="BT1680" s="23"/>
      <c r="BW1680" s="23"/>
      <c r="BX1680" s="23"/>
      <c r="BZ1680" s="23"/>
      <c r="CD1680" s="23"/>
      <c r="CE1680" s="23"/>
      <c r="CF1680" s="23"/>
    </row>
    <row r="1681" spans="1:84">
      <c r="A1681" s="23"/>
      <c r="AC1681" s="23"/>
      <c r="AD1681" s="23"/>
      <c r="AE1681" s="23"/>
      <c r="AF1681" s="23"/>
      <c r="AG1681" s="23"/>
      <c r="AH1681" s="23"/>
      <c r="AI1681" s="23"/>
      <c r="AJ1681" s="23"/>
      <c r="AK1681" s="23"/>
      <c r="AL1681" s="23"/>
      <c r="AM1681" s="23"/>
      <c r="AN1681" s="23"/>
      <c r="AO1681" s="23"/>
      <c r="AP1681" s="23"/>
      <c r="AQ1681" s="23"/>
      <c r="AR1681" s="23"/>
      <c r="AS1681" s="23"/>
      <c r="AT1681" s="23"/>
      <c r="AU1681" s="23"/>
      <c r="AX1681" s="22"/>
      <c r="AY1681" s="22"/>
      <c r="AZ1681" s="22"/>
      <c r="BM1681" s="23"/>
      <c r="BN1681" s="23"/>
      <c r="BO1681" s="23"/>
      <c r="BP1681" s="23"/>
      <c r="BQ1681" s="23"/>
      <c r="BS1681" s="23"/>
      <c r="BT1681" s="23"/>
      <c r="BW1681" s="23"/>
      <c r="BX1681" s="23"/>
      <c r="BZ1681" s="23"/>
      <c r="CD1681" s="23"/>
      <c r="CE1681" s="23"/>
      <c r="CF1681" s="23"/>
    </row>
    <row r="1682" spans="1:84">
      <c r="A1682" s="23"/>
      <c r="AC1682" s="23"/>
      <c r="AD1682" s="23"/>
      <c r="AE1682" s="23"/>
      <c r="AF1682" s="23"/>
      <c r="AG1682" s="23"/>
      <c r="AH1682" s="23"/>
      <c r="AI1682" s="23"/>
      <c r="AJ1682" s="23"/>
      <c r="AK1682" s="23"/>
      <c r="AL1682" s="23"/>
      <c r="AM1682" s="23"/>
      <c r="AN1682" s="23"/>
      <c r="AO1682" s="23"/>
      <c r="AP1682" s="23"/>
      <c r="AQ1682" s="23"/>
      <c r="AR1682" s="23"/>
      <c r="AS1682" s="23"/>
      <c r="AT1682" s="23"/>
      <c r="AU1682" s="23"/>
      <c r="AX1682" s="22"/>
      <c r="AY1682" s="22"/>
      <c r="AZ1682" s="22"/>
      <c r="BM1682" s="23"/>
      <c r="BN1682" s="23"/>
      <c r="BO1682" s="23"/>
      <c r="BP1682" s="23"/>
      <c r="BQ1682" s="23"/>
      <c r="BS1682" s="23"/>
      <c r="BT1682" s="23"/>
      <c r="BW1682" s="23"/>
      <c r="BX1682" s="23"/>
      <c r="BZ1682" s="23"/>
      <c r="CD1682" s="23"/>
      <c r="CE1682" s="23"/>
      <c r="CF1682" s="23"/>
    </row>
    <row r="1683" spans="1:84">
      <c r="A1683" s="23"/>
      <c r="AC1683" s="23"/>
      <c r="AD1683" s="23"/>
      <c r="AE1683" s="23"/>
      <c r="AF1683" s="23"/>
      <c r="AG1683" s="23"/>
      <c r="AH1683" s="23"/>
      <c r="AI1683" s="23"/>
      <c r="AJ1683" s="23"/>
      <c r="AK1683" s="23"/>
      <c r="AL1683" s="23"/>
      <c r="AM1683" s="23"/>
      <c r="AN1683" s="23"/>
      <c r="AO1683" s="23"/>
      <c r="AP1683" s="23"/>
      <c r="AQ1683" s="23"/>
      <c r="AR1683" s="23"/>
      <c r="AS1683" s="23"/>
      <c r="AT1683" s="23"/>
      <c r="AU1683" s="23"/>
      <c r="AX1683" s="22"/>
      <c r="AY1683" s="22"/>
      <c r="AZ1683" s="22"/>
      <c r="BM1683" s="23"/>
      <c r="BN1683" s="23"/>
      <c r="BO1683" s="23"/>
      <c r="BP1683" s="23"/>
      <c r="BQ1683" s="23"/>
      <c r="BS1683" s="23"/>
      <c r="BT1683" s="23"/>
      <c r="BW1683" s="23"/>
      <c r="BX1683" s="23"/>
      <c r="BZ1683" s="23"/>
      <c r="CD1683" s="23"/>
      <c r="CE1683" s="23"/>
      <c r="CF1683" s="23"/>
    </row>
    <row r="1684" spans="1:84">
      <c r="A1684" s="23"/>
      <c r="AC1684" s="23"/>
      <c r="AD1684" s="23"/>
      <c r="AE1684" s="23"/>
      <c r="AF1684" s="23"/>
      <c r="AG1684" s="23"/>
      <c r="AH1684" s="23"/>
      <c r="AI1684" s="23"/>
      <c r="AJ1684" s="23"/>
      <c r="AK1684" s="23"/>
      <c r="AL1684" s="23"/>
      <c r="AM1684" s="23"/>
      <c r="AN1684" s="23"/>
      <c r="AO1684" s="23"/>
      <c r="AP1684" s="23"/>
      <c r="AQ1684" s="23"/>
      <c r="AR1684" s="23"/>
      <c r="AS1684" s="23"/>
      <c r="AT1684" s="23"/>
      <c r="AU1684" s="23"/>
      <c r="AX1684" s="22"/>
      <c r="AY1684" s="22"/>
      <c r="AZ1684" s="22"/>
      <c r="BM1684" s="23"/>
      <c r="BN1684" s="23"/>
      <c r="BO1684" s="23"/>
      <c r="BP1684" s="23"/>
      <c r="BQ1684" s="23"/>
      <c r="BS1684" s="23"/>
      <c r="BT1684" s="23"/>
      <c r="BW1684" s="23"/>
      <c r="BX1684" s="23"/>
      <c r="BZ1684" s="23"/>
      <c r="CD1684" s="23"/>
      <c r="CE1684" s="23"/>
      <c r="CF1684" s="23"/>
    </row>
    <row r="1685" spans="1:84">
      <c r="A1685" s="23"/>
      <c r="AC1685" s="23"/>
      <c r="AD1685" s="23"/>
      <c r="AE1685" s="23"/>
      <c r="AF1685" s="23"/>
      <c r="AG1685" s="23"/>
      <c r="AH1685" s="23"/>
      <c r="AI1685" s="23"/>
      <c r="AJ1685" s="23"/>
      <c r="AK1685" s="23"/>
      <c r="AL1685" s="23"/>
      <c r="AM1685" s="23"/>
      <c r="AN1685" s="23"/>
      <c r="AO1685" s="23"/>
      <c r="AP1685" s="23"/>
      <c r="AQ1685" s="23"/>
      <c r="AR1685" s="23"/>
      <c r="AS1685" s="23"/>
      <c r="AT1685" s="23"/>
      <c r="AU1685" s="23"/>
      <c r="AX1685" s="22"/>
      <c r="AY1685" s="22"/>
      <c r="AZ1685" s="22"/>
      <c r="BM1685" s="23"/>
      <c r="BN1685" s="23"/>
      <c r="BO1685" s="23"/>
      <c r="BP1685" s="23"/>
      <c r="BQ1685" s="23"/>
      <c r="BS1685" s="23"/>
      <c r="BT1685" s="23"/>
      <c r="BW1685" s="23"/>
      <c r="BX1685" s="23"/>
      <c r="BZ1685" s="23"/>
      <c r="CD1685" s="23"/>
      <c r="CE1685" s="23"/>
      <c r="CF1685" s="23"/>
    </row>
    <row r="1686" spans="1:84">
      <c r="A1686" s="23"/>
      <c r="AC1686" s="23"/>
      <c r="AD1686" s="23"/>
      <c r="AE1686" s="23"/>
      <c r="AF1686" s="23"/>
      <c r="AG1686" s="23"/>
      <c r="AH1686" s="23"/>
      <c r="AI1686" s="23"/>
      <c r="AJ1686" s="23"/>
      <c r="AK1686" s="23"/>
      <c r="AL1686" s="23"/>
      <c r="AM1686" s="23"/>
      <c r="AN1686" s="23"/>
      <c r="AO1686" s="23"/>
      <c r="AP1686" s="23"/>
      <c r="AQ1686" s="23"/>
      <c r="AR1686" s="23"/>
      <c r="AS1686" s="23"/>
      <c r="AT1686" s="23"/>
      <c r="AU1686" s="23"/>
      <c r="AX1686" s="22"/>
      <c r="AY1686" s="22"/>
      <c r="AZ1686" s="22"/>
      <c r="BM1686" s="23"/>
      <c r="BN1686" s="23"/>
      <c r="BO1686" s="23"/>
      <c r="BP1686" s="23"/>
      <c r="BQ1686" s="23"/>
      <c r="BS1686" s="23"/>
      <c r="BT1686" s="23"/>
      <c r="BW1686" s="23"/>
      <c r="BX1686" s="23"/>
      <c r="BZ1686" s="23"/>
      <c r="CD1686" s="23"/>
      <c r="CE1686" s="23"/>
      <c r="CF1686" s="23"/>
    </row>
    <row r="1687" spans="1:84">
      <c r="A1687" s="23"/>
      <c r="AC1687" s="23"/>
      <c r="AD1687" s="23"/>
      <c r="AE1687" s="23"/>
      <c r="AF1687" s="23"/>
      <c r="AG1687" s="23"/>
      <c r="AH1687" s="23"/>
      <c r="AI1687" s="23"/>
      <c r="AJ1687" s="23"/>
      <c r="AK1687" s="23"/>
      <c r="AL1687" s="23"/>
      <c r="AM1687" s="23"/>
      <c r="AN1687" s="23"/>
      <c r="AO1687" s="23"/>
      <c r="AP1687" s="23"/>
      <c r="AQ1687" s="23"/>
      <c r="AR1687" s="23"/>
      <c r="AS1687" s="23"/>
      <c r="AT1687" s="23"/>
      <c r="AU1687" s="23"/>
      <c r="AX1687" s="22"/>
      <c r="AY1687" s="22"/>
      <c r="AZ1687" s="22"/>
      <c r="BM1687" s="23"/>
      <c r="BN1687" s="23"/>
      <c r="BO1687" s="23"/>
      <c r="BP1687" s="23"/>
      <c r="BQ1687" s="23"/>
      <c r="BS1687" s="23"/>
      <c r="BT1687" s="23"/>
      <c r="BW1687" s="23"/>
      <c r="BX1687" s="23"/>
      <c r="BZ1687" s="23"/>
      <c r="CD1687" s="23"/>
      <c r="CE1687" s="23"/>
      <c r="CF1687" s="23"/>
    </row>
    <row r="1688" spans="1:84">
      <c r="A1688" s="23"/>
      <c r="AC1688" s="23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  <c r="AN1688" s="23"/>
      <c r="AO1688" s="23"/>
      <c r="AP1688" s="23"/>
      <c r="AQ1688" s="23"/>
      <c r="AR1688" s="23"/>
      <c r="AS1688" s="23"/>
      <c r="AT1688" s="23"/>
      <c r="AU1688" s="23"/>
      <c r="AX1688" s="22"/>
      <c r="AY1688" s="22"/>
      <c r="AZ1688" s="22"/>
      <c r="BM1688" s="23"/>
      <c r="BN1688" s="23"/>
      <c r="BO1688" s="23"/>
      <c r="BP1688" s="23"/>
      <c r="BQ1688" s="23"/>
      <c r="BS1688" s="23"/>
      <c r="BT1688" s="23"/>
      <c r="BW1688" s="23"/>
      <c r="BX1688" s="23"/>
      <c r="BZ1688" s="23"/>
      <c r="CD1688" s="23"/>
      <c r="CE1688" s="23"/>
      <c r="CF1688" s="23"/>
    </row>
    <row r="1689" spans="1:84">
      <c r="A1689" s="23"/>
      <c r="AC1689" s="23"/>
      <c r="AD1689" s="23"/>
      <c r="AE1689" s="23"/>
      <c r="AF1689" s="23"/>
      <c r="AG1689" s="23"/>
      <c r="AH1689" s="23"/>
      <c r="AI1689" s="23"/>
      <c r="AJ1689" s="23"/>
      <c r="AK1689" s="23"/>
      <c r="AL1689" s="23"/>
      <c r="AM1689" s="23"/>
      <c r="AN1689" s="23"/>
      <c r="AO1689" s="23"/>
      <c r="AP1689" s="23"/>
      <c r="AQ1689" s="23"/>
      <c r="AR1689" s="23"/>
      <c r="AS1689" s="23"/>
      <c r="AT1689" s="23"/>
      <c r="AU1689" s="23"/>
      <c r="AX1689" s="22"/>
      <c r="AY1689" s="22"/>
      <c r="AZ1689" s="22"/>
      <c r="BM1689" s="23"/>
      <c r="BN1689" s="23"/>
      <c r="BO1689" s="23"/>
      <c r="BP1689" s="23"/>
      <c r="BQ1689" s="23"/>
      <c r="BS1689" s="23"/>
      <c r="BT1689" s="23"/>
      <c r="BW1689" s="23"/>
      <c r="BX1689" s="23"/>
      <c r="BZ1689" s="23"/>
      <c r="CD1689" s="23"/>
      <c r="CE1689" s="23"/>
      <c r="CF1689" s="23"/>
    </row>
    <row r="1690" spans="1:84">
      <c r="A1690" s="23"/>
      <c r="AC1690" s="23"/>
      <c r="AD1690" s="23"/>
      <c r="AE1690" s="23"/>
      <c r="AF1690" s="23"/>
      <c r="AG1690" s="23"/>
      <c r="AH1690" s="23"/>
      <c r="AI1690" s="23"/>
      <c r="AJ1690" s="23"/>
      <c r="AK1690" s="23"/>
      <c r="AL1690" s="23"/>
      <c r="AM1690" s="23"/>
      <c r="AN1690" s="23"/>
      <c r="AO1690" s="23"/>
      <c r="AP1690" s="23"/>
      <c r="AQ1690" s="23"/>
      <c r="AR1690" s="23"/>
      <c r="AS1690" s="23"/>
      <c r="AT1690" s="23"/>
      <c r="AU1690" s="23"/>
      <c r="AX1690" s="22"/>
      <c r="AY1690" s="22"/>
      <c r="AZ1690" s="22"/>
      <c r="BM1690" s="23"/>
      <c r="BN1690" s="23"/>
      <c r="BO1690" s="23"/>
      <c r="BP1690" s="23"/>
      <c r="BQ1690" s="23"/>
      <c r="BS1690" s="23"/>
      <c r="BT1690" s="23"/>
      <c r="BW1690" s="23"/>
      <c r="BX1690" s="23"/>
      <c r="BZ1690" s="23"/>
      <c r="CD1690" s="23"/>
      <c r="CE1690" s="23"/>
      <c r="CF1690" s="23"/>
    </row>
    <row r="1691" spans="1:84">
      <c r="A1691" s="23"/>
      <c r="AC1691" s="23"/>
      <c r="AD1691" s="23"/>
      <c r="AE1691" s="23"/>
      <c r="AF1691" s="23"/>
      <c r="AG1691" s="23"/>
      <c r="AH1691" s="23"/>
      <c r="AI1691" s="23"/>
      <c r="AJ1691" s="23"/>
      <c r="AK1691" s="23"/>
      <c r="AL1691" s="23"/>
      <c r="AM1691" s="23"/>
      <c r="AN1691" s="23"/>
      <c r="AO1691" s="23"/>
      <c r="AP1691" s="23"/>
      <c r="AQ1691" s="23"/>
      <c r="AR1691" s="23"/>
      <c r="AS1691" s="23"/>
      <c r="AT1691" s="23"/>
      <c r="AU1691" s="23"/>
      <c r="AX1691" s="22"/>
      <c r="AY1691" s="22"/>
      <c r="AZ1691" s="22"/>
      <c r="BM1691" s="23"/>
      <c r="BN1691" s="23"/>
      <c r="BO1691" s="23"/>
      <c r="BP1691" s="23"/>
      <c r="BQ1691" s="23"/>
      <c r="BS1691" s="23"/>
      <c r="BT1691" s="23"/>
      <c r="BW1691" s="23"/>
      <c r="BX1691" s="23"/>
      <c r="BZ1691" s="23"/>
      <c r="CD1691" s="23"/>
      <c r="CE1691" s="23"/>
      <c r="CF1691" s="23"/>
    </row>
    <row r="1692" spans="1:84">
      <c r="A1692" s="23"/>
      <c r="AC1692" s="23"/>
      <c r="AD1692" s="23"/>
      <c r="AE1692" s="23"/>
      <c r="AF1692" s="23"/>
      <c r="AG1692" s="23"/>
      <c r="AH1692" s="23"/>
      <c r="AI1692" s="23"/>
      <c r="AJ1692" s="23"/>
      <c r="AK1692" s="23"/>
      <c r="AL1692" s="23"/>
      <c r="AM1692" s="23"/>
      <c r="AN1692" s="23"/>
      <c r="AO1692" s="23"/>
      <c r="AP1692" s="23"/>
      <c r="AQ1692" s="23"/>
      <c r="AR1692" s="23"/>
      <c r="AS1692" s="23"/>
      <c r="AT1692" s="23"/>
      <c r="AU1692" s="23"/>
      <c r="AX1692" s="22"/>
      <c r="AY1692" s="22"/>
      <c r="AZ1692" s="22"/>
      <c r="BM1692" s="23"/>
      <c r="BN1692" s="23"/>
      <c r="BO1692" s="23"/>
      <c r="BP1692" s="23"/>
      <c r="BQ1692" s="23"/>
      <c r="BS1692" s="23"/>
      <c r="BT1692" s="23"/>
      <c r="BW1692" s="23"/>
      <c r="BX1692" s="23"/>
      <c r="BZ1692" s="23"/>
      <c r="CD1692" s="23"/>
      <c r="CE1692" s="23"/>
      <c r="CF1692" s="23"/>
    </row>
    <row r="1693" spans="1:84">
      <c r="A1693" s="23"/>
      <c r="AC1693" s="23"/>
      <c r="AD1693" s="23"/>
      <c r="AE1693" s="23"/>
      <c r="AF1693" s="23"/>
      <c r="AG1693" s="23"/>
      <c r="AH1693" s="23"/>
      <c r="AI1693" s="23"/>
      <c r="AJ1693" s="23"/>
      <c r="AK1693" s="23"/>
      <c r="AL1693" s="23"/>
      <c r="AM1693" s="23"/>
      <c r="AN1693" s="23"/>
      <c r="AO1693" s="23"/>
      <c r="AP1693" s="23"/>
      <c r="AQ1693" s="23"/>
      <c r="AR1693" s="23"/>
      <c r="AS1693" s="23"/>
      <c r="AT1693" s="23"/>
      <c r="AU1693" s="23"/>
      <c r="AX1693" s="22"/>
      <c r="AY1693" s="22"/>
      <c r="AZ1693" s="22"/>
      <c r="BM1693" s="23"/>
      <c r="BN1693" s="23"/>
      <c r="BO1693" s="23"/>
      <c r="BP1693" s="23"/>
      <c r="BQ1693" s="23"/>
      <c r="BS1693" s="23"/>
      <c r="BT1693" s="23"/>
      <c r="BW1693" s="23"/>
      <c r="BX1693" s="23"/>
      <c r="BZ1693" s="23"/>
      <c r="CD1693" s="23"/>
      <c r="CE1693" s="23"/>
      <c r="CF1693" s="23"/>
    </row>
    <row r="1694" spans="1:84">
      <c r="A1694" s="23"/>
      <c r="AC1694" s="23"/>
      <c r="AD1694" s="23"/>
      <c r="AE1694" s="23"/>
      <c r="AF1694" s="23"/>
      <c r="AG1694" s="23"/>
      <c r="AH1694" s="23"/>
      <c r="AI1694" s="23"/>
      <c r="AJ1694" s="23"/>
      <c r="AK1694" s="23"/>
      <c r="AL1694" s="23"/>
      <c r="AM1694" s="23"/>
      <c r="AN1694" s="23"/>
      <c r="AO1694" s="23"/>
      <c r="AP1694" s="23"/>
      <c r="AQ1694" s="23"/>
      <c r="AR1694" s="23"/>
      <c r="AS1694" s="23"/>
      <c r="AT1694" s="23"/>
      <c r="AU1694" s="23"/>
      <c r="AX1694" s="22"/>
      <c r="AY1694" s="22"/>
      <c r="AZ1694" s="22"/>
      <c r="BM1694" s="23"/>
      <c r="BN1694" s="23"/>
      <c r="BO1694" s="23"/>
      <c r="BP1694" s="23"/>
      <c r="BQ1694" s="23"/>
      <c r="BS1694" s="23"/>
      <c r="BT1694" s="23"/>
      <c r="BW1694" s="23"/>
      <c r="BX1694" s="23"/>
      <c r="BZ1694" s="23"/>
      <c r="CD1694" s="23"/>
      <c r="CE1694" s="23"/>
      <c r="CF1694" s="23"/>
    </row>
    <row r="1695" spans="1:84">
      <c r="A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X1695" s="22"/>
      <c r="AY1695" s="22"/>
      <c r="AZ1695" s="22"/>
      <c r="BM1695" s="21"/>
      <c r="BN1695" s="21"/>
      <c r="BO1695" s="21"/>
      <c r="BP1695" s="21"/>
      <c r="BQ1695" s="21"/>
      <c r="BS1695" s="21"/>
      <c r="BT1695" s="21"/>
      <c r="BW1695" s="21"/>
      <c r="BX1695" s="21"/>
      <c r="BZ1695" s="21"/>
      <c r="CD1695" s="21"/>
      <c r="CE1695" s="21"/>
      <c r="CF1695" s="21"/>
    </row>
    <row r="1696" spans="1:84">
      <c r="A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X1696" s="22"/>
      <c r="AY1696" s="22"/>
      <c r="AZ1696" s="22"/>
      <c r="BM1696" s="21"/>
      <c r="BN1696" s="21"/>
      <c r="BO1696" s="21"/>
      <c r="BP1696" s="21"/>
      <c r="BQ1696" s="21"/>
      <c r="BS1696" s="21"/>
      <c r="BT1696" s="21"/>
      <c r="BW1696" s="21"/>
      <c r="BX1696" s="21"/>
      <c r="BZ1696" s="21"/>
      <c r="CD1696" s="21"/>
      <c r="CE1696" s="21"/>
      <c r="CF1696" s="21"/>
    </row>
    <row r="1697" spans="1:84">
      <c r="A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X1697" s="22"/>
      <c r="AY1697" s="22"/>
      <c r="AZ1697" s="22"/>
      <c r="BM1697" s="21"/>
      <c r="BN1697" s="21"/>
      <c r="BO1697" s="21"/>
      <c r="BP1697" s="21"/>
      <c r="BQ1697" s="21"/>
      <c r="BS1697" s="21"/>
      <c r="BT1697" s="21"/>
      <c r="BW1697" s="21"/>
      <c r="BX1697" s="21"/>
      <c r="BZ1697" s="21"/>
      <c r="CD1697" s="21"/>
      <c r="CE1697" s="21"/>
      <c r="CF1697" s="21"/>
    </row>
    <row r="1698" spans="1:84">
      <c r="A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X1698" s="22"/>
      <c r="AY1698" s="22"/>
      <c r="AZ1698" s="22"/>
      <c r="BM1698" s="21"/>
      <c r="BN1698" s="21"/>
      <c r="BO1698" s="21"/>
      <c r="BP1698" s="21"/>
      <c r="BQ1698" s="21"/>
      <c r="BS1698" s="21"/>
      <c r="BT1698" s="21"/>
      <c r="BW1698" s="21"/>
      <c r="BX1698" s="21"/>
      <c r="BZ1698" s="21"/>
      <c r="CD1698" s="21"/>
      <c r="CE1698" s="21"/>
      <c r="CF1698" s="21"/>
    </row>
    <row r="1699" spans="1:84">
      <c r="A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X1699" s="22"/>
      <c r="AY1699" s="22"/>
      <c r="AZ1699" s="22"/>
      <c r="BM1699" s="21"/>
      <c r="BN1699" s="21"/>
      <c r="BO1699" s="21"/>
      <c r="BP1699" s="21"/>
      <c r="BQ1699" s="21"/>
      <c r="BS1699" s="21"/>
      <c r="BT1699" s="21"/>
      <c r="BW1699" s="21"/>
      <c r="BX1699" s="21"/>
      <c r="BZ1699" s="21"/>
      <c r="CD1699" s="21"/>
      <c r="CE1699" s="21"/>
      <c r="CF1699" s="21"/>
    </row>
    <row r="1700" spans="1:84">
      <c r="A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X1700" s="22"/>
      <c r="AY1700" s="22"/>
      <c r="AZ1700" s="22"/>
      <c r="BM1700" s="21"/>
      <c r="BN1700" s="21"/>
      <c r="BO1700" s="21"/>
      <c r="BP1700" s="21"/>
      <c r="BQ1700" s="21"/>
      <c r="BS1700" s="21"/>
      <c r="BT1700" s="21"/>
      <c r="BW1700" s="21"/>
      <c r="BX1700" s="21"/>
      <c r="BZ1700" s="21"/>
      <c r="CD1700" s="21"/>
      <c r="CE1700" s="21"/>
      <c r="CF1700" s="21"/>
    </row>
    <row r="1701" spans="1:84">
      <c r="A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X1701" s="22"/>
      <c r="AY1701" s="22"/>
      <c r="AZ1701" s="22"/>
      <c r="BM1701" s="21"/>
      <c r="BN1701" s="21"/>
      <c r="BO1701" s="21"/>
      <c r="BP1701" s="21"/>
      <c r="BQ1701" s="21"/>
      <c r="BS1701" s="21"/>
      <c r="BT1701" s="21"/>
      <c r="BW1701" s="21"/>
      <c r="BX1701" s="21"/>
      <c r="BZ1701" s="21"/>
      <c r="CD1701" s="21"/>
      <c r="CE1701" s="21"/>
      <c r="CF1701" s="21"/>
    </row>
    <row r="1702" spans="1:84">
      <c r="A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X1702" s="22"/>
      <c r="AY1702" s="22"/>
      <c r="AZ1702" s="22"/>
      <c r="BM1702" s="21"/>
      <c r="BN1702" s="21"/>
      <c r="BO1702" s="21"/>
      <c r="BP1702" s="21"/>
      <c r="BQ1702" s="21"/>
      <c r="BS1702" s="21"/>
      <c r="BT1702" s="21"/>
      <c r="BW1702" s="21"/>
      <c r="BX1702" s="21"/>
      <c r="BZ1702" s="21"/>
      <c r="CD1702" s="21"/>
      <c r="CE1702" s="21"/>
      <c r="CF1702" s="21"/>
    </row>
    <row r="1703" spans="1:84">
      <c r="A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X1703" s="22"/>
      <c r="AY1703" s="22"/>
      <c r="AZ1703" s="22"/>
      <c r="BM1703" s="21"/>
      <c r="BN1703" s="21"/>
      <c r="BO1703" s="21"/>
      <c r="BP1703" s="21"/>
      <c r="BQ1703" s="21"/>
      <c r="BS1703" s="21"/>
      <c r="BT1703" s="21"/>
      <c r="BW1703" s="21"/>
      <c r="BX1703" s="21"/>
      <c r="BZ1703" s="21"/>
      <c r="CD1703" s="21"/>
      <c r="CE1703" s="21"/>
      <c r="CF1703" s="21"/>
    </row>
    <row r="1704" spans="1:84">
      <c r="A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X1704" s="22"/>
      <c r="AY1704" s="22"/>
      <c r="AZ1704" s="22"/>
      <c r="BM1704" s="21"/>
      <c r="BN1704" s="21"/>
      <c r="BO1704" s="21"/>
      <c r="BP1704" s="21"/>
      <c r="BQ1704" s="21"/>
      <c r="BS1704" s="21"/>
      <c r="BT1704" s="21"/>
      <c r="BW1704" s="21"/>
      <c r="BX1704" s="21"/>
      <c r="BZ1704" s="21"/>
      <c r="CD1704" s="21"/>
      <c r="CE1704" s="21"/>
      <c r="CF1704" s="21"/>
    </row>
    <row r="1705" spans="1:84">
      <c r="A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X1705" s="22"/>
      <c r="AY1705" s="22"/>
      <c r="AZ1705" s="22"/>
      <c r="BM1705" s="21"/>
      <c r="BN1705" s="21"/>
      <c r="BO1705" s="21"/>
      <c r="BP1705" s="21"/>
      <c r="BQ1705" s="21"/>
      <c r="BS1705" s="21"/>
      <c r="BT1705" s="21"/>
      <c r="BW1705" s="21"/>
      <c r="BX1705" s="21"/>
      <c r="BZ1705" s="21"/>
      <c r="CD1705" s="21"/>
      <c r="CE1705" s="21"/>
      <c r="CF1705" s="21"/>
    </row>
    <row r="1706" spans="1:84">
      <c r="A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X1706" s="22"/>
      <c r="AY1706" s="22"/>
      <c r="AZ1706" s="22"/>
      <c r="BM1706" s="21"/>
      <c r="BN1706" s="21"/>
      <c r="BO1706" s="21"/>
      <c r="BP1706" s="21"/>
      <c r="BQ1706" s="21"/>
      <c r="BS1706" s="21"/>
      <c r="BT1706" s="21"/>
      <c r="BW1706" s="21"/>
      <c r="BX1706" s="21"/>
      <c r="BZ1706" s="21"/>
      <c r="CD1706" s="21"/>
      <c r="CE1706" s="21"/>
      <c r="CF1706" s="21"/>
    </row>
    <row r="1707" spans="1:84">
      <c r="A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X1707" s="22"/>
      <c r="AY1707" s="22"/>
      <c r="AZ1707" s="22"/>
      <c r="BM1707" s="21"/>
      <c r="BN1707" s="21"/>
      <c r="BO1707" s="21"/>
      <c r="BP1707" s="21"/>
      <c r="BQ1707" s="21"/>
      <c r="BS1707" s="21"/>
      <c r="BT1707" s="21"/>
      <c r="BW1707" s="21"/>
      <c r="BX1707" s="21"/>
      <c r="BZ1707" s="21"/>
      <c r="CD1707" s="21"/>
      <c r="CE1707" s="21"/>
      <c r="CF1707" s="21"/>
    </row>
    <row r="1708" spans="1:84">
      <c r="A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X1708" s="22"/>
      <c r="AY1708" s="22"/>
      <c r="AZ1708" s="22"/>
      <c r="BM1708" s="21"/>
      <c r="BN1708" s="21"/>
      <c r="BO1708" s="21"/>
      <c r="BP1708" s="21"/>
      <c r="BQ1708" s="21"/>
      <c r="BS1708" s="21"/>
      <c r="BT1708" s="21"/>
      <c r="BW1708" s="21"/>
      <c r="BX1708" s="21"/>
      <c r="BZ1708" s="21"/>
      <c r="CD1708" s="21"/>
      <c r="CE1708" s="21"/>
      <c r="CF1708" s="21"/>
    </row>
    <row r="1709" spans="1:84">
      <c r="A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X1709" s="22"/>
      <c r="AY1709" s="22"/>
      <c r="AZ1709" s="22"/>
      <c r="BM1709" s="21"/>
      <c r="BN1709" s="21"/>
      <c r="BO1709" s="21"/>
      <c r="BP1709" s="21"/>
      <c r="BQ1709" s="21"/>
      <c r="BS1709" s="21"/>
      <c r="BT1709" s="21"/>
      <c r="BW1709" s="21"/>
      <c r="BX1709" s="21"/>
      <c r="BZ1709" s="21"/>
      <c r="CD1709" s="21"/>
      <c r="CE1709" s="21"/>
      <c r="CF1709" s="21"/>
    </row>
    <row r="1710" spans="1:84">
      <c r="A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X1710" s="22"/>
      <c r="AY1710" s="22"/>
      <c r="AZ1710" s="22"/>
      <c r="BM1710" s="21"/>
      <c r="BN1710" s="21"/>
      <c r="BO1710" s="21"/>
      <c r="BP1710" s="21"/>
      <c r="BQ1710" s="21"/>
      <c r="BS1710" s="21"/>
      <c r="BT1710" s="21"/>
      <c r="BW1710" s="21"/>
      <c r="BX1710" s="21"/>
      <c r="BZ1710" s="21"/>
      <c r="CD1710" s="21"/>
      <c r="CE1710" s="21"/>
      <c r="CF1710" s="21"/>
    </row>
    <row r="1711" spans="1:84">
      <c r="A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X1711" s="22"/>
      <c r="AY1711" s="22"/>
      <c r="AZ1711" s="22"/>
      <c r="BM1711" s="21"/>
      <c r="BN1711" s="21"/>
      <c r="BO1711" s="21"/>
      <c r="BP1711" s="21"/>
      <c r="BQ1711" s="21"/>
      <c r="BS1711" s="21"/>
      <c r="BT1711" s="21"/>
      <c r="BW1711" s="21"/>
      <c r="BX1711" s="21"/>
      <c r="BZ1711" s="21"/>
      <c r="CD1711" s="21"/>
      <c r="CE1711" s="21"/>
      <c r="CF1711" s="21"/>
    </row>
    <row r="1712" spans="1:84">
      <c r="A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X1712" s="22"/>
      <c r="AY1712" s="22"/>
      <c r="AZ1712" s="22"/>
      <c r="BM1712" s="21"/>
      <c r="BN1712" s="21"/>
      <c r="BO1712" s="21"/>
      <c r="BP1712" s="21"/>
      <c r="BQ1712" s="21"/>
      <c r="BS1712" s="21"/>
      <c r="BT1712" s="21"/>
      <c r="BW1712" s="21"/>
      <c r="BX1712" s="21"/>
      <c r="BZ1712" s="21"/>
      <c r="CD1712" s="21"/>
      <c r="CE1712" s="21"/>
      <c r="CF1712" s="21"/>
    </row>
    <row r="1713" spans="1:84">
      <c r="A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X1713" s="22"/>
      <c r="AY1713" s="22"/>
      <c r="AZ1713" s="22"/>
      <c r="BM1713" s="21"/>
      <c r="BN1713" s="21"/>
      <c r="BO1713" s="21"/>
      <c r="BP1713" s="21"/>
      <c r="BQ1713" s="21"/>
      <c r="BS1713" s="21"/>
      <c r="BT1713" s="21"/>
      <c r="BW1713" s="21"/>
      <c r="BX1713" s="21"/>
      <c r="BZ1713" s="21"/>
      <c r="CD1713" s="21"/>
      <c r="CE1713" s="21"/>
      <c r="CF1713" s="21"/>
    </row>
    <row r="1714" spans="1:84">
      <c r="A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X1714" s="22"/>
      <c r="AY1714" s="22"/>
      <c r="AZ1714" s="22"/>
      <c r="BM1714" s="21"/>
      <c r="BN1714" s="21"/>
      <c r="BO1714" s="21"/>
      <c r="BP1714" s="21"/>
      <c r="BQ1714" s="21"/>
      <c r="BS1714" s="21"/>
      <c r="BT1714" s="21"/>
      <c r="BW1714" s="21"/>
      <c r="BX1714" s="21"/>
      <c r="BZ1714" s="21"/>
      <c r="CD1714" s="21"/>
      <c r="CE1714" s="21"/>
      <c r="CF1714" s="21"/>
    </row>
    <row r="1715" spans="1:84">
      <c r="A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X1715" s="22"/>
      <c r="AY1715" s="22"/>
      <c r="AZ1715" s="22"/>
      <c r="BM1715" s="21"/>
      <c r="BN1715" s="21"/>
      <c r="BO1715" s="21"/>
      <c r="BP1715" s="21"/>
      <c r="BQ1715" s="21"/>
      <c r="BS1715" s="21"/>
      <c r="BT1715" s="21"/>
      <c r="BW1715" s="21"/>
      <c r="BX1715" s="21"/>
      <c r="BZ1715" s="21"/>
      <c r="CD1715" s="21"/>
      <c r="CE1715" s="21"/>
      <c r="CF1715" s="21"/>
    </row>
    <row r="1716" spans="1:84">
      <c r="A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X1716" s="22"/>
      <c r="AY1716" s="22"/>
      <c r="AZ1716" s="22"/>
      <c r="BM1716" s="21"/>
      <c r="BN1716" s="21"/>
      <c r="BO1716" s="21"/>
      <c r="BP1716" s="21"/>
      <c r="BQ1716" s="21"/>
      <c r="BS1716" s="21"/>
      <c r="BT1716" s="21"/>
      <c r="BW1716" s="21"/>
      <c r="BX1716" s="21"/>
      <c r="BZ1716" s="21"/>
      <c r="CD1716" s="21"/>
      <c r="CE1716" s="21"/>
      <c r="CF1716" s="21"/>
    </row>
    <row r="1717" spans="1:84">
      <c r="A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X1717" s="22"/>
      <c r="AY1717" s="22"/>
      <c r="AZ1717" s="22"/>
      <c r="BM1717" s="21"/>
      <c r="BN1717" s="21"/>
      <c r="BO1717" s="21"/>
      <c r="BP1717" s="21"/>
      <c r="BQ1717" s="21"/>
      <c r="BS1717" s="21"/>
      <c r="BT1717" s="21"/>
      <c r="BW1717" s="21"/>
      <c r="BX1717" s="21"/>
      <c r="BZ1717" s="21"/>
      <c r="CD1717" s="21"/>
      <c r="CE1717" s="21"/>
      <c r="CF1717" s="21"/>
    </row>
    <row r="1718" spans="1:84">
      <c r="A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X1718" s="22"/>
      <c r="AY1718" s="22"/>
      <c r="AZ1718" s="22"/>
      <c r="BM1718" s="21"/>
      <c r="BN1718" s="21"/>
      <c r="BO1718" s="21"/>
      <c r="BP1718" s="21"/>
      <c r="BQ1718" s="21"/>
      <c r="BS1718" s="21"/>
      <c r="BT1718" s="21"/>
      <c r="BW1718" s="21"/>
      <c r="BX1718" s="21"/>
      <c r="BZ1718" s="21"/>
      <c r="CD1718" s="21"/>
      <c r="CE1718" s="21"/>
      <c r="CF1718" s="21"/>
    </row>
    <row r="1719" spans="1:84">
      <c r="A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X1719" s="22"/>
      <c r="AY1719" s="22"/>
      <c r="AZ1719" s="22"/>
      <c r="BM1719" s="21"/>
      <c r="BN1719" s="21"/>
      <c r="BO1719" s="21"/>
      <c r="BP1719" s="21"/>
      <c r="BQ1719" s="21"/>
      <c r="BS1719" s="21"/>
      <c r="BT1719" s="21"/>
      <c r="BW1719" s="21"/>
      <c r="BX1719" s="21"/>
      <c r="BZ1719" s="21"/>
      <c r="CD1719" s="21"/>
      <c r="CE1719" s="21"/>
      <c r="CF1719" s="21"/>
    </row>
    <row r="1720" spans="1:84">
      <c r="A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X1720" s="22"/>
      <c r="AY1720" s="22"/>
      <c r="AZ1720" s="22"/>
      <c r="BM1720" s="21"/>
      <c r="BN1720" s="21"/>
      <c r="BO1720" s="21"/>
      <c r="BP1720" s="21"/>
      <c r="BQ1720" s="21"/>
      <c r="BS1720" s="21"/>
      <c r="BT1720" s="21"/>
      <c r="BW1720" s="21"/>
      <c r="BX1720" s="21"/>
      <c r="BZ1720" s="21"/>
      <c r="CD1720" s="21"/>
      <c r="CE1720" s="21"/>
      <c r="CF1720" s="21"/>
    </row>
    <row r="1721" spans="1:84">
      <c r="A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X1721" s="22"/>
      <c r="AY1721" s="22"/>
      <c r="AZ1721" s="22"/>
      <c r="BM1721" s="21"/>
      <c r="BN1721" s="21"/>
      <c r="BO1721" s="21"/>
      <c r="BP1721" s="21"/>
      <c r="BQ1721" s="21"/>
      <c r="BS1721" s="21"/>
      <c r="BT1721" s="21"/>
      <c r="BW1721" s="21"/>
      <c r="BX1721" s="21"/>
      <c r="BZ1721" s="21"/>
      <c r="CD1721" s="21"/>
      <c r="CE1721" s="21"/>
      <c r="CF1721" s="21"/>
    </row>
    <row r="1722" spans="1:84">
      <c r="A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X1722" s="22"/>
      <c r="AY1722" s="22"/>
      <c r="AZ1722" s="22"/>
      <c r="BM1722" s="21"/>
      <c r="BN1722" s="21"/>
      <c r="BO1722" s="21"/>
      <c r="BP1722" s="21"/>
      <c r="BQ1722" s="21"/>
      <c r="BS1722" s="21"/>
      <c r="BT1722" s="21"/>
      <c r="BW1722" s="21"/>
      <c r="BX1722" s="21"/>
      <c r="BZ1722" s="21"/>
      <c r="CD1722" s="21"/>
      <c r="CE1722" s="21"/>
      <c r="CF1722" s="21"/>
    </row>
    <row r="1723" spans="1:84">
      <c r="A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X1723" s="22"/>
      <c r="AY1723" s="22"/>
      <c r="AZ1723" s="22"/>
      <c r="BM1723" s="21"/>
      <c r="BN1723" s="21"/>
      <c r="BO1723" s="21"/>
      <c r="BP1723" s="21"/>
      <c r="BQ1723" s="21"/>
      <c r="BS1723" s="21"/>
      <c r="BT1723" s="21"/>
      <c r="BW1723" s="21"/>
      <c r="BX1723" s="21"/>
      <c r="BZ1723" s="21"/>
      <c r="CD1723" s="21"/>
      <c r="CE1723" s="21"/>
      <c r="CF1723" s="21"/>
    </row>
    <row r="1724" spans="1:84">
      <c r="A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X1724" s="22"/>
      <c r="AY1724" s="22"/>
      <c r="AZ1724" s="22"/>
      <c r="BM1724" s="21"/>
      <c r="BN1724" s="21"/>
      <c r="BO1724" s="21"/>
      <c r="BP1724" s="21"/>
      <c r="BQ1724" s="21"/>
      <c r="BS1724" s="21"/>
      <c r="BT1724" s="21"/>
      <c r="BW1724" s="21"/>
      <c r="BX1724" s="21"/>
      <c r="BZ1724" s="21"/>
      <c r="CD1724" s="21"/>
      <c r="CE1724" s="21"/>
      <c r="CF1724" s="21"/>
    </row>
    <row r="1725" spans="1:84">
      <c r="A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X1725" s="22"/>
      <c r="AY1725" s="22"/>
      <c r="AZ1725" s="22"/>
      <c r="BM1725" s="21"/>
      <c r="BN1725" s="21"/>
      <c r="BO1725" s="21"/>
      <c r="BP1725" s="21"/>
      <c r="BQ1725" s="21"/>
      <c r="BS1725" s="21"/>
      <c r="BT1725" s="21"/>
      <c r="BW1725" s="21"/>
      <c r="BX1725" s="21"/>
      <c r="BZ1725" s="21"/>
      <c r="CD1725" s="21"/>
      <c r="CE1725" s="21"/>
      <c r="CF1725" s="21"/>
    </row>
    <row r="1726" spans="1:84">
      <c r="A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X1726" s="22"/>
      <c r="AY1726" s="22"/>
      <c r="AZ1726" s="22"/>
      <c r="BM1726" s="21"/>
      <c r="BN1726" s="21"/>
      <c r="BO1726" s="21"/>
      <c r="BP1726" s="21"/>
      <c r="BQ1726" s="21"/>
      <c r="BS1726" s="21"/>
      <c r="BT1726" s="21"/>
      <c r="BW1726" s="21"/>
      <c r="BX1726" s="21"/>
      <c r="BZ1726" s="21"/>
      <c r="CD1726" s="21"/>
      <c r="CE1726" s="21"/>
      <c r="CF1726" s="21"/>
    </row>
    <row r="1727" spans="1:84">
      <c r="A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X1727" s="22"/>
      <c r="AY1727" s="22"/>
      <c r="AZ1727" s="22"/>
      <c r="BM1727" s="21"/>
      <c r="BN1727" s="21"/>
      <c r="BO1727" s="21"/>
      <c r="BP1727" s="21"/>
      <c r="BQ1727" s="21"/>
      <c r="BS1727" s="21"/>
      <c r="BT1727" s="21"/>
      <c r="BW1727" s="21"/>
      <c r="BX1727" s="21"/>
      <c r="BZ1727" s="21"/>
      <c r="CD1727" s="21"/>
      <c r="CE1727" s="21"/>
      <c r="CF1727" s="21"/>
    </row>
    <row r="1728" spans="1:84">
      <c r="A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X1728" s="22"/>
      <c r="AY1728" s="22"/>
      <c r="AZ1728" s="22"/>
      <c r="BM1728" s="21"/>
      <c r="BN1728" s="21"/>
      <c r="BO1728" s="21"/>
      <c r="BP1728" s="21"/>
      <c r="BQ1728" s="21"/>
      <c r="BS1728" s="21"/>
      <c r="BT1728" s="21"/>
      <c r="BW1728" s="21"/>
      <c r="BX1728" s="21"/>
      <c r="BZ1728" s="21"/>
      <c r="CD1728" s="21"/>
      <c r="CE1728" s="21"/>
      <c r="CF1728" s="21"/>
    </row>
    <row r="1729" spans="1:84">
      <c r="A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X1729" s="22"/>
      <c r="AY1729" s="22"/>
      <c r="AZ1729" s="22"/>
      <c r="BM1729" s="21"/>
      <c r="BN1729" s="21"/>
      <c r="BO1729" s="21"/>
      <c r="BP1729" s="21"/>
      <c r="BQ1729" s="21"/>
      <c r="BS1729" s="21"/>
      <c r="BT1729" s="21"/>
      <c r="BW1729" s="21"/>
      <c r="BX1729" s="21"/>
      <c r="BZ1729" s="21"/>
      <c r="CD1729" s="21"/>
      <c r="CE1729" s="21"/>
      <c r="CF1729" s="21"/>
    </row>
    <row r="1730" spans="1:84">
      <c r="A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X1730" s="22"/>
      <c r="AY1730" s="22"/>
      <c r="AZ1730" s="22"/>
      <c r="BM1730" s="21"/>
      <c r="BN1730" s="21"/>
      <c r="BO1730" s="21"/>
      <c r="BP1730" s="21"/>
      <c r="BQ1730" s="21"/>
      <c r="BS1730" s="21"/>
      <c r="BT1730" s="21"/>
      <c r="BW1730" s="21"/>
      <c r="BX1730" s="21"/>
      <c r="BZ1730" s="21"/>
      <c r="CD1730" s="21"/>
      <c r="CE1730" s="21"/>
      <c r="CF1730" s="21"/>
    </row>
    <row r="1731" spans="1:84">
      <c r="A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X1731" s="22"/>
      <c r="AY1731" s="22"/>
      <c r="AZ1731" s="22"/>
      <c r="BM1731" s="21"/>
      <c r="BN1731" s="21"/>
      <c r="BO1731" s="21"/>
      <c r="BP1731" s="21"/>
      <c r="BQ1731" s="21"/>
      <c r="BS1731" s="21"/>
      <c r="BT1731" s="21"/>
      <c r="BW1731" s="21"/>
      <c r="BX1731" s="21"/>
      <c r="BZ1731" s="21"/>
      <c r="CD1731" s="21"/>
      <c r="CE1731" s="21"/>
      <c r="CF1731" s="21"/>
    </row>
    <row r="1732" spans="1:84">
      <c r="A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X1732" s="22"/>
      <c r="AY1732" s="22"/>
      <c r="AZ1732" s="22"/>
      <c r="BM1732" s="21"/>
      <c r="BN1732" s="21"/>
      <c r="BO1732" s="21"/>
      <c r="BP1732" s="21"/>
      <c r="BQ1732" s="21"/>
      <c r="BS1732" s="21"/>
      <c r="BT1732" s="21"/>
      <c r="BW1732" s="21"/>
      <c r="BX1732" s="21"/>
      <c r="BZ1732" s="21"/>
      <c r="CD1732" s="21"/>
      <c r="CE1732" s="21"/>
      <c r="CF1732" s="21"/>
    </row>
    <row r="1733" spans="1:84">
      <c r="A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X1733" s="22"/>
      <c r="AY1733" s="22"/>
      <c r="AZ1733" s="22"/>
      <c r="BM1733" s="21"/>
      <c r="BN1733" s="21"/>
      <c r="BO1733" s="21"/>
      <c r="BP1733" s="21"/>
      <c r="BQ1733" s="21"/>
      <c r="BS1733" s="21"/>
      <c r="BT1733" s="21"/>
      <c r="BW1733" s="21"/>
      <c r="BX1733" s="21"/>
      <c r="BZ1733" s="21"/>
      <c r="CD1733" s="21"/>
      <c r="CE1733" s="21"/>
      <c r="CF1733" s="21"/>
    </row>
    <row r="1734" spans="1:84">
      <c r="A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X1734" s="22"/>
      <c r="AY1734" s="22"/>
      <c r="AZ1734" s="22"/>
      <c r="BM1734" s="21"/>
      <c r="BN1734" s="21"/>
      <c r="BO1734" s="21"/>
      <c r="BP1734" s="21"/>
      <c r="BQ1734" s="21"/>
      <c r="BS1734" s="21"/>
      <c r="BT1734" s="21"/>
      <c r="BW1734" s="21"/>
      <c r="BX1734" s="21"/>
      <c r="BZ1734" s="21"/>
      <c r="CD1734" s="21"/>
      <c r="CE1734" s="21"/>
      <c r="CF1734" s="21"/>
    </row>
    <row r="1735" spans="1:84">
      <c r="A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X1735" s="22"/>
      <c r="AY1735" s="22"/>
      <c r="AZ1735" s="22"/>
      <c r="BM1735" s="21"/>
      <c r="BN1735" s="21"/>
      <c r="BO1735" s="21"/>
      <c r="BP1735" s="21"/>
      <c r="BQ1735" s="21"/>
      <c r="BS1735" s="21"/>
      <c r="BT1735" s="21"/>
      <c r="BW1735" s="21"/>
      <c r="BX1735" s="21"/>
      <c r="BZ1735" s="21"/>
      <c r="CD1735" s="21"/>
      <c r="CE1735" s="21"/>
      <c r="CF1735" s="21"/>
    </row>
    <row r="1736" spans="1:84">
      <c r="A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X1736" s="22"/>
      <c r="AY1736" s="22"/>
      <c r="AZ1736" s="22"/>
      <c r="BM1736" s="21"/>
      <c r="BN1736" s="21"/>
      <c r="BO1736" s="21"/>
      <c r="BP1736" s="21"/>
      <c r="BQ1736" s="21"/>
      <c r="BS1736" s="21"/>
      <c r="BT1736" s="21"/>
      <c r="BW1736" s="21"/>
      <c r="BX1736" s="21"/>
      <c r="BZ1736" s="21"/>
      <c r="CD1736" s="21"/>
      <c r="CE1736" s="21"/>
      <c r="CF1736" s="21"/>
    </row>
    <row r="1737" spans="1:84">
      <c r="A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X1737" s="22"/>
      <c r="AY1737" s="22"/>
      <c r="AZ1737" s="22"/>
      <c r="BM1737" s="21"/>
      <c r="BN1737" s="21"/>
      <c r="BO1737" s="21"/>
      <c r="BP1737" s="21"/>
      <c r="BQ1737" s="21"/>
      <c r="BS1737" s="21"/>
      <c r="BT1737" s="21"/>
      <c r="BW1737" s="21"/>
      <c r="BX1737" s="21"/>
      <c r="BZ1737" s="21"/>
      <c r="CD1737" s="21"/>
      <c r="CE1737" s="21"/>
      <c r="CF1737" s="21"/>
    </row>
    <row r="1738" spans="1:84">
      <c r="A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X1738" s="22"/>
      <c r="AY1738" s="22"/>
      <c r="AZ1738" s="22"/>
      <c r="BM1738" s="21"/>
      <c r="BN1738" s="21"/>
      <c r="BO1738" s="21"/>
      <c r="BP1738" s="21"/>
      <c r="BQ1738" s="21"/>
      <c r="BS1738" s="21"/>
      <c r="BT1738" s="21"/>
      <c r="BW1738" s="21"/>
      <c r="BX1738" s="21"/>
      <c r="BZ1738" s="21"/>
      <c r="CD1738" s="21"/>
      <c r="CE1738" s="21"/>
      <c r="CF1738" s="21"/>
    </row>
    <row r="1739" spans="1:84">
      <c r="A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X1739" s="22"/>
      <c r="AY1739" s="22"/>
      <c r="AZ1739" s="22"/>
      <c r="BM1739" s="21"/>
      <c r="BN1739" s="21"/>
      <c r="BO1739" s="21"/>
      <c r="BP1739" s="21"/>
      <c r="BQ1739" s="21"/>
      <c r="BS1739" s="21"/>
      <c r="BT1739" s="21"/>
      <c r="BW1739" s="21"/>
      <c r="BX1739" s="21"/>
      <c r="BZ1739" s="21"/>
      <c r="CD1739" s="21"/>
      <c r="CE1739" s="21"/>
      <c r="CF1739" s="21"/>
    </row>
    <row r="1740" spans="1:84">
      <c r="A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X1740" s="22"/>
      <c r="AY1740" s="22"/>
      <c r="AZ1740" s="22"/>
      <c r="BM1740" s="21"/>
      <c r="BN1740" s="21"/>
      <c r="BO1740" s="21"/>
      <c r="BP1740" s="21"/>
      <c r="BQ1740" s="21"/>
      <c r="BS1740" s="21"/>
      <c r="BT1740" s="21"/>
      <c r="BW1740" s="21"/>
      <c r="BX1740" s="21"/>
      <c r="BZ1740" s="21"/>
      <c r="CD1740" s="21"/>
      <c r="CE1740" s="21"/>
      <c r="CF1740" s="21"/>
    </row>
    <row r="1741" spans="1:84">
      <c r="A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X1741" s="22"/>
      <c r="AY1741" s="22"/>
      <c r="AZ1741" s="22"/>
      <c r="BM1741" s="21"/>
      <c r="BN1741" s="21"/>
      <c r="BO1741" s="21"/>
      <c r="BP1741" s="21"/>
      <c r="BQ1741" s="21"/>
      <c r="BS1741" s="21"/>
      <c r="BT1741" s="21"/>
      <c r="BW1741" s="21"/>
      <c r="BX1741" s="21"/>
      <c r="BZ1741" s="21"/>
      <c r="CD1741" s="21"/>
      <c r="CE1741" s="21"/>
      <c r="CF1741" s="21"/>
    </row>
    <row r="1742" spans="1:84">
      <c r="A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X1742" s="22"/>
      <c r="AY1742" s="22"/>
      <c r="AZ1742" s="22"/>
      <c r="BM1742" s="21"/>
      <c r="BN1742" s="21"/>
      <c r="BO1742" s="21"/>
      <c r="BP1742" s="21"/>
      <c r="BQ1742" s="21"/>
      <c r="BS1742" s="21"/>
      <c r="BT1742" s="21"/>
      <c r="BW1742" s="21"/>
      <c r="BX1742" s="21"/>
      <c r="BZ1742" s="21"/>
      <c r="CD1742" s="21"/>
      <c r="CE1742" s="21"/>
      <c r="CF1742" s="21"/>
    </row>
    <row r="1743" spans="1:84">
      <c r="A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X1743" s="22"/>
      <c r="AY1743" s="22"/>
      <c r="AZ1743" s="22"/>
      <c r="BM1743" s="21"/>
      <c r="BN1743" s="21"/>
      <c r="BO1743" s="21"/>
      <c r="BP1743" s="21"/>
      <c r="BQ1743" s="21"/>
      <c r="BS1743" s="21"/>
      <c r="BT1743" s="21"/>
      <c r="BW1743" s="21"/>
      <c r="BX1743" s="21"/>
      <c r="BZ1743" s="21"/>
      <c r="CD1743" s="21"/>
      <c r="CE1743" s="21"/>
      <c r="CF1743" s="21"/>
    </row>
    <row r="1744" spans="1:84">
      <c r="A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X1744" s="22"/>
      <c r="AY1744" s="22"/>
      <c r="AZ1744" s="22"/>
      <c r="BM1744" s="21"/>
      <c r="BN1744" s="21"/>
      <c r="BO1744" s="21"/>
      <c r="BP1744" s="21"/>
      <c r="BQ1744" s="21"/>
      <c r="BS1744" s="21"/>
      <c r="BT1744" s="21"/>
      <c r="BW1744" s="21"/>
      <c r="BX1744" s="21"/>
      <c r="BZ1744" s="21"/>
      <c r="CD1744" s="21"/>
      <c r="CE1744" s="21"/>
      <c r="CF1744" s="21"/>
    </row>
    <row r="1745" spans="1:84">
      <c r="A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X1745" s="22"/>
      <c r="AY1745" s="22"/>
      <c r="AZ1745" s="22"/>
      <c r="BM1745" s="21"/>
      <c r="BN1745" s="21"/>
      <c r="BO1745" s="21"/>
      <c r="BP1745" s="21"/>
      <c r="BQ1745" s="21"/>
      <c r="BS1745" s="21"/>
      <c r="BT1745" s="21"/>
      <c r="BW1745" s="21"/>
      <c r="BX1745" s="21"/>
      <c r="BZ1745" s="21"/>
      <c r="CD1745" s="21"/>
      <c r="CE1745" s="21"/>
      <c r="CF1745" s="21"/>
    </row>
    <row r="1746" spans="1:84">
      <c r="A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X1746" s="22"/>
      <c r="AY1746" s="22"/>
      <c r="AZ1746" s="22"/>
      <c r="BM1746" s="21"/>
      <c r="BN1746" s="21"/>
      <c r="BO1746" s="21"/>
      <c r="BP1746" s="21"/>
      <c r="BQ1746" s="21"/>
      <c r="BS1746" s="21"/>
      <c r="BT1746" s="21"/>
      <c r="BW1746" s="21"/>
      <c r="BX1746" s="21"/>
      <c r="BZ1746" s="21"/>
      <c r="CD1746" s="21"/>
      <c r="CE1746" s="21"/>
      <c r="CF1746" s="21"/>
    </row>
    <row r="1747" spans="1:84">
      <c r="A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X1747" s="22"/>
      <c r="AY1747" s="22"/>
      <c r="AZ1747" s="22"/>
      <c r="BM1747" s="21"/>
      <c r="BN1747" s="21"/>
      <c r="BO1747" s="21"/>
      <c r="BP1747" s="21"/>
      <c r="BQ1747" s="21"/>
      <c r="BS1747" s="21"/>
      <c r="BT1747" s="21"/>
      <c r="BW1747" s="21"/>
      <c r="BX1747" s="21"/>
      <c r="BZ1747" s="21"/>
      <c r="CD1747" s="21"/>
      <c r="CE1747" s="21"/>
      <c r="CF1747" s="21"/>
    </row>
    <row r="1748" spans="1:84">
      <c r="A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X1748" s="22"/>
      <c r="AY1748" s="22"/>
      <c r="AZ1748" s="22"/>
      <c r="BM1748" s="21"/>
      <c r="BN1748" s="21"/>
      <c r="BO1748" s="21"/>
      <c r="BP1748" s="21"/>
      <c r="BQ1748" s="21"/>
      <c r="BS1748" s="21"/>
      <c r="BT1748" s="21"/>
      <c r="BW1748" s="21"/>
      <c r="BX1748" s="21"/>
      <c r="BZ1748" s="21"/>
      <c r="CD1748" s="21"/>
      <c r="CE1748" s="21"/>
      <c r="CF1748" s="21"/>
    </row>
    <row r="1749" spans="1:84">
      <c r="A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X1749" s="22"/>
      <c r="AY1749" s="22"/>
      <c r="AZ1749" s="22"/>
      <c r="BM1749" s="21"/>
      <c r="BN1749" s="21"/>
      <c r="BO1749" s="21"/>
      <c r="BP1749" s="21"/>
      <c r="BQ1749" s="21"/>
      <c r="BS1749" s="21"/>
      <c r="BT1749" s="21"/>
      <c r="BW1749" s="21"/>
      <c r="BX1749" s="21"/>
      <c r="BZ1749" s="21"/>
      <c r="CD1749" s="21"/>
      <c r="CE1749" s="21"/>
      <c r="CF1749" s="21"/>
    </row>
    <row r="1750" spans="1:84">
      <c r="A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X1750" s="22"/>
      <c r="AY1750" s="22"/>
      <c r="AZ1750" s="22"/>
      <c r="BM1750" s="21"/>
      <c r="BN1750" s="21"/>
      <c r="BO1750" s="21"/>
      <c r="BP1750" s="21"/>
      <c r="BQ1750" s="21"/>
      <c r="BS1750" s="21"/>
      <c r="BT1750" s="21"/>
      <c r="BW1750" s="21"/>
      <c r="BX1750" s="21"/>
      <c r="BZ1750" s="21"/>
      <c r="CD1750" s="21"/>
      <c r="CE1750" s="21"/>
      <c r="CF1750" s="21"/>
    </row>
    <row r="1751" spans="1:84">
      <c r="A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X1751" s="22"/>
      <c r="AY1751" s="22"/>
      <c r="AZ1751" s="22"/>
      <c r="BM1751" s="21"/>
      <c r="BN1751" s="21"/>
      <c r="BO1751" s="21"/>
      <c r="BP1751" s="21"/>
      <c r="BQ1751" s="21"/>
      <c r="BS1751" s="21"/>
      <c r="BT1751" s="21"/>
      <c r="BW1751" s="21"/>
      <c r="BX1751" s="21"/>
      <c r="BZ1751" s="21"/>
      <c r="CD1751" s="21"/>
      <c r="CE1751" s="21"/>
      <c r="CF1751" s="21"/>
    </row>
    <row r="1752" spans="1:84">
      <c r="A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X1752" s="22"/>
      <c r="AY1752" s="22"/>
      <c r="AZ1752" s="22"/>
      <c r="BM1752" s="21"/>
      <c r="BN1752" s="21"/>
      <c r="BO1752" s="21"/>
      <c r="BP1752" s="21"/>
      <c r="BQ1752" s="21"/>
      <c r="BS1752" s="21"/>
      <c r="BT1752" s="21"/>
      <c r="BW1752" s="21"/>
      <c r="BX1752" s="21"/>
      <c r="BZ1752" s="21"/>
      <c r="CD1752" s="21"/>
      <c r="CE1752" s="21"/>
      <c r="CF1752" s="21"/>
    </row>
    <row r="1753" spans="1:84">
      <c r="A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X1753" s="22"/>
      <c r="AY1753" s="22"/>
      <c r="AZ1753" s="22"/>
      <c r="BM1753" s="21"/>
      <c r="BN1753" s="21"/>
      <c r="BO1753" s="21"/>
      <c r="BP1753" s="21"/>
      <c r="BQ1753" s="21"/>
      <c r="BS1753" s="21"/>
      <c r="BT1753" s="21"/>
      <c r="BW1753" s="21"/>
      <c r="BX1753" s="21"/>
      <c r="BZ1753" s="21"/>
      <c r="CD1753" s="21"/>
      <c r="CE1753" s="21"/>
      <c r="CF1753" s="21"/>
    </row>
    <row r="1754" spans="1:84">
      <c r="A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X1754" s="22"/>
      <c r="AY1754" s="22"/>
      <c r="AZ1754" s="22"/>
      <c r="BM1754" s="21"/>
      <c r="BN1754" s="21"/>
      <c r="BO1754" s="21"/>
      <c r="BP1754" s="21"/>
      <c r="BQ1754" s="21"/>
      <c r="BS1754" s="21"/>
      <c r="BT1754" s="21"/>
      <c r="BW1754" s="21"/>
      <c r="BX1754" s="21"/>
      <c r="BZ1754" s="21"/>
      <c r="CD1754" s="21"/>
      <c r="CE1754" s="21"/>
      <c r="CF1754" s="21"/>
    </row>
    <row r="1755" spans="1:84">
      <c r="A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X1755" s="22"/>
      <c r="AY1755" s="22"/>
      <c r="AZ1755" s="22"/>
      <c r="BM1755" s="21"/>
      <c r="BN1755" s="21"/>
      <c r="BO1755" s="21"/>
      <c r="BP1755" s="21"/>
      <c r="BQ1755" s="21"/>
      <c r="BS1755" s="21"/>
      <c r="BT1755" s="21"/>
      <c r="BW1755" s="21"/>
      <c r="BX1755" s="21"/>
      <c r="BZ1755" s="21"/>
      <c r="CD1755" s="21"/>
      <c r="CE1755" s="21"/>
      <c r="CF1755" s="21"/>
    </row>
    <row r="1756" spans="1:84">
      <c r="A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X1756" s="22"/>
      <c r="AY1756" s="22"/>
      <c r="AZ1756" s="22"/>
      <c r="BM1756" s="21"/>
      <c r="BN1756" s="21"/>
      <c r="BO1756" s="21"/>
      <c r="BP1756" s="21"/>
      <c r="BQ1756" s="21"/>
      <c r="BS1756" s="21"/>
      <c r="BT1756" s="21"/>
      <c r="BW1756" s="21"/>
      <c r="BX1756" s="21"/>
      <c r="BZ1756" s="21"/>
      <c r="CD1756" s="21"/>
      <c r="CE1756" s="21"/>
      <c r="CF1756" s="21"/>
    </row>
    <row r="1757" spans="1:84">
      <c r="A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X1757" s="22"/>
      <c r="AY1757" s="22"/>
      <c r="AZ1757" s="22"/>
      <c r="BM1757" s="21"/>
      <c r="BN1757" s="21"/>
      <c r="BO1757" s="21"/>
      <c r="BP1757" s="21"/>
      <c r="BQ1757" s="21"/>
      <c r="BS1757" s="21"/>
      <c r="BT1757" s="21"/>
      <c r="BW1757" s="21"/>
      <c r="BX1757" s="21"/>
      <c r="BZ1757" s="21"/>
      <c r="CD1757" s="21"/>
      <c r="CE1757" s="21"/>
      <c r="CF1757" s="21"/>
    </row>
    <row r="1758" spans="1:84">
      <c r="A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X1758" s="22"/>
      <c r="AY1758" s="22"/>
      <c r="AZ1758" s="22"/>
      <c r="BM1758" s="21"/>
      <c r="BN1758" s="21"/>
      <c r="BO1758" s="21"/>
      <c r="BP1758" s="21"/>
      <c r="BQ1758" s="21"/>
      <c r="BS1758" s="21"/>
      <c r="BT1758" s="21"/>
      <c r="BW1758" s="21"/>
      <c r="BX1758" s="21"/>
      <c r="BZ1758" s="21"/>
      <c r="CD1758" s="21"/>
      <c r="CE1758" s="21"/>
      <c r="CF1758" s="21"/>
    </row>
    <row r="1759" spans="1:84">
      <c r="A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X1759" s="22"/>
      <c r="AY1759" s="22"/>
      <c r="AZ1759" s="22"/>
      <c r="BM1759" s="21"/>
      <c r="BN1759" s="21"/>
      <c r="BO1759" s="21"/>
      <c r="BP1759" s="21"/>
      <c r="BQ1759" s="21"/>
      <c r="BS1759" s="21"/>
      <c r="BT1759" s="21"/>
      <c r="BW1759" s="21"/>
      <c r="BX1759" s="21"/>
      <c r="BZ1759" s="21"/>
      <c r="CD1759" s="21"/>
      <c r="CE1759" s="21"/>
      <c r="CF1759" s="21"/>
    </row>
    <row r="1760" spans="1:84">
      <c r="A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X1760" s="22"/>
      <c r="AY1760" s="22"/>
      <c r="AZ1760" s="22"/>
      <c r="BM1760" s="21"/>
      <c r="BN1760" s="21"/>
      <c r="BO1760" s="21"/>
      <c r="BP1760" s="21"/>
      <c r="BQ1760" s="21"/>
      <c r="BS1760" s="21"/>
      <c r="BT1760" s="21"/>
      <c r="BW1760" s="21"/>
      <c r="BX1760" s="21"/>
      <c r="BZ1760" s="21"/>
      <c r="CD1760" s="21"/>
      <c r="CE1760" s="21"/>
      <c r="CF1760" s="21"/>
    </row>
    <row r="1761" spans="1:84">
      <c r="A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X1761" s="22"/>
      <c r="AY1761" s="22"/>
      <c r="AZ1761" s="22"/>
      <c r="BM1761" s="21"/>
      <c r="BN1761" s="21"/>
      <c r="BO1761" s="21"/>
      <c r="BP1761" s="21"/>
      <c r="BQ1761" s="21"/>
      <c r="BS1761" s="21"/>
      <c r="BT1761" s="21"/>
      <c r="BW1761" s="21"/>
      <c r="BX1761" s="21"/>
      <c r="BZ1761" s="21"/>
      <c r="CD1761" s="21"/>
      <c r="CE1761" s="21"/>
      <c r="CF1761" s="21"/>
    </row>
    <row r="1762" spans="1:84">
      <c r="A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X1762" s="22"/>
      <c r="AY1762" s="22"/>
      <c r="AZ1762" s="22"/>
      <c r="BM1762" s="21"/>
      <c r="BN1762" s="21"/>
      <c r="BO1762" s="21"/>
      <c r="BP1762" s="21"/>
      <c r="BQ1762" s="21"/>
      <c r="BS1762" s="21"/>
      <c r="BT1762" s="21"/>
      <c r="BW1762" s="21"/>
      <c r="BX1762" s="21"/>
      <c r="BZ1762" s="21"/>
      <c r="CD1762" s="21"/>
      <c r="CE1762" s="21"/>
      <c r="CF1762" s="21"/>
    </row>
    <row r="1763" spans="1:84">
      <c r="A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X1763" s="22"/>
      <c r="AY1763" s="22"/>
      <c r="AZ1763" s="22"/>
      <c r="BM1763" s="21"/>
      <c r="BN1763" s="21"/>
      <c r="BO1763" s="21"/>
      <c r="BP1763" s="21"/>
      <c r="BQ1763" s="21"/>
      <c r="BS1763" s="21"/>
      <c r="BT1763" s="21"/>
      <c r="BW1763" s="21"/>
      <c r="BX1763" s="21"/>
      <c r="BZ1763" s="21"/>
      <c r="CD1763" s="21"/>
      <c r="CE1763" s="21"/>
      <c r="CF1763" s="21"/>
    </row>
    <row r="1764" spans="1:84">
      <c r="A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X1764" s="22"/>
      <c r="AY1764" s="22"/>
      <c r="AZ1764" s="22"/>
      <c r="BM1764" s="21"/>
      <c r="BN1764" s="21"/>
      <c r="BO1764" s="21"/>
      <c r="BP1764" s="21"/>
      <c r="BQ1764" s="21"/>
      <c r="BS1764" s="21"/>
      <c r="BT1764" s="21"/>
      <c r="BW1764" s="21"/>
      <c r="BX1764" s="21"/>
      <c r="BZ1764" s="21"/>
      <c r="CD1764" s="21"/>
      <c r="CE1764" s="21"/>
      <c r="CF1764" s="21"/>
    </row>
    <row r="1765" spans="1:84">
      <c r="A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X1765" s="22"/>
      <c r="AY1765" s="22"/>
      <c r="AZ1765" s="22"/>
      <c r="BM1765" s="21"/>
      <c r="BN1765" s="21"/>
      <c r="BO1765" s="21"/>
      <c r="BP1765" s="21"/>
      <c r="BQ1765" s="21"/>
      <c r="BS1765" s="21"/>
      <c r="BT1765" s="21"/>
      <c r="BW1765" s="21"/>
      <c r="BX1765" s="21"/>
      <c r="BZ1765" s="21"/>
      <c r="CD1765" s="21"/>
      <c r="CE1765" s="21"/>
      <c r="CF1765" s="21"/>
    </row>
    <row r="1766" spans="1:84">
      <c r="A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X1766" s="22"/>
      <c r="AY1766" s="22"/>
      <c r="AZ1766" s="22"/>
      <c r="BM1766" s="21"/>
      <c r="BN1766" s="21"/>
      <c r="BO1766" s="21"/>
      <c r="BP1766" s="21"/>
      <c r="BQ1766" s="21"/>
      <c r="BS1766" s="21"/>
      <c r="BT1766" s="21"/>
      <c r="BW1766" s="21"/>
      <c r="BX1766" s="21"/>
      <c r="BZ1766" s="21"/>
      <c r="CD1766" s="21"/>
      <c r="CE1766" s="21"/>
      <c r="CF1766" s="21"/>
    </row>
    <row r="1767" spans="1:84">
      <c r="A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X1767" s="22"/>
      <c r="AY1767" s="22"/>
      <c r="AZ1767" s="22"/>
      <c r="BM1767" s="21"/>
      <c r="BN1767" s="21"/>
      <c r="BO1767" s="21"/>
      <c r="BP1767" s="21"/>
      <c r="BQ1767" s="21"/>
      <c r="BS1767" s="21"/>
      <c r="BT1767" s="21"/>
      <c r="BW1767" s="21"/>
      <c r="BX1767" s="21"/>
      <c r="BZ1767" s="21"/>
      <c r="CD1767" s="21"/>
      <c r="CE1767" s="21"/>
      <c r="CF1767" s="21"/>
    </row>
    <row r="1768" spans="1:84">
      <c r="A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X1768" s="22"/>
      <c r="AY1768" s="22"/>
      <c r="AZ1768" s="22"/>
      <c r="BM1768" s="21"/>
      <c r="BN1768" s="21"/>
      <c r="BO1768" s="21"/>
      <c r="BP1768" s="21"/>
      <c r="BQ1768" s="21"/>
      <c r="BS1768" s="21"/>
      <c r="BT1768" s="21"/>
      <c r="BW1768" s="21"/>
      <c r="BX1768" s="21"/>
      <c r="BZ1768" s="21"/>
      <c r="CD1768" s="21"/>
      <c r="CE1768" s="21"/>
      <c r="CF1768" s="21"/>
    </row>
    <row r="1769" spans="1:84">
      <c r="A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X1769" s="22"/>
      <c r="AY1769" s="22"/>
      <c r="AZ1769" s="22"/>
      <c r="BM1769" s="21"/>
      <c r="BN1769" s="21"/>
      <c r="BO1769" s="21"/>
      <c r="BP1769" s="21"/>
      <c r="BQ1769" s="21"/>
      <c r="BS1769" s="21"/>
      <c r="BT1769" s="21"/>
      <c r="BW1769" s="21"/>
      <c r="BX1769" s="21"/>
      <c r="BZ1769" s="21"/>
      <c r="CD1769" s="21"/>
      <c r="CE1769" s="21"/>
      <c r="CF1769" s="21"/>
    </row>
    <row r="1770" spans="1:84">
      <c r="A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X1770" s="22"/>
      <c r="AY1770" s="22"/>
      <c r="AZ1770" s="22"/>
      <c r="BM1770" s="21"/>
      <c r="BN1770" s="21"/>
      <c r="BO1770" s="21"/>
      <c r="BP1770" s="21"/>
      <c r="BQ1770" s="21"/>
      <c r="BS1770" s="21"/>
      <c r="BT1770" s="21"/>
      <c r="BW1770" s="21"/>
      <c r="BX1770" s="21"/>
      <c r="BZ1770" s="21"/>
      <c r="CD1770" s="21"/>
      <c r="CE1770" s="21"/>
      <c r="CF1770" s="21"/>
    </row>
    <row r="1771" spans="1:84">
      <c r="A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X1771" s="22"/>
      <c r="AY1771" s="22"/>
      <c r="AZ1771" s="22"/>
      <c r="BM1771" s="21"/>
      <c r="BN1771" s="21"/>
      <c r="BO1771" s="21"/>
      <c r="BP1771" s="21"/>
      <c r="BQ1771" s="21"/>
      <c r="BS1771" s="21"/>
      <c r="BT1771" s="21"/>
      <c r="BW1771" s="21"/>
      <c r="BX1771" s="21"/>
      <c r="BZ1771" s="21"/>
      <c r="CD1771" s="21"/>
      <c r="CE1771" s="21"/>
      <c r="CF1771" s="21"/>
    </row>
    <row r="1772" spans="1:84">
      <c r="A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X1772" s="22"/>
      <c r="AY1772" s="22"/>
      <c r="AZ1772" s="22"/>
      <c r="BM1772" s="21"/>
      <c r="BN1772" s="21"/>
      <c r="BO1772" s="21"/>
      <c r="BP1772" s="21"/>
      <c r="BQ1772" s="21"/>
      <c r="BS1772" s="21"/>
      <c r="BT1772" s="21"/>
      <c r="BW1772" s="21"/>
      <c r="BX1772" s="21"/>
      <c r="BZ1772" s="21"/>
      <c r="CD1772" s="21"/>
      <c r="CE1772" s="21"/>
      <c r="CF1772" s="21"/>
    </row>
    <row r="1773" spans="1:84">
      <c r="A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X1773" s="22"/>
      <c r="AY1773" s="22"/>
      <c r="AZ1773" s="22"/>
      <c r="BM1773" s="21"/>
      <c r="BN1773" s="21"/>
      <c r="BO1773" s="21"/>
      <c r="BP1773" s="21"/>
      <c r="BQ1773" s="21"/>
      <c r="BS1773" s="21"/>
      <c r="BT1773" s="21"/>
      <c r="BW1773" s="21"/>
      <c r="BX1773" s="21"/>
      <c r="BZ1773" s="21"/>
      <c r="CD1773" s="21"/>
      <c r="CE1773" s="21"/>
      <c r="CF1773" s="21"/>
    </row>
    <row r="1774" spans="1:84">
      <c r="A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X1774" s="22"/>
      <c r="AY1774" s="22"/>
      <c r="AZ1774" s="22"/>
      <c r="BM1774" s="21"/>
      <c r="BN1774" s="21"/>
      <c r="BO1774" s="21"/>
      <c r="BP1774" s="21"/>
      <c r="BQ1774" s="21"/>
      <c r="BS1774" s="21"/>
      <c r="BT1774" s="21"/>
      <c r="BW1774" s="21"/>
      <c r="BX1774" s="21"/>
      <c r="BZ1774" s="21"/>
      <c r="CD1774" s="21"/>
      <c r="CE1774" s="21"/>
      <c r="CF1774" s="21"/>
    </row>
    <row r="1775" spans="1:84">
      <c r="A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X1775" s="22"/>
      <c r="AY1775" s="22"/>
      <c r="AZ1775" s="22"/>
      <c r="BM1775" s="21"/>
      <c r="BN1775" s="21"/>
      <c r="BO1775" s="21"/>
      <c r="BP1775" s="21"/>
      <c r="BQ1775" s="21"/>
      <c r="BS1775" s="21"/>
      <c r="BT1775" s="21"/>
      <c r="BW1775" s="21"/>
      <c r="BX1775" s="21"/>
      <c r="BZ1775" s="21"/>
      <c r="CD1775" s="21"/>
      <c r="CE1775" s="21"/>
      <c r="CF1775" s="21"/>
    </row>
    <row r="1776" spans="1:84">
      <c r="A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X1776" s="22"/>
      <c r="AY1776" s="22"/>
      <c r="AZ1776" s="22"/>
      <c r="BM1776" s="21"/>
      <c r="BN1776" s="21"/>
      <c r="BO1776" s="21"/>
      <c r="BP1776" s="21"/>
      <c r="BQ1776" s="21"/>
      <c r="BS1776" s="21"/>
      <c r="BT1776" s="21"/>
      <c r="BW1776" s="21"/>
      <c r="BX1776" s="21"/>
      <c r="BZ1776" s="21"/>
      <c r="CD1776" s="21"/>
      <c r="CE1776" s="21"/>
      <c r="CF1776" s="21"/>
    </row>
    <row r="1777" spans="1:84">
      <c r="A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X1777" s="22"/>
      <c r="AY1777" s="22"/>
      <c r="AZ1777" s="22"/>
      <c r="BM1777" s="21"/>
      <c r="BN1777" s="21"/>
      <c r="BO1777" s="21"/>
      <c r="BP1777" s="21"/>
      <c r="BQ1777" s="21"/>
      <c r="BS1777" s="21"/>
      <c r="BT1777" s="21"/>
      <c r="BW1777" s="21"/>
      <c r="BX1777" s="21"/>
      <c r="BZ1777" s="21"/>
      <c r="CD1777" s="21"/>
      <c r="CE1777" s="21"/>
      <c r="CF1777" s="21"/>
    </row>
    <row r="1778" spans="1:84">
      <c r="A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X1778" s="22"/>
      <c r="AY1778" s="22"/>
      <c r="AZ1778" s="22"/>
      <c r="BM1778" s="21"/>
      <c r="BN1778" s="21"/>
      <c r="BO1778" s="21"/>
      <c r="BP1778" s="21"/>
      <c r="BQ1778" s="21"/>
      <c r="BS1778" s="21"/>
      <c r="BT1778" s="21"/>
      <c r="BW1778" s="21"/>
      <c r="BX1778" s="21"/>
      <c r="BZ1778" s="21"/>
      <c r="CD1778" s="21"/>
      <c r="CE1778" s="21"/>
      <c r="CF1778" s="21"/>
    </row>
    <row r="1779" spans="1:84">
      <c r="A1779" s="23"/>
      <c r="AC1779" s="23"/>
      <c r="AD1779" s="23"/>
      <c r="AE1779" s="23"/>
      <c r="AF1779" s="23"/>
      <c r="AG1779" s="23"/>
      <c r="AH1779" s="23"/>
      <c r="AI1779" s="23"/>
      <c r="AJ1779" s="23"/>
      <c r="AK1779" s="23"/>
      <c r="AL1779" s="23"/>
      <c r="AM1779" s="23"/>
      <c r="AN1779" s="23"/>
      <c r="AO1779" s="23"/>
      <c r="AP1779" s="23"/>
      <c r="AQ1779" s="23"/>
      <c r="AR1779" s="23"/>
      <c r="AS1779" s="23"/>
      <c r="AT1779" s="23"/>
      <c r="AU1779" s="23"/>
      <c r="AX1779" s="22"/>
      <c r="AY1779" s="22"/>
      <c r="AZ1779" s="22"/>
      <c r="BM1779" s="23"/>
      <c r="BN1779" s="23"/>
      <c r="BO1779" s="23"/>
      <c r="BP1779" s="23"/>
      <c r="BQ1779" s="23"/>
      <c r="BS1779" s="23"/>
      <c r="BT1779" s="23"/>
      <c r="BW1779" s="23"/>
      <c r="BX1779" s="23"/>
      <c r="BZ1779" s="23"/>
      <c r="CD1779" s="23"/>
      <c r="CE1779" s="23"/>
      <c r="CF1779" s="23"/>
    </row>
    <row r="1780" spans="1:84">
      <c r="A1780" s="23"/>
      <c r="AC1780" s="23"/>
      <c r="AD1780" s="23"/>
      <c r="AE1780" s="23"/>
      <c r="AF1780" s="23"/>
      <c r="AG1780" s="23"/>
      <c r="AH1780" s="23"/>
      <c r="AI1780" s="23"/>
      <c r="AJ1780" s="23"/>
      <c r="AK1780" s="23"/>
      <c r="AL1780" s="23"/>
      <c r="AM1780" s="23"/>
      <c r="AN1780" s="23"/>
      <c r="AO1780" s="23"/>
      <c r="AP1780" s="23"/>
      <c r="AQ1780" s="23"/>
      <c r="AR1780" s="23"/>
      <c r="AS1780" s="23"/>
      <c r="AT1780" s="23"/>
      <c r="AU1780" s="23"/>
      <c r="AX1780" s="22"/>
      <c r="AY1780" s="22"/>
      <c r="AZ1780" s="22"/>
      <c r="BM1780" s="23"/>
      <c r="BN1780" s="23"/>
      <c r="BO1780" s="23"/>
      <c r="BP1780" s="23"/>
      <c r="BQ1780" s="23"/>
      <c r="BS1780" s="23"/>
      <c r="BT1780" s="23"/>
      <c r="BW1780" s="23"/>
      <c r="BX1780" s="23"/>
      <c r="BZ1780" s="23"/>
      <c r="CD1780" s="23"/>
      <c r="CE1780" s="23"/>
      <c r="CF1780" s="23"/>
    </row>
    <row r="1781" spans="1:84">
      <c r="A1781" s="23"/>
      <c r="AC1781" s="23"/>
      <c r="AD1781" s="23"/>
      <c r="AE1781" s="23"/>
      <c r="AF1781" s="23"/>
      <c r="AG1781" s="23"/>
      <c r="AH1781" s="23"/>
      <c r="AI1781" s="23"/>
      <c r="AJ1781" s="23"/>
      <c r="AK1781" s="23"/>
      <c r="AL1781" s="23"/>
      <c r="AM1781" s="23"/>
      <c r="AN1781" s="23"/>
      <c r="AO1781" s="23"/>
      <c r="AP1781" s="23"/>
      <c r="AQ1781" s="23"/>
      <c r="AR1781" s="23"/>
      <c r="AS1781" s="23"/>
      <c r="AT1781" s="23"/>
      <c r="AU1781" s="23"/>
      <c r="AX1781" s="22"/>
      <c r="AY1781" s="22"/>
      <c r="AZ1781" s="22"/>
      <c r="BM1781" s="23"/>
      <c r="BN1781" s="23"/>
      <c r="BO1781" s="23"/>
      <c r="BP1781" s="23"/>
      <c r="BQ1781" s="23"/>
      <c r="BS1781" s="23"/>
      <c r="BT1781" s="23"/>
      <c r="BW1781" s="23"/>
      <c r="BX1781" s="23"/>
      <c r="BZ1781" s="23"/>
      <c r="CD1781" s="23"/>
      <c r="CE1781" s="23"/>
      <c r="CF1781" s="23"/>
    </row>
    <row r="1782" spans="1:84">
      <c r="A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X1782" s="22"/>
      <c r="AY1782" s="22"/>
      <c r="AZ1782" s="22"/>
      <c r="BM1782" s="21"/>
      <c r="BN1782" s="21"/>
      <c r="BO1782" s="21"/>
      <c r="BP1782" s="21"/>
      <c r="BQ1782" s="21"/>
      <c r="BS1782" s="21"/>
      <c r="BT1782" s="21"/>
      <c r="BW1782" s="21"/>
      <c r="BX1782" s="21"/>
      <c r="BZ1782" s="21"/>
      <c r="CD1782" s="21"/>
      <c r="CE1782" s="21"/>
      <c r="CF1782" s="21"/>
    </row>
    <row r="1783" spans="1:84">
      <c r="A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X1783" s="22"/>
      <c r="AY1783" s="22"/>
      <c r="AZ1783" s="22"/>
      <c r="BM1783" s="21"/>
      <c r="BN1783" s="21"/>
      <c r="BO1783" s="21"/>
      <c r="BP1783" s="21"/>
      <c r="BQ1783" s="21"/>
      <c r="BS1783" s="21"/>
      <c r="BT1783" s="21"/>
      <c r="BW1783" s="21"/>
      <c r="BX1783" s="21"/>
      <c r="BZ1783" s="21"/>
      <c r="CD1783" s="21"/>
      <c r="CE1783" s="21"/>
      <c r="CF1783" s="21"/>
    </row>
    <row r="1784" spans="1:84">
      <c r="A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X1784" s="22"/>
      <c r="AY1784" s="22"/>
      <c r="AZ1784" s="22"/>
      <c r="BM1784" s="21"/>
      <c r="BN1784" s="21"/>
      <c r="BO1784" s="21"/>
      <c r="BP1784" s="21"/>
      <c r="BQ1784" s="21"/>
      <c r="BS1784" s="21"/>
      <c r="BT1784" s="21"/>
      <c r="BW1784" s="21"/>
      <c r="BX1784" s="21"/>
      <c r="BZ1784" s="21"/>
      <c r="CD1784" s="21"/>
      <c r="CE1784" s="21"/>
      <c r="CF1784" s="21"/>
    </row>
    <row r="1785" spans="1:84">
      <c r="A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X1785" s="22"/>
      <c r="AY1785" s="22"/>
      <c r="AZ1785" s="22"/>
      <c r="BM1785" s="21"/>
      <c r="BN1785" s="21"/>
      <c r="BO1785" s="21"/>
      <c r="BP1785" s="21"/>
      <c r="BQ1785" s="21"/>
      <c r="BS1785" s="21"/>
      <c r="BT1785" s="21"/>
      <c r="BW1785" s="21"/>
      <c r="BX1785" s="21"/>
      <c r="BZ1785" s="21"/>
      <c r="CD1785" s="21"/>
      <c r="CE1785" s="21"/>
      <c r="CF1785" s="21"/>
    </row>
    <row r="1786" spans="1:84">
      <c r="A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X1786" s="22"/>
      <c r="AY1786" s="22"/>
      <c r="AZ1786" s="22"/>
      <c r="BM1786" s="21"/>
      <c r="BN1786" s="21"/>
      <c r="BO1786" s="21"/>
      <c r="BP1786" s="21"/>
      <c r="BQ1786" s="21"/>
      <c r="BS1786" s="21"/>
      <c r="BT1786" s="21"/>
      <c r="BW1786" s="21"/>
      <c r="BX1786" s="21"/>
      <c r="BZ1786" s="21"/>
      <c r="CD1786" s="21"/>
      <c r="CE1786" s="21"/>
      <c r="CF1786" s="21"/>
    </row>
    <row r="1787" spans="1:84">
      <c r="A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X1787" s="22"/>
      <c r="AY1787" s="22"/>
      <c r="AZ1787" s="22"/>
      <c r="BM1787" s="21"/>
      <c r="BN1787" s="21"/>
      <c r="BO1787" s="21"/>
      <c r="BP1787" s="21"/>
      <c r="BQ1787" s="21"/>
      <c r="BS1787" s="21"/>
      <c r="BT1787" s="21"/>
      <c r="BW1787" s="21"/>
      <c r="BX1787" s="21"/>
      <c r="BZ1787" s="21"/>
      <c r="CD1787" s="21"/>
      <c r="CE1787" s="21"/>
      <c r="CF1787" s="21"/>
    </row>
    <row r="1788" spans="1:84">
      <c r="A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X1788" s="22"/>
      <c r="AY1788" s="22"/>
      <c r="AZ1788" s="22"/>
      <c r="BM1788" s="21"/>
      <c r="BN1788" s="21"/>
      <c r="BO1788" s="21"/>
      <c r="BP1788" s="21"/>
      <c r="BQ1788" s="21"/>
      <c r="BS1788" s="21"/>
      <c r="BT1788" s="21"/>
      <c r="BW1788" s="21"/>
      <c r="BX1788" s="21"/>
      <c r="BZ1788" s="21"/>
      <c r="CD1788" s="21"/>
      <c r="CE1788" s="21"/>
      <c r="CF1788" s="21"/>
    </row>
    <row r="1789" spans="1:84">
      <c r="A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X1789" s="22"/>
      <c r="AY1789" s="22"/>
      <c r="AZ1789" s="22"/>
      <c r="BM1789" s="21"/>
      <c r="BN1789" s="21"/>
      <c r="BO1789" s="21"/>
      <c r="BP1789" s="21"/>
      <c r="BQ1789" s="21"/>
      <c r="BS1789" s="21"/>
      <c r="BT1789" s="21"/>
      <c r="BW1789" s="21"/>
      <c r="BX1789" s="21"/>
      <c r="BZ1789" s="21"/>
      <c r="CD1789" s="21"/>
      <c r="CE1789" s="21"/>
      <c r="CF1789" s="21"/>
    </row>
    <row r="1790" spans="1:84">
      <c r="A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X1790" s="22"/>
      <c r="AY1790" s="22"/>
      <c r="AZ1790" s="22"/>
      <c r="BM1790" s="21"/>
      <c r="BN1790" s="21"/>
      <c r="BO1790" s="21"/>
      <c r="BP1790" s="21"/>
      <c r="BQ1790" s="21"/>
      <c r="BS1790" s="21"/>
      <c r="BT1790" s="21"/>
      <c r="BW1790" s="21"/>
      <c r="BX1790" s="21"/>
      <c r="BZ1790" s="21"/>
      <c r="CD1790" s="21"/>
      <c r="CE1790" s="21"/>
      <c r="CF1790" s="21"/>
    </row>
    <row r="1791" spans="1:84">
      <c r="A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X1791" s="22"/>
      <c r="AY1791" s="22"/>
      <c r="AZ1791" s="22"/>
      <c r="BM1791" s="21"/>
      <c r="BN1791" s="21"/>
      <c r="BO1791" s="21"/>
      <c r="BP1791" s="21"/>
      <c r="BQ1791" s="21"/>
      <c r="BS1791" s="21"/>
      <c r="BT1791" s="21"/>
      <c r="BW1791" s="21"/>
      <c r="BX1791" s="21"/>
      <c r="BZ1791" s="21"/>
      <c r="CD1791" s="21"/>
      <c r="CE1791" s="21"/>
      <c r="CF1791" s="21"/>
    </row>
    <row r="1792" spans="1:84">
      <c r="A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X1792" s="22"/>
      <c r="AY1792" s="22"/>
      <c r="AZ1792" s="22"/>
      <c r="BM1792" s="21"/>
      <c r="BN1792" s="21"/>
      <c r="BO1792" s="21"/>
      <c r="BP1792" s="21"/>
      <c r="BQ1792" s="21"/>
      <c r="BS1792" s="21"/>
      <c r="BT1792" s="21"/>
      <c r="BW1792" s="21"/>
      <c r="BX1792" s="21"/>
      <c r="BZ1792" s="21"/>
      <c r="CD1792" s="21"/>
      <c r="CE1792" s="21"/>
      <c r="CF1792" s="21"/>
    </row>
    <row r="1793" spans="1:84">
      <c r="A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X1793" s="22"/>
      <c r="AY1793" s="22"/>
      <c r="AZ1793" s="22"/>
      <c r="BM1793" s="21"/>
      <c r="BN1793" s="21"/>
      <c r="BO1793" s="21"/>
      <c r="BP1793" s="21"/>
      <c r="BQ1793" s="21"/>
      <c r="BS1793" s="21"/>
      <c r="BT1793" s="21"/>
      <c r="BW1793" s="21"/>
      <c r="BX1793" s="21"/>
      <c r="BZ1793" s="21"/>
      <c r="CD1793" s="21"/>
      <c r="CE1793" s="21"/>
      <c r="CF1793" s="21"/>
    </row>
    <row r="1794" spans="1:84">
      <c r="A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X1794" s="22"/>
      <c r="AY1794" s="22"/>
      <c r="AZ1794" s="22"/>
      <c r="BM1794" s="21"/>
      <c r="BN1794" s="21"/>
      <c r="BO1794" s="21"/>
      <c r="BP1794" s="21"/>
      <c r="BQ1794" s="21"/>
      <c r="BS1794" s="21"/>
      <c r="BT1794" s="21"/>
      <c r="BW1794" s="21"/>
      <c r="BX1794" s="21"/>
      <c r="BZ1794" s="21"/>
      <c r="CD1794" s="21"/>
      <c r="CE1794" s="21"/>
      <c r="CF1794" s="21"/>
    </row>
    <row r="1795" spans="1:84">
      <c r="A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X1795" s="22"/>
      <c r="AY1795" s="22"/>
      <c r="AZ1795" s="22"/>
      <c r="BM1795" s="21"/>
      <c r="BN1795" s="21"/>
      <c r="BO1795" s="21"/>
      <c r="BP1795" s="21"/>
      <c r="BQ1795" s="21"/>
      <c r="BS1795" s="21"/>
      <c r="BT1795" s="21"/>
      <c r="BW1795" s="21"/>
      <c r="BX1795" s="21"/>
      <c r="BZ1795" s="21"/>
      <c r="CD1795" s="21"/>
      <c r="CE1795" s="21"/>
      <c r="CF1795" s="21"/>
    </row>
    <row r="1796" spans="1:84">
      <c r="A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X1796" s="22"/>
      <c r="AY1796" s="22"/>
      <c r="AZ1796" s="22"/>
      <c r="BM1796" s="21"/>
      <c r="BN1796" s="21"/>
      <c r="BO1796" s="21"/>
      <c r="BP1796" s="21"/>
      <c r="BQ1796" s="21"/>
      <c r="BS1796" s="21"/>
      <c r="BT1796" s="21"/>
      <c r="BW1796" s="21"/>
      <c r="BX1796" s="21"/>
      <c r="BZ1796" s="21"/>
      <c r="CD1796" s="21"/>
      <c r="CE1796" s="21"/>
      <c r="CF1796" s="21"/>
    </row>
    <row r="1797" spans="1:84">
      <c r="A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X1797" s="22"/>
      <c r="AY1797" s="22"/>
      <c r="AZ1797" s="22"/>
      <c r="BM1797" s="21"/>
      <c r="BN1797" s="21"/>
      <c r="BO1797" s="21"/>
      <c r="BP1797" s="21"/>
      <c r="BQ1797" s="21"/>
      <c r="BS1797" s="21"/>
      <c r="BT1797" s="21"/>
      <c r="BW1797" s="21"/>
      <c r="BX1797" s="21"/>
      <c r="BZ1797" s="21"/>
      <c r="CD1797" s="21"/>
      <c r="CE1797" s="21"/>
      <c r="CF1797" s="21"/>
    </row>
    <row r="1798" spans="1:84">
      <c r="A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X1798" s="22"/>
      <c r="AY1798" s="22"/>
      <c r="AZ1798" s="22"/>
      <c r="BM1798" s="21"/>
      <c r="BN1798" s="21"/>
      <c r="BO1798" s="21"/>
      <c r="BP1798" s="21"/>
      <c r="BQ1798" s="21"/>
      <c r="BS1798" s="21"/>
      <c r="BT1798" s="21"/>
      <c r="BW1798" s="21"/>
      <c r="BX1798" s="21"/>
      <c r="BZ1798" s="21"/>
      <c r="CD1798" s="21"/>
      <c r="CE1798" s="21"/>
      <c r="CF1798" s="21"/>
    </row>
    <row r="1799" spans="1:84">
      <c r="A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X1799" s="22"/>
      <c r="AY1799" s="22"/>
      <c r="AZ1799" s="22"/>
      <c r="BM1799" s="21"/>
      <c r="BN1799" s="21"/>
      <c r="BO1799" s="21"/>
      <c r="BP1799" s="21"/>
      <c r="BQ1799" s="21"/>
      <c r="BS1799" s="21"/>
      <c r="BT1799" s="21"/>
      <c r="BW1799" s="21"/>
      <c r="BX1799" s="21"/>
      <c r="BZ1799" s="21"/>
      <c r="CD1799" s="21"/>
      <c r="CE1799" s="21"/>
      <c r="CF1799" s="21"/>
    </row>
    <row r="1800" spans="1:84">
      <c r="A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X1800" s="22"/>
      <c r="AY1800" s="22"/>
      <c r="AZ1800" s="22"/>
      <c r="BM1800" s="21"/>
      <c r="BN1800" s="21"/>
      <c r="BO1800" s="21"/>
      <c r="BP1800" s="21"/>
      <c r="BQ1800" s="21"/>
      <c r="BS1800" s="21"/>
      <c r="BT1800" s="21"/>
      <c r="BW1800" s="21"/>
      <c r="BX1800" s="21"/>
      <c r="BZ1800" s="21"/>
      <c r="CD1800" s="21"/>
      <c r="CE1800" s="21"/>
      <c r="CF1800" s="21"/>
    </row>
    <row r="1801" spans="1:84">
      <c r="A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X1801" s="22"/>
      <c r="AY1801" s="22"/>
      <c r="AZ1801" s="22"/>
      <c r="BM1801" s="21"/>
      <c r="BN1801" s="21"/>
      <c r="BO1801" s="21"/>
      <c r="BP1801" s="21"/>
      <c r="BQ1801" s="21"/>
      <c r="BS1801" s="21"/>
      <c r="BT1801" s="21"/>
      <c r="BW1801" s="21"/>
      <c r="BX1801" s="21"/>
      <c r="BZ1801" s="21"/>
      <c r="CD1801" s="21"/>
      <c r="CE1801" s="21"/>
      <c r="CF1801" s="21"/>
    </row>
    <row r="1802" spans="1:84">
      <c r="A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X1802" s="22"/>
      <c r="AY1802" s="22"/>
      <c r="AZ1802" s="22"/>
      <c r="BM1802" s="21"/>
      <c r="BN1802" s="21"/>
      <c r="BO1802" s="21"/>
      <c r="BP1802" s="21"/>
      <c r="BQ1802" s="21"/>
      <c r="BS1802" s="21"/>
      <c r="BT1802" s="21"/>
      <c r="BW1802" s="21"/>
      <c r="BX1802" s="21"/>
      <c r="BZ1802" s="21"/>
      <c r="CD1802" s="21"/>
      <c r="CE1802" s="21"/>
      <c r="CF1802" s="21"/>
    </row>
    <row r="1803" spans="1:84">
      <c r="A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X1803" s="22"/>
      <c r="AY1803" s="22"/>
      <c r="AZ1803" s="22"/>
      <c r="BM1803" s="21"/>
      <c r="BN1803" s="21"/>
      <c r="BO1803" s="21"/>
      <c r="BP1803" s="21"/>
      <c r="BQ1803" s="21"/>
      <c r="BS1803" s="21"/>
      <c r="BT1803" s="21"/>
      <c r="BW1803" s="21"/>
      <c r="BX1803" s="21"/>
      <c r="BZ1803" s="21"/>
      <c r="CD1803" s="21"/>
      <c r="CE1803" s="21"/>
      <c r="CF1803" s="21"/>
    </row>
    <row r="1804" spans="1:84">
      <c r="A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X1804" s="22"/>
      <c r="AY1804" s="22"/>
      <c r="AZ1804" s="22"/>
      <c r="BM1804" s="21"/>
      <c r="BN1804" s="21"/>
      <c r="BO1804" s="21"/>
      <c r="BP1804" s="21"/>
      <c r="BQ1804" s="21"/>
      <c r="BS1804" s="21"/>
      <c r="BT1804" s="21"/>
      <c r="BW1804" s="21"/>
      <c r="BX1804" s="21"/>
      <c r="BZ1804" s="21"/>
      <c r="CD1804" s="21"/>
      <c r="CE1804" s="21"/>
      <c r="CF1804" s="21"/>
    </row>
    <row r="1805" spans="1:84">
      <c r="A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X1805" s="22"/>
      <c r="AY1805" s="22"/>
      <c r="AZ1805" s="22"/>
      <c r="BM1805" s="21"/>
      <c r="BN1805" s="21"/>
      <c r="BO1805" s="21"/>
      <c r="BP1805" s="21"/>
      <c r="BQ1805" s="21"/>
      <c r="BS1805" s="21"/>
      <c r="BT1805" s="21"/>
      <c r="BW1805" s="21"/>
      <c r="BX1805" s="21"/>
      <c r="BZ1805" s="21"/>
      <c r="CD1805" s="21"/>
      <c r="CE1805" s="21"/>
      <c r="CF1805" s="21"/>
    </row>
    <row r="1806" spans="1:84">
      <c r="A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X1806" s="22"/>
      <c r="AY1806" s="22"/>
      <c r="AZ1806" s="22"/>
      <c r="BM1806" s="21"/>
      <c r="BN1806" s="21"/>
      <c r="BO1806" s="21"/>
      <c r="BP1806" s="21"/>
      <c r="BQ1806" s="21"/>
      <c r="BS1806" s="21"/>
      <c r="BT1806" s="21"/>
      <c r="BW1806" s="21"/>
      <c r="BX1806" s="21"/>
      <c r="BZ1806" s="21"/>
      <c r="CD1806" s="21"/>
      <c r="CE1806" s="21"/>
      <c r="CF1806" s="21"/>
    </row>
    <row r="1807" spans="1:84">
      <c r="A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X1807" s="22"/>
      <c r="AY1807" s="22"/>
      <c r="AZ1807" s="22"/>
      <c r="BM1807" s="21"/>
      <c r="BN1807" s="21"/>
      <c r="BO1807" s="21"/>
      <c r="BP1807" s="21"/>
      <c r="BQ1807" s="21"/>
      <c r="BS1807" s="21"/>
      <c r="BT1807" s="21"/>
      <c r="BW1807" s="21"/>
      <c r="BX1807" s="21"/>
      <c r="BZ1807" s="21"/>
      <c r="CD1807" s="21"/>
      <c r="CE1807" s="21"/>
      <c r="CF1807" s="21"/>
    </row>
    <row r="1808" spans="1:84">
      <c r="A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X1808" s="22"/>
      <c r="AY1808" s="22"/>
      <c r="AZ1808" s="22"/>
      <c r="BM1808" s="21"/>
      <c r="BN1808" s="21"/>
      <c r="BO1808" s="21"/>
      <c r="BP1808" s="21"/>
      <c r="BQ1808" s="21"/>
      <c r="BS1808" s="21"/>
      <c r="BT1808" s="21"/>
      <c r="BW1808" s="21"/>
      <c r="BX1808" s="21"/>
      <c r="BZ1808" s="21"/>
      <c r="CD1808" s="21"/>
      <c r="CE1808" s="21"/>
      <c r="CF1808" s="21"/>
    </row>
    <row r="1809" spans="1:84">
      <c r="A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X1809" s="22"/>
      <c r="AY1809" s="22"/>
      <c r="AZ1809" s="22"/>
      <c r="BM1809" s="21"/>
      <c r="BN1809" s="21"/>
      <c r="BO1809" s="21"/>
      <c r="BP1809" s="21"/>
      <c r="BQ1809" s="21"/>
      <c r="BS1809" s="21"/>
      <c r="BT1809" s="21"/>
      <c r="BW1809" s="21"/>
      <c r="BX1809" s="21"/>
      <c r="BZ1809" s="21"/>
      <c r="CD1809" s="21"/>
      <c r="CE1809" s="21"/>
      <c r="CF1809" s="21"/>
    </row>
    <row r="1810" spans="1:84">
      <c r="A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X1810" s="22"/>
      <c r="AY1810" s="22"/>
      <c r="AZ1810" s="22"/>
      <c r="BM1810" s="21"/>
      <c r="BN1810" s="21"/>
      <c r="BO1810" s="21"/>
      <c r="BP1810" s="21"/>
      <c r="BQ1810" s="21"/>
      <c r="BS1810" s="21"/>
      <c r="BT1810" s="21"/>
      <c r="BW1810" s="21"/>
      <c r="BX1810" s="21"/>
      <c r="BZ1810" s="21"/>
      <c r="CD1810" s="21"/>
      <c r="CE1810" s="21"/>
      <c r="CF1810" s="21"/>
    </row>
    <row r="1811" spans="1:84">
      <c r="A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X1811" s="22"/>
      <c r="AY1811" s="22"/>
      <c r="AZ1811" s="22"/>
      <c r="BM1811" s="21"/>
      <c r="BN1811" s="21"/>
      <c r="BO1811" s="21"/>
      <c r="BP1811" s="21"/>
      <c r="BQ1811" s="21"/>
      <c r="BS1811" s="21"/>
      <c r="BT1811" s="21"/>
      <c r="BW1811" s="21"/>
      <c r="BX1811" s="21"/>
      <c r="BZ1811" s="21"/>
      <c r="CD1811" s="21"/>
      <c r="CE1811" s="21"/>
      <c r="CF1811" s="21"/>
    </row>
    <row r="1812" spans="1:84">
      <c r="A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X1812" s="22"/>
      <c r="AY1812" s="22"/>
      <c r="AZ1812" s="22"/>
      <c r="BM1812" s="21"/>
      <c r="BN1812" s="21"/>
      <c r="BO1812" s="21"/>
      <c r="BP1812" s="21"/>
      <c r="BQ1812" s="21"/>
      <c r="BS1812" s="21"/>
      <c r="BT1812" s="21"/>
      <c r="BW1812" s="21"/>
      <c r="BX1812" s="21"/>
      <c r="BZ1812" s="21"/>
      <c r="CD1812" s="21"/>
      <c r="CE1812" s="21"/>
      <c r="CF1812" s="21"/>
    </row>
    <row r="1813" spans="1:84">
      <c r="A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X1813" s="22"/>
      <c r="AY1813" s="22"/>
      <c r="AZ1813" s="22"/>
      <c r="BM1813" s="21"/>
      <c r="BN1813" s="21"/>
      <c r="BO1813" s="21"/>
      <c r="BP1813" s="21"/>
      <c r="BQ1813" s="21"/>
      <c r="BS1813" s="21"/>
      <c r="BT1813" s="21"/>
      <c r="BW1813" s="21"/>
      <c r="BX1813" s="21"/>
      <c r="BZ1813" s="21"/>
      <c r="CD1813" s="21"/>
      <c r="CE1813" s="21"/>
      <c r="CF1813" s="21"/>
    </row>
    <row r="1814" spans="1:84">
      <c r="A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X1814" s="22"/>
      <c r="AY1814" s="22"/>
      <c r="AZ1814" s="22"/>
      <c r="BM1814" s="21"/>
      <c r="BN1814" s="21"/>
      <c r="BO1814" s="21"/>
      <c r="BP1814" s="21"/>
      <c r="BQ1814" s="21"/>
      <c r="BS1814" s="21"/>
      <c r="BT1814" s="21"/>
      <c r="BW1814" s="21"/>
      <c r="BX1814" s="21"/>
      <c r="BZ1814" s="21"/>
      <c r="CD1814" s="21"/>
      <c r="CE1814" s="21"/>
      <c r="CF1814" s="21"/>
    </row>
    <row r="1815" spans="1:84">
      <c r="A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X1815" s="22"/>
      <c r="AY1815" s="22"/>
      <c r="AZ1815" s="22"/>
      <c r="BM1815" s="21"/>
      <c r="BN1815" s="21"/>
      <c r="BO1815" s="21"/>
      <c r="BP1815" s="21"/>
      <c r="BQ1815" s="21"/>
      <c r="BS1815" s="21"/>
      <c r="BT1815" s="21"/>
      <c r="BW1815" s="21"/>
      <c r="BX1815" s="21"/>
      <c r="BZ1815" s="21"/>
      <c r="CD1815" s="21"/>
      <c r="CE1815" s="21"/>
      <c r="CF1815" s="21"/>
    </row>
    <row r="1816" spans="1:84">
      <c r="A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X1816" s="22"/>
      <c r="AY1816" s="22"/>
      <c r="AZ1816" s="22"/>
      <c r="BM1816" s="21"/>
      <c r="BN1816" s="21"/>
      <c r="BO1816" s="21"/>
      <c r="BP1816" s="21"/>
      <c r="BQ1816" s="21"/>
      <c r="BS1816" s="21"/>
      <c r="BT1816" s="21"/>
      <c r="BW1816" s="21"/>
      <c r="BX1816" s="21"/>
      <c r="BZ1816" s="21"/>
      <c r="CD1816" s="21"/>
      <c r="CE1816" s="21"/>
      <c r="CF1816" s="21"/>
    </row>
    <row r="1817" spans="1:84">
      <c r="A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X1817" s="22"/>
      <c r="AY1817" s="22"/>
      <c r="AZ1817" s="22"/>
      <c r="BM1817" s="21"/>
      <c r="BN1817" s="21"/>
      <c r="BO1817" s="21"/>
      <c r="BP1817" s="21"/>
      <c r="BQ1817" s="21"/>
      <c r="BS1817" s="21"/>
      <c r="BT1817" s="21"/>
      <c r="BW1817" s="21"/>
      <c r="BX1817" s="21"/>
      <c r="BZ1817" s="21"/>
      <c r="CD1817" s="21"/>
      <c r="CE1817" s="21"/>
      <c r="CF1817" s="21"/>
    </row>
    <row r="1818" spans="1:84">
      <c r="A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X1818" s="22"/>
      <c r="AY1818" s="22"/>
      <c r="AZ1818" s="22"/>
      <c r="BM1818" s="21"/>
      <c r="BN1818" s="21"/>
      <c r="BO1818" s="21"/>
      <c r="BP1818" s="21"/>
      <c r="BQ1818" s="21"/>
      <c r="BS1818" s="21"/>
      <c r="BT1818" s="21"/>
      <c r="BW1818" s="21"/>
      <c r="BX1818" s="21"/>
      <c r="BZ1818" s="21"/>
      <c r="CD1818" s="21"/>
      <c r="CE1818" s="21"/>
      <c r="CF1818" s="21"/>
    </row>
    <row r="1819" spans="1:84">
      <c r="A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X1819" s="22"/>
      <c r="AY1819" s="22"/>
      <c r="AZ1819" s="22"/>
      <c r="BM1819" s="21"/>
      <c r="BN1819" s="21"/>
      <c r="BO1819" s="21"/>
      <c r="BP1819" s="21"/>
      <c r="BQ1819" s="21"/>
      <c r="BS1819" s="21"/>
      <c r="BT1819" s="21"/>
      <c r="BW1819" s="21"/>
      <c r="BX1819" s="21"/>
      <c r="BZ1819" s="21"/>
      <c r="CD1819" s="21"/>
      <c r="CE1819" s="21"/>
      <c r="CF1819" s="21"/>
    </row>
    <row r="1820" spans="1:84">
      <c r="A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X1820" s="22"/>
      <c r="AY1820" s="22"/>
      <c r="AZ1820" s="22"/>
      <c r="BM1820" s="21"/>
      <c r="BN1820" s="21"/>
      <c r="BO1820" s="21"/>
      <c r="BP1820" s="21"/>
      <c r="BQ1820" s="21"/>
      <c r="BS1820" s="21"/>
      <c r="BT1820" s="21"/>
      <c r="BW1820" s="21"/>
      <c r="BX1820" s="21"/>
      <c r="BZ1820" s="21"/>
      <c r="CD1820" s="21"/>
      <c r="CE1820" s="21"/>
      <c r="CF1820" s="21"/>
    </row>
    <row r="1821" spans="1:84">
      <c r="A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X1821" s="22"/>
      <c r="AY1821" s="22"/>
      <c r="AZ1821" s="22"/>
      <c r="BM1821" s="21"/>
      <c r="BN1821" s="21"/>
      <c r="BO1821" s="21"/>
      <c r="BP1821" s="21"/>
      <c r="BQ1821" s="21"/>
      <c r="BS1821" s="21"/>
      <c r="BT1821" s="21"/>
      <c r="BW1821" s="21"/>
      <c r="BX1821" s="21"/>
      <c r="BZ1821" s="21"/>
      <c r="CD1821" s="21"/>
      <c r="CE1821" s="21"/>
      <c r="CF1821" s="21"/>
    </row>
    <row r="1822" spans="1:84">
      <c r="A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X1822" s="22"/>
      <c r="AY1822" s="22"/>
      <c r="AZ1822" s="22"/>
      <c r="BM1822" s="21"/>
      <c r="BN1822" s="21"/>
      <c r="BO1822" s="21"/>
      <c r="BP1822" s="21"/>
      <c r="BQ1822" s="21"/>
      <c r="BS1822" s="21"/>
      <c r="BT1822" s="21"/>
      <c r="BW1822" s="21"/>
      <c r="BX1822" s="21"/>
      <c r="BZ1822" s="21"/>
      <c r="CD1822" s="21"/>
      <c r="CE1822" s="21"/>
      <c r="CF1822" s="21"/>
    </row>
    <row r="1823" spans="1:84">
      <c r="A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X1823" s="22"/>
      <c r="AY1823" s="22"/>
      <c r="AZ1823" s="22"/>
      <c r="BM1823" s="21"/>
      <c r="BN1823" s="21"/>
      <c r="BO1823" s="21"/>
      <c r="BP1823" s="21"/>
      <c r="BQ1823" s="21"/>
      <c r="BS1823" s="21"/>
      <c r="BT1823" s="21"/>
      <c r="BW1823" s="21"/>
      <c r="BX1823" s="21"/>
      <c r="BZ1823" s="21"/>
      <c r="CD1823" s="21"/>
      <c r="CE1823" s="21"/>
      <c r="CF1823" s="21"/>
    </row>
    <row r="1824" spans="1:84">
      <c r="A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X1824" s="22"/>
      <c r="AY1824" s="22"/>
      <c r="AZ1824" s="22"/>
      <c r="BM1824" s="21"/>
      <c r="BN1824" s="21"/>
      <c r="BO1824" s="21"/>
      <c r="BP1824" s="21"/>
      <c r="BQ1824" s="21"/>
      <c r="BS1824" s="21"/>
      <c r="BT1824" s="21"/>
      <c r="BW1824" s="21"/>
      <c r="BX1824" s="21"/>
      <c r="BZ1824" s="21"/>
      <c r="CD1824" s="21"/>
      <c r="CE1824" s="21"/>
      <c r="CF1824" s="21"/>
    </row>
    <row r="1825" spans="1:84">
      <c r="A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X1825" s="22"/>
      <c r="AY1825" s="22"/>
      <c r="AZ1825" s="22"/>
      <c r="BM1825" s="21"/>
      <c r="BN1825" s="21"/>
      <c r="BO1825" s="21"/>
      <c r="BP1825" s="21"/>
      <c r="BQ1825" s="21"/>
      <c r="BS1825" s="21"/>
      <c r="BT1825" s="21"/>
      <c r="BW1825" s="21"/>
      <c r="BX1825" s="21"/>
      <c r="BZ1825" s="21"/>
      <c r="CD1825" s="21"/>
      <c r="CE1825" s="21"/>
      <c r="CF1825" s="21"/>
    </row>
    <row r="1826" spans="1:84">
      <c r="A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X1826" s="22"/>
      <c r="AY1826" s="22"/>
      <c r="AZ1826" s="22"/>
      <c r="BM1826" s="21"/>
      <c r="BN1826" s="21"/>
      <c r="BO1826" s="21"/>
      <c r="BP1826" s="21"/>
      <c r="BQ1826" s="21"/>
      <c r="BS1826" s="21"/>
      <c r="BT1826" s="21"/>
      <c r="BW1826" s="21"/>
      <c r="BX1826" s="21"/>
      <c r="BZ1826" s="21"/>
      <c r="CD1826" s="21"/>
      <c r="CE1826" s="21"/>
      <c r="CF1826" s="21"/>
    </row>
    <row r="1827" spans="1:84">
      <c r="A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X1827" s="22"/>
      <c r="AY1827" s="22"/>
      <c r="AZ1827" s="22"/>
      <c r="BM1827" s="21"/>
      <c r="BN1827" s="21"/>
      <c r="BO1827" s="21"/>
      <c r="BP1827" s="21"/>
      <c r="BQ1827" s="21"/>
      <c r="BS1827" s="21"/>
      <c r="BT1827" s="21"/>
      <c r="BW1827" s="21"/>
      <c r="BX1827" s="21"/>
      <c r="BZ1827" s="21"/>
      <c r="CD1827" s="21"/>
      <c r="CE1827" s="21"/>
      <c r="CF1827" s="21"/>
    </row>
    <row r="1828" spans="1:84">
      <c r="A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X1828" s="22"/>
      <c r="AY1828" s="22"/>
      <c r="AZ1828" s="22"/>
      <c r="BM1828" s="21"/>
      <c r="BN1828" s="21"/>
      <c r="BO1828" s="21"/>
      <c r="BP1828" s="21"/>
      <c r="BQ1828" s="21"/>
      <c r="BS1828" s="21"/>
      <c r="BT1828" s="21"/>
      <c r="BW1828" s="21"/>
      <c r="BX1828" s="21"/>
      <c r="BZ1828" s="21"/>
      <c r="CD1828" s="21"/>
      <c r="CE1828" s="21"/>
      <c r="CF1828" s="21"/>
    </row>
    <row r="1829" spans="1:84">
      <c r="A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X1829" s="22"/>
      <c r="AY1829" s="22"/>
      <c r="AZ1829" s="22"/>
      <c r="BM1829" s="21"/>
      <c r="BN1829" s="21"/>
      <c r="BO1829" s="21"/>
      <c r="BP1829" s="21"/>
      <c r="BQ1829" s="21"/>
      <c r="BS1829" s="21"/>
      <c r="BT1829" s="21"/>
      <c r="BW1829" s="21"/>
      <c r="BX1829" s="21"/>
      <c r="BZ1829" s="21"/>
      <c r="CD1829" s="21"/>
      <c r="CE1829" s="21"/>
      <c r="CF1829" s="21"/>
    </row>
    <row r="1830" spans="1:84">
      <c r="A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X1830" s="22"/>
      <c r="AY1830" s="22"/>
      <c r="AZ1830" s="22"/>
      <c r="BM1830" s="21"/>
      <c r="BN1830" s="21"/>
      <c r="BO1830" s="21"/>
      <c r="BP1830" s="21"/>
      <c r="BQ1830" s="21"/>
      <c r="BS1830" s="21"/>
      <c r="BT1830" s="21"/>
      <c r="BW1830" s="21"/>
      <c r="BX1830" s="21"/>
      <c r="BZ1830" s="21"/>
      <c r="CD1830" s="21"/>
      <c r="CE1830" s="21"/>
      <c r="CF1830" s="21"/>
    </row>
    <row r="1831" spans="1:84">
      <c r="A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X1831" s="22"/>
      <c r="AY1831" s="22"/>
      <c r="AZ1831" s="22"/>
      <c r="BM1831" s="21"/>
      <c r="BN1831" s="21"/>
      <c r="BO1831" s="21"/>
      <c r="BP1831" s="21"/>
      <c r="BQ1831" s="21"/>
      <c r="BS1831" s="21"/>
      <c r="BT1831" s="21"/>
      <c r="BW1831" s="21"/>
      <c r="BX1831" s="21"/>
      <c r="BZ1831" s="21"/>
      <c r="CD1831" s="21"/>
      <c r="CE1831" s="21"/>
      <c r="CF1831" s="21"/>
    </row>
    <row r="1832" spans="1:84">
      <c r="A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X1832" s="22"/>
      <c r="AY1832" s="22"/>
      <c r="AZ1832" s="22"/>
      <c r="BM1832" s="21"/>
      <c r="BN1832" s="21"/>
      <c r="BO1832" s="21"/>
      <c r="BP1832" s="21"/>
      <c r="BQ1832" s="21"/>
      <c r="BS1832" s="21"/>
      <c r="BT1832" s="21"/>
      <c r="BW1832" s="21"/>
      <c r="BX1832" s="21"/>
      <c r="BZ1832" s="21"/>
      <c r="CD1832" s="21"/>
      <c r="CE1832" s="21"/>
      <c r="CF1832" s="21"/>
    </row>
    <row r="1833" spans="1:84">
      <c r="A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X1833" s="22"/>
      <c r="AY1833" s="22"/>
      <c r="AZ1833" s="22"/>
      <c r="BM1833" s="21"/>
      <c r="BN1833" s="21"/>
      <c r="BO1833" s="21"/>
      <c r="BP1833" s="21"/>
      <c r="BQ1833" s="21"/>
      <c r="BS1833" s="21"/>
      <c r="BT1833" s="21"/>
      <c r="BW1833" s="21"/>
      <c r="BX1833" s="21"/>
      <c r="BZ1833" s="21"/>
      <c r="CD1833" s="21"/>
      <c r="CE1833" s="21"/>
      <c r="CF1833" s="21"/>
    </row>
    <row r="1834" spans="1:84">
      <c r="A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X1834" s="22"/>
      <c r="AY1834" s="22"/>
      <c r="AZ1834" s="22"/>
      <c r="BM1834" s="21"/>
      <c r="BN1834" s="21"/>
      <c r="BO1834" s="21"/>
      <c r="BP1834" s="21"/>
      <c r="BQ1834" s="21"/>
      <c r="BS1834" s="21"/>
      <c r="BT1834" s="21"/>
      <c r="BW1834" s="21"/>
      <c r="BX1834" s="21"/>
      <c r="BZ1834" s="21"/>
      <c r="CD1834" s="21"/>
      <c r="CE1834" s="21"/>
      <c r="CF1834" s="21"/>
    </row>
    <row r="1835" spans="1:84">
      <c r="A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X1835" s="22"/>
      <c r="AY1835" s="22"/>
      <c r="AZ1835" s="22"/>
      <c r="BM1835" s="21"/>
      <c r="BN1835" s="21"/>
      <c r="BO1835" s="21"/>
      <c r="BP1835" s="21"/>
      <c r="BQ1835" s="21"/>
      <c r="BS1835" s="21"/>
      <c r="BT1835" s="21"/>
      <c r="BW1835" s="21"/>
      <c r="BX1835" s="21"/>
      <c r="BZ1835" s="21"/>
      <c r="CD1835" s="21"/>
      <c r="CE1835" s="21"/>
      <c r="CF1835" s="21"/>
    </row>
    <row r="1836" spans="1:84">
      <c r="A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X1836" s="22"/>
      <c r="AY1836" s="22"/>
      <c r="AZ1836" s="22"/>
      <c r="BM1836" s="21"/>
      <c r="BN1836" s="21"/>
      <c r="BO1836" s="21"/>
      <c r="BP1836" s="21"/>
      <c r="BQ1836" s="21"/>
      <c r="BS1836" s="21"/>
      <c r="BT1836" s="21"/>
      <c r="BW1836" s="21"/>
      <c r="BX1836" s="21"/>
      <c r="BZ1836" s="21"/>
      <c r="CD1836" s="21"/>
      <c r="CE1836" s="21"/>
      <c r="CF1836" s="21"/>
    </row>
    <row r="1837" spans="1:84">
      <c r="A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X1837" s="22"/>
      <c r="AY1837" s="22"/>
      <c r="AZ1837" s="22"/>
      <c r="BM1837" s="21"/>
      <c r="BN1837" s="21"/>
      <c r="BO1837" s="21"/>
      <c r="BP1837" s="21"/>
      <c r="BQ1837" s="21"/>
      <c r="BS1837" s="21"/>
      <c r="BT1837" s="21"/>
      <c r="BW1837" s="21"/>
      <c r="BX1837" s="21"/>
      <c r="BZ1837" s="21"/>
      <c r="CD1837" s="21"/>
      <c r="CE1837" s="21"/>
      <c r="CF1837" s="21"/>
    </row>
    <row r="1838" spans="1:84">
      <c r="A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X1838" s="22"/>
      <c r="AY1838" s="22"/>
      <c r="AZ1838" s="22"/>
      <c r="BM1838" s="21"/>
      <c r="BN1838" s="21"/>
      <c r="BO1838" s="21"/>
      <c r="BP1838" s="21"/>
      <c r="BQ1838" s="21"/>
      <c r="BS1838" s="21"/>
      <c r="BT1838" s="21"/>
      <c r="BW1838" s="21"/>
      <c r="BX1838" s="21"/>
      <c r="BZ1838" s="21"/>
      <c r="CD1838" s="21"/>
      <c r="CE1838" s="21"/>
      <c r="CF1838" s="21"/>
    </row>
    <row r="1839" spans="1:84">
      <c r="A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X1839" s="22"/>
      <c r="AY1839" s="22"/>
      <c r="AZ1839" s="22"/>
      <c r="BM1839" s="21"/>
      <c r="BN1839" s="21"/>
      <c r="BO1839" s="21"/>
      <c r="BP1839" s="21"/>
      <c r="BQ1839" s="21"/>
      <c r="BS1839" s="21"/>
      <c r="BT1839" s="21"/>
      <c r="BW1839" s="21"/>
      <c r="BX1839" s="21"/>
      <c r="BZ1839" s="21"/>
      <c r="CD1839" s="21"/>
      <c r="CE1839" s="21"/>
      <c r="CF1839" s="21"/>
    </row>
    <row r="1840" spans="1:84">
      <c r="A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X1840" s="22"/>
      <c r="AY1840" s="22"/>
      <c r="AZ1840" s="22"/>
      <c r="BM1840" s="21"/>
      <c r="BN1840" s="21"/>
      <c r="BO1840" s="21"/>
      <c r="BP1840" s="21"/>
      <c r="BQ1840" s="21"/>
      <c r="BS1840" s="21"/>
      <c r="BT1840" s="21"/>
      <c r="BW1840" s="21"/>
      <c r="BX1840" s="21"/>
      <c r="BZ1840" s="21"/>
      <c r="CD1840" s="21"/>
      <c r="CE1840" s="21"/>
      <c r="CF1840" s="21"/>
    </row>
    <row r="1841" spans="1:84">
      <c r="A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X1841" s="22"/>
      <c r="AY1841" s="22"/>
      <c r="AZ1841" s="22"/>
      <c r="BM1841" s="21"/>
      <c r="BN1841" s="21"/>
      <c r="BO1841" s="21"/>
      <c r="BP1841" s="21"/>
      <c r="BQ1841" s="21"/>
      <c r="BS1841" s="21"/>
      <c r="BT1841" s="21"/>
      <c r="BW1841" s="21"/>
      <c r="BX1841" s="21"/>
      <c r="BZ1841" s="21"/>
      <c r="CD1841" s="21"/>
      <c r="CE1841" s="21"/>
      <c r="CF1841" s="21"/>
    </row>
    <row r="1842" spans="1:84">
      <c r="A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X1842" s="22"/>
      <c r="AY1842" s="22"/>
      <c r="AZ1842" s="22"/>
      <c r="BM1842" s="21"/>
      <c r="BN1842" s="21"/>
      <c r="BO1842" s="21"/>
      <c r="BP1842" s="21"/>
      <c r="BQ1842" s="21"/>
      <c r="BS1842" s="21"/>
      <c r="BT1842" s="21"/>
      <c r="BW1842" s="21"/>
      <c r="BX1842" s="21"/>
      <c r="BZ1842" s="21"/>
      <c r="CD1842" s="21"/>
      <c r="CE1842" s="21"/>
      <c r="CF1842" s="21"/>
    </row>
    <row r="1843" spans="1:84">
      <c r="A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X1843" s="22"/>
      <c r="AY1843" s="22"/>
      <c r="AZ1843" s="22"/>
      <c r="BM1843" s="21"/>
      <c r="BN1843" s="21"/>
      <c r="BO1843" s="21"/>
      <c r="BP1843" s="21"/>
      <c r="BQ1843" s="21"/>
      <c r="BS1843" s="21"/>
      <c r="BT1843" s="21"/>
      <c r="BW1843" s="21"/>
      <c r="BX1843" s="21"/>
      <c r="BZ1843" s="21"/>
      <c r="CD1843" s="21"/>
      <c r="CE1843" s="21"/>
      <c r="CF1843" s="21"/>
    </row>
    <row r="1844" spans="1:84">
      <c r="A1844" s="23"/>
      <c r="AC1844" s="23"/>
      <c r="AD1844" s="23"/>
      <c r="AE1844" s="23"/>
      <c r="AF1844" s="23"/>
      <c r="AG1844" s="23"/>
      <c r="AH1844" s="23"/>
      <c r="AI1844" s="23"/>
      <c r="AJ1844" s="23"/>
      <c r="AK1844" s="23"/>
      <c r="AL1844" s="23"/>
      <c r="AM1844" s="23"/>
      <c r="AN1844" s="23"/>
      <c r="AO1844" s="23"/>
      <c r="AP1844" s="23"/>
      <c r="AQ1844" s="23"/>
      <c r="AR1844" s="23"/>
      <c r="AS1844" s="23"/>
      <c r="AT1844" s="23"/>
      <c r="AU1844" s="23"/>
      <c r="AX1844" s="22"/>
      <c r="AY1844" s="22"/>
      <c r="AZ1844" s="22"/>
      <c r="BM1844" s="23"/>
      <c r="BN1844" s="23"/>
      <c r="BO1844" s="23"/>
      <c r="BP1844" s="23"/>
      <c r="BQ1844" s="23"/>
      <c r="BS1844" s="23"/>
      <c r="BT1844" s="23"/>
      <c r="BW1844" s="23"/>
      <c r="BX1844" s="23"/>
      <c r="BZ1844" s="23"/>
      <c r="CD1844" s="23"/>
      <c r="CE1844" s="23"/>
      <c r="CF1844" s="23"/>
    </row>
    <row r="1845" spans="1:84">
      <c r="A1845" s="23"/>
      <c r="AC1845" s="23"/>
      <c r="AD1845" s="23"/>
      <c r="AE1845" s="23"/>
      <c r="AF1845" s="23"/>
      <c r="AG1845" s="23"/>
      <c r="AH1845" s="23"/>
      <c r="AI1845" s="23"/>
      <c r="AJ1845" s="23"/>
      <c r="AK1845" s="23"/>
      <c r="AL1845" s="23"/>
      <c r="AM1845" s="23"/>
      <c r="AN1845" s="23"/>
      <c r="AO1845" s="23"/>
      <c r="AP1845" s="23"/>
      <c r="AQ1845" s="23"/>
      <c r="AR1845" s="23"/>
      <c r="AS1845" s="23"/>
      <c r="AT1845" s="23"/>
      <c r="AU1845" s="23"/>
      <c r="AX1845" s="22"/>
      <c r="AY1845" s="22"/>
      <c r="AZ1845" s="22"/>
      <c r="BM1845" s="23"/>
      <c r="BN1845" s="23"/>
      <c r="BO1845" s="23"/>
      <c r="BP1845" s="23"/>
      <c r="BQ1845" s="23"/>
      <c r="BS1845" s="23"/>
      <c r="BT1845" s="23"/>
      <c r="BW1845" s="23"/>
      <c r="BX1845" s="23"/>
      <c r="BZ1845" s="23"/>
      <c r="CD1845" s="23"/>
      <c r="CE1845" s="23"/>
      <c r="CF1845" s="23"/>
    </row>
    <row r="1846" spans="1:84">
      <c r="A1846" s="23"/>
      <c r="AC1846" s="23"/>
      <c r="AD1846" s="23"/>
      <c r="AE1846" s="23"/>
      <c r="AF1846" s="23"/>
      <c r="AG1846" s="23"/>
      <c r="AH1846" s="23"/>
      <c r="AI1846" s="23"/>
      <c r="AJ1846" s="23"/>
      <c r="AK1846" s="23"/>
      <c r="AL1846" s="23"/>
      <c r="AM1846" s="23"/>
      <c r="AN1846" s="23"/>
      <c r="AO1846" s="23"/>
      <c r="AP1846" s="23"/>
      <c r="AQ1846" s="23"/>
      <c r="AR1846" s="23"/>
      <c r="AS1846" s="23"/>
      <c r="AT1846" s="23"/>
      <c r="AU1846" s="23"/>
      <c r="AX1846" s="22"/>
      <c r="AY1846" s="22"/>
      <c r="AZ1846" s="22"/>
      <c r="BM1846" s="23"/>
      <c r="BN1846" s="23"/>
      <c r="BO1846" s="23"/>
      <c r="BP1846" s="23"/>
      <c r="BQ1846" s="23"/>
      <c r="BS1846" s="23"/>
      <c r="BT1846" s="23"/>
      <c r="BW1846" s="23"/>
      <c r="BX1846" s="23"/>
      <c r="BZ1846" s="23"/>
      <c r="CD1846" s="23"/>
      <c r="CE1846" s="23"/>
      <c r="CF1846" s="23"/>
    </row>
    <row r="1847" spans="1:84">
      <c r="A1847" s="23"/>
      <c r="AC1847" s="23"/>
      <c r="AD1847" s="23"/>
      <c r="AE1847" s="23"/>
      <c r="AF1847" s="23"/>
      <c r="AG1847" s="23"/>
      <c r="AH1847" s="23"/>
      <c r="AI1847" s="23"/>
      <c r="AJ1847" s="23"/>
      <c r="AK1847" s="23"/>
      <c r="AL1847" s="23"/>
      <c r="AM1847" s="23"/>
      <c r="AN1847" s="23"/>
      <c r="AO1847" s="23"/>
      <c r="AP1847" s="23"/>
      <c r="AQ1847" s="23"/>
      <c r="AR1847" s="23"/>
      <c r="AS1847" s="23"/>
      <c r="AT1847" s="23"/>
      <c r="AU1847" s="23"/>
      <c r="AX1847" s="22"/>
      <c r="AY1847" s="22"/>
      <c r="AZ1847" s="22"/>
      <c r="BM1847" s="23"/>
      <c r="BN1847" s="23"/>
      <c r="BO1847" s="23"/>
      <c r="BP1847" s="23"/>
      <c r="BQ1847" s="23"/>
      <c r="BS1847" s="23"/>
      <c r="BT1847" s="23"/>
      <c r="BW1847" s="23"/>
      <c r="BX1847" s="23"/>
      <c r="BZ1847" s="23"/>
      <c r="CD1847" s="23"/>
      <c r="CE1847" s="23"/>
      <c r="CF1847" s="23"/>
    </row>
    <row r="1848" spans="1:84">
      <c r="A1848" s="23"/>
      <c r="AC1848" s="23"/>
      <c r="AD1848" s="23"/>
      <c r="AE1848" s="23"/>
      <c r="AF1848" s="23"/>
      <c r="AG1848" s="23"/>
      <c r="AH1848" s="23"/>
      <c r="AI1848" s="23"/>
      <c r="AJ1848" s="23"/>
      <c r="AK1848" s="23"/>
      <c r="AL1848" s="23"/>
      <c r="AM1848" s="23"/>
      <c r="AN1848" s="23"/>
      <c r="AO1848" s="23"/>
      <c r="AP1848" s="23"/>
      <c r="AQ1848" s="23"/>
      <c r="AR1848" s="23"/>
      <c r="AS1848" s="23"/>
      <c r="AT1848" s="23"/>
      <c r="AU1848" s="23"/>
      <c r="AX1848" s="22"/>
      <c r="AY1848" s="22"/>
      <c r="AZ1848" s="22"/>
      <c r="BM1848" s="23"/>
      <c r="BN1848" s="23"/>
      <c r="BO1848" s="23"/>
      <c r="BP1848" s="23"/>
      <c r="BQ1848" s="23"/>
      <c r="BS1848" s="23"/>
      <c r="BT1848" s="23"/>
      <c r="BW1848" s="23"/>
      <c r="BX1848" s="23"/>
      <c r="BZ1848" s="23"/>
      <c r="CD1848" s="23"/>
      <c r="CE1848" s="23"/>
      <c r="CF1848" s="23"/>
    </row>
    <row r="1849" spans="1:84">
      <c r="A1849" s="23"/>
      <c r="AC1849" s="23"/>
      <c r="AD1849" s="23"/>
      <c r="AE1849" s="23"/>
      <c r="AF1849" s="23"/>
      <c r="AG1849" s="23"/>
      <c r="AH1849" s="23"/>
      <c r="AI1849" s="23"/>
      <c r="AJ1849" s="23"/>
      <c r="AK1849" s="23"/>
      <c r="AL1849" s="23"/>
      <c r="AM1849" s="23"/>
      <c r="AN1849" s="23"/>
      <c r="AO1849" s="23"/>
      <c r="AP1849" s="23"/>
      <c r="AQ1849" s="23"/>
      <c r="AR1849" s="23"/>
      <c r="AS1849" s="23"/>
      <c r="AT1849" s="23"/>
      <c r="AU1849" s="23"/>
      <c r="AX1849" s="22"/>
      <c r="AY1849" s="22"/>
      <c r="AZ1849" s="22"/>
      <c r="BM1849" s="23"/>
      <c r="BN1849" s="23"/>
      <c r="BO1849" s="23"/>
      <c r="BP1849" s="23"/>
      <c r="BQ1849" s="23"/>
      <c r="BS1849" s="23"/>
      <c r="BT1849" s="23"/>
      <c r="BW1849" s="23"/>
      <c r="BX1849" s="23"/>
      <c r="BZ1849" s="23"/>
      <c r="CD1849" s="23"/>
      <c r="CE1849" s="23"/>
      <c r="CF1849" s="23"/>
    </row>
    <row r="1850" spans="1:84">
      <c r="A1850" s="23"/>
      <c r="AC1850" s="23"/>
      <c r="AD1850" s="23"/>
      <c r="AE1850" s="23"/>
      <c r="AF1850" s="23"/>
      <c r="AG1850" s="23"/>
      <c r="AH1850" s="23"/>
      <c r="AI1850" s="23"/>
      <c r="AJ1850" s="23"/>
      <c r="AK1850" s="23"/>
      <c r="AL1850" s="23"/>
      <c r="AM1850" s="23"/>
      <c r="AN1850" s="23"/>
      <c r="AO1850" s="23"/>
      <c r="AP1850" s="23"/>
      <c r="AQ1850" s="23"/>
      <c r="AR1850" s="23"/>
      <c r="AS1850" s="23"/>
      <c r="AT1850" s="23"/>
      <c r="AU1850" s="23"/>
      <c r="AX1850" s="22"/>
      <c r="AY1850" s="22"/>
      <c r="AZ1850" s="22"/>
      <c r="BM1850" s="23"/>
      <c r="BN1850" s="23"/>
      <c r="BO1850" s="23"/>
      <c r="BP1850" s="23"/>
      <c r="BQ1850" s="23"/>
      <c r="BS1850" s="23"/>
      <c r="BT1850" s="23"/>
      <c r="BW1850" s="23"/>
      <c r="BX1850" s="23"/>
      <c r="BZ1850" s="23"/>
      <c r="CD1850" s="23"/>
      <c r="CE1850" s="23"/>
      <c r="CF1850" s="23"/>
    </row>
    <row r="1851" spans="1:84">
      <c r="A1851" s="23"/>
      <c r="AC1851" s="23"/>
      <c r="AD1851" s="23"/>
      <c r="AE1851" s="23"/>
      <c r="AF1851" s="23"/>
      <c r="AG1851" s="23"/>
      <c r="AH1851" s="23"/>
      <c r="AI1851" s="23"/>
      <c r="AJ1851" s="23"/>
      <c r="AK1851" s="23"/>
      <c r="AL1851" s="23"/>
      <c r="AM1851" s="23"/>
      <c r="AN1851" s="23"/>
      <c r="AO1851" s="23"/>
      <c r="AP1851" s="23"/>
      <c r="AQ1851" s="23"/>
      <c r="AR1851" s="23"/>
      <c r="AS1851" s="23"/>
      <c r="AT1851" s="23"/>
      <c r="AU1851" s="23"/>
      <c r="AX1851" s="22"/>
      <c r="AY1851" s="22"/>
      <c r="AZ1851" s="22"/>
      <c r="BM1851" s="23"/>
      <c r="BN1851" s="23"/>
      <c r="BO1851" s="23"/>
      <c r="BP1851" s="23"/>
      <c r="BQ1851" s="23"/>
      <c r="BS1851" s="23"/>
      <c r="BT1851" s="23"/>
      <c r="BW1851" s="23"/>
      <c r="BX1851" s="23"/>
      <c r="BZ1851" s="23"/>
      <c r="CD1851" s="23"/>
      <c r="CE1851" s="23"/>
      <c r="CF1851" s="23"/>
    </row>
    <row r="1852" spans="1:84">
      <c r="A1852" s="23"/>
      <c r="AC1852" s="23"/>
      <c r="AD1852" s="23"/>
      <c r="AE1852" s="23"/>
      <c r="AF1852" s="23"/>
      <c r="AG1852" s="23"/>
      <c r="AH1852" s="23"/>
      <c r="AI1852" s="23"/>
      <c r="AJ1852" s="23"/>
      <c r="AK1852" s="23"/>
      <c r="AL1852" s="23"/>
      <c r="AM1852" s="23"/>
      <c r="AN1852" s="23"/>
      <c r="AO1852" s="23"/>
      <c r="AP1852" s="23"/>
      <c r="AQ1852" s="23"/>
      <c r="AR1852" s="23"/>
      <c r="AS1852" s="23"/>
      <c r="AT1852" s="23"/>
      <c r="AU1852" s="23"/>
      <c r="AX1852" s="22"/>
      <c r="AY1852" s="22"/>
      <c r="AZ1852" s="22"/>
      <c r="BM1852" s="23"/>
      <c r="BN1852" s="23"/>
      <c r="BO1852" s="23"/>
      <c r="BP1852" s="23"/>
      <c r="BQ1852" s="23"/>
      <c r="BS1852" s="23"/>
      <c r="BT1852" s="23"/>
      <c r="BW1852" s="23"/>
      <c r="BX1852" s="23"/>
      <c r="BZ1852" s="23"/>
      <c r="CD1852" s="23"/>
      <c r="CE1852" s="23"/>
      <c r="CF1852" s="23"/>
    </row>
    <row r="1853" spans="1:84">
      <c r="A1853" s="23"/>
      <c r="AC1853" s="23"/>
      <c r="AD1853" s="23"/>
      <c r="AE1853" s="23"/>
      <c r="AF1853" s="23"/>
      <c r="AG1853" s="23"/>
      <c r="AH1853" s="23"/>
      <c r="AI1853" s="23"/>
      <c r="AJ1853" s="23"/>
      <c r="AK1853" s="23"/>
      <c r="AL1853" s="23"/>
      <c r="AM1853" s="23"/>
      <c r="AN1853" s="23"/>
      <c r="AO1853" s="23"/>
      <c r="AP1853" s="23"/>
      <c r="AQ1853" s="23"/>
      <c r="AR1853" s="23"/>
      <c r="AS1853" s="23"/>
      <c r="AT1853" s="23"/>
      <c r="AU1853" s="23"/>
      <c r="AX1853" s="22"/>
      <c r="AY1853" s="22"/>
      <c r="AZ1853" s="22"/>
      <c r="BM1853" s="23"/>
      <c r="BN1853" s="23"/>
      <c r="BO1853" s="23"/>
      <c r="BP1853" s="23"/>
      <c r="BQ1853" s="23"/>
      <c r="BS1853" s="23"/>
      <c r="BT1853" s="23"/>
      <c r="BW1853" s="23"/>
      <c r="BX1853" s="23"/>
      <c r="BZ1853" s="23"/>
      <c r="CD1853" s="23"/>
      <c r="CE1853" s="23"/>
      <c r="CF1853" s="23"/>
    </row>
    <row r="1854" spans="1:84">
      <c r="A1854" s="23"/>
      <c r="AC1854" s="23"/>
      <c r="AD1854" s="23"/>
      <c r="AE1854" s="23"/>
      <c r="AF1854" s="23"/>
      <c r="AG1854" s="23"/>
      <c r="AH1854" s="23"/>
      <c r="AI1854" s="23"/>
      <c r="AJ1854" s="23"/>
      <c r="AK1854" s="23"/>
      <c r="AL1854" s="23"/>
      <c r="AM1854" s="23"/>
      <c r="AN1854" s="23"/>
      <c r="AO1854" s="23"/>
      <c r="AP1854" s="23"/>
      <c r="AQ1854" s="23"/>
      <c r="AR1854" s="23"/>
      <c r="AS1854" s="23"/>
      <c r="AT1854" s="23"/>
      <c r="AU1854" s="23"/>
      <c r="AX1854" s="22"/>
      <c r="AY1854" s="22"/>
      <c r="AZ1854" s="22"/>
      <c r="BM1854" s="23"/>
      <c r="BN1854" s="23"/>
      <c r="BO1854" s="23"/>
      <c r="BP1854" s="23"/>
      <c r="BQ1854" s="23"/>
      <c r="BS1854" s="23"/>
      <c r="BT1854" s="23"/>
      <c r="BW1854" s="23"/>
      <c r="BX1854" s="23"/>
      <c r="BZ1854" s="23"/>
      <c r="CD1854" s="23"/>
      <c r="CE1854" s="23"/>
      <c r="CF1854" s="23"/>
    </row>
    <row r="1855" spans="1:84">
      <c r="A1855" s="23"/>
      <c r="AC1855" s="23"/>
      <c r="AD1855" s="23"/>
      <c r="AE1855" s="23"/>
      <c r="AF1855" s="23"/>
      <c r="AG1855" s="23"/>
      <c r="AH1855" s="23"/>
      <c r="AI1855" s="23"/>
      <c r="AJ1855" s="23"/>
      <c r="AK1855" s="23"/>
      <c r="AL1855" s="23"/>
      <c r="AM1855" s="23"/>
      <c r="AN1855" s="23"/>
      <c r="AO1855" s="23"/>
      <c r="AP1855" s="23"/>
      <c r="AQ1855" s="23"/>
      <c r="AR1855" s="23"/>
      <c r="AS1855" s="23"/>
      <c r="AT1855" s="23"/>
      <c r="AU1855" s="23"/>
      <c r="AX1855" s="22"/>
      <c r="AY1855" s="22"/>
      <c r="AZ1855" s="22"/>
      <c r="BM1855" s="23"/>
      <c r="BN1855" s="23"/>
      <c r="BO1855" s="23"/>
      <c r="BP1855" s="23"/>
      <c r="BQ1855" s="23"/>
      <c r="BS1855" s="23"/>
      <c r="BT1855" s="23"/>
      <c r="BW1855" s="23"/>
      <c r="BX1855" s="23"/>
      <c r="BZ1855" s="23"/>
      <c r="CD1855" s="23"/>
      <c r="CE1855" s="23"/>
      <c r="CF1855" s="23"/>
    </row>
    <row r="1856" spans="1:84">
      <c r="A1856" s="23"/>
      <c r="AC1856" s="23"/>
      <c r="AD1856" s="23"/>
      <c r="AE1856" s="23"/>
      <c r="AF1856" s="23"/>
      <c r="AG1856" s="23"/>
      <c r="AH1856" s="23"/>
      <c r="AI1856" s="23"/>
      <c r="AJ1856" s="23"/>
      <c r="AK1856" s="23"/>
      <c r="AL1856" s="23"/>
      <c r="AM1856" s="23"/>
      <c r="AN1856" s="23"/>
      <c r="AO1856" s="23"/>
      <c r="AP1856" s="23"/>
      <c r="AQ1856" s="23"/>
      <c r="AR1856" s="23"/>
      <c r="AS1856" s="23"/>
      <c r="AT1856" s="23"/>
      <c r="AU1856" s="23"/>
      <c r="AX1856" s="22"/>
      <c r="AY1856" s="22"/>
      <c r="AZ1856" s="22"/>
      <c r="BM1856" s="23"/>
      <c r="BN1856" s="23"/>
      <c r="BO1856" s="23"/>
      <c r="BP1856" s="23"/>
      <c r="BQ1856" s="23"/>
      <c r="BS1856" s="23"/>
      <c r="BT1856" s="23"/>
      <c r="BW1856" s="23"/>
      <c r="BX1856" s="23"/>
      <c r="BZ1856" s="23"/>
      <c r="CD1856" s="23"/>
      <c r="CE1856" s="23"/>
      <c r="CF1856" s="23"/>
    </row>
    <row r="1857" spans="1:84">
      <c r="A1857" s="23"/>
      <c r="AC1857" s="23"/>
      <c r="AD1857" s="23"/>
      <c r="AE1857" s="23"/>
      <c r="AF1857" s="23"/>
      <c r="AG1857" s="23"/>
      <c r="AH1857" s="23"/>
      <c r="AI1857" s="23"/>
      <c r="AJ1857" s="23"/>
      <c r="AK1857" s="23"/>
      <c r="AL1857" s="23"/>
      <c r="AM1857" s="23"/>
      <c r="AN1857" s="23"/>
      <c r="AO1857" s="23"/>
      <c r="AP1857" s="23"/>
      <c r="AQ1857" s="23"/>
      <c r="AR1857" s="23"/>
      <c r="AS1857" s="23"/>
      <c r="AT1857" s="23"/>
      <c r="AU1857" s="23"/>
      <c r="AX1857" s="22"/>
      <c r="AY1857" s="22"/>
      <c r="AZ1857" s="22"/>
      <c r="BM1857" s="23"/>
      <c r="BN1857" s="23"/>
      <c r="BO1857" s="23"/>
      <c r="BP1857" s="23"/>
      <c r="BQ1857" s="23"/>
      <c r="BS1857" s="23"/>
      <c r="BT1857" s="23"/>
      <c r="BW1857" s="23"/>
      <c r="BX1857" s="23"/>
      <c r="BZ1857" s="23"/>
      <c r="CD1857" s="23"/>
      <c r="CE1857" s="23"/>
      <c r="CF1857" s="23"/>
    </row>
    <row r="1858" spans="1:84">
      <c r="A1858" s="23"/>
      <c r="AC1858" s="23"/>
      <c r="AD1858" s="23"/>
      <c r="AE1858" s="23"/>
      <c r="AF1858" s="23"/>
      <c r="AG1858" s="23"/>
      <c r="AH1858" s="23"/>
      <c r="AI1858" s="23"/>
      <c r="AJ1858" s="23"/>
      <c r="AK1858" s="23"/>
      <c r="AL1858" s="23"/>
      <c r="AM1858" s="23"/>
      <c r="AN1858" s="23"/>
      <c r="AO1858" s="23"/>
      <c r="AP1858" s="23"/>
      <c r="AQ1858" s="23"/>
      <c r="AR1858" s="23"/>
      <c r="AS1858" s="23"/>
      <c r="AT1858" s="23"/>
      <c r="AU1858" s="23"/>
      <c r="AX1858" s="22"/>
      <c r="AY1858" s="22"/>
      <c r="AZ1858" s="22"/>
      <c r="BM1858" s="23"/>
      <c r="BN1858" s="23"/>
      <c r="BO1858" s="23"/>
      <c r="BP1858" s="23"/>
      <c r="BQ1858" s="23"/>
      <c r="BS1858" s="23"/>
      <c r="BT1858" s="23"/>
      <c r="BW1858" s="23"/>
      <c r="BX1858" s="23"/>
      <c r="BZ1858" s="23"/>
      <c r="CD1858" s="23"/>
      <c r="CE1858" s="23"/>
      <c r="CF1858" s="23"/>
    </row>
    <row r="1859" spans="1:84">
      <c r="A1859" s="23"/>
      <c r="AC1859" s="23"/>
      <c r="AD1859" s="23"/>
      <c r="AE1859" s="23"/>
      <c r="AF1859" s="23"/>
      <c r="AG1859" s="23"/>
      <c r="AH1859" s="23"/>
      <c r="AI1859" s="23"/>
      <c r="AJ1859" s="23"/>
      <c r="AK1859" s="23"/>
      <c r="AL1859" s="23"/>
      <c r="AM1859" s="23"/>
      <c r="AN1859" s="23"/>
      <c r="AO1859" s="23"/>
      <c r="AP1859" s="23"/>
      <c r="AQ1859" s="23"/>
      <c r="AR1859" s="23"/>
      <c r="AS1859" s="23"/>
      <c r="AT1859" s="23"/>
      <c r="AU1859" s="23"/>
      <c r="AX1859" s="22"/>
      <c r="AY1859" s="22"/>
      <c r="AZ1859" s="22"/>
      <c r="BM1859" s="23"/>
      <c r="BN1859" s="23"/>
      <c r="BO1859" s="23"/>
      <c r="BP1859" s="23"/>
      <c r="BQ1859" s="23"/>
      <c r="BS1859" s="23"/>
      <c r="BT1859" s="23"/>
      <c r="BW1859" s="23"/>
      <c r="BX1859" s="23"/>
      <c r="BZ1859" s="23"/>
      <c r="CD1859" s="23"/>
      <c r="CE1859" s="23"/>
      <c r="CF1859" s="23"/>
    </row>
    <row r="1860" spans="1:84">
      <c r="A1860" s="23"/>
      <c r="AC1860" s="23"/>
      <c r="AD1860" s="23"/>
      <c r="AE1860" s="23"/>
      <c r="AF1860" s="23"/>
      <c r="AG1860" s="23"/>
      <c r="AH1860" s="23"/>
      <c r="AI1860" s="23"/>
      <c r="AJ1860" s="23"/>
      <c r="AK1860" s="23"/>
      <c r="AL1860" s="23"/>
      <c r="AM1860" s="23"/>
      <c r="AN1860" s="23"/>
      <c r="AO1860" s="23"/>
      <c r="AP1860" s="23"/>
      <c r="AQ1860" s="23"/>
      <c r="AR1860" s="23"/>
      <c r="AS1860" s="23"/>
      <c r="AT1860" s="23"/>
      <c r="AU1860" s="23"/>
      <c r="AX1860" s="22"/>
      <c r="AY1860" s="22"/>
      <c r="AZ1860" s="22"/>
      <c r="BM1860" s="23"/>
      <c r="BN1860" s="23"/>
      <c r="BO1860" s="23"/>
      <c r="BP1860" s="23"/>
      <c r="BQ1860" s="23"/>
      <c r="BS1860" s="23"/>
      <c r="BT1860" s="23"/>
      <c r="BW1860" s="23"/>
      <c r="BX1860" s="23"/>
      <c r="BZ1860" s="23"/>
      <c r="CD1860" s="23"/>
      <c r="CE1860" s="23"/>
      <c r="CF1860" s="23"/>
    </row>
    <row r="1861" spans="1:84">
      <c r="A1861" s="23"/>
      <c r="AC1861" s="23"/>
      <c r="AD1861" s="23"/>
      <c r="AE1861" s="23"/>
      <c r="AF1861" s="23"/>
      <c r="AG1861" s="23"/>
      <c r="AH1861" s="23"/>
      <c r="AI1861" s="23"/>
      <c r="AJ1861" s="23"/>
      <c r="AK1861" s="23"/>
      <c r="AL1861" s="23"/>
      <c r="AM1861" s="23"/>
      <c r="AN1861" s="23"/>
      <c r="AO1861" s="23"/>
      <c r="AP1861" s="23"/>
      <c r="AQ1861" s="23"/>
      <c r="AR1861" s="23"/>
      <c r="AS1861" s="23"/>
      <c r="AT1861" s="23"/>
      <c r="AU1861" s="23"/>
      <c r="AX1861" s="22"/>
      <c r="AY1861" s="22"/>
      <c r="AZ1861" s="22"/>
      <c r="BM1861" s="23"/>
      <c r="BN1861" s="23"/>
      <c r="BO1861" s="23"/>
      <c r="BP1861" s="23"/>
      <c r="BQ1861" s="23"/>
      <c r="BS1861" s="23"/>
      <c r="BT1861" s="23"/>
      <c r="BW1861" s="23"/>
      <c r="BX1861" s="23"/>
      <c r="BZ1861" s="23"/>
      <c r="CD1861" s="23"/>
      <c r="CE1861" s="23"/>
      <c r="CF1861" s="23"/>
    </row>
    <row r="1862" spans="1:84">
      <c r="A1862" s="23"/>
      <c r="AC1862" s="23"/>
      <c r="AD1862" s="23"/>
      <c r="AE1862" s="23"/>
      <c r="AF1862" s="23"/>
      <c r="AG1862" s="23"/>
      <c r="AH1862" s="23"/>
      <c r="AI1862" s="23"/>
      <c r="AJ1862" s="23"/>
      <c r="AK1862" s="23"/>
      <c r="AL1862" s="23"/>
      <c r="AM1862" s="23"/>
      <c r="AN1862" s="23"/>
      <c r="AO1862" s="23"/>
      <c r="AP1862" s="23"/>
      <c r="AQ1862" s="23"/>
      <c r="AR1862" s="23"/>
      <c r="AS1862" s="23"/>
      <c r="AT1862" s="23"/>
      <c r="AU1862" s="23"/>
      <c r="AX1862" s="22"/>
      <c r="AY1862" s="22"/>
      <c r="AZ1862" s="22"/>
      <c r="BM1862" s="23"/>
      <c r="BN1862" s="23"/>
      <c r="BO1862" s="23"/>
      <c r="BP1862" s="23"/>
      <c r="BQ1862" s="23"/>
      <c r="BS1862" s="23"/>
      <c r="BT1862" s="23"/>
      <c r="BW1862" s="23"/>
      <c r="BX1862" s="23"/>
      <c r="BZ1862" s="23"/>
      <c r="CD1862" s="23"/>
      <c r="CE1862" s="23"/>
      <c r="CF1862" s="23"/>
    </row>
    <row r="1863" spans="1:84">
      <c r="A1863" s="23"/>
      <c r="AC1863" s="23"/>
      <c r="AD1863" s="23"/>
      <c r="AE1863" s="23"/>
      <c r="AF1863" s="23"/>
      <c r="AG1863" s="23"/>
      <c r="AH1863" s="23"/>
      <c r="AI1863" s="23"/>
      <c r="AJ1863" s="23"/>
      <c r="AK1863" s="23"/>
      <c r="AL1863" s="23"/>
      <c r="AM1863" s="23"/>
      <c r="AN1863" s="23"/>
      <c r="AO1863" s="23"/>
      <c r="AP1863" s="23"/>
      <c r="AQ1863" s="23"/>
      <c r="AR1863" s="23"/>
      <c r="AS1863" s="23"/>
      <c r="AT1863" s="23"/>
      <c r="AU1863" s="23"/>
      <c r="AX1863" s="22"/>
      <c r="AY1863" s="22"/>
      <c r="AZ1863" s="22"/>
      <c r="BM1863" s="23"/>
      <c r="BN1863" s="23"/>
      <c r="BO1863" s="23"/>
      <c r="BP1863" s="23"/>
      <c r="BQ1863" s="23"/>
      <c r="BS1863" s="23"/>
      <c r="BT1863" s="23"/>
      <c r="BW1863" s="23"/>
      <c r="BX1863" s="23"/>
      <c r="BZ1863" s="23"/>
      <c r="CD1863" s="23"/>
      <c r="CE1863" s="23"/>
      <c r="CF1863" s="23"/>
    </row>
    <row r="1864" spans="1:84">
      <c r="A1864" s="23"/>
      <c r="AC1864" s="23"/>
      <c r="AD1864" s="23"/>
      <c r="AE1864" s="23"/>
      <c r="AF1864" s="23"/>
      <c r="AG1864" s="23"/>
      <c r="AH1864" s="23"/>
      <c r="AI1864" s="23"/>
      <c r="AJ1864" s="23"/>
      <c r="AK1864" s="23"/>
      <c r="AL1864" s="23"/>
      <c r="AM1864" s="23"/>
      <c r="AN1864" s="23"/>
      <c r="AO1864" s="23"/>
      <c r="AP1864" s="23"/>
      <c r="AQ1864" s="23"/>
      <c r="AR1864" s="23"/>
      <c r="AS1864" s="23"/>
      <c r="AT1864" s="23"/>
      <c r="AU1864" s="23"/>
      <c r="AX1864" s="22"/>
      <c r="AY1864" s="22"/>
      <c r="AZ1864" s="22"/>
      <c r="BM1864" s="23"/>
      <c r="BN1864" s="23"/>
      <c r="BO1864" s="23"/>
      <c r="BP1864" s="23"/>
      <c r="BQ1864" s="23"/>
      <c r="BS1864" s="23"/>
      <c r="BT1864" s="23"/>
      <c r="BW1864" s="23"/>
      <c r="BX1864" s="23"/>
      <c r="BZ1864" s="23"/>
      <c r="CD1864" s="23"/>
      <c r="CE1864" s="23"/>
      <c r="CF1864" s="23"/>
    </row>
    <row r="1865" spans="1:84">
      <c r="A1865" s="23"/>
      <c r="AC1865" s="23"/>
      <c r="AD1865" s="23"/>
      <c r="AE1865" s="23"/>
      <c r="AF1865" s="23"/>
      <c r="AG1865" s="23"/>
      <c r="AH1865" s="23"/>
      <c r="AI1865" s="23"/>
      <c r="AJ1865" s="23"/>
      <c r="AK1865" s="23"/>
      <c r="AL1865" s="23"/>
      <c r="AM1865" s="23"/>
      <c r="AN1865" s="23"/>
      <c r="AO1865" s="23"/>
      <c r="AP1865" s="23"/>
      <c r="AQ1865" s="23"/>
      <c r="AR1865" s="23"/>
      <c r="AS1865" s="23"/>
      <c r="AT1865" s="23"/>
      <c r="AU1865" s="23"/>
      <c r="AX1865" s="22"/>
      <c r="AY1865" s="22"/>
      <c r="AZ1865" s="22"/>
      <c r="BM1865" s="23"/>
      <c r="BN1865" s="23"/>
      <c r="BO1865" s="23"/>
      <c r="BP1865" s="23"/>
      <c r="BQ1865" s="23"/>
      <c r="BS1865" s="23"/>
      <c r="BT1865" s="23"/>
      <c r="BW1865" s="23"/>
      <c r="BX1865" s="23"/>
      <c r="BZ1865" s="23"/>
      <c r="CD1865" s="23"/>
      <c r="CE1865" s="23"/>
      <c r="CF1865" s="23"/>
    </row>
    <row r="1866" spans="1:84">
      <c r="A1866" s="23"/>
      <c r="AC1866" s="23"/>
      <c r="AD1866" s="23"/>
      <c r="AE1866" s="23"/>
      <c r="AF1866" s="23"/>
      <c r="AG1866" s="23"/>
      <c r="AH1866" s="23"/>
      <c r="AI1866" s="23"/>
      <c r="AJ1866" s="23"/>
      <c r="AK1866" s="23"/>
      <c r="AL1866" s="23"/>
      <c r="AM1866" s="23"/>
      <c r="AN1866" s="23"/>
      <c r="AO1866" s="23"/>
      <c r="AP1866" s="23"/>
      <c r="AQ1866" s="23"/>
      <c r="AR1866" s="23"/>
      <c r="AS1866" s="23"/>
      <c r="AT1866" s="23"/>
      <c r="AU1866" s="23"/>
      <c r="AX1866" s="22"/>
      <c r="AY1866" s="22"/>
      <c r="AZ1866" s="22"/>
      <c r="BM1866" s="23"/>
      <c r="BN1866" s="23"/>
      <c r="BO1866" s="23"/>
      <c r="BP1866" s="23"/>
      <c r="BQ1866" s="23"/>
      <c r="BS1866" s="23"/>
      <c r="BT1866" s="23"/>
      <c r="BW1866" s="23"/>
      <c r="BX1866" s="23"/>
      <c r="BZ1866" s="23"/>
      <c r="CD1866" s="23"/>
      <c r="CE1866" s="23"/>
      <c r="CF1866" s="23"/>
    </row>
    <row r="1867" spans="1:84">
      <c r="A1867" s="23"/>
      <c r="AC1867" s="23"/>
      <c r="AD1867" s="23"/>
      <c r="AE1867" s="23"/>
      <c r="AF1867" s="23"/>
      <c r="AG1867" s="23"/>
      <c r="AH1867" s="23"/>
      <c r="AI1867" s="23"/>
      <c r="AJ1867" s="23"/>
      <c r="AK1867" s="23"/>
      <c r="AL1867" s="23"/>
      <c r="AM1867" s="23"/>
      <c r="AN1867" s="23"/>
      <c r="AO1867" s="23"/>
      <c r="AP1867" s="23"/>
      <c r="AQ1867" s="23"/>
      <c r="AR1867" s="23"/>
      <c r="AS1867" s="23"/>
      <c r="AT1867" s="23"/>
      <c r="AU1867" s="23"/>
      <c r="AX1867" s="22"/>
      <c r="AY1867" s="22"/>
      <c r="AZ1867" s="22"/>
      <c r="BM1867" s="23"/>
      <c r="BN1867" s="23"/>
      <c r="BO1867" s="23"/>
      <c r="BP1867" s="23"/>
      <c r="BQ1867" s="23"/>
      <c r="BS1867" s="23"/>
      <c r="BT1867" s="23"/>
      <c r="BW1867" s="23"/>
      <c r="BX1867" s="23"/>
      <c r="BZ1867" s="23"/>
      <c r="CD1867" s="23"/>
      <c r="CE1867" s="23"/>
      <c r="CF1867" s="23"/>
    </row>
    <row r="1868" spans="1:84">
      <c r="A1868" s="23"/>
      <c r="AC1868" s="23"/>
      <c r="AD1868" s="23"/>
      <c r="AE1868" s="23"/>
      <c r="AF1868" s="23"/>
      <c r="AG1868" s="23"/>
      <c r="AH1868" s="23"/>
      <c r="AI1868" s="23"/>
      <c r="AJ1868" s="23"/>
      <c r="AK1868" s="23"/>
      <c r="AL1868" s="23"/>
      <c r="AM1868" s="23"/>
      <c r="AN1868" s="23"/>
      <c r="AO1868" s="23"/>
      <c r="AP1868" s="23"/>
      <c r="AQ1868" s="23"/>
      <c r="AR1868" s="23"/>
      <c r="AS1868" s="23"/>
      <c r="AT1868" s="23"/>
      <c r="AU1868" s="23"/>
      <c r="AX1868" s="22"/>
      <c r="AY1868" s="22"/>
      <c r="AZ1868" s="22"/>
      <c r="BM1868" s="23"/>
      <c r="BN1868" s="23"/>
      <c r="BO1868" s="23"/>
      <c r="BP1868" s="23"/>
      <c r="BQ1868" s="23"/>
      <c r="BS1868" s="23"/>
      <c r="BT1868" s="23"/>
      <c r="BW1868" s="23"/>
      <c r="BX1868" s="23"/>
      <c r="BZ1868" s="23"/>
      <c r="CD1868" s="23"/>
      <c r="CE1868" s="23"/>
      <c r="CF1868" s="23"/>
    </row>
    <row r="1869" spans="1:84">
      <c r="A1869" s="23"/>
      <c r="AC1869" s="23"/>
      <c r="AD1869" s="23"/>
      <c r="AE1869" s="23"/>
      <c r="AF1869" s="23"/>
      <c r="AG1869" s="23"/>
      <c r="AH1869" s="23"/>
      <c r="AI1869" s="23"/>
      <c r="AJ1869" s="23"/>
      <c r="AK1869" s="23"/>
      <c r="AL1869" s="23"/>
      <c r="AM1869" s="23"/>
      <c r="AN1869" s="23"/>
      <c r="AO1869" s="23"/>
      <c r="AP1869" s="23"/>
      <c r="AQ1869" s="23"/>
      <c r="AR1869" s="23"/>
      <c r="AS1869" s="23"/>
      <c r="AT1869" s="23"/>
      <c r="AU1869" s="23"/>
      <c r="AX1869" s="22"/>
      <c r="AY1869" s="22"/>
      <c r="AZ1869" s="22"/>
      <c r="BM1869" s="23"/>
      <c r="BN1869" s="23"/>
      <c r="BO1869" s="23"/>
      <c r="BP1869" s="23"/>
      <c r="BQ1869" s="23"/>
      <c r="BS1869" s="23"/>
      <c r="BT1869" s="23"/>
      <c r="BW1869" s="23"/>
      <c r="BX1869" s="23"/>
      <c r="BZ1869" s="23"/>
      <c r="CD1869" s="23"/>
      <c r="CE1869" s="23"/>
      <c r="CF1869" s="23"/>
    </row>
    <row r="1870" spans="1:84">
      <c r="A1870" s="23"/>
      <c r="AC1870" s="23"/>
      <c r="AD1870" s="23"/>
      <c r="AE1870" s="23"/>
      <c r="AF1870" s="23"/>
      <c r="AG1870" s="23"/>
      <c r="AH1870" s="23"/>
      <c r="AI1870" s="23"/>
      <c r="AJ1870" s="23"/>
      <c r="AK1870" s="23"/>
      <c r="AL1870" s="23"/>
      <c r="AM1870" s="23"/>
      <c r="AN1870" s="23"/>
      <c r="AO1870" s="23"/>
      <c r="AP1870" s="23"/>
      <c r="AQ1870" s="23"/>
      <c r="AR1870" s="23"/>
      <c r="AS1870" s="23"/>
      <c r="AT1870" s="23"/>
      <c r="AU1870" s="23"/>
      <c r="AX1870" s="22"/>
      <c r="AY1870" s="22"/>
      <c r="AZ1870" s="22"/>
      <c r="BM1870" s="23"/>
      <c r="BN1870" s="23"/>
      <c r="BO1870" s="23"/>
      <c r="BP1870" s="23"/>
      <c r="BQ1870" s="23"/>
      <c r="BS1870" s="23"/>
      <c r="BT1870" s="23"/>
      <c r="BW1870" s="23"/>
      <c r="BX1870" s="23"/>
      <c r="BZ1870" s="23"/>
      <c r="CD1870" s="23"/>
      <c r="CE1870" s="23"/>
      <c r="CF1870" s="23"/>
    </row>
    <row r="1871" spans="1:84">
      <c r="A1871" s="23"/>
      <c r="AC1871" s="23"/>
      <c r="AD1871" s="23"/>
      <c r="AE1871" s="23"/>
      <c r="AF1871" s="23"/>
      <c r="AG1871" s="23"/>
      <c r="AH1871" s="23"/>
      <c r="AI1871" s="23"/>
      <c r="AJ1871" s="23"/>
      <c r="AK1871" s="23"/>
      <c r="AL1871" s="23"/>
      <c r="AM1871" s="23"/>
      <c r="AN1871" s="23"/>
      <c r="AO1871" s="23"/>
      <c r="AP1871" s="23"/>
      <c r="AQ1871" s="23"/>
      <c r="AR1871" s="23"/>
      <c r="AS1871" s="23"/>
      <c r="AT1871" s="23"/>
      <c r="AU1871" s="23"/>
      <c r="AX1871" s="22"/>
      <c r="AY1871" s="22"/>
      <c r="AZ1871" s="22"/>
      <c r="BM1871" s="23"/>
      <c r="BN1871" s="23"/>
      <c r="BO1871" s="23"/>
      <c r="BP1871" s="23"/>
      <c r="BQ1871" s="23"/>
      <c r="BS1871" s="23"/>
      <c r="BT1871" s="23"/>
      <c r="BW1871" s="23"/>
      <c r="BX1871" s="23"/>
      <c r="BZ1871" s="23"/>
      <c r="CD1871" s="23"/>
      <c r="CE1871" s="23"/>
      <c r="CF1871" s="23"/>
    </row>
    <row r="1872" spans="1:84">
      <c r="A1872" s="23"/>
      <c r="AC1872" s="23"/>
      <c r="AD1872" s="23"/>
      <c r="AE1872" s="23"/>
      <c r="AF1872" s="23"/>
      <c r="AG1872" s="23"/>
      <c r="AH1872" s="23"/>
      <c r="AI1872" s="23"/>
      <c r="AJ1872" s="23"/>
      <c r="AK1872" s="23"/>
      <c r="AL1872" s="23"/>
      <c r="AM1872" s="23"/>
      <c r="AN1872" s="23"/>
      <c r="AO1872" s="23"/>
      <c r="AP1872" s="23"/>
      <c r="AQ1872" s="23"/>
      <c r="AR1872" s="23"/>
      <c r="AS1872" s="23"/>
      <c r="AT1872" s="23"/>
      <c r="AU1872" s="23"/>
      <c r="AX1872" s="22"/>
      <c r="AY1872" s="22"/>
      <c r="AZ1872" s="22"/>
      <c r="BM1872" s="23"/>
      <c r="BN1872" s="23"/>
      <c r="BO1872" s="23"/>
      <c r="BP1872" s="23"/>
      <c r="BQ1872" s="23"/>
      <c r="BS1872" s="23"/>
      <c r="BT1872" s="23"/>
      <c r="BW1872" s="23"/>
      <c r="BX1872" s="23"/>
      <c r="BZ1872" s="23"/>
      <c r="CD1872" s="23"/>
      <c r="CE1872" s="23"/>
      <c r="CF1872" s="23"/>
    </row>
    <row r="1873" spans="1:84">
      <c r="A1873" s="23"/>
      <c r="AC1873" s="23"/>
      <c r="AD1873" s="23"/>
      <c r="AE1873" s="23"/>
      <c r="AF1873" s="23"/>
      <c r="AG1873" s="23"/>
      <c r="AH1873" s="23"/>
      <c r="AI1873" s="23"/>
      <c r="AJ1873" s="23"/>
      <c r="AK1873" s="23"/>
      <c r="AL1873" s="23"/>
      <c r="AM1873" s="23"/>
      <c r="AN1873" s="23"/>
      <c r="AO1873" s="23"/>
      <c r="AP1873" s="23"/>
      <c r="AQ1873" s="23"/>
      <c r="AR1873" s="23"/>
      <c r="AS1873" s="23"/>
      <c r="AT1873" s="23"/>
      <c r="AU1873" s="23"/>
      <c r="AX1873" s="22"/>
      <c r="AY1873" s="22"/>
      <c r="AZ1873" s="22"/>
      <c r="BM1873" s="23"/>
      <c r="BN1873" s="23"/>
      <c r="BO1873" s="23"/>
      <c r="BP1873" s="23"/>
      <c r="BQ1873" s="23"/>
      <c r="BS1873" s="23"/>
      <c r="BT1873" s="23"/>
      <c r="BW1873" s="23"/>
      <c r="BX1873" s="23"/>
      <c r="BZ1873" s="23"/>
      <c r="CD1873" s="23"/>
      <c r="CE1873" s="23"/>
      <c r="CF1873" s="23"/>
    </row>
    <row r="1874" spans="1:84">
      <c r="A1874" s="23"/>
      <c r="AC1874" s="23"/>
      <c r="AD1874" s="23"/>
      <c r="AE1874" s="23"/>
      <c r="AF1874" s="23"/>
      <c r="AG1874" s="23"/>
      <c r="AH1874" s="23"/>
      <c r="AI1874" s="23"/>
      <c r="AJ1874" s="23"/>
      <c r="AK1874" s="23"/>
      <c r="AL1874" s="23"/>
      <c r="AM1874" s="23"/>
      <c r="AN1874" s="23"/>
      <c r="AO1874" s="23"/>
      <c r="AP1874" s="23"/>
      <c r="AQ1874" s="23"/>
      <c r="AR1874" s="23"/>
      <c r="AS1874" s="23"/>
      <c r="AT1874" s="23"/>
      <c r="AU1874" s="23"/>
      <c r="AX1874" s="22"/>
      <c r="AY1874" s="22"/>
      <c r="AZ1874" s="22"/>
      <c r="BM1874" s="23"/>
      <c r="BN1874" s="23"/>
      <c r="BO1874" s="23"/>
      <c r="BP1874" s="23"/>
      <c r="BQ1874" s="23"/>
      <c r="BS1874" s="23"/>
      <c r="BT1874" s="23"/>
      <c r="BW1874" s="23"/>
      <c r="BX1874" s="23"/>
      <c r="BZ1874" s="23"/>
      <c r="CD1874" s="23"/>
      <c r="CE1874" s="23"/>
      <c r="CF1874" s="23"/>
    </row>
    <row r="1875" spans="1:84">
      <c r="A1875" s="23"/>
      <c r="AC1875" s="23"/>
      <c r="AD1875" s="23"/>
      <c r="AE1875" s="23"/>
      <c r="AF1875" s="23"/>
      <c r="AG1875" s="23"/>
      <c r="AH1875" s="23"/>
      <c r="AI1875" s="23"/>
      <c r="AJ1875" s="23"/>
      <c r="AK1875" s="23"/>
      <c r="AL1875" s="23"/>
      <c r="AM1875" s="23"/>
      <c r="AN1875" s="23"/>
      <c r="AO1875" s="23"/>
      <c r="AP1875" s="23"/>
      <c r="AQ1875" s="23"/>
      <c r="AR1875" s="23"/>
      <c r="AS1875" s="23"/>
      <c r="AT1875" s="23"/>
      <c r="AU1875" s="23"/>
      <c r="AX1875" s="22"/>
      <c r="AY1875" s="22"/>
      <c r="AZ1875" s="22"/>
      <c r="BM1875" s="23"/>
      <c r="BN1875" s="23"/>
      <c r="BO1875" s="23"/>
      <c r="BP1875" s="23"/>
      <c r="BQ1875" s="23"/>
      <c r="BS1875" s="23"/>
      <c r="BT1875" s="23"/>
      <c r="BW1875" s="23"/>
      <c r="BX1875" s="23"/>
      <c r="BZ1875" s="23"/>
      <c r="CD1875" s="23"/>
      <c r="CE1875" s="23"/>
      <c r="CF1875" s="23"/>
    </row>
    <row r="1876" spans="1:84">
      <c r="A1876" s="23"/>
      <c r="AC1876" s="23"/>
      <c r="AD1876" s="23"/>
      <c r="AE1876" s="23"/>
      <c r="AF1876" s="23"/>
      <c r="AG1876" s="23"/>
      <c r="AH1876" s="23"/>
      <c r="AI1876" s="23"/>
      <c r="AJ1876" s="23"/>
      <c r="AK1876" s="23"/>
      <c r="AL1876" s="23"/>
      <c r="AM1876" s="23"/>
      <c r="AN1876" s="23"/>
      <c r="AO1876" s="23"/>
      <c r="AP1876" s="23"/>
      <c r="AQ1876" s="23"/>
      <c r="AR1876" s="23"/>
      <c r="AS1876" s="23"/>
      <c r="AT1876" s="23"/>
      <c r="AU1876" s="23"/>
      <c r="AX1876" s="22"/>
      <c r="AY1876" s="22"/>
      <c r="AZ1876" s="22"/>
      <c r="BM1876" s="23"/>
      <c r="BN1876" s="23"/>
      <c r="BO1876" s="23"/>
      <c r="BP1876" s="23"/>
      <c r="BQ1876" s="23"/>
      <c r="BS1876" s="23"/>
      <c r="BT1876" s="23"/>
      <c r="BW1876" s="23"/>
      <c r="BX1876" s="23"/>
      <c r="BZ1876" s="23"/>
      <c r="CD1876" s="23"/>
      <c r="CE1876" s="23"/>
      <c r="CF1876" s="23"/>
    </row>
    <row r="1877" spans="1:84">
      <c r="A1877" s="23"/>
      <c r="AC1877" s="23"/>
      <c r="AD1877" s="23"/>
      <c r="AE1877" s="23"/>
      <c r="AF1877" s="23"/>
      <c r="AG1877" s="23"/>
      <c r="AH1877" s="23"/>
      <c r="AI1877" s="23"/>
      <c r="AJ1877" s="23"/>
      <c r="AK1877" s="23"/>
      <c r="AL1877" s="23"/>
      <c r="AM1877" s="23"/>
      <c r="AN1877" s="23"/>
      <c r="AO1877" s="23"/>
      <c r="AP1877" s="23"/>
      <c r="AQ1877" s="23"/>
      <c r="AR1877" s="23"/>
      <c r="AS1877" s="23"/>
      <c r="AT1877" s="23"/>
      <c r="AU1877" s="23"/>
      <c r="AX1877" s="22"/>
      <c r="AY1877" s="22"/>
      <c r="AZ1877" s="22"/>
      <c r="BM1877" s="23"/>
      <c r="BN1877" s="23"/>
      <c r="BO1877" s="23"/>
      <c r="BP1877" s="23"/>
      <c r="BQ1877" s="23"/>
      <c r="BS1877" s="23"/>
      <c r="BT1877" s="23"/>
      <c r="BW1877" s="23"/>
      <c r="BX1877" s="23"/>
      <c r="BZ1877" s="23"/>
      <c r="CD1877" s="23"/>
      <c r="CE1877" s="23"/>
      <c r="CF1877" s="23"/>
    </row>
    <row r="1878" spans="1:84">
      <c r="A1878" s="23"/>
      <c r="AC1878" s="23"/>
      <c r="AD1878" s="23"/>
      <c r="AE1878" s="23"/>
      <c r="AF1878" s="23"/>
      <c r="AG1878" s="23"/>
      <c r="AH1878" s="23"/>
      <c r="AI1878" s="23"/>
      <c r="AJ1878" s="23"/>
      <c r="AK1878" s="23"/>
      <c r="AL1878" s="23"/>
      <c r="AM1878" s="23"/>
      <c r="AN1878" s="23"/>
      <c r="AO1878" s="23"/>
      <c r="AP1878" s="23"/>
      <c r="AQ1878" s="23"/>
      <c r="AR1878" s="23"/>
      <c r="AS1878" s="23"/>
      <c r="AT1878" s="23"/>
      <c r="AU1878" s="23"/>
      <c r="AX1878" s="22"/>
      <c r="AY1878" s="22"/>
      <c r="AZ1878" s="22"/>
      <c r="BM1878" s="23"/>
      <c r="BN1878" s="23"/>
      <c r="BO1878" s="23"/>
      <c r="BP1878" s="23"/>
      <c r="BQ1878" s="23"/>
      <c r="BS1878" s="23"/>
      <c r="BT1878" s="23"/>
      <c r="BW1878" s="23"/>
      <c r="BX1878" s="23"/>
      <c r="BZ1878" s="23"/>
      <c r="CD1878" s="23"/>
      <c r="CE1878" s="23"/>
      <c r="CF1878" s="23"/>
    </row>
    <row r="1879" spans="1:84">
      <c r="A1879" s="23"/>
      <c r="AC1879" s="23"/>
      <c r="AD1879" s="23"/>
      <c r="AE1879" s="23"/>
      <c r="AF1879" s="23"/>
      <c r="AG1879" s="23"/>
      <c r="AH1879" s="23"/>
      <c r="AI1879" s="23"/>
      <c r="AJ1879" s="23"/>
      <c r="AK1879" s="23"/>
      <c r="AL1879" s="23"/>
      <c r="AM1879" s="23"/>
      <c r="AN1879" s="23"/>
      <c r="AO1879" s="23"/>
      <c r="AP1879" s="23"/>
      <c r="AQ1879" s="23"/>
      <c r="AR1879" s="23"/>
      <c r="AS1879" s="23"/>
      <c r="AT1879" s="23"/>
      <c r="AU1879" s="23"/>
      <c r="AX1879" s="22"/>
      <c r="AY1879" s="22"/>
      <c r="AZ1879" s="22"/>
      <c r="BM1879" s="23"/>
      <c r="BN1879" s="23"/>
      <c r="BO1879" s="23"/>
      <c r="BP1879" s="23"/>
      <c r="BQ1879" s="23"/>
      <c r="BS1879" s="23"/>
      <c r="BT1879" s="23"/>
      <c r="BW1879" s="23"/>
      <c r="BX1879" s="23"/>
      <c r="BZ1879" s="23"/>
      <c r="CD1879" s="23"/>
      <c r="CE1879" s="23"/>
      <c r="CF1879" s="23"/>
    </row>
    <row r="1880" spans="1:84">
      <c r="A1880" s="23"/>
      <c r="AC1880" s="23"/>
      <c r="AD1880" s="23"/>
      <c r="AE1880" s="23"/>
      <c r="AF1880" s="23"/>
      <c r="AG1880" s="23"/>
      <c r="AH1880" s="23"/>
      <c r="AI1880" s="23"/>
      <c r="AJ1880" s="23"/>
      <c r="AK1880" s="23"/>
      <c r="AL1880" s="23"/>
      <c r="AM1880" s="23"/>
      <c r="AN1880" s="23"/>
      <c r="AO1880" s="23"/>
      <c r="AP1880" s="23"/>
      <c r="AQ1880" s="23"/>
      <c r="AR1880" s="23"/>
      <c r="AS1880" s="23"/>
      <c r="AT1880" s="23"/>
      <c r="AU1880" s="23"/>
      <c r="AX1880" s="22"/>
      <c r="AY1880" s="22"/>
      <c r="AZ1880" s="22"/>
      <c r="BM1880" s="23"/>
      <c r="BN1880" s="23"/>
      <c r="BO1880" s="23"/>
      <c r="BP1880" s="23"/>
      <c r="BQ1880" s="23"/>
      <c r="BS1880" s="23"/>
      <c r="BT1880" s="23"/>
      <c r="BW1880" s="23"/>
      <c r="BX1880" s="23"/>
      <c r="BZ1880" s="23"/>
      <c r="CD1880" s="23"/>
      <c r="CE1880" s="23"/>
      <c r="CF1880" s="23"/>
    </row>
    <row r="1881" spans="1:84">
      <c r="A1881" s="23"/>
      <c r="AC1881" s="23"/>
      <c r="AD1881" s="23"/>
      <c r="AE1881" s="23"/>
      <c r="AF1881" s="23"/>
      <c r="AG1881" s="23"/>
      <c r="AH1881" s="23"/>
      <c r="AI1881" s="23"/>
      <c r="AJ1881" s="23"/>
      <c r="AK1881" s="23"/>
      <c r="AL1881" s="23"/>
      <c r="AM1881" s="23"/>
      <c r="AN1881" s="23"/>
      <c r="AO1881" s="23"/>
      <c r="AP1881" s="23"/>
      <c r="AQ1881" s="23"/>
      <c r="AR1881" s="23"/>
      <c r="AS1881" s="23"/>
      <c r="AT1881" s="23"/>
      <c r="AU1881" s="23"/>
      <c r="AX1881" s="22"/>
      <c r="AY1881" s="22"/>
      <c r="AZ1881" s="22"/>
      <c r="BM1881" s="23"/>
      <c r="BN1881" s="23"/>
      <c r="BO1881" s="23"/>
      <c r="BP1881" s="23"/>
      <c r="BQ1881" s="23"/>
      <c r="BS1881" s="23"/>
      <c r="BT1881" s="23"/>
      <c r="BW1881" s="23"/>
      <c r="BX1881" s="23"/>
      <c r="BZ1881" s="23"/>
      <c r="CD1881" s="23"/>
      <c r="CE1881" s="23"/>
      <c r="CF1881" s="23"/>
    </row>
    <row r="1882" spans="1:84">
      <c r="A1882" s="23"/>
      <c r="AC1882" s="23"/>
      <c r="AD1882" s="23"/>
      <c r="AE1882" s="23"/>
      <c r="AF1882" s="23"/>
      <c r="AG1882" s="23"/>
      <c r="AH1882" s="23"/>
      <c r="AI1882" s="23"/>
      <c r="AJ1882" s="23"/>
      <c r="AK1882" s="23"/>
      <c r="AL1882" s="23"/>
      <c r="AM1882" s="23"/>
      <c r="AN1882" s="23"/>
      <c r="AO1882" s="23"/>
      <c r="AP1882" s="23"/>
      <c r="AQ1882" s="23"/>
      <c r="AR1882" s="23"/>
      <c r="AS1882" s="23"/>
      <c r="AT1882" s="23"/>
      <c r="AU1882" s="23"/>
      <c r="AX1882" s="22"/>
      <c r="AY1882" s="22"/>
      <c r="AZ1882" s="22"/>
      <c r="BM1882" s="23"/>
      <c r="BN1882" s="23"/>
      <c r="BO1882" s="23"/>
      <c r="BP1882" s="23"/>
      <c r="BQ1882" s="23"/>
      <c r="BS1882" s="23"/>
      <c r="BT1882" s="23"/>
      <c r="BW1882" s="23"/>
      <c r="BX1882" s="23"/>
      <c r="BZ1882" s="23"/>
      <c r="CD1882" s="23"/>
      <c r="CE1882" s="23"/>
      <c r="CF1882" s="23"/>
    </row>
    <row r="1883" spans="1:84">
      <c r="A1883" s="23"/>
      <c r="AC1883" s="23"/>
      <c r="AD1883" s="23"/>
      <c r="AE1883" s="23"/>
      <c r="AF1883" s="23"/>
      <c r="AG1883" s="23"/>
      <c r="AH1883" s="23"/>
      <c r="AI1883" s="23"/>
      <c r="AJ1883" s="23"/>
      <c r="AK1883" s="23"/>
      <c r="AL1883" s="23"/>
      <c r="AM1883" s="23"/>
      <c r="AN1883" s="23"/>
      <c r="AO1883" s="23"/>
      <c r="AP1883" s="23"/>
      <c r="AQ1883" s="23"/>
      <c r="AR1883" s="23"/>
      <c r="AS1883" s="23"/>
      <c r="AT1883" s="23"/>
      <c r="AU1883" s="23"/>
      <c r="AX1883" s="22"/>
      <c r="AY1883" s="22"/>
      <c r="AZ1883" s="22"/>
      <c r="BM1883" s="23"/>
      <c r="BN1883" s="23"/>
      <c r="BO1883" s="23"/>
      <c r="BP1883" s="23"/>
      <c r="BQ1883" s="23"/>
      <c r="BS1883" s="23"/>
      <c r="BT1883" s="23"/>
      <c r="BW1883" s="23"/>
      <c r="BX1883" s="23"/>
      <c r="BZ1883" s="23"/>
      <c r="CD1883" s="23"/>
      <c r="CE1883" s="23"/>
      <c r="CF1883" s="23"/>
    </row>
    <row r="1884" spans="1:84">
      <c r="A1884" s="23"/>
      <c r="AC1884" s="23"/>
      <c r="AD1884" s="23"/>
      <c r="AE1884" s="23"/>
      <c r="AF1884" s="23"/>
      <c r="AG1884" s="23"/>
      <c r="AH1884" s="23"/>
      <c r="AI1884" s="23"/>
      <c r="AJ1884" s="23"/>
      <c r="AK1884" s="23"/>
      <c r="AL1884" s="23"/>
      <c r="AM1884" s="23"/>
      <c r="AN1884" s="23"/>
      <c r="AO1884" s="23"/>
      <c r="AP1884" s="23"/>
      <c r="AQ1884" s="23"/>
      <c r="AR1884" s="23"/>
      <c r="AS1884" s="23"/>
      <c r="AT1884" s="23"/>
      <c r="AU1884" s="23"/>
      <c r="AX1884" s="22"/>
      <c r="AY1884" s="22"/>
      <c r="AZ1884" s="22"/>
      <c r="BM1884" s="23"/>
      <c r="BN1884" s="23"/>
      <c r="BO1884" s="23"/>
      <c r="BP1884" s="23"/>
      <c r="BQ1884" s="23"/>
      <c r="BS1884" s="23"/>
      <c r="BT1884" s="23"/>
      <c r="BW1884" s="23"/>
      <c r="BX1884" s="23"/>
      <c r="BZ1884" s="23"/>
      <c r="CD1884" s="23"/>
      <c r="CE1884" s="23"/>
      <c r="CF1884" s="23"/>
    </row>
    <row r="1885" spans="1:84">
      <c r="A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X1885" s="22"/>
      <c r="AY1885" s="22"/>
      <c r="AZ1885" s="22"/>
      <c r="BM1885" s="21"/>
      <c r="BN1885" s="21"/>
      <c r="BO1885" s="21"/>
      <c r="BP1885" s="21"/>
      <c r="BQ1885" s="21"/>
      <c r="BS1885" s="21"/>
      <c r="BT1885" s="21"/>
      <c r="BW1885" s="21"/>
      <c r="BX1885" s="21"/>
      <c r="BZ1885" s="21"/>
      <c r="CD1885" s="21"/>
      <c r="CE1885" s="21"/>
      <c r="CF1885" s="21"/>
    </row>
    <row r="1886" spans="1:84">
      <c r="A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X1886" s="22"/>
      <c r="AY1886" s="22"/>
      <c r="AZ1886" s="22"/>
      <c r="BM1886" s="21"/>
      <c r="BN1886" s="21"/>
      <c r="BO1886" s="21"/>
      <c r="BP1886" s="21"/>
      <c r="BQ1886" s="21"/>
      <c r="BS1886" s="21"/>
      <c r="BT1886" s="21"/>
      <c r="BW1886" s="21"/>
      <c r="BX1886" s="21"/>
      <c r="BZ1886" s="21"/>
      <c r="CD1886" s="21"/>
      <c r="CE1886" s="21"/>
      <c r="CF1886" s="21"/>
    </row>
    <row r="1887" spans="1:84">
      <c r="A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X1887" s="22"/>
      <c r="AY1887" s="22"/>
      <c r="AZ1887" s="22"/>
      <c r="BM1887" s="21"/>
      <c r="BN1887" s="21"/>
      <c r="BO1887" s="21"/>
      <c r="BP1887" s="21"/>
      <c r="BQ1887" s="21"/>
      <c r="BS1887" s="21"/>
      <c r="BT1887" s="21"/>
      <c r="BW1887" s="21"/>
      <c r="BX1887" s="21"/>
      <c r="BZ1887" s="21"/>
      <c r="CD1887" s="21"/>
      <c r="CE1887" s="21"/>
      <c r="CF1887" s="21"/>
    </row>
    <row r="1888" spans="1:84">
      <c r="A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X1888" s="22"/>
      <c r="AY1888" s="22"/>
      <c r="AZ1888" s="22"/>
      <c r="BM1888" s="21"/>
      <c r="BN1888" s="21"/>
      <c r="BO1888" s="21"/>
      <c r="BP1888" s="21"/>
      <c r="BQ1888" s="21"/>
      <c r="BS1888" s="21"/>
      <c r="BT1888" s="21"/>
      <c r="BW1888" s="21"/>
      <c r="BX1888" s="21"/>
      <c r="BZ1888" s="21"/>
      <c r="CD1888" s="21"/>
      <c r="CE1888" s="21"/>
      <c r="CF1888" s="21"/>
    </row>
    <row r="1889" spans="1:84">
      <c r="A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X1889" s="22"/>
      <c r="AY1889" s="22"/>
      <c r="AZ1889" s="22"/>
      <c r="BM1889" s="21"/>
      <c r="BN1889" s="21"/>
      <c r="BO1889" s="21"/>
      <c r="BP1889" s="21"/>
      <c r="BQ1889" s="21"/>
      <c r="BS1889" s="21"/>
      <c r="BT1889" s="21"/>
      <c r="BW1889" s="21"/>
      <c r="BX1889" s="21"/>
      <c r="BZ1889" s="21"/>
      <c r="CD1889" s="21"/>
      <c r="CE1889" s="21"/>
      <c r="CF1889" s="21"/>
    </row>
    <row r="1890" spans="1:84">
      <c r="A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X1890" s="22"/>
      <c r="AY1890" s="22"/>
      <c r="AZ1890" s="22"/>
      <c r="BM1890" s="21"/>
      <c r="BN1890" s="21"/>
      <c r="BO1890" s="21"/>
      <c r="BP1890" s="21"/>
      <c r="BQ1890" s="21"/>
      <c r="BS1890" s="21"/>
      <c r="BT1890" s="21"/>
      <c r="BW1890" s="21"/>
      <c r="BX1890" s="21"/>
      <c r="BZ1890" s="21"/>
      <c r="CD1890" s="21"/>
      <c r="CE1890" s="21"/>
      <c r="CF1890" s="21"/>
    </row>
    <row r="1891" spans="1:84">
      <c r="A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X1891" s="22"/>
      <c r="AY1891" s="22"/>
      <c r="AZ1891" s="22"/>
      <c r="BM1891" s="21"/>
      <c r="BN1891" s="21"/>
      <c r="BO1891" s="21"/>
      <c r="BP1891" s="21"/>
      <c r="BQ1891" s="21"/>
      <c r="BS1891" s="21"/>
      <c r="BT1891" s="21"/>
      <c r="BW1891" s="21"/>
      <c r="BX1891" s="21"/>
      <c r="BZ1891" s="21"/>
      <c r="CD1891" s="21"/>
      <c r="CE1891" s="21"/>
      <c r="CF1891" s="21"/>
    </row>
    <row r="1892" spans="1:84">
      <c r="A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X1892" s="22"/>
      <c r="AY1892" s="22"/>
      <c r="AZ1892" s="22"/>
      <c r="BM1892" s="21"/>
      <c r="BN1892" s="21"/>
      <c r="BO1892" s="21"/>
      <c r="BP1892" s="21"/>
      <c r="BQ1892" s="21"/>
      <c r="BS1892" s="21"/>
      <c r="BT1892" s="21"/>
      <c r="BW1892" s="21"/>
      <c r="BX1892" s="21"/>
      <c r="BZ1892" s="21"/>
      <c r="CD1892" s="21"/>
      <c r="CE1892" s="21"/>
      <c r="CF1892" s="21"/>
    </row>
    <row r="1893" spans="1:84">
      <c r="A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X1893" s="22"/>
      <c r="AY1893" s="22"/>
      <c r="AZ1893" s="22"/>
      <c r="BM1893" s="21"/>
      <c r="BN1893" s="21"/>
      <c r="BO1893" s="21"/>
      <c r="BP1893" s="21"/>
      <c r="BQ1893" s="21"/>
      <c r="BS1893" s="21"/>
      <c r="BT1893" s="21"/>
      <c r="BW1893" s="21"/>
      <c r="BX1893" s="21"/>
      <c r="BZ1893" s="21"/>
      <c r="CD1893" s="21"/>
      <c r="CE1893" s="21"/>
      <c r="CF1893" s="21"/>
    </row>
    <row r="1894" spans="1:84">
      <c r="A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X1894" s="22"/>
      <c r="AY1894" s="22"/>
      <c r="AZ1894" s="22"/>
      <c r="BM1894" s="21"/>
      <c r="BN1894" s="21"/>
      <c r="BO1894" s="21"/>
      <c r="BP1894" s="21"/>
      <c r="BQ1894" s="21"/>
      <c r="BS1894" s="21"/>
      <c r="BT1894" s="21"/>
      <c r="BW1894" s="21"/>
      <c r="BX1894" s="21"/>
      <c r="BZ1894" s="21"/>
      <c r="CD1894" s="21"/>
      <c r="CE1894" s="21"/>
      <c r="CF1894" s="21"/>
    </row>
    <row r="1895" spans="1:84">
      <c r="A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X1895" s="22"/>
      <c r="AY1895" s="22"/>
      <c r="AZ1895" s="22"/>
      <c r="BM1895" s="21"/>
      <c r="BN1895" s="21"/>
      <c r="BO1895" s="21"/>
      <c r="BP1895" s="21"/>
      <c r="BQ1895" s="21"/>
      <c r="BS1895" s="21"/>
      <c r="BT1895" s="21"/>
      <c r="BW1895" s="21"/>
      <c r="BX1895" s="21"/>
      <c r="BZ1895" s="21"/>
      <c r="CD1895" s="21"/>
      <c r="CE1895" s="21"/>
      <c r="CF1895" s="21"/>
    </row>
    <row r="1896" spans="1:84">
      <c r="A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X1896" s="22"/>
      <c r="AY1896" s="22"/>
      <c r="AZ1896" s="22"/>
      <c r="BM1896" s="21"/>
      <c r="BN1896" s="21"/>
      <c r="BO1896" s="21"/>
      <c r="BP1896" s="21"/>
      <c r="BQ1896" s="21"/>
      <c r="BS1896" s="21"/>
      <c r="BT1896" s="21"/>
      <c r="BW1896" s="21"/>
      <c r="BX1896" s="21"/>
      <c r="BZ1896" s="21"/>
      <c r="CD1896" s="21"/>
      <c r="CE1896" s="21"/>
      <c r="CF1896" s="21"/>
    </row>
    <row r="1897" spans="1:84">
      <c r="A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X1897" s="22"/>
      <c r="AY1897" s="22"/>
      <c r="AZ1897" s="22"/>
      <c r="BM1897" s="21"/>
      <c r="BN1897" s="21"/>
      <c r="BO1897" s="21"/>
      <c r="BP1897" s="21"/>
      <c r="BQ1897" s="21"/>
      <c r="BS1897" s="21"/>
      <c r="BT1897" s="21"/>
      <c r="BW1897" s="21"/>
      <c r="BX1897" s="21"/>
      <c r="BZ1897" s="21"/>
      <c r="CD1897" s="21"/>
      <c r="CE1897" s="21"/>
      <c r="CF1897" s="21"/>
    </row>
    <row r="1898" spans="1:84">
      <c r="A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X1898" s="22"/>
      <c r="AY1898" s="22"/>
      <c r="AZ1898" s="22"/>
      <c r="BM1898" s="21"/>
      <c r="BN1898" s="21"/>
      <c r="BO1898" s="21"/>
      <c r="BP1898" s="21"/>
      <c r="BQ1898" s="21"/>
      <c r="BS1898" s="21"/>
      <c r="BT1898" s="21"/>
      <c r="BW1898" s="21"/>
      <c r="BX1898" s="21"/>
      <c r="BZ1898" s="21"/>
      <c r="CD1898" s="21"/>
      <c r="CE1898" s="21"/>
      <c r="CF1898" s="21"/>
    </row>
    <row r="1899" spans="1:84">
      <c r="A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X1899" s="22"/>
      <c r="AY1899" s="22"/>
      <c r="AZ1899" s="22"/>
      <c r="BM1899" s="21"/>
      <c r="BN1899" s="21"/>
      <c r="BO1899" s="21"/>
      <c r="BP1899" s="21"/>
      <c r="BQ1899" s="21"/>
      <c r="BS1899" s="21"/>
      <c r="BT1899" s="21"/>
      <c r="BW1899" s="21"/>
      <c r="BX1899" s="21"/>
      <c r="BZ1899" s="21"/>
      <c r="CD1899" s="21"/>
      <c r="CE1899" s="21"/>
      <c r="CF1899" s="21"/>
    </row>
    <row r="1900" spans="1:84">
      <c r="A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X1900" s="22"/>
      <c r="AY1900" s="22"/>
      <c r="AZ1900" s="22"/>
      <c r="BM1900" s="21"/>
      <c r="BN1900" s="21"/>
      <c r="BO1900" s="21"/>
      <c r="BP1900" s="21"/>
      <c r="BQ1900" s="21"/>
      <c r="BS1900" s="21"/>
      <c r="BT1900" s="21"/>
      <c r="BW1900" s="21"/>
      <c r="BX1900" s="21"/>
      <c r="BZ1900" s="21"/>
      <c r="CD1900" s="21"/>
      <c r="CE1900" s="21"/>
      <c r="CF1900" s="21"/>
    </row>
    <row r="1901" spans="1:84">
      <c r="A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X1901" s="22"/>
      <c r="AY1901" s="22"/>
      <c r="AZ1901" s="22"/>
      <c r="BM1901" s="21"/>
      <c r="BN1901" s="21"/>
      <c r="BO1901" s="21"/>
      <c r="BP1901" s="21"/>
      <c r="BQ1901" s="21"/>
      <c r="BS1901" s="21"/>
      <c r="BT1901" s="21"/>
      <c r="BW1901" s="21"/>
      <c r="BX1901" s="21"/>
      <c r="BZ1901" s="21"/>
      <c r="CD1901" s="21"/>
      <c r="CE1901" s="21"/>
      <c r="CF1901" s="21"/>
    </row>
    <row r="1902" spans="1:84">
      <c r="A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X1902" s="22"/>
      <c r="AY1902" s="22"/>
      <c r="AZ1902" s="22"/>
      <c r="BM1902" s="21"/>
      <c r="BN1902" s="21"/>
      <c r="BO1902" s="21"/>
      <c r="BP1902" s="21"/>
      <c r="BQ1902" s="21"/>
      <c r="BS1902" s="21"/>
      <c r="BT1902" s="21"/>
      <c r="BW1902" s="21"/>
      <c r="BX1902" s="21"/>
      <c r="BZ1902" s="21"/>
      <c r="CD1902" s="21"/>
      <c r="CE1902" s="21"/>
      <c r="CF1902" s="21"/>
    </row>
    <row r="1903" spans="1:84">
      <c r="A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X1903" s="22"/>
      <c r="AY1903" s="22"/>
      <c r="AZ1903" s="22"/>
      <c r="BM1903" s="21"/>
      <c r="BN1903" s="21"/>
      <c r="BO1903" s="21"/>
      <c r="BP1903" s="21"/>
      <c r="BQ1903" s="21"/>
      <c r="BS1903" s="21"/>
      <c r="BT1903" s="21"/>
      <c r="BW1903" s="21"/>
      <c r="BX1903" s="21"/>
      <c r="BZ1903" s="21"/>
      <c r="CD1903" s="21"/>
      <c r="CE1903" s="21"/>
      <c r="CF1903" s="21"/>
    </row>
    <row r="1904" spans="1:84">
      <c r="A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X1904" s="22"/>
      <c r="AY1904" s="22"/>
      <c r="AZ1904" s="22"/>
      <c r="BM1904" s="21"/>
      <c r="BN1904" s="21"/>
      <c r="BO1904" s="21"/>
      <c r="BP1904" s="21"/>
      <c r="BQ1904" s="21"/>
      <c r="BS1904" s="21"/>
      <c r="BT1904" s="21"/>
      <c r="BW1904" s="21"/>
      <c r="BX1904" s="21"/>
      <c r="BZ1904" s="21"/>
      <c r="CD1904" s="21"/>
      <c r="CE1904" s="21"/>
      <c r="CF1904" s="21"/>
    </row>
    <row r="1905" spans="1:84">
      <c r="A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X1905" s="22"/>
      <c r="AY1905" s="22"/>
      <c r="AZ1905" s="22"/>
      <c r="BM1905" s="21"/>
      <c r="BN1905" s="21"/>
      <c r="BO1905" s="21"/>
      <c r="BP1905" s="21"/>
      <c r="BQ1905" s="21"/>
      <c r="BS1905" s="21"/>
      <c r="BT1905" s="21"/>
      <c r="BW1905" s="21"/>
      <c r="BX1905" s="21"/>
      <c r="BZ1905" s="21"/>
      <c r="CD1905" s="21"/>
      <c r="CE1905" s="21"/>
      <c r="CF1905" s="21"/>
    </row>
    <row r="1906" spans="1:84">
      <c r="A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X1906" s="22"/>
      <c r="AY1906" s="22"/>
      <c r="AZ1906" s="22"/>
      <c r="BM1906" s="21"/>
      <c r="BN1906" s="21"/>
      <c r="BO1906" s="21"/>
      <c r="BP1906" s="21"/>
      <c r="BQ1906" s="21"/>
      <c r="BS1906" s="21"/>
      <c r="BT1906" s="21"/>
      <c r="BW1906" s="21"/>
      <c r="BX1906" s="21"/>
      <c r="BZ1906" s="21"/>
      <c r="CD1906" s="21"/>
      <c r="CE1906" s="21"/>
      <c r="CF1906" s="21"/>
    </row>
    <row r="1907" spans="1:84">
      <c r="A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X1907" s="22"/>
      <c r="AY1907" s="22"/>
      <c r="AZ1907" s="22"/>
      <c r="BM1907" s="21"/>
      <c r="BN1907" s="21"/>
      <c r="BO1907" s="21"/>
      <c r="BP1907" s="21"/>
      <c r="BQ1907" s="21"/>
      <c r="BS1907" s="21"/>
      <c r="BT1907" s="21"/>
      <c r="BW1907" s="21"/>
      <c r="BX1907" s="21"/>
      <c r="BZ1907" s="21"/>
      <c r="CD1907" s="21"/>
      <c r="CE1907" s="21"/>
      <c r="CF1907" s="21"/>
    </row>
    <row r="1908" spans="1:84">
      <c r="A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X1908" s="22"/>
      <c r="AY1908" s="22"/>
      <c r="AZ1908" s="22"/>
      <c r="BM1908" s="21"/>
      <c r="BN1908" s="21"/>
      <c r="BO1908" s="21"/>
      <c r="BP1908" s="21"/>
      <c r="BQ1908" s="21"/>
      <c r="BS1908" s="21"/>
      <c r="BT1908" s="21"/>
      <c r="BW1908" s="21"/>
      <c r="BX1908" s="21"/>
      <c r="BZ1908" s="21"/>
      <c r="CD1908" s="21"/>
      <c r="CE1908" s="21"/>
      <c r="CF1908" s="21"/>
    </row>
    <row r="1909" spans="1:84">
      <c r="A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X1909" s="22"/>
      <c r="AY1909" s="22"/>
      <c r="AZ1909" s="22"/>
      <c r="BM1909" s="21"/>
      <c r="BN1909" s="21"/>
      <c r="BO1909" s="21"/>
      <c r="BP1909" s="21"/>
      <c r="BQ1909" s="21"/>
      <c r="BS1909" s="21"/>
      <c r="BT1909" s="21"/>
      <c r="BW1909" s="21"/>
      <c r="BX1909" s="21"/>
      <c r="BZ1909" s="21"/>
      <c r="CD1909" s="21"/>
      <c r="CE1909" s="21"/>
      <c r="CF1909" s="21"/>
    </row>
    <row r="1910" spans="1:84">
      <c r="A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X1910" s="22"/>
      <c r="AY1910" s="22"/>
      <c r="AZ1910" s="22"/>
      <c r="BM1910" s="21"/>
      <c r="BN1910" s="21"/>
      <c r="BO1910" s="21"/>
      <c r="BP1910" s="21"/>
      <c r="BQ1910" s="21"/>
      <c r="BS1910" s="21"/>
      <c r="BT1910" s="21"/>
      <c r="BW1910" s="21"/>
      <c r="BX1910" s="21"/>
      <c r="BZ1910" s="21"/>
      <c r="CD1910" s="21"/>
      <c r="CE1910" s="21"/>
      <c r="CF1910" s="21"/>
    </row>
    <row r="1911" spans="1:84">
      <c r="A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X1911" s="22"/>
      <c r="AY1911" s="22"/>
      <c r="AZ1911" s="22"/>
      <c r="BM1911" s="21"/>
      <c r="BN1911" s="21"/>
      <c r="BO1911" s="21"/>
      <c r="BP1911" s="21"/>
      <c r="BQ1911" s="21"/>
      <c r="BS1911" s="21"/>
      <c r="BT1911" s="21"/>
      <c r="BW1911" s="21"/>
      <c r="BX1911" s="21"/>
      <c r="BZ1911" s="21"/>
      <c r="CD1911" s="21"/>
      <c r="CE1911" s="21"/>
      <c r="CF1911" s="21"/>
    </row>
    <row r="1912" spans="1:84">
      <c r="A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X1912" s="22"/>
      <c r="AY1912" s="22"/>
      <c r="AZ1912" s="22"/>
      <c r="BM1912" s="21"/>
      <c r="BN1912" s="21"/>
      <c r="BO1912" s="21"/>
      <c r="BP1912" s="21"/>
      <c r="BQ1912" s="21"/>
      <c r="BS1912" s="21"/>
      <c r="BT1912" s="21"/>
      <c r="BW1912" s="21"/>
      <c r="BX1912" s="21"/>
      <c r="BZ1912" s="21"/>
      <c r="CD1912" s="21"/>
      <c r="CE1912" s="21"/>
      <c r="CF1912" s="21"/>
    </row>
    <row r="1913" spans="1:84">
      <c r="A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X1913" s="22"/>
      <c r="AY1913" s="22"/>
      <c r="AZ1913" s="22"/>
      <c r="BM1913" s="21"/>
      <c r="BN1913" s="21"/>
      <c r="BO1913" s="21"/>
      <c r="BP1913" s="21"/>
      <c r="BQ1913" s="21"/>
      <c r="BS1913" s="21"/>
      <c r="BT1913" s="21"/>
      <c r="BW1913" s="21"/>
      <c r="BX1913" s="21"/>
      <c r="BZ1913" s="21"/>
      <c r="CD1913" s="21"/>
      <c r="CE1913" s="21"/>
      <c r="CF1913" s="21"/>
    </row>
    <row r="1914" spans="1:84">
      <c r="A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X1914" s="22"/>
      <c r="AY1914" s="22"/>
      <c r="AZ1914" s="22"/>
      <c r="BM1914" s="21"/>
      <c r="BN1914" s="21"/>
      <c r="BO1914" s="21"/>
      <c r="BP1914" s="21"/>
      <c r="BQ1914" s="21"/>
      <c r="BS1914" s="21"/>
      <c r="BT1914" s="21"/>
      <c r="BW1914" s="21"/>
      <c r="BX1914" s="21"/>
      <c r="BZ1914" s="21"/>
      <c r="CD1914" s="21"/>
      <c r="CE1914" s="21"/>
      <c r="CF1914" s="21"/>
    </row>
    <row r="1915" spans="1:84">
      <c r="A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X1915" s="22"/>
      <c r="AY1915" s="22"/>
      <c r="AZ1915" s="22"/>
      <c r="BM1915" s="21"/>
      <c r="BN1915" s="21"/>
      <c r="BO1915" s="21"/>
      <c r="BP1915" s="21"/>
      <c r="BQ1915" s="21"/>
      <c r="BS1915" s="21"/>
      <c r="BT1915" s="21"/>
      <c r="BW1915" s="21"/>
      <c r="BX1915" s="21"/>
      <c r="BZ1915" s="21"/>
      <c r="CD1915" s="21"/>
      <c r="CE1915" s="21"/>
      <c r="CF1915" s="21"/>
    </row>
    <row r="1916" spans="1:84">
      <c r="A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X1916" s="22"/>
      <c r="AY1916" s="22"/>
      <c r="AZ1916" s="22"/>
      <c r="BM1916" s="21"/>
      <c r="BN1916" s="21"/>
      <c r="BO1916" s="21"/>
      <c r="BP1916" s="21"/>
      <c r="BQ1916" s="21"/>
      <c r="BS1916" s="21"/>
      <c r="BT1916" s="21"/>
      <c r="BW1916" s="21"/>
      <c r="BX1916" s="21"/>
      <c r="BZ1916" s="21"/>
      <c r="CD1916" s="21"/>
      <c r="CE1916" s="21"/>
      <c r="CF1916" s="21"/>
    </row>
    <row r="1917" spans="1:84">
      <c r="A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X1917" s="22"/>
      <c r="AY1917" s="22"/>
      <c r="AZ1917" s="22"/>
      <c r="BM1917" s="21"/>
      <c r="BN1917" s="21"/>
      <c r="BO1917" s="21"/>
      <c r="BP1917" s="21"/>
      <c r="BQ1917" s="21"/>
      <c r="BS1917" s="21"/>
      <c r="BT1917" s="21"/>
      <c r="BW1917" s="21"/>
      <c r="BX1917" s="21"/>
      <c r="BZ1917" s="21"/>
      <c r="CD1917" s="21"/>
      <c r="CE1917" s="21"/>
      <c r="CF1917" s="21"/>
    </row>
    <row r="1918" spans="1:84">
      <c r="A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X1918" s="22"/>
      <c r="AY1918" s="22"/>
      <c r="AZ1918" s="22"/>
      <c r="BM1918" s="21"/>
      <c r="BN1918" s="21"/>
      <c r="BO1918" s="21"/>
      <c r="BP1918" s="21"/>
      <c r="BQ1918" s="21"/>
      <c r="BS1918" s="21"/>
      <c r="BT1918" s="21"/>
      <c r="BW1918" s="21"/>
      <c r="BX1918" s="21"/>
      <c r="BZ1918" s="21"/>
      <c r="CD1918" s="21"/>
      <c r="CE1918" s="21"/>
      <c r="CF1918" s="21"/>
    </row>
    <row r="1919" spans="1:84">
      <c r="A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X1919" s="22"/>
      <c r="AY1919" s="22"/>
      <c r="AZ1919" s="22"/>
      <c r="BM1919" s="21"/>
      <c r="BN1919" s="21"/>
      <c r="BO1919" s="21"/>
      <c r="BP1919" s="21"/>
      <c r="BQ1919" s="21"/>
      <c r="BS1919" s="21"/>
      <c r="BT1919" s="21"/>
      <c r="BW1919" s="21"/>
      <c r="BX1919" s="21"/>
      <c r="BZ1919" s="21"/>
      <c r="CD1919" s="21"/>
      <c r="CE1919" s="21"/>
      <c r="CF1919" s="21"/>
    </row>
    <row r="1920" spans="1:84">
      <c r="A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X1920" s="22"/>
      <c r="AY1920" s="22"/>
      <c r="AZ1920" s="22"/>
      <c r="BM1920" s="21"/>
      <c r="BN1920" s="21"/>
      <c r="BO1920" s="21"/>
      <c r="BP1920" s="21"/>
      <c r="BQ1920" s="21"/>
      <c r="BS1920" s="21"/>
      <c r="BT1920" s="21"/>
      <c r="BW1920" s="21"/>
      <c r="BX1920" s="21"/>
      <c r="BZ1920" s="21"/>
      <c r="CD1920" s="21"/>
      <c r="CE1920" s="21"/>
      <c r="CF1920" s="21"/>
    </row>
    <row r="1921" spans="1:84">
      <c r="A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X1921" s="22"/>
      <c r="AY1921" s="22"/>
      <c r="AZ1921" s="22"/>
      <c r="BM1921" s="21"/>
      <c r="BN1921" s="21"/>
      <c r="BO1921" s="21"/>
      <c r="BP1921" s="21"/>
      <c r="BQ1921" s="21"/>
      <c r="BS1921" s="21"/>
      <c r="BT1921" s="21"/>
      <c r="BW1921" s="21"/>
      <c r="BX1921" s="21"/>
      <c r="BZ1921" s="21"/>
      <c r="CD1921" s="21"/>
      <c r="CE1921" s="21"/>
      <c r="CF1921" s="21"/>
    </row>
    <row r="1922" spans="1:84">
      <c r="A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X1922" s="22"/>
      <c r="AY1922" s="22"/>
      <c r="AZ1922" s="22"/>
      <c r="BM1922" s="21"/>
      <c r="BN1922" s="21"/>
      <c r="BO1922" s="21"/>
      <c r="BP1922" s="21"/>
      <c r="BQ1922" s="21"/>
      <c r="BS1922" s="21"/>
      <c r="BT1922" s="21"/>
      <c r="BW1922" s="21"/>
      <c r="BX1922" s="21"/>
      <c r="BZ1922" s="21"/>
      <c r="CD1922" s="21"/>
      <c r="CE1922" s="21"/>
      <c r="CF1922" s="21"/>
    </row>
    <row r="1923" spans="1:84">
      <c r="A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X1923" s="22"/>
      <c r="AY1923" s="22"/>
      <c r="AZ1923" s="22"/>
      <c r="BM1923" s="21"/>
      <c r="BN1923" s="21"/>
      <c r="BO1923" s="21"/>
      <c r="BP1923" s="21"/>
      <c r="BQ1923" s="21"/>
      <c r="BS1923" s="21"/>
      <c r="BT1923" s="21"/>
      <c r="BW1923" s="21"/>
      <c r="BX1923" s="21"/>
      <c r="BZ1923" s="21"/>
      <c r="CD1923" s="21"/>
      <c r="CE1923" s="21"/>
      <c r="CF1923" s="21"/>
    </row>
    <row r="1924" spans="1:84">
      <c r="A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X1924" s="22"/>
      <c r="AY1924" s="22"/>
      <c r="AZ1924" s="22"/>
      <c r="BM1924" s="21"/>
      <c r="BN1924" s="21"/>
      <c r="BO1924" s="21"/>
      <c r="BP1924" s="21"/>
      <c r="BQ1924" s="21"/>
      <c r="BS1924" s="21"/>
      <c r="BT1924" s="21"/>
      <c r="BW1924" s="21"/>
      <c r="BX1924" s="21"/>
      <c r="BZ1924" s="21"/>
      <c r="CD1924" s="21"/>
      <c r="CE1924" s="21"/>
      <c r="CF1924" s="21"/>
    </row>
    <row r="1925" spans="1:84">
      <c r="A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X1925" s="22"/>
      <c r="AY1925" s="22"/>
      <c r="AZ1925" s="22"/>
      <c r="BM1925" s="21"/>
      <c r="BN1925" s="21"/>
      <c r="BO1925" s="21"/>
      <c r="BP1925" s="21"/>
      <c r="BQ1925" s="21"/>
      <c r="BS1925" s="21"/>
      <c r="BT1925" s="21"/>
      <c r="BW1925" s="21"/>
      <c r="BX1925" s="21"/>
      <c r="BZ1925" s="21"/>
      <c r="CD1925" s="21"/>
      <c r="CE1925" s="21"/>
      <c r="CF1925" s="21"/>
    </row>
    <row r="1926" spans="1:84">
      <c r="A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X1926" s="22"/>
      <c r="AY1926" s="22"/>
      <c r="AZ1926" s="22"/>
      <c r="BM1926" s="21"/>
      <c r="BN1926" s="21"/>
      <c r="BO1926" s="21"/>
      <c r="BP1926" s="21"/>
      <c r="BQ1926" s="21"/>
      <c r="BS1926" s="21"/>
      <c r="BT1926" s="21"/>
      <c r="BW1926" s="21"/>
      <c r="BX1926" s="21"/>
      <c r="BZ1926" s="21"/>
      <c r="CD1926" s="21"/>
      <c r="CE1926" s="21"/>
      <c r="CF1926" s="21"/>
    </row>
    <row r="1927" spans="1:84">
      <c r="A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X1927" s="22"/>
      <c r="AY1927" s="22"/>
      <c r="AZ1927" s="22"/>
      <c r="BM1927" s="21"/>
      <c r="BN1927" s="21"/>
      <c r="BO1927" s="21"/>
      <c r="BP1927" s="21"/>
      <c r="BQ1927" s="21"/>
      <c r="BS1927" s="21"/>
      <c r="BT1927" s="21"/>
      <c r="BW1927" s="21"/>
      <c r="BX1927" s="21"/>
      <c r="BZ1927" s="21"/>
      <c r="CD1927" s="21"/>
      <c r="CE1927" s="21"/>
      <c r="CF1927" s="21"/>
    </row>
    <row r="1928" spans="1:84">
      <c r="A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X1928" s="22"/>
      <c r="AY1928" s="22"/>
      <c r="AZ1928" s="22"/>
      <c r="BM1928" s="21"/>
      <c r="BN1928" s="21"/>
      <c r="BO1928" s="21"/>
      <c r="BP1928" s="21"/>
      <c r="BQ1928" s="21"/>
      <c r="BS1928" s="21"/>
      <c r="BT1928" s="21"/>
      <c r="BW1928" s="21"/>
      <c r="BX1928" s="21"/>
      <c r="BZ1928" s="21"/>
      <c r="CD1928" s="21"/>
      <c r="CE1928" s="21"/>
      <c r="CF1928" s="21"/>
    </row>
    <row r="1929" spans="1:84">
      <c r="A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X1929" s="22"/>
      <c r="AY1929" s="22"/>
      <c r="AZ1929" s="22"/>
      <c r="BM1929" s="21"/>
      <c r="BN1929" s="21"/>
      <c r="BO1929" s="21"/>
      <c r="BP1929" s="21"/>
      <c r="BQ1929" s="21"/>
      <c r="BS1929" s="21"/>
      <c r="BT1929" s="21"/>
      <c r="BW1929" s="21"/>
      <c r="BX1929" s="21"/>
      <c r="BZ1929" s="21"/>
      <c r="CD1929" s="21"/>
      <c r="CE1929" s="21"/>
      <c r="CF1929" s="21"/>
    </row>
    <row r="1930" spans="1:84">
      <c r="A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X1930" s="22"/>
      <c r="AY1930" s="22"/>
      <c r="AZ1930" s="22"/>
      <c r="BM1930" s="21"/>
      <c r="BN1930" s="21"/>
      <c r="BO1930" s="21"/>
      <c r="BP1930" s="21"/>
      <c r="BQ1930" s="21"/>
      <c r="BS1930" s="21"/>
      <c r="BT1930" s="21"/>
      <c r="BW1930" s="21"/>
      <c r="BX1930" s="21"/>
      <c r="BZ1930" s="21"/>
      <c r="CD1930" s="21"/>
      <c r="CE1930" s="21"/>
      <c r="CF1930" s="21"/>
    </row>
    <row r="1931" spans="1:84">
      <c r="A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X1931" s="22"/>
      <c r="AY1931" s="22"/>
      <c r="AZ1931" s="22"/>
      <c r="BM1931" s="21"/>
      <c r="BN1931" s="21"/>
      <c r="BO1931" s="21"/>
      <c r="BP1931" s="21"/>
      <c r="BQ1931" s="21"/>
      <c r="BS1931" s="21"/>
      <c r="BT1931" s="21"/>
      <c r="BW1931" s="21"/>
      <c r="BX1931" s="21"/>
      <c r="BZ1931" s="21"/>
      <c r="CD1931" s="21"/>
      <c r="CE1931" s="21"/>
      <c r="CF1931" s="21"/>
    </row>
    <row r="1932" spans="1:84">
      <c r="A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X1932" s="22"/>
      <c r="AY1932" s="22"/>
      <c r="AZ1932" s="22"/>
      <c r="BM1932" s="21"/>
      <c r="BN1932" s="21"/>
      <c r="BO1932" s="21"/>
      <c r="BP1932" s="21"/>
      <c r="BQ1932" s="21"/>
      <c r="BS1932" s="21"/>
      <c r="BT1932" s="21"/>
      <c r="BW1932" s="21"/>
      <c r="BX1932" s="21"/>
      <c r="BZ1932" s="21"/>
      <c r="CD1932" s="21"/>
      <c r="CE1932" s="21"/>
      <c r="CF1932" s="21"/>
    </row>
    <row r="1933" spans="1:84">
      <c r="A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X1933" s="22"/>
      <c r="AY1933" s="22"/>
      <c r="AZ1933" s="22"/>
      <c r="BM1933" s="21"/>
      <c r="BN1933" s="21"/>
      <c r="BO1933" s="21"/>
      <c r="BP1933" s="21"/>
      <c r="BQ1933" s="21"/>
      <c r="BS1933" s="21"/>
      <c r="BT1933" s="21"/>
      <c r="BW1933" s="21"/>
      <c r="BX1933" s="21"/>
      <c r="BZ1933" s="21"/>
      <c r="CD1933" s="21"/>
      <c r="CE1933" s="21"/>
      <c r="CF1933" s="21"/>
    </row>
    <row r="1934" spans="1:84">
      <c r="A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X1934" s="22"/>
      <c r="AY1934" s="22"/>
      <c r="AZ1934" s="22"/>
      <c r="BM1934" s="21"/>
      <c r="BN1934" s="21"/>
      <c r="BO1934" s="21"/>
      <c r="BP1934" s="21"/>
      <c r="BQ1934" s="21"/>
      <c r="BS1934" s="21"/>
      <c r="BT1934" s="21"/>
      <c r="BW1934" s="21"/>
      <c r="BX1934" s="21"/>
      <c r="BZ1934" s="21"/>
      <c r="CD1934" s="21"/>
      <c r="CE1934" s="21"/>
      <c r="CF1934" s="21"/>
    </row>
    <row r="1935" spans="1:84">
      <c r="A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X1935" s="22"/>
      <c r="AY1935" s="22"/>
      <c r="AZ1935" s="22"/>
      <c r="BM1935" s="21"/>
      <c r="BN1935" s="21"/>
      <c r="BO1935" s="21"/>
      <c r="BP1935" s="21"/>
      <c r="BQ1935" s="21"/>
      <c r="BS1935" s="21"/>
      <c r="BT1935" s="21"/>
      <c r="BW1935" s="21"/>
      <c r="BX1935" s="21"/>
      <c r="BZ1935" s="21"/>
      <c r="CD1935" s="21"/>
      <c r="CE1935" s="21"/>
      <c r="CF1935" s="21"/>
    </row>
    <row r="1936" spans="1:84">
      <c r="A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X1936" s="22"/>
      <c r="AY1936" s="22"/>
      <c r="AZ1936" s="22"/>
      <c r="BM1936" s="21"/>
      <c r="BN1936" s="21"/>
      <c r="BO1936" s="21"/>
      <c r="BP1936" s="21"/>
      <c r="BQ1936" s="21"/>
      <c r="BS1936" s="21"/>
      <c r="BT1936" s="21"/>
      <c r="BW1936" s="21"/>
      <c r="BX1936" s="21"/>
      <c r="BZ1936" s="21"/>
      <c r="CD1936" s="21"/>
      <c r="CE1936" s="21"/>
      <c r="CF1936" s="21"/>
    </row>
    <row r="1937" spans="1:84">
      <c r="A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X1937" s="22"/>
      <c r="AY1937" s="22"/>
      <c r="AZ1937" s="22"/>
      <c r="BM1937" s="21"/>
      <c r="BN1937" s="21"/>
      <c r="BO1937" s="21"/>
      <c r="BP1937" s="21"/>
      <c r="BQ1937" s="21"/>
      <c r="BS1937" s="21"/>
      <c r="BT1937" s="21"/>
      <c r="BW1937" s="21"/>
      <c r="BX1937" s="21"/>
      <c r="BZ1937" s="21"/>
      <c r="CD1937" s="21"/>
      <c r="CE1937" s="21"/>
      <c r="CF1937" s="21"/>
    </row>
    <row r="1938" spans="1:84">
      <c r="A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X1938" s="22"/>
      <c r="AY1938" s="22"/>
      <c r="AZ1938" s="22"/>
      <c r="BM1938" s="21"/>
      <c r="BN1938" s="21"/>
      <c r="BO1938" s="21"/>
      <c r="BP1938" s="21"/>
      <c r="BQ1938" s="21"/>
      <c r="BS1938" s="21"/>
      <c r="BT1938" s="21"/>
      <c r="BW1938" s="21"/>
      <c r="BX1938" s="21"/>
      <c r="BZ1938" s="21"/>
      <c r="CD1938" s="21"/>
      <c r="CE1938" s="21"/>
      <c r="CF1938" s="21"/>
    </row>
    <row r="1939" spans="1:84">
      <c r="A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X1939" s="22"/>
      <c r="AY1939" s="22"/>
      <c r="AZ1939" s="22"/>
      <c r="BM1939" s="21"/>
      <c r="BN1939" s="21"/>
      <c r="BO1939" s="21"/>
      <c r="BP1939" s="21"/>
      <c r="BQ1939" s="21"/>
      <c r="BS1939" s="21"/>
      <c r="BT1939" s="21"/>
      <c r="BW1939" s="21"/>
      <c r="BX1939" s="21"/>
      <c r="BZ1939" s="21"/>
      <c r="CD1939" s="21"/>
      <c r="CE1939" s="21"/>
      <c r="CF1939" s="21"/>
    </row>
    <row r="1940" spans="1:84">
      <c r="A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X1940" s="22"/>
      <c r="AY1940" s="22"/>
      <c r="AZ1940" s="22"/>
      <c r="BM1940" s="21"/>
      <c r="BN1940" s="21"/>
      <c r="BO1940" s="21"/>
      <c r="BP1940" s="21"/>
      <c r="BQ1940" s="21"/>
      <c r="BS1940" s="21"/>
      <c r="BT1940" s="21"/>
      <c r="BW1940" s="21"/>
      <c r="BX1940" s="21"/>
      <c r="BZ1940" s="21"/>
      <c r="CD1940" s="21"/>
      <c r="CE1940" s="21"/>
      <c r="CF1940" s="21"/>
    </row>
    <row r="1941" spans="1:84">
      <c r="A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X1941" s="22"/>
      <c r="AY1941" s="22"/>
      <c r="AZ1941" s="22"/>
      <c r="BM1941" s="21"/>
      <c r="BN1941" s="21"/>
      <c r="BO1941" s="21"/>
      <c r="BP1941" s="21"/>
      <c r="BQ1941" s="21"/>
      <c r="BS1941" s="21"/>
      <c r="BT1941" s="21"/>
      <c r="BW1941" s="21"/>
      <c r="BX1941" s="21"/>
      <c r="BZ1941" s="21"/>
      <c r="CD1941" s="21"/>
      <c r="CE1941" s="21"/>
      <c r="CF1941" s="21"/>
    </row>
    <row r="1942" spans="1:84">
      <c r="A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X1942" s="22"/>
      <c r="AY1942" s="22"/>
      <c r="AZ1942" s="22"/>
      <c r="BM1942" s="21"/>
      <c r="BN1942" s="21"/>
      <c r="BO1942" s="21"/>
      <c r="BP1942" s="21"/>
      <c r="BQ1942" s="21"/>
      <c r="BS1942" s="21"/>
      <c r="BT1942" s="21"/>
      <c r="BW1942" s="21"/>
      <c r="BX1942" s="21"/>
      <c r="BZ1942" s="21"/>
      <c r="CD1942" s="21"/>
      <c r="CE1942" s="21"/>
      <c r="CF1942" s="21"/>
    </row>
    <row r="1943" spans="1:84">
      <c r="A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X1943" s="22"/>
      <c r="AY1943" s="22"/>
      <c r="AZ1943" s="22"/>
      <c r="BM1943" s="21"/>
      <c r="BN1943" s="21"/>
      <c r="BO1943" s="21"/>
      <c r="BP1943" s="21"/>
      <c r="BQ1943" s="21"/>
      <c r="BS1943" s="21"/>
      <c r="BT1943" s="21"/>
      <c r="BW1943" s="21"/>
      <c r="BX1943" s="21"/>
      <c r="BZ1943" s="21"/>
      <c r="CD1943" s="21"/>
      <c r="CE1943" s="21"/>
      <c r="CF1943" s="21"/>
    </row>
    <row r="1944" spans="1:84">
      <c r="A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X1944" s="22"/>
      <c r="AY1944" s="22"/>
      <c r="AZ1944" s="22"/>
      <c r="BM1944" s="21"/>
      <c r="BN1944" s="21"/>
      <c r="BO1944" s="21"/>
      <c r="BP1944" s="21"/>
      <c r="BQ1944" s="21"/>
      <c r="BS1944" s="21"/>
      <c r="BT1944" s="21"/>
      <c r="BW1944" s="21"/>
      <c r="BX1944" s="21"/>
      <c r="BZ1944" s="21"/>
      <c r="CD1944" s="21"/>
      <c r="CE1944" s="21"/>
      <c r="CF1944" s="21"/>
    </row>
    <row r="1945" spans="1:84">
      <c r="A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X1945" s="22"/>
      <c r="AY1945" s="22"/>
      <c r="AZ1945" s="22"/>
      <c r="BM1945" s="21"/>
      <c r="BN1945" s="21"/>
      <c r="BO1945" s="21"/>
      <c r="BP1945" s="21"/>
      <c r="BQ1945" s="21"/>
      <c r="BS1945" s="21"/>
      <c r="BT1945" s="21"/>
      <c r="BW1945" s="21"/>
      <c r="BX1945" s="21"/>
      <c r="BZ1945" s="21"/>
      <c r="CD1945" s="21"/>
      <c r="CE1945" s="21"/>
      <c r="CF1945" s="21"/>
    </row>
    <row r="1946" spans="1:84">
      <c r="A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X1946" s="22"/>
      <c r="AY1946" s="22"/>
      <c r="AZ1946" s="22"/>
      <c r="BM1946" s="21"/>
      <c r="BN1946" s="21"/>
      <c r="BO1946" s="21"/>
      <c r="BP1946" s="21"/>
      <c r="BQ1946" s="21"/>
      <c r="BS1946" s="21"/>
      <c r="BT1946" s="21"/>
      <c r="BW1946" s="21"/>
      <c r="BX1946" s="21"/>
      <c r="BZ1946" s="21"/>
      <c r="CD1946" s="21"/>
      <c r="CE1946" s="21"/>
      <c r="CF1946" s="21"/>
    </row>
    <row r="1947" spans="1:84">
      <c r="A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X1947" s="22"/>
      <c r="AY1947" s="22"/>
      <c r="AZ1947" s="22"/>
      <c r="BM1947" s="21"/>
      <c r="BN1947" s="21"/>
      <c r="BO1947" s="21"/>
      <c r="BP1947" s="21"/>
      <c r="BQ1947" s="21"/>
      <c r="BS1947" s="21"/>
      <c r="BT1947" s="21"/>
      <c r="BW1947" s="21"/>
      <c r="BX1947" s="21"/>
      <c r="BZ1947" s="21"/>
      <c r="CD1947" s="21"/>
      <c r="CE1947" s="21"/>
      <c r="CF1947" s="21"/>
    </row>
    <row r="1948" spans="1:84">
      <c r="A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X1948" s="22"/>
      <c r="AY1948" s="22"/>
      <c r="AZ1948" s="22"/>
      <c r="BM1948" s="21"/>
      <c r="BN1948" s="21"/>
      <c r="BO1948" s="21"/>
      <c r="BP1948" s="21"/>
      <c r="BQ1948" s="21"/>
      <c r="BS1948" s="21"/>
      <c r="BT1948" s="21"/>
      <c r="BW1948" s="21"/>
      <c r="BX1948" s="21"/>
      <c r="BZ1948" s="21"/>
      <c r="CD1948" s="21"/>
      <c r="CE1948" s="21"/>
      <c r="CF1948" s="21"/>
    </row>
    <row r="1949" spans="1:84">
      <c r="A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X1949" s="22"/>
      <c r="AY1949" s="22"/>
      <c r="AZ1949" s="22"/>
      <c r="BM1949" s="21"/>
      <c r="BN1949" s="21"/>
      <c r="BO1949" s="21"/>
      <c r="BP1949" s="21"/>
      <c r="BQ1949" s="21"/>
      <c r="BS1949" s="21"/>
      <c r="BT1949" s="21"/>
      <c r="BW1949" s="21"/>
      <c r="BX1949" s="21"/>
      <c r="BZ1949" s="21"/>
      <c r="CD1949" s="21"/>
      <c r="CE1949" s="21"/>
      <c r="CF1949" s="21"/>
    </row>
    <row r="1950" spans="1:84">
      <c r="A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X1950" s="22"/>
      <c r="AY1950" s="22"/>
      <c r="AZ1950" s="22"/>
      <c r="BM1950" s="21"/>
      <c r="BN1950" s="21"/>
      <c r="BO1950" s="21"/>
      <c r="BP1950" s="21"/>
      <c r="BQ1950" s="21"/>
      <c r="BS1950" s="21"/>
      <c r="BT1950" s="21"/>
      <c r="BW1950" s="21"/>
      <c r="BX1950" s="21"/>
      <c r="BZ1950" s="21"/>
      <c r="CD1950" s="21"/>
      <c r="CE1950" s="21"/>
      <c r="CF1950" s="21"/>
    </row>
    <row r="1951" spans="1:84">
      <c r="A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X1951" s="22"/>
      <c r="AY1951" s="22"/>
      <c r="AZ1951" s="22"/>
      <c r="BM1951" s="21"/>
      <c r="BN1951" s="21"/>
      <c r="BO1951" s="21"/>
      <c r="BP1951" s="21"/>
      <c r="BQ1951" s="21"/>
      <c r="BS1951" s="21"/>
      <c r="BT1951" s="21"/>
      <c r="BW1951" s="21"/>
      <c r="BX1951" s="21"/>
      <c r="BZ1951" s="21"/>
      <c r="CD1951" s="21"/>
      <c r="CE1951" s="21"/>
      <c r="CF1951" s="21"/>
    </row>
    <row r="1952" spans="1:84">
      <c r="A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X1952" s="22"/>
      <c r="AY1952" s="22"/>
      <c r="AZ1952" s="22"/>
      <c r="BM1952" s="21"/>
      <c r="BN1952" s="21"/>
      <c r="BO1952" s="21"/>
      <c r="BP1952" s="21"/>
      <c r="BQ1952" s="21"/>
      <c r="BS1952" s="21"/>
      <c r="BT1952" s="21"/>
      <c r="BW1952" s="21"/>
      <c r="BX1952" s="21"/>
      <c r="BZ1952" s="21"/>
      <c r="CD1952" s="21"/>
      <c r="CE1952" s="21"/>
      <c r="CF1952" s="21"/>
    </row>
    <row r="1953" spans="1:84">
      <c r="A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X1953" s="22"/>
      <c r="AY1953" s="22"/>
      <c r="AZ1953" s="22"/>
      <c r="BM1953" s="21"/>
      <c r="BN1953" s="21"/>
      <c r="BO1953" s="21"/>
      <c r="BP1953" s="21"/>
      <c r="BQ1953" s="21"/>
      <c r="BS1953" s="21"/>
      <c r="BT1953" s="21"/>
      <c r="BW1953" s="21"/>
      <c r="BX1953" s="21"/>
      <c r="BZ1953" s="21"/>
      <c r="CD1953" s="21"/>
      <c r="CE1953" s="21"/>
      <c r="CF1953" s="21"/>
    </row>
    <row r="1954" spans="1:84">
      <c r="A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X1954" s="22"/>
      <c r="AY1954" s="22"/>
      <c r="AZ1954" s="22"/>
      <c r="BM1954" s="21"/>
      <c r="BN1954" s="21"/>
      <c r="BO1954" s="21"/>
      <c r="BP1954" s="21"/>
      <c r="BQ1954" s="21"/>
      <c r="BS1954" s="21"/>
      <c r="BT1954" s="21"/>
      <c r="BW1954" s="21"/>
      <c r="BX1954" s="21"/>
      <c r="BZ1954" s="21"/>
      <c r="CD1954" s="21"/>
      <c r="CE1954" s="21"/>
      <c r="CF1954" s="21"/>
    </row>
    <row r="1955" spans="1:84">
      <c r="A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X1955" s="22"/>
      <c r="AY1955" s="22"/>
      <c r="AZ1955" s="22"/>
      <c r="BM1955" s="21"/>
      <c r="BN1955" s="21"/>
      <c r="BO1955" s="21"/>
      <c r="BP1955" s="21"/>
      <c r="BQ1955" s="21"/>
      <c r="BS1955" s="21"/>
      <c r="BT1955" s="21"/>
      <c r="BW1955" s="21"/>
      <c r="BX1955" s="21"/>
      <c r="BZ1955" s="21"/>
      <c r="CD1955" s="21"/>
      <c r="CE1955" s="21"/>
      <c r="CF1955" s="21"/>
    </row>
    <row r="1956" spans="1:84">
      <c r="A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X1956" s="22"/>
      <c r="AY1956" s="22"/>
      <c r="AZ1956" s="22"/>
      <c r="BM1956" s="21"/>
      <c r="BN1956" s="21"/>
      <c r="BO1956" s="21"/>
      <c r="BP1956" s="21"/>
      <c r="BQ1956" s="21"/>
      <c r="BS1956" s="21"/>
      <c r="BT1956" s="21"/>
      <c r="BW1956" s="21"/>
      <c r="BX1956" s="21"/>
      <c r="BZ1956" s="21"/>
      <c r="CD1956" s="21"/>
      <c r="CE1956" s="21"/>
      <c r="CF1956" s="21"/>
    </row>
    <row r="1957" spans="1:84">
      <c r="A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X1957" s="22"/>
      <c r="AY1957" s="22"/>
      <c r="AZ1957" s="22"/>
      <c r="BM1957" s="21"/>
      <c r="BN1957" s="21"/>
      <c r="BO1957" s="21"/>
      <c r="BP1957" s="21"/>
      <c r="BQ1957" s="21"/>
      <c r="BS1957" s="21"/>
      <c r="BT1957" s="21"/>
      <c r="BW1957" s="21"/>
      <c r="BX1957" s="21"/>
      <c r="BZ1957" s="21"/>
      <c r="CD1957" s="21"/>
      <c r="CE1957" s="21"/>
      <c r="CF1957" s="21"/>
    </row>
    <row r="1958" spans="1:84">
      <c r="A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X1958" s="22"/>
      <c r="AY1958" s="22"/>
      <c r="AZ1958" s="22"/>
      <c r="BM1958" s="21"/>
      <c r="BN1958" s="21"/>
      <c r="BO1958" s="21"/>
      <c r="BP1958" s="21"/>
      <c r="BQ1958" s="21"/>
      <c r="BS1958" s="21"/>
      <c r="BT1958" s="21"/>
      <c r="BW1958" s="21"/>
      <c r="BX1958" s="21"/>
      <c r="BZ1958" s="21"/>
      <c r="CD1958" s="21"/>
      <c r="CE1958" s="21"/>
      <c r="CF1958" s="21"/>
    </row>
    <row r="1959" spans="1:84">
      <c r="A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X1959" s="22"/>
      <c r="AY1959" s="22"/>
      <c r="AZ1959" s="22"/>
      <c r="BM1959" s="21"/>
      <c r="BN1959" s="21"/>
      <c r="BO1959" s="21"/>
      <c r="BP1959" s="21"/>
      <c r="BQ1959" s="21"/>
      <c r="BS1959" s="21"/>
      <c r="BT1959" s="21"/>
      <c r="BW1959" s="21"/>
      <c r="BX1959" s="21"/>
      <c r="BZ1959" s="21"/>
      <c r="CD1959" s="21"/>
      <c r="CE1959" s="21"/>
      <c r="CF1959" s="21"/>
    </row>
    <row r="1960" spans="1:84">
      <c r="A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X1960" s="22"/>
      <c r="AY1960" s="22"/>
      <c r="AZ1960" s="22"/>
      <c r="BM1960" s="21"/>
      <c r="BN1960" s="21"/>
      <c r="BO1960" s="21"/>
      <c r="BP1960" s="21"/>
      <c r="BQ1960" s="21"/>
      <c r="BS1960" s="21"/>
      <c r="BT1960" s="21"/>
      <c r="BW1960" s="21"/>
      <c r="BX1960" s="21"/>
      <c r="BZ1960" s="21"/>
      <c r="CD1960" s="21"/>
      <c r="CE1960" s="21"/>
      <c r="CF1960" s="21"/>
    </row>
    <row r="1961" spans="1:84">
      <c r="A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X1961" s="22"/>
      <c r="AY1961" s="22"/>
      <c r="AZ1961" s="22"/>
      <c r="BM1961" s="21"/>
      <c r="BN1961" s="21"/>
      <c r="BO1961" s="21"/>
      <c r="BP1961" s="21"/>
      <c r="BQ1961" s="21"/>
      <c r="BS1961" s="21"/>
      <c r="BT1961" s="21"/>
      <c r="BW1961" s="21"/>
      <c r="BX1961" s="21"/>
      <c r="BZ1961" s="21"/>
      <c r="CD1961" s="21"/>
      <c r="CE1961" s="21"/>
      <c r="CF1961" s="21"/>
    </row>
    <row r="1962" spans="1:84">
      <c r="A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X1962" s="22"/>
      <c r="AY1962" s="22"/>
      <c r="AZ1962" s="22"/>
      <c r="BM1962" s="21"/>
      <c r="BN1962" s="21"/>
      <c r="BO1962" s="21"/>
      <c r="BP1962" s="21"/>
      <c r="BQ1962" s="21"/>
      <c r="BS1962" s="21"/>
      <c r="BT1962" s="21"/>
      <c r="BW1962" s="21"/>
      <c r="BX1962" s="21"/>
      <c r="BZ1962" s="21"/>
      <c r="CD1962" s="21"/>
      <c r="CE1962" s="21"/>
      <c r="CF1962" s="21"/>
    </row>
    <row r="1963" spans="1:84">
      <c r="A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X1963" s="22"/>
      <c r="AY1963" s="22"/>
      <c r="AZ1963" s="22"/>
      <c r="BM1963" s="21"/>
      <c r="BN1963" s="21"/>
      <c r="BO1963" s="21"/>
      <c r="BP1963" s="21"/>
      <c r="BQ1963" s="21"/>
      <c r="BS1963" s="21"/>
      <c r="BT1963" s="21"/>
      <c r="BW1963" s="21"/>
      <c r="BX1963" s="21"/>
      <c r="BZ1963" s="21"/>
      <c r="CD1963" s="21"/>
      <c r="CE1963" s="21"/>
      <c r="CF1963" s="21"/>
    </row>
    <row r="1964" spans="1:84">
      <c r="A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X1964" s="22"/>
      <c r="AY1964" s="22"/>
      <c r="AZ1964" s="22"/>
      <c r="BM1964" s="21"/>
      <c r="BN1964" s="21"/>
      <c r="BO1964" s="21"/>
      <c r="BP1964" s="21"/>
      <c r="BQ1964" s="21"/>
      <c r="BS1964" s="21"/>
      <c r="BT1964" s="21"/>
      <c r="BW1964" s="21"/>
      <c r="BX1964" s="21"/>
      <c r="BZ1964" s="21"/>
      <c r="CD1964" s="21"/>
      <c r="CE1964" s="21"/>
      <c r="CF1964" s="21"/>
    </row>
    <row r="1965" spans="1:84">
      <c r="A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X1965" s="22"/>
      <c r="AY1965" s="22"/>
      <c r="AZ1965" s="22"/>
      <c r="BM1965" s="21"/>
      <c r="BN1965" s="21"/>
      <c r="BO1965" s="21"/>
      <c r="BP1965" s="21"/>
      <c r="BQ1965" s="21"/>
      <c r="BS1965" s="21"/>
      <c r="BT1965" s="21"/>
      <c r="BW1965" s="21"/>
      <c r="BX1965" s="21"/>
      <c r="BZ1965" s="21"/>
      <c r="CD1965" s="21"/>
      <c r="CE1965" s="21"/>
      <c r="CF1965" s="21"/>
    </row>
    <row r="1966" spans="1:84">
      <c r="A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X1966" s="22"/>
      <c r="AY1966" s="22"/>
      <c r="AZ1966" s="22"/>
      <c r="BM1966" s="21"/>
      <c r="BN1966" s="21"/>
      <c r="BO1966" s="21"/>
      <c r="BP1966" s="21"/>
      <c r="BQ1966" s="21"/>
      <c r="BS1966" s="21"/>
      <c r="BT1966" s="21"/>
      <c r="BW1966" s="21"/>
      <c r="BX1966" s="21"/>
      <c r="BZ1966" s="21"/>
      <c r="CD1966" s="21"/>
      <c r="CE1966" s="21"/>
      <c r="CF1966" s="21"/>
    </row>
    <row r="1967" spans="1:84">
      <c r="A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X1967" s="22"/>
      <c r="AY1967" s="22"/>
      <c r="AZ1967" s="22"/>
      <c r="BM1967" s="21"/>
      <c r="BN1967" s="21"/>
      <c r="BO1967" s="21"/>
      <c r="BP1967" s="21"/>
      <c r="BQ1967" s="21"/>
      <c r="BS1967" s="21"/>
      <c r="BT1967" s="21"/>
      <c r="BW1967" s="21"/>
      <c r="BX1967" s="21"/>
      <c r="BZ1967" s="21"/>
      <c r="CD1967" s="21"/>
      <c r="CE1967" s="21"/>
      <c r="CF1967" s="21"/>
    </row>
    <row r="1968" spans="1:84">
      <c r="A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X1968" s="22"/>
      <c r="AY1968" s="22"/>
      <c r="AZ1968" s="22"/>
      <c r="BM1968" s="21"/>
      <c r="BN1968" s="21"/>
      <c r="BO1968" s="21"/>
      <c r="BP1968" s="21"/>
      <c r="BQ1968" s="21"/>
      <c r="BS1968" s="21"/>
      <c r="BT1968" s="21"/>
      <c r="BW1968" s="21"/>
      <c r="BX1968" s="21"/>
      <c r="BZ1968" s="21"/>
      <c r="CD1968" s="21"/>
      <c r="CE1968" s="21"/>
      <c r="CF1968" s="21"/>
    </row>
    <row r="1969" spans="1:84">
      <c r="A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X1969" s="22"/>
      <c r="AY1969" s="22"/>
      <c r="AZ1969" s="22"/>
      <c r="BM1969" s="21"/>
      <c r="BN1969" s="21"/>
      <c r="BO1969" s="21"/>
      <c r="BP1969" s="21"/>
      <c r="BQ1969" s="21"/>
      <c r="BS1969" s="21"/>
      <c r="BT1969" s="21"/>
      <c r="BW1969" s="21"/>
      <c r="BX1969" s="21"/>
      <c r="BZ1969" s="21"/>
      <c r="CD1969" s="21"/>
      <c r="CE1969" s="21"/>
      <c r="CF1969" s="21"/>
    </row>
    <row r="1970" spans="1:84">
      <c r="A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X1970" s="22"/>
      <c r="AY1970" s="22"/>
      <c r="AZ1970" s="22"/>
      <c r="BM1970" s="21"/>
      <c r="BN1970" s="21"/>
      <c r="BO1970" s="21"/>
      <c r="BP1970" s="21"/>
      <c r="BQ1970" s="21"/>
      <c r="BS1970" s="21"/>
      <c r="BT1970" s="21"/>
      <c r="BW1970" s="21"/>
      <c r="BX1970" s="21"/>
      <c r="BZ1970" s="21"/>
      <c r="CD1970" s="21"/>
      <c r="CE1970" s="21"/>
      <c r="CF1970" s="21"/>
    </row>
    <row r="1971" spans="1:84">
      <c r="A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X1971" s="22"/>
      <c r="AY1971" s="22"/>
      <c r="AZ1971" s="22"/>
      <c r="BM1971" s="21"/>
      <c r="BN1971" s="21"/>
      <c r="BO1971" s="21"/>
      <c r="BP1971" s="21"/>
      <c r="BQ1971" s="21"/>
      <c r="BS1971" s="21"/>
      <c r="BT1971" s="21"/>
      <c r="BW1971" s="21"/>
      <c r="BX1971" s="21"/>
      <c r="BZ1971" s="21"/>
      <c r="CD1971" s="21"/>
      <c r="CE1971" s="21"/>
      <c r="CF1971" s="21"/>
    </row>
    <row r="1972" spans="1:84">
      <c r="A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X1972" s="22"/>
      <c r="AY1972" s="22"/>
      <c r="AZ1972" s="22"/>
      <c r="BM1972" s="21"/>
      <c r="BN1972" s="21"/>
      <c r="BO1972" s="21"/>
      <c r="BP1972" s="21"/>
      <c r="BQ1972" s="21"/>
      <c r="BS1972" s="21"/>
      <c r="BT1972" s="21"/>
      <c r="BW1972" s="21"/>
      <c r="BX1972" s="21"/>
      <c r="BZ1972" s="21"/>
      <c r="CD1972" s="21"/>
      <c r="CE1972" s="21"/>
      <c r="CF1972" s="21"/>
    </row>
    <row r="1973" spans="1:84">
      <c r="A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X1973" s="22"/>
      <c r="AY1973" s="22"/>
      <c r="AZ1973" s="22"/>
      <c r="BM1973" s="21"/>
      <c r="BN1973" s="21"/>
      <c r="BO1973" s="21"/>
      <c r="BP1973" s="21"/>
      <c r="BQ1973" s="21"/>
      <c r="BS1973" s="21"/>
      <c r="BT1973" s="21"/>
      <c r="BW1973" s="21"/>
      <c r="BX1973" s="21"/>
      <c r="BZ1973" s="21"/>
      <c r="CD1973" s="21"/>
      <c r="CE1973" s="21"/>
      <c r="CF1973" s="21"/>
    </row>
    <row r="1974" spans="1:84">
      <c r="A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X1974" s="22"/>
      <c r="AY1974" s="22"/>
      <c r="AZ1974" s="22"/>
      <c r="BM1974" s="21"/>
      <c r="BN1974" s="21"/>
      <c r="BO1974" s="21"/>
      <c r="BP1974" s="21"/>
      <c r="BQ1974" s="21"/>
      <c r="BS1974" s="21"/>
      <c r="BT1974" s="21"/>
      <c r="BW1974" s="21"/>
      <c r="BX1974" s="21"/>
      <c r="BZ1974" s="21"/>
      <c r="CD1974" s="21"/>
      <c r="CE1974" s="21"/>
      <c r="CF1974" s="21"/>
    </row>
    <row r="1975" spans="1:84">
      <c r="A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X1975" s="22"/>
      <c r="AY1975" s="22"/>
      <c r="AZ1975" s="22"/>
      <c r="BM1975" s="21"/>
      <c r="BN1975" s="21"/>
      <c r="BO1975" s="21"/>
      <c r="BP1975" s="21"/>
      <c r="BQ1975" s="21"/>
      <c r="BS1975" s="21"/>
      <c r="BT1975" s="21"/>
      <c r="BW1975" s="21"/>
      <c r="BX1975" s="21"/>
      <c r="BZ1975" s="21"/>
      <c r="CD1975" s="21"/>
      <c r="CE1975" s="21"/>
      <c r="CF1975" s="21"/>
    </row>
    <row r="1976" spans="1:84">
      <c r="A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X1976" s="22"/>
      <c r="AY1976" s="22"/>
      <c r="AZ1976" s="22"/>
      <c r="BM1976" s="21"/>
      <c r="BN1976" s="21"/>
      <c r="BO1976" s="21"/>
      <c r="BP1976" s="21"/>
      <c r="BQ1976" s="21"/>
      <c r="BS1976" s="21"/>
      <c r="BT1976" s="21"/>
      <c r="BW1976" s="21"/>
      <c r="BX1976" s="21"/>
      <c r="BZ1976" s="21"/>
      <c r="CD1976" s="21"/>
      <c r="CE1976" s="21"/>
      <c r="CF1976" s="21"/>
    </row>
    <row r="1977" spans="1:84">
      <c r="A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X1977" s="22"/>
      <c r="AY1977" s="22"/>
      <c r="AZ1977" s="22"/>
      <c r="BM1977" s="21"/>
      <c r="BN1977" s="21"/>
      <c r="BO1977" s="21"/>
      <c r="BP1977" s="21"/>
      <c r="BQ1977" s="21"/>
      <c r="BS1977" s="21"/>
      <c r="BT1977" s="21"/>
      <c r="BW1977" s="21"/>
      <c r="BX1977" s="21"/>
      <c r="BZ1977" s="21"/>
      <c r="CD1977" s="21"/>
      <c r="CE1977" s="21"/>
      <c r="CF1977" s="21"/>
    </row>
    <row r="1978" spans="1:84">
      <c r="A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X1978" s="22"/>
      <c r="AY1978" s="22"/>
      <c r="AZ1978" s="22"/>
      <c r="BM1978" s="21"/>
      <c r="BN1978" s="21"/>
      <c r="BO1978" s="21"/>
      <c r="BP1978" s="21"/>
      <c r="BQ1978" s="21"/>
      <c r="BS1978" s="21"/>
      <c r="BT1978" s="21"/>
      <c r="BW1978" s="21"/>
      <c r="BX1978" s="21"/>
      <c r="BZ1978" s="21"/>
      <c r="CD1978" s="21"/>
      <c r="CE1978" s="21"/>
      <c r="CF1978" s="21"/>
    </row>
    <row r="1979" spans="1:84">
      <c r="A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X1979" s="22"/>
      <c r="AY1979" s="22"/>
      <c r="AZ1979" s="22"/>
      <c r="BM1979" s="21"/>
      <c r="BN1979" s="21"/>
      <c r="BO1979" s="21"/>
      <c r="BP1979" s="21"/>
      <c r="BQ1979" s="21"/>
      <c r="BS1979" s="21"/>
      <c r="BT1979" s="21"/>
      <c r="BW1979" s="21"/>
      <c r="BX1979" s="21"/>
      <c r="BZ1979" s="21"/>
      <c r="CD1979" s="21"/>
      <c r="CE1979" s="21"/>
      <c r="CF1979" s="21"/>
    </row>
    <row r="1980" spans="1:84">
      <c r="A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X1980" s="22"/>
      <c r="AY1980" s="22"/>
      <c r="AZ1980" s="22"/>
      <c r="BM1980" s="21"/>
      <c r="BN1980" s="21"/>
      <c r="BO1980" s="21"/>
      <c r="BP1980" s="21"/>
      <c r="BQ1980" s="21"/>
      <c r="BS1980" s="21"/>
      <c r="BT1980" s="21"/>
      <c r="BW1980" s="21"/>
      <c r="BX1980" s="21"/>
      <c r="BZ1980" s="21"/>
      <c r="CD1980" s="21"/>
      <c r="CE1980" s="21"/>
      <c r="CF1980" s="21"/>
    </row>
    <row r="1981" spans="1:84">
      <c r="A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X1981" s="22"/>
      <c r="AY1981" s="22"/>
      <c r="AZ1981" s="22"/>
      <c r="BM1981" s="21"/>
      <c r="BN1981" s="21"/>
      <c r="BO1981" s="21"/>
      <c r="BP1981" s="21"/>
      <c r="BQ1981" s="21"/>
      <c r="BS1981" s="21"/>
      <c r="BT1981" s="21"/>
      <c r="BW1981" s="21"/>
      <c r="BX1981" s="21"/>
      <c r="BZ1981" s="21"/>
      <c r="CD1981" s="21"/>
      <c r="CE1981" s="21"/>
      <c r="CF1981" s="21"/>
    </row>
    <row r="1982" spans="1:84">
      <c r="A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X1982" s="22"/>
      <c r="AY1982" s="22"/>
      <c r="AZ1982" s="22"/>
      <c r="BM1982" s="21"/>
      <c r="BN1982" s="21"/>
      <c r="BO1982" s="21"/>
      <c r="BP1982" s="21"/>
      <c r="BQ1982" s="21"/>
      <c r="BS1982" s="21"/>
      <c r="BT1982" s="21"/>
      <c r="BW1982" s="21"/>
      <c r="BX1982" s="21"/>
      <c r="BZ1982" s="21"/>
      <c r="CD1982" s="21"/>
      <c r="CE1982" s="21"/>
      <c r="CF1982" s="21"/>
    </row>
    <row r="1983" spans="1:84">
      <c r="A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X1983" s="22"/>
      <c r="AY1983" s="22"/>
      <c r="AZ1983" s="22"/>
      <c r="BM1983" s="21"/>
      <c r="BN1983" s="21"/>
      <c r="BO1983" s="21"/>
      <c r="BP1983" s="21"/>
      <c r="BQ1983" s="21"/>
      <c r="BS1983" s="21"/>
      <c r="BT1983" s="21"/>
      <c r="BW1983" s="21"/>
      <c r="BX1983" s="21"/>
      <c r="BZ1983" s="21"/>
      <c r="CD1983" s="21"/>
      <c r="CE1983" s="21"/>
      <c r="CF1983" s="21"/>
    </row>
    <row r="1984" spans="1:84">
      <c r="A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X1984" s="22"/>
      <c r="AY1984" s="22"/>
      <c r="AZ1984" s="22"/>
      <c r="BM1984" s="21"/>
      <c r="BN1984" s="21"/>
      <c r="BO1984" s="21"/>
      <c r="BP1984" s="21"/>
      <c r="BQ1984" s="21"/>
      <c r="BS1984" s="21"/>
      <c r="BT1984" s="21"/>
      <c r="BW1984" s="21"/>
      <c r="BX1984" s="21"/>
      <c r="BZ1984" s="21"/>
      <c r="CD1984" s="21"/>
      <c r="CE1984" s="21"/>
      <c r="CF1984" s="21"/>
    </row>
    <row r="1985" spans="1:84">
      <c r="A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X1985" s="22"/>
      <c r="AY1985" s="22"/>
      <c r="AZ1985" s="22"/>
      <c r="BM1985" s="21"/>
      <c r="BN1985" s="21"/>
      <c r="BO1985" s="21"/>
      <c r="BP1985" s="21"/>
      <c r="BQ1985" s="21"/>
      <c r="BS1985" s="21"/>
      <c r="BT1985" s="21"/>
      <c r="BW1985" s="21"/>
      <c r="BX1985" s="21"/>
      <c r="BZ1985" s="21"/>
      <c r="CD1985" s="21"/>
      <c r="CE1985" s="21"/>
      <c r="CF1985" s="21"/>
    </row>
    <row r="1986" spans="1:84">
      <c r="A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X1986" s="22"/>
      <c r="AY1986" s="22"/>
      <c r="AZ1986" s="22"/>
      <c r="BM1986" s="21"/>
      <c r="BN1986" s="21"/>
      <c r="BO1986" s="21"/>
      <c r="BP1986" s="21"/>
      <c r="BQ1986" s="21"/>
      <c r="BS1986" s="21"/>
      <c r="BT1986" s="21"/>
      <c r="BW1986" s="21"/>
      <c r="BX1986" s="21"/>
      <c r="BZ1986" s="21"/>
      <c r="CD1986" s="21"/>
      <c r="CE1986" s="21"/>
      <c r="CF1986" s="21"/>
    </row>
    <row r="1987" spans="1:84">
      <c r="A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X1987" s="22"/>
      <c r="AY1987" s="22"/>
      <c r="AZ1987" s="22"/>
      <c r="BM1987" s="21"/>
      <c r="BN1987" s="21"/>
      <c r="BO1987" s="21"/>
      <c r="BP1987" s="21"/>
      <c r="BQ1987" s="21"/>
      <c r="BS1987" s="21"/>
      <c r="BT1987" s="21"/>
      <c r="BW1987" s="21"/>
      <c r="BX1987" s="21"/>
      <c r="BZ1987" s="21"/>
      <c r="CD1987" s="21"/>
      <c r="CE1987" s="21"/>
      <c r="CF1987" s="21"/>
    </row>
    <row r="1988" spans="1:84">
      <c r="A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X1988" s="22"/>
      <c r="AY1988" s="22"/>
      <c r="AZ1988" s="22"/>
      <c r="BM1988" s="21"/>
      <c r="BN1988" s="21"/>
      <c r="BO1988" s="21"/>
      <c r="BP1988" s="21"/>
      <c r="BQ1988" s="21"/>
      <c r="BS1988" s="21"/>
      <c r="BT1988" s="21"/>
      <c r="BW1988" s="21"/>
      <c r="BX1988" s="21"/>
      <c r="BZ1988" s="21"/>
      <c r="CD1988" s="21"/>
      <c r="CE1988" s="21"/>
      <c r="CF1988" s="21"/>
    </row>
    <row r="1989" spans="1:84">
      <c r="A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X1989" s="22"/>
      <c r="AY1989" s="22"/>
      <c r="AZ1989" s="22"/>
      <c r="BM1989" s="21"/>
      <c r="BN1989" s="21"/>
      <c r="BO1989" s="21"/>
      <c r="BP1989" s="21"/>
      <c r="BQ1989" s="21"/>
      <c r="BS1989" s="21"/>
      <c r="BT1989" s="21"/>
      <c r="BW1989" s="21"/>
      <c r="BX1989" s="21"/>
      <c r="BZ1989" s="21"/>
      <c r="CD1989" s="21"/>
      <c r="CE1989" s="21"/>
      <c r="CF1989" s="21"/>
    </row>
    <row r="1990" spans="1:84">
      <c r="A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X1990" s="22"/>
      <c r="AY1990" s="22"/>
      <c r="AZ1990" s="22"/>
      <c r="BM1990" s="21"/>
      <c r="BN1990" s="21"/>
      <c r="BO1990" s="21"/>
      <c r="BP1990" s="21"/>
      <c r="BQ1990" s="21"/>
      <c r="BS1990" s="21"/>
      <c r="BT1990" s="21"/>
      <c r="BW1990" s="21"/>
      <c r="BX1990" s="21"/>
      <c r="BZ1990" s="21"/>
      <c r="CD1990" s="21"/>
      <c r="CE1990" s="21"/>
      <c r="CF1990" s="21"/>
    </row>
    <row r="1991" spans="1:84">
      <c r="A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X1991" s="22"/>
      <c r="AY1991" s="22"/>
      <c r="AZ1991" s="22"/>
      <c r="BM1991" s="21"/>
      <c r="BN1991" s="21"/>
      <c r="BO1991" s="21"/>
      <c r="BP1991" s="21"/>
      <c r="BQ1991" s="21"/>
      <c r="BS1991" s="21"/>
      <c r="BT1991" s="21"/>
      <c r="BW1991" s="21"/>
      <c r="BX1991" s="21"/>
      <c r="BZ1991" s="21"/>
      <c r="CD1991" s="21"/>
      <c r="CE1991" s="21"/>
      <c r="CF1991" s="21"/>
    </row>
    <row r="1992" spans="1:84">
      <c r="A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X1992" s="22"/>
      <c r="AY1992" s="22"/>
      <c r="AZ1992" s="22"/>
      <c r="BM1992" s="21"/>
      <c r="BN1992" s="21"/>
      <c r="BO1992" s="21"/>
      <c r="BP1992" s="21"/>
      <c r="BQ1992" s="21"/>
      <c r="BS1992" s="21"/>
      <c r="BT1992" s="21"/>
      <c r="BW1992" s="21"/>
      <c r="BX1992" s="21"/>
      <c r="BZ1992" s="21"/>
      <c r="CD1992" s="21"/>
      <c r="CE1992" s="21"/>
      <c r="CF1992" s="21"/>
    </row>
    <row r="1993" spans="1:84">
      <c r="A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X1993" s="22"/>
      <c r="AY1993" s="22"/>
      <c r="AZ1993" s="22"/>
      <c r="BM1993" s="21"/>
      <c r="BN1993" s="21"/>
      <c r="BO1993" s="21"/>
      <c r="BP1993" s="21"/>
      <c r="BQ1993" s="21"/>
      <c r="BS1993" s="21"/>
      <c r="BT1993" s="21"/>
      <c r="BW1993" s="21"/>
      <c r="BX1993" s="21"/>
      <c r="BZ1993" s="21"/>
      <c r="CD1993" s="21"/>
      <c r="CE1993" s="21"/>
      <c r="CF1993" s="21"/>
    </row>
    <row r="1994" spans="1:84">
      <c r="A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X1994" s="22"/>
      <c r="AY1994" s="22"/>
      <c r="AZ1994" s="22"/>
      <c r="BM1994" s="21"/>
      <c r="BN1994" s="21"/>
      <c r="BO1994" s="21"/>
      <c r="BP1994" s="21"/>
      <c r="BQ1994" s="21"/>
      <c r="BS1994" s="21"/>
      <c r="BT1994" s="21"/>
      <c r="BW1994" s="21"/>
      <c r="BX1994" s="21"/>
      <c r="BZ1994" s="21"/>
      <c r="CD1994" s="21"/>
      <c r="CE1994" s="21"/>
      <c r="CF1994" s="21"/>
    </row>
    <row r="1995" spans="1:84">
      <c r="A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X1995" s="22"/>
      <c r="AY1995" s="22"/>
      <c r="AZ1995" s="22"/>
      <c r="BM1995" s="21"/>
      <c r="BN1995" s="21"/>
      <c r="BO1995" s="21"/>
      <c r="BP1995" s="21"/>
      <c r="BQ1995" s="21"/>
      <c r="BS1995" s="21"/>
      <c r="BT1995" s="21"/>
      <c r="BW1995" s="21"/>
      <c r="BX1995" s="21"/>
      <c r="BZ1995" s="21"/>
      <c r="CD1995" s="21"/>
      <c r="CE1995" s="21"/>
      <c r="CF1995" s="21"/>
    </row>
    <row r="1996" spans="1:84">
      <c r="A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X1996" s="22"/>
      <c r="AY1996" s="22"/>
      <c r="AZ1996" s="22"/>
      <c r="BM1996" s="21"/>
      <c r="BN1996" s="21"/>
      <c r="BO1996" s="21"/>
      <c r="BP1996" s="21"/>
      <c r="BQ1996" s="21"/>
      <c r="BS1996" s="21"/>
      <c r="BT1996" s="21"/>
      <c r="BW1996" s="21"/>
      <c r="BX1996" s="21"/>
      <c r="BZ1996" s="21"/>
      <c r="CD1996" s="21"/>
      <c r="CE1996" s="21"/>
      <c r="CF1996" s="21"/>
    </row>
    <row r="1997" spans="1:84">
      <c r="A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X1997" s="22"/>
      <c r="AY1997" s="22"/>
      <c r="AZ1997" s="22"/>
      <c r="BM1997" s="21"/>
      <c r="BN1997" s="21"/>
      <c r="BO1997" s="21"/>
      <c r="BP1997" s="21"/>
      <c r="BQ1997" s="21"/>
      <c r="BS1997" s="21"/>
      <c r="BT1997" s="21"/>
      <c r="BW1997" s="21"/>
      <c r="BX1997" s="21"/>
      <c r="BZ1997" s="21"/>
      <c r="CD1997" s="21"/>
      <c r="CE1997" s="21"/>
      <c r="CF1997" s="21"/>
    </row>
    <row r="1998" spans="1:84">
      <c r="A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X1998" s="22"/>
      <c r="AY1998" s="22"/>
      <c r="AZ1998" s="22"/>
      <c r="BM1998" s="21"/>
      <c r="BN1998" s="21"/>
      <c r="BO1998" s="21"/>
      <c r="BP1998" s="21"/>
      <c r="BQ1998" s="21"/>
      <c r="BS1998" s="21"/>
      <c r="BT1998" s="21"/>
      <c r="BW1998" s="21"/>
      <c r="BX1998" s="21"/>
      <c r="BZ1998" s="21"/>
      <c r="CD1998" s="21"/>
      <c r="CE1998" s="21"/>
      <c r="CF1998" s="21"/>
    </row>
    <row r="1999" spans="1:84">
      <c r="A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X1999" s="22"/>
      <c r="AY1999" s="22"/>
      <c r="AZ1999" s="22"/>
      <c r="BM1999" s="21"/>
      <c r="BN1999" s="21"/>
      <c r="BO1999" s="21"/>
      <c r="BP1999" s="21"/>
      <c r="BQ1999" s="21"/>
      <c r="BS1999" s="21"/>
      <c r="BT1999" s="21"/>
      <c r="BW1999" s="21"/>
      <c r="BX1999" s="21"/>
      <c r="BZ1999" s="21"/>
      <c r="CD1999" s="21"/>
      <c r="CE1999" s="21"/>
      <c r="CF1999" s="21"/>
    </row>
    <row r="2000" spans="1:84">
      <c r="A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X2000" s="22"/>
      <c r="AY2000" s="22"/>
      <c r="AZ2000" s="22"/>
      <c r="BM2000" s="21"/>
      <c r="BN2000" s="21"/>
      <c r="BO2000" s="21"/>
      <c r="BP2000" s="21"/>
      <c r="BQ2000" s="21"/>
      <c r="BS2000" s="21"/>
      <c r="BT2000" s="21"/>
      <c r="BW2000" s="21"/>
      <c r="BX2000" s="21"/>
      <c r="BZ2000" s="21"/>
      <c r="CD2000" s="21"/>
      <c r="CE2000" s="21"/>
      <c r="CF2000" s="21"/>
    </row>
    <row r="2001" spans="1:84">
      <c r="A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X2001" s="22"/>
      <c r="AY2001" s="22"/>
      <c r="AZ2001" s="22"/>
      <c r="BM2001" s="21"/>
      <c r="BN2001" s="21"/>
      <c r="BO2001" s="21"/>
      <c r="BP2001" s="21"/>
      <c r="BQ2001" s="21"/>
      <c r="BS2001" s="21"/>
      <c r="BT2001" s="21"/>
      <c r="BW2001" s="21"/>
      <c r="BX2001" s="21"/>
      <c r="BZ2001" s="21"/>
      <c r="CD2001" s="21"/>
      <c r="CE2001" s="21"/>
      <c r="CF2001" s="21"/>
    </row>
    <row r="2002" spans="1:84">
      <c r="A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X2002" s="22"/>
      <c r="AY2002" s="22"/>
      <c r="AZ2002" s="22"/>
      <c r="BM2002" s="21"/>
      <c r="BN2002" s="21"/>
      <c r="BO2002" s="21"/>
      <c r="BP2002" s="21"/>
      <c r="BQ2002" s="21"/>
      <c r="BS2002" s="21"/>
      <c r="BT2002" s="21"/>
      <c r="BW2002" s="21"/>
      <c r="BX2002" s="21"/>
      <c r="BZ2002" s="21"/>
      <c r="CD2002" s="21"/>
      <c r="CE2002" s="21"/>
      <c r="CF2002" s="21"/>
    </row>
    <row r="2003" spans="1:84">
      <c r="A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X2003" s="22"/>
      <c r="AY2003" s="22"/>
      <c r="AZ2003" s="22"/>
      <c r="BM2003" s="21"/>
      <c r="BN2003" s="21"/>
      <c r="BO2003" s="21"/>
      <c r="BP2003" s="21"/>
      <c r="BQ2003" s="21"/>
      <c r="BS2003" s="21"/>
      <c r="BT2003" s="21"/>
      <c r="BW2003" s="21"/>
      <c r="BX2003" s="21"/>
      <c r="BZ2003" s="21"/>
      <c r="CD2003" s="21"/>
      <c r="CE2003" s="21"/>
      <c r="CF2003" s="21"/>
    </row>
    <row r="2004" spans="1:84">
      <c r="A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X2004" s="22"/>
      <c r="AY2004" s="22"/>
      <c r="AZ2004" s="22"/>
      <c r="BM2004" s="21"/>
      <c r="BN2004" s="21"/>
      <c r="BO2004" s="21"/>
      <c r="BP2004" s="21"/>
      <c r="BQ2004" s="21"/>
      <c r="BS2004" s="21"/>
      <c r="BT2004" s="21"/>
      <c r="BW2004" s="21"/>
      <c r="BX2004" s="21"/>
      <c r="BZ2004" s="21"/>
      <c r="CD2004" s="21"/>
      <c r="CE2004" s="21"/>
      <c r="CF2004" s="21"/>
    </row>
    <row r="2005" spans="1:84">
      <c r="A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X2005" s="22"/>
      <c r="AY2005" s="22"/>
      <c r="AZ2005" s="22"/>
      <c r="BM2005" s="21"/>
      <c r="BN2005" s="21"/>
      <c r="BO2005" s="21"/>
      <c r="BP2005" s="21"/>
      <c r="BQ2005" s="21"/>
      <c r="BS2005" s="21"/>
      <c r="BT2005" s="21"/>
      <c r="BW2005" s="21"/>
      <c r="BX2005" s="21"/>
      <c r="BZ2005" s="21"/>
      <c r="CD2005" s="21"/>
      <c r="CE2005" s="21"/>
      <c r="CF2005" s="21"/>
    </row>
    <row r="2006" spans="1:84">
      <c r="A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X2006" s="22"/>
      <c r="AY2006" s="22"/>
      <c r="AZ2006" s="22"/>
      <c r="BM2006" s="21"/>
      <c r="BN2006" s="21"/>
      <c r="BO2006" s="21"/>
      <c r="BP2006" s="21"/>
      <c r="BQ2006" s="21"/>
      <c r="BS2006" s="21"/>
      <c r="BT2006" s="21"/>
      <c r="BW2006" s="21"/>
      <c r="BX2006" s="21"/>
      <c r="BZ2006" s="21"/>
      <c r="CD2006" s="21"/>
      <c r="CE2006" s="21"/>
      <c r="CF2006" s="21"/>
    </row>
    <row r="2007" spans="1:84">
      <c r="A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X2007" s="22"/>
      <c r="AY2007" s="22"/>
      <c r="AZ2007" s="22"/>
      <c r="BM2007" s="21"/>
      <c r="BN2007" s="21"/>
      <c r="BO2007" s="21"/>
      <c r="BP2007" s="21"/>
      <c r="BQ2007" s="21"/>
      <c r="BS2007" s="21"/>
      <c r="BT2007" s="21"/>
      <c r="BW2007" s="21"/>
      <c r="BX2007" s="21"/>
      <c r="BZ2007" s="21"/>
      <c r="CD2007" s="21"/>
      <c r="CE2007" s="21"/>
      <c r="CF2007" s="21"/>
    </row>
    <row r="2008" spans="1:84">
      <c r="A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X2008" s="22"/>
      <c r="AY2008" s="22"/>
      <c r="AZ2008" s="22"/>
      <c r="BM2008" s="21"/>
      <c r="BN2008" s="21"/>
      <c r="BO2008" s="21"/>
      <c r="BP2008" s="21"/>
      <c r="BQ2008" s="21"/>
      <c r="BS2008" s="21"/>
      <c r="BT2008" s="21"/>
      <c r="BW2008" s="21"/>
      <c r="BX2008" s="21"/>
      <c r="BZ2008" s="21"/>
      <c r="CD2008" s="21"/>
      <c r="CE2008" s="21"/>
      <c r="CF2008" s="21"/>
    </row>
    <row r="2009" spans="1:84">
      <c r="A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X2009" s="22"/>
      <c r="AY2009" s="22"/>
      <c r="AZ2009" s="22"/>
      <c r="BM2009" s="21"/>
      <c r="BN2009" s="21"/>
      <c r="BO2009" s="21"/>
      <c r="BP2009" s="21"/>
      <c r="BQ2009" s="21"/>
      <c r="BS2009" s="21"/>
      <c r="BT2009" s="21"/>
      <c r="BW2009" s="21"/>
      <c r="BX2009" s="21"/>
      <c r="BZ2009" s="21"/>
      <c r="CD2009" s="21"/>
      <c r="CE2009" s="21"/>
      <c r="CF2009" s="21"/>
    </row>
    <row r="2010" spans="1:84">
      <c r="A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X2010" s="22"/>
      <c r="AY2010" s="22"/>
      <c r="AZ2010" s="22"/>
      <c r="BM2010" s="21"/>
      <c r="BN2010" s="21"/>
      <c r="BO2010" s="21"/>
      <c r="BP2010" s="21"/>
      <c r="BQ2010" s="21"/>
      <c r="BS2010" s="21"/>
      <c r="BT2010" s="21"/>
      <c r="BW2010" s="21"/>
      <c r="BX2010" s="21"/>
      <c r="BZ2010" s="21"/>
      <c r="CD2010" s="21"/>
      <c r="CE2010" s="21"/>
      <c r="CF2010" s="21"/>
    </row>
    <row r="2011" spans="1:84">
      <c r="A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X2011" s="22"/>
      <c r="AY2011" s="22"/>
      <c r="AZ2011" s="22"/>
      <c r="BM2011" s="21"/>
      <c r="BN2011" s="21"/>
      <c r="BO2011" s="21"/>
      <c r="BP2011" s="21"/>
      <c r="BQ2011" s="21"/>
      <c r="BS2011" s="21"/>
      <c r="BT2011" s="21"/>
      <c r="BW2011" s="21"/>
      <c r="BX2011" s="21"/>
      <c r="BZ2011" s="21"/>
      <c r="CD2011" s="21"/>
      <c r="CE2011" s="21"/>
      <c r="CF2011" s="21"/>
    </row>
    <row r="2012" spans="1:84">
      <c r="A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X2012" s="22"/>
      <c r="AY2012" s="22"/>
      <c r="AZ2012" s="22"/>
      <c r="BM2012" s="21"/>
      <c r="BN2012" s="21"/>
      <c r="BO2012" s="21"/>
      <c r="BP2012" s="21"/>
      <c r="BQ2012" s="21"/>
      <c r="BS2012" s="21"/>
      <c r="BT2012" s="21"/>
      <c r="BW2012" s="21"/>
      <c r="BX2012" s="21"/>
      <c r="BZ2012" s="21"/>
      <c r="CD2012" s="21"/>
      <c r="CE2012" s="21"/>
      <c r="CF2012" s="21"/>
    </row>
    <row r="2013" spans="1:84">
      <c r="A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X2013" s="22"/>
      <c r="AY2013" s="22"/>
      <c r="AZ2013" s="22"/>
      <c r="BM2013" s="21"/>
      <c r="BN2013" s="21"/>
      <c r="BO2013" s="21"/>
      <c r="BP2013" s="21"/>
      <c r="BQ2013" s="21"/>
      <c r="BS2013" s="21"/>
      <c r="BT2013" s="21"/>
      <c r="BW2013" s="21"/>
      <c r="BX2013" s="21"/>
      <c r="BZ2013" s="21"/>
      <c r="CD2013" s="21"/>
      <c r="CE2013" s="21"/>
      <c r="CF2013" s="21"/>
    </row>
    <row r="2014" spans="1:84">
      <c r="A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X2014" s="22"/>
      <c r="AY2014" s="22"/>
      <c r="AZ2014" s="22"/>
      <c r="BM2014" s="21"/>
      <c r="BN2014" s="21"/>
      <c r="BO2014" s="21"/>
      <c r="BP2014" s="21"/>
      <c r="BQ2014" s="21"/>
      <c r="BS2014" s="21"/>
      <c r="BT2014" s="21"/>
      <c r="BW2014" s="21"/>
      <c r="BX2014" s="21"/>
      <c r="BZ2014" s="21"/>
      <c r="CD2014" s="21"/>
      <c r="CE2014" s="21"/>
      <c r="CF2014" s="21"/>
    </row>
    <row r="2015" spans="1:84">
      <c r="A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X2015" s="22"/>
      <c r="AY2015" s="22"/>
      <c r="AZ2015" s="22"/>
      <c r="BM2015" s="21"/>
      <c r="BN2015" s="21"/>
      <c r="BO2015" s="21"/>
      <c r="BP2015" s="21"/>
      <c r="BQ2015" s="21"/>
      <c r="BS2015" s="21"/>
      <c r="BT2015" s="21"/>
      <c r="BW2015" s="21"/>
      <c r="BX2015" s="21"/>
      <c r="BZ2015" s="21"/>
      <c r="CD2015" s="21"/>
      <c r="CE2015" s="21"/>
      <c r="CF2015" s="21"/>
    </row>
    <row r="2016" spans="1:84">
      <c r="A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X2016" s="22"/>
      <c r="AY2016" s="22"/>
      <c r="AZ2016" s="22"/>
      <c r="BM2016" s="21"/>
      <c r="BN2016" s="21"/>
      <c r="BO2016" s="21"/>
      <c r="BP2016" s="21"/>
      <c r="BQ2016" s="21"/>
      <c r="BS2016" s="21"/>
      <c r="BT2016" s="21"/>
      <c r="BW2016" s="21"/>
      <c r="BX2016" s="21"/>
      <c r="BZ2016" s="21"/>
      <c r="CD2016" s="21"/>
      <c r="CE2016" s="21"/>
      <c r="CF2016" s="21"/>
    </row>
    <row r="2017" spans="1:84">
      <c r="A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X2017" s="22"/>
      <c r="AY2017" s="22"/>
      <c r="AZ2017" s="22"/>
      <c r="BM2017" s="21"/>
      <c r="BN2017" s="21"/>
      <c r="BO2017" s="21"/>
      <c r="BP2017" s="21"/>
      <c r="BQ2017" s="21"/>
      <c r="BS2017" s="21"/>
      <c r="BT2017" s="21"/>
      <c r="BW2017" s="21"/>
      <c r="BX2017" s="21"/>
      <c r="BZ2017" s="21"/>
      <c r="CD2017" s="21"/>
      <c r="CE2017" s="21"/>
      <c r="CF2017" s="21"/>
    </row>
    <row r="2018" spans="1:84">
      <c r="A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X2018" s="22"/>
      <c r="AY2018" s="22"/>
      <c r="AZ2018" s="22"/>
      <c r="BM2018" s="21"/>
      <c r="BN2018" s="21"/>
      <c r="BO2018" s="21"/>
      <c r="BP2018" s="21"/>
      <c r="BQ2018" s="21"/>
      <c r="BS2018" s="21"/>
      <c r="BT2018" s="21"/>
      <c r="BW2018" s="21"/>
      <c r="BX2018" s="21"/>
      <c r="BZ2018" s="21"/>
      <c r="CD2018" s="21"/>
      <c r="CE2018" s="21"/>
      <c r="CF2018" s="21"/>
    </row>
    <row r="2019" spans="1:84">
      <c r="A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X2019" s="22"/>
      <c r="AY2019" s="22"/>
      <c r="AZ2019" s="22"/>
      <c r="BM2019" s="21"/>
      <c r="BN2019" s="21"/>
      <c r="BO2019" s="21"/>
      <c r="BP2019" s="21"/>
      <c r="BQ2019" s="21"/>
      <c r="BS2019" s="21"/>
      <c r="BT2019" s="21"/>
      <c r="BW2019" s="21"/>
      <c r="BX2019" s="21"/>
      <c r="BZ2019" s="21"/>
      <c r="CD2019" s="21"/>
      <c r="CE2019" s="21"/>
      <c r="CF2019" s="21"/>
    </row>
    <row r="2020" spans="1:84">
      <c r="A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X2020" s="22"/>
      <c r="AY2020" s="22"/>
      <c r="AZ2020" s="22"/>
      <c r="BM2020" s="21"/>
      <c r="BN2020" s="21"/>
      <c r="BO2020" s="21"/>
      <c r="BP2020" s="21"/>
      <c r="BQ2020" s="21"/>
      <c r="BS2020" s="21"/>
      <c r="BT2020" s="21"/>
      <c r="BW2020" s="21"/>
      <c r="BX2020" s="21"/>
      <c r="BZ2020" s="21"/>
      <c r="CD2020" s="21"/>
      <c r="CE2020" s="21"/>
      <c r="CF2020" s="21"/>
    </row>
    <row r="2021" spans="1:84">
      <c r="A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X2021" s="22"/>
      <c r="AY2021" s="22"/>
      <c r="AZ2021" s="22"/>
      <c r="BM2021" s="21"/>
      <c r="BN2021" s="21"/>
      <c r="BO2021" s="21"/>
      <c r="BP2021" s="21"/>
      <c r="BQ2021" s="21"/>
      <c r="BS2021" s="21"/>
      <c r="BT2021" s="21"/>
      <c r="BW2021" s="21"/>
      <c r="BX2021" s="21"/>
      <c r="BZ2021" s="21"/>
      <c r="CD2021" s="21"/>
      <c r="CE2021" s="21"/>
      <c r="CF2021" s="21"/>
    </row>
    <row r="2022" spans="1:84">
      <c r="A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X2022" s="22"/>
      <c r="AY2022" s="22"/>
      <c r="AZ2022" s="22"/>
      <c r="BM2022" s="21"/>
      <c r="BN2022" s="21"/>
      <c r="BO2022" s="21"/>
      <c r="BP2022" s="21"/>
      <c r="BQ2022" s="21"/>
      <c r="BS2022" s="21"/>
      <c r="BT2022" s="21"/>
      <c r="BW2022" s="21"/>
      <c r="BX2022" s="21"/>
      <c r="BZ2022" s="21"/>
      <c r="CD2022" s="21"/>
      <c r="CE2022" s="21"/>
      <c r="CF2022" s="21"/>
    </row>
    <row r="2023" spans="1:84">
      <c r="A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X2023" s="22"/>
      <c r="AY2023" s="22"/>
      <c r="AZ2023" s="22"/>
      <c r="BM2023" s="21"/>
      <c r="BN2023" s="21"/>
      <c r="BO2023" s="21"/>
      <c r="BP2023" s="21"/>
      <c r="BQ2023" s="21"/>
      <c r="BS2023" s="21"/>
      <c r="BT2023" s="21"/>
      <c r="BW2023" s="21"/>
      <c r="BX2023" s="21"/>
      <c r="BZ2023" s="21"/>
      <c r="CD2023" s="21"/>
      <c r="CE2023" s="21"/>
      <c r="CF2023" s="21"/>
    </row>
    <row r="2024" spans="1:84">
      <c r="A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X2024" s="22"/>
      <c r="AY2024" s="22"/>
      <c r="AZ2024" s="22"/>
      <c r="BM2024" s="21"/>
      <c r="BN2024" s="21"/>
      <c r="BO2024" s="21"/>
      <c r="BP2024" s="21"/>
      <c r="BQ2024" s="21"/>
      <c r="BS2024" s="21"/>
      <c r="BT2024" s="21"/>
      <c r="BW2024" s="21"/>
      <c r="BX2024" s="21"/>
      <c r="BZ2024" s="21"/>
      <c r="CD2024" s="21"/>
      <c r="CE2024" s="21"/>
      <c r="CF2024" s="21"/>
    </row>
    <row r="2025" spans="1:84">
      <c r="A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X2025" s="22"/>
      <c r="AY2025" s="22"/>
      <c r="AZ2025" s="22"/>
      <c r="BM2025" s="21"/>
      <c r="BN2025" s="21"/>
      <c r="BO2025" s="21"/>
      <c r="BP2025" s="21"/>
      <c r="BQ2025" s="21"/>
      <c r="BS2025" s="21"/>
      <c r="BT2025" s="21"/>
      <c r="BW2025" s="21"/>
      <c r="BX2025" s="21"/>
      <c r="BZ2025" s="21"/>
      <c r="CD2025" s="21"/>
      <c r="CE2025" s="21"/>
      <c r="CF2025" s="21"/>
    </row>
    <row r="2026" spans="1:84">
      <c r="A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X2026" s="22"/>
      <c r="AY2026" s="22"/>
      <c r="AZ2026" s="22"/>
      <c r="BM2026" s="21"/>
      <c r="BN2026" s="21"/>
      <c r="BO2026" s="21"/>
      <c r="BP2026" s="21"/>
      <c r="BQ2026" s="21"/>
      <c r="BS2026" s="21"/>
      <c r="BT2026" s="21"/>
      <c r="BW2026" s="21"/>
      <c r="BX2026" s="21"/>
      <c r="BZ2026" s="21"/>
      <c r="CD2026" s="21"/>
      <c r="CE2026" s="21"/>
      <c r="CF2026" s="21"/>
    </row>
    <row r="2027" spans="1:84">
      <c r="A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X2027" s="22"/>
      <c r="AY2027" s="22"/>
      <c r="AZ2027" s="22"/>
      <c r="BM2027" s="21"/>
      <c r="BN2027" s="21"/>
      <c r="BO2027" s="21"/>
      <c r="BP2027" s="21"/>
      <c r="BQ2027" s="21"/>
      <c r="BS2027" s="21"/>
      <c r="BT2027" s="21"/>
      <c r="BW2027" s="21"/>
      <c r="BX2027" s="21"/>
      <c r="BZ2027" s="21"/>
      <c r="CD2027" s="21"/>
      <c r="CE2027" s="21"/>
      <c r="CF2027" s="21"/>
    </row>
    <row r="2028" spans="1:84">
      <c r="A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X2028" s="22"/>
      <c r="AY2028" s="22"/>
      <c r="AZ2028" s="22"/>
      <c r="BM2028" s="21"/>
      <c r="BN2028" s="21"/>
      <c r="BO2028" s="21"/>
      <c r="BP2028" s="21"/>
      <c r="BQ2028" s="21"/>
      <c r="BS2028" s="21"/>
      <c r="BT2028" s="21"/>
      <c r="BW2028" s="21"/>
      <c r="BX2028" s="21"/>
      <c r="BZ2028" s="21"/>
      <c r="CD2028" s="21"/>
      <c r="CE2028" s="21"/>
      <c r="CF2028" s="21"/>
    </row>
    <row r="2029" spans="1:84">
      <c r="A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X2029" s="22"/>
      <c r="AY2029" s="22"/>
      <c r="AZ2029" s="22"/>
      <c r="BM2029" s="21"/>
      <c r="BN2029" s="21"/>
      <c r="BO2029" s="21"/>
      <c r="BP2029" s="21"/>
      <c r="BQ2029" s="21"/>
      <c r="BS2029" s="21"/>
      <c r="BT2029" s="21"/>
      <c r="BW2029" s="21"/>
      <c r="BX2029" s="21"/>
      <c r="BZ2029" s="21"/>
      <c r="CD2029" s="21"/>
      <c r="CE2029" s="21"/>
      <c r="CF2029" s="21"/>
    </row>
    <row r="2030" spans="1:84">
      <c r="A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X2030" s="22"/>
      <c r="AY2030" s="22"/>
      <c r="AZ2030" s="22"/>
      <c r="BM2030" s="21"/>
      <c r="BN2030" s="21"/>
      <c r="BO2030" s="21"/>
      <c r="BP2030" s="21"/>
      <c r="BQ2030" s="21"/>
      <c r="BS2030" s="21"/>
      <c r="BT2030" s="21"/>
      <c r="BW2030" s="21"/>
      <c r="BX2030" s="21"/>
      <c r="BZ2030" s="21"/>
      <c r="CD2030" s="21"/>
      <c r="CE2030" s="21"/>
      <c r="CF2030" s="21"/>
    </row>
    <row r="2031" spans="1:84">
      <c r="A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X2031" s="22"/>
      <c r="AY2031" s="22"/>
      <c r="AZ2031" s="22"/>
      <c r="BM2031" s="21"/>
      <c r="BN2031" s="21"/>
      <c r="BO2031" s="21"/>
      <c r="BP2031" s="21"/>
      <c r="BQ2031" s="21"/>
      <c r="BS2031" s="21"/>
      <c r="BT2031" s="21"/>
      <c r="BW2031" s="21"/>
      <c r="BX2031" s="21"/>
      <c r="BZ2031" s="21"/>
      <c r="CD2031" s="21"/>
      <c r="CE2031" s="21"/>
      <c r="CF2031" s="21"/>
    </row>
    <row r="2032" spans="1:84">
      <c r="A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X2032" s="22"/>
      <c r="AY2032" s="22"/>
      <c r="AZ2032" s="22"/>
      <c r="BM2032" s="21"/>
      <c r="BN2032" s="21"/>
      <c r="BO2032" s="21"/>
      <c r="BP2032" s="21"/>
      <c r="BQ2032" s="21"/>
      <c r="BS2032" s="21"/>
      <c r="BT2032" s="21"/>
      <c r="BW2032" s="21"/>
      <c r="BX2032" s="21"/>
      <c r="BZ2032" s="21"/>
      <c r="CD2032" s="21"/>
      <c r="CE2032" s="21"/>
      <c r="CF2032" s="21"/>
    </row>
    <row r="2033" spans="1:84">
      <c r="A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X2033" s="22"/>
      <c r="AY2033" s="22"/>
      <c r="AZ2033" s="22"/>
      <c r="BM2033" s="21"/>
      <c r="BN2033" s="21"/>
      <c r="BO2033" s="21"/>
      <c r="BP2033" s="21"/>
      <c r="BQ2033" s="21"/>
      <c r="BS2033" s="21"/>
      <c r="BT2033" s="21"/>
      <c r="BW2033" s="21"/>
      <c r="BX2033" s="21"/>
      <c r="BZ2033" s="21"/>
      <c r="CD2033" s="21"/>
      <c r="CE2033" s="21"/>
      <c r="CF2033" s="21"/>
    </row>
    <row r="2034" spans="1:84">
      <c r="A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X2034" s="22"/>
      <c r="AY2034" s="22"/>
      <c r="AZ2034" s="22"/>
      <c r="BM2034" s="21"/>
      <c r="BN2034" s="21"/>
      <c r="BO2034" s="21"/>
      <c r="BP2034" s="21"/>
      <c r="BQ2034" s="21"/>
      <c r="BS2034" s="21"/>
      <c r="BT2034" s="21"/>
      <c r="BW2034" s="21"/>
      <c r="BX2034" s="21"/>
      <c r="BZ2034" s="21"/>
      <c r="CD2034" s="21"/>
      <c r="CE2034" s="21"/>
      <c r="CF2034" s="21"/>
    </row>
    <row r="2035" spans="1:84">
      <c r="A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X2035" s="22"/>
      <c r="AY2035" s="22"/>
      <c r="AZ2035" s="22"/>
      <c r="BM2035" s="21"/>
      <c r="BN2035" s="21"/>
      <c r="BO2035" s="21"/>
      <c r="BP2035" s="21"/>
      <c r="BQ2035" s="21"/>
      <c r="BS2035" s="21"/>
      <c r="BT2035" s="21"/>
      <c r="BW2035" s="21"/>
      <c r="BX2035" s="21"/>
      <c r="BZ2035" s="21"/>
      <c r="CD2035" s="21"/>
      <c r="CE2035" s="21"/>
      <c r="CF2035" s="21"/>
    </row>
    <row r="2036" spans="1:84">
      <c r="A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X2036" s="22"/>
      <c r="AY2036" s="22"/>
      <c r="AZ2036" s="22"/>
      <c r="BM2036" s="21"/>
      <c r="BN2036" s="21"/>
      <c r="BO2036" s="21"/>
      <c r="BP2036" s="21"/>
      <c r="BQ2036" s="21"/>
      <c r="BS2036" s="21"/>
      <c r="BT2036" s="21"/>
      <c r="BW2036" s="21"/>
      <c r="BX2036" s="21"/>
      <c r="BZ2036" s="21"/>
      <c r="CD2036" s="21"/>
      <c r="CE2036" s="21"/>
      <c r="CF2036" s="21"/>
    </row>
    <row r="2037" spans="1:84">
      <c r="A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X2037" s="22"/>
      <c r="AY2037" s="22"/>
      <c r="AZ2037" s="22"/>
      <c r="BM2037" s="21"/>
      <c r="BN2037" s="21"/>
      <c r="BO2037" s="21"/>
      <c r="BP2037" s="21"/>
      <c r="BQ2037" s="21"/>
      <c r="BS2037" s="21"/>
      <c r="BT2037" s="21"/>
      <c r="BW2037" s="21"/>
      <c r="BX2037" s="21"/>
      <c r="BZ2037" s="21"/>
      <c r="CD2037" s="21"/>
      <c r="CE2037" s="21"/>
      <c r="CF2037" s="21"/>
    </row>
    <row r="2038" spans="1:84">
      <c r="A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X2038" s="22"/>
      <c r="AY2038" s="22"/>
      <c r="AZ2038" s="22"/>
      <c r="BM2038" s="21"/>
      <c r="BN2038" s="21"/>
      <c r="BO2038" s="21"/>
      <c r="BP2038" s="21"/>
      <c r="BQ2038" s="21"/>
      <c r="BS2038" s="21"/>
      <c r="BT2038" s="21"/>
      <c r="BW2038" s="21"/>
      <c r="BX2038" s="21"/>
      <c r="BZ2038" s="21"/>
      <c r="CD2038" s="21"/>
      <c r="CE2038" s="21"/>
      <c r="CF2038" s="21"/>
    </row>
    <row r="2039" spans="1:84">
      <c r="A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X2039" s="22"/>
      <c r="AY2039" s="22"/>
      <c r="AZ2039" s="22"/>
      <c r="BM2039" s="21"/>
      <c r="BN2039" s="21"/>
      <c r="BO2039" s="21"/>
      <c r="BP2039" s="21"/>
      <c r="BQ2039" s="21"/>
      <c r="BS2039" s="21"/>
      <c r="BT2039" s="21"/>
      <c r="BW2039" s="21"/>
      <c r="BX2039" s="21"/>
      <c r="BZ2039" s="21"/>
      <c r="CD2039" s="21"/>
      <c r="CE2039" s="21"/>
      <c r="CF2039" s="21"/>
    </row>
    <row r="2040" spans="1:84">
      <c r="A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X2040" s="22"/>
      <c r="AY2040" s="22"/>
      <c r="AZ2040" s="22"/>
      <c r="BM2040" s="21"/>
      <c r="BN2040" s="21"/>
      <c r="BO2040" s="21"/>
      <c r="BP2040" s="21"/>
      <c r="BQ2040" s="21"/>
      <c r="BS2040" s="21"/>
      <c r="BT2040" s="21"/>
      <c r="BW2040" s="21"/>
      <c r="BX2040" s="21"/>
      <c r="BZ2040" s="21"/>
      <c r="CD2040" s="21"/>
      <c r="CE2040" s="21"/>
      <c r="CF2040" s="21"/>
    </row>
    <row r="2041" spans="1:84">
      <c r="A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X2041" s="22"/>
      <c r="AY2041" s="22"/>
      <c r="AZ2041" s="22"/>
      <c r="BM2041" s="21"/>
      <c r="BN2041" s="21"/>
      <c r="BO2041" s="21"/>
      <c r="BP2041" s="21"/>
      <c r="BQ2041" s="21"/>
      <c r="BS2041" s="21"/>
      <c r="BT2041" s="21"/>
      <c r="BW2041" s="21"/>
      <c r="BX2041" s="21"/>
      <c r="BZ2041" s="21"/>
      <c r="CD2041" s="21"/>
      <c r="CE2041" s="21"/>
      <c r="CF2041" s="21"/>
    </row>
    <row r="2042" spans="1:84">
      <c r="A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X2042" s="22"/>
      <c r="AY2042" s="22"/>
      <c r="AZ2042" s="22"/>
      <c r="BM2042" s="21"/>
      <c r="BN2042" s="21"/>
      <c r="BO2042" s="21"/>
      <c r="BP2042" s="21"/>
      <c r="BQ2042" s="21"/>
      <c r="BS2042" s="21"/>
      <c r="BT2042" s="21"/>
      <c r="BW2042" s="21"/>
      <c r="BX2042" s="21"/>
      <c r="BZ2042" s="21"/>
      <c r="CD2042" s="21"/>
      <c r="CE2042" s="21"/>
      <c r="CF2042" s="21"/>
    </row>
    <row r="2043" spans="1:84">
      <c r="A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X2043" s="22"/>
      <c r="AY2043" s="22"/>
      <c r="AZ2043" s="22"/>
      <c r="BM2043" s="21"/>
      <c r="BN2043" s="21"/>
      <c r="BO2043" s="21"/>
      <c r="BP2043" s="21"/>
      <c r="BQ2043" s="21"/>
      <c r="BS2043" s="21"/>
      <c r="BT2043" s="21"/>
      <c r="BW2043" s="21"/>
      <c r="BX2043" s="21"/>
      <c r="BZ2043" s="21"/>
      <c r="CD2043" s="21"/>
      <c r="CE2043" s="21"/>
      <c r="CF2043" s="21"/>
    </row>
    <row r="2044" spans="1:84">
      <c r="A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X2044" s="22"/>
      <c r="AY2044" s="22"/>
      <c r="AZ2044" s="22"/>
      <c r="BM2044" s="21"/>
      <c r="BN2044" s="21"/>
      <c r="BO2044" s="21"/>
      <c r="BP2044" s="21"/>
      <c r="BQ2044" s="21"/>
      <c r="BS2044" s="21"/>
      <c r="BT2044" s="21"/>
      <c r="BW2044" s="21"/>
      <c r="BX2044" s="21"/>
      <c r="BZ2044" s="21"/>
      <c r="CD2044" s="21"/>
      <c r="CE2044" s="21"/>
      <c r="CF2044" s="21"/>
    </row>
    <row r="2045" spans="1:84">
      <c r="A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X2045" s="22"/>
      <c r="AY2045" s="22"/>
      <c r="AZ2045" s="22"/>
      <c r="BM2045" s="21"/>
      <c r="BN2045" s="21"/>
      <c r="BO2045" s="21"/>
      <c r="BP2045" s="21"/>
      <c r="BQ2045" s="21"/>
      <c r="BS2045" s="21"/>
      <c r="BT2045" s="21"/>
      <c r="BW2045" s="21"/>
      <c r="BX2045" s="21"/>
      <c r="BZ2045" s="21"/>
      <c r="CD2045" s="21"/>
      <c r="CE2045" s="21"/>
      <c r="CF2045" s="21"/>
    </row>
    <row r="2046" spans="1:84">
      <c r="A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X2046" s="22"/>
      <c r="AY2046" s="22"/>
      <c r="AZ2046" s="22"/>
      <c r="BM2046" s="21"/>
      <c r="BN2046" s="21"/>
      <c r="BO2046" s="21"/>
      <c r="BP2046" s="21"/>
      <c r="BQ2046" s="21"/>
      <c r="BS2046" s="21"/>
      <c r="BT2046" s="21"/>
      <c r="BW2046" s="21"/>
      <c r="BX2046" s="21"/>
      <c r="BZ2046" s="21"/>
      <c r="CD2046" s="21"/>
      <c r="CE2046" s="21"/>
      <c r="CF2046" s="21"/>
    </row>
    <row r="2047" spans="1:84">
      <c r="A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X2047" s="22"/>
      <c r="AY2047" s="22"/>
      <c r="AZ2047" s="22"/>
      <c r="BM2047" s="21"/>
      <c r="BN2047" s="21"/>
      <c r="BO2047" s="21"/>
      <c r="BP2047" s="21"/>
      <c r="BQ2047" s="21"/>
      <c r="BS2047" s="21"/>
      <c r="BT2047" s="21"/>
      <c r="BW2047" s="21"/>
      <c r="BX2047" s="21"/>
      <c r="BZ2047" s="21"/>
      <c r="CD2047" s="21"/>
      <c r="CE2047" s="21"/>
      <c r="CF2047" s="21"/>
    </row>
    <row r="2048" spans="1:84">
      <c r="A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X2048" s="22"/>
      <c r="AY2048" s="22"/>
      <c r="AZ2048" s="22"/>
      <c r="BM2048" s="21"/>
      <c r="BN2048" s="21"/>
      <c r="BO2048" s="21"/>
      <c r="BP2048" s="21"/>
      <c r="BQ2048" s="21"/>
      <c r="BS2048" s="21"/>
      <c r="BT2048" s="21"/>
      <c r="BW2048" s="21"/>
      <c r="BX2048" s="21"/>
      <c r="BZ2048" s="21"/>
      <c r="CD2048" s="21"/>
      <c r="CE2048" s="21"/>
      <c r="CF2048" s="21"/>
    </row>
    <row r="2049" spans="1:84">
      <c r="A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X2049" s="22"/>
      <c r="AY2049" s="22"/>
      <c r="AZ2049" s="22"/>
      <c r="BM2049" s="21"/>
      <c r="BN2049" s="21"/>
      <c r="BO2049" s="21"/>
      <c r="BP2049" s="21"/>
      <c r="BQ2049" s="21"/>
      <c r="BS2049" s="21"/>
      <c r="BT2049" s="21"/>
      <c r="BW2049" s="21"/>
      <c r="BX2049" s="21"/>
      <c r="BZ2049" s="21"/>
      <c r="CD2049" s="21"/>
      <c r="CE2049" s="21"/>
      <c r="CF2049" s="21"/>
    </row>
    <row r="2050" spans="1:84">
      <c r="A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X2050" s="22"/>
      <c r="AY2050" s="22"/>
      <c r="AZ2050" s="22"/>
      <c r="BM2050" s="21"/>
      <c r="BN2050" s="21"/>
      <c r="BO2050" s="21"/>
      <c r="BP2050" s="21"/>
      <c r="BQ2050" s="21"/>
      <c r="BS2050" s="21"/>
      <c r="BT2050" s="21"/>
      <c r="BW2050" s="21"/>
      <c r="BX2050" s="21"/>
      <c r="BZ2050" s="21"/>
      <c r="CD2050" s="21"/>
      <c r="CE2050" s="21"/>
      <c r="CF2050" s="21"/>
    </row>
    <row r="2051" spans="1:84">
      <c r="A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X2051" s="22"/>
      <c r="AY2051" s="22"/>
      <c r="AZ2051" s="22"/>
      <c r="BM2051" s="21"/>
      <c r="BN2051" s="21"/>
      <c r="BO2051" s="21"/>
      <c r="BP2051" s="21"/>
      <c r="BQ2051" s="21"/>
      <c r="BS2051" s="21"/>
      <c r="BT2051" s="21"/>
      <c r="BW2051" s="21"/>
      <c r="BX2051" s="21"/>
      <c r="BZ2051" s="21"/>
      <c r="CD2051" s="21"/>
      <c r="CE2051" s="21"/>
      <c r="CF2051" s="21"/>
    </row>
    <row r="2052" spans="1:84">
      <c r="A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X2052" s="22"/>
      <c r="AY2052" s="22"/>
      <c r="AZ2052" s="22"/>
      <c r="BM2052" s="21"/>
      <c r="BN2052" s="21"/>
      <c r="BO2052" s="21"/>
      <c r="BP2052" s="21"/>
      <c r="BQ2052" s="21"/>
      <c r="BS2052" s="21"/>
      <c r="BT2052" s="21"/>
      <c r="BW2052" s="21"/>
      <c r="BX2052" s="21"/>
      <c r="BZ2052" s="21"/>
      <c r="CD2052" s="21"/>
      <c r="CE2052" s="21"/>
      <c r="CF2052" s="21"/>
    </row>
    <row r="2053" spans="1:84">
      <c r="A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X2053" s="22"/>
      <c r="AY2053" s="22"/>
      <c r="AZ2053" s="22"/>
      <c r="BM2053" s="21"/>
      <c r="BN2053" s="21"/>
      <c r="BO2053" s="21"/>
      <c r="BP2053" s="21"/>
      <c r="BQ2053" s="21"/>
      <c r="BS2053" s="21"/>
      <c r="BT2053" s="21"/>
      <c r="BW2053" s="21"/>
      <c r="BX2053" s="21"/>
      <c r="BZ2053" s="21"/>
      <c r="CD2053" s="21"/>
      <c r="CE2053" s="21"/>
      <c r="CF2053" s="21"/>
    </row>
    <row r="2054" spans="1:84">
      <c r="A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X2054" s="22"/>
      <c r="AY2054" s="22"/>
      <c r="AZ2054" s="22"/>
      <c r="BM2054" s="21"/>
      <c r="BN2054" s="21"/>
      <c r="BO2054" s="21"/>
      <c r="BP2054" s="21"/>
      <c r="BQ2054" s="21"/>
      <c r="BS2054" s="21"/>
      <c r="BT2054" s="21"/>
      <c r="BW2054" s="21"/>
      <c r="BX2054" s="21"/>
      <c r="BZ2054" s="21"/>
      <c r="CD2054" s="21"/>
      <c r="CE2054" s="21"/>
      <c r="CF2054" s="21"/>
    </row>
    <row r="2055" spans="1:84">
      <c r="A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X2055" s="22"/>
      <c r="AY2055" s="22"/>
      <c r="AZ2055" s="22"/>
      <c r="BM2055" s="21"/>
      <c r="BN2055" s="21"/>
      <c r="BO2055" s="21"/>
      <c r="BP2055" s="21"/>
      <c r="BQ2055" s="21"/>
      <c r="BS2055" s="21"/>
      <c r="BT2055" s="21"/>
      <c r="BW2055" s="21"/>
      <c r="BX2055" s="21"/>
      <c r="BZ2055" s="21"/>
      <c r="CD2055" s="21"/>
      <c r="CE2055" s="21"/>
      <c r="CF2055" s="21"/>
    </row>
    <row r="2056" spans="1:84">
      <c r="A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X2056" s="22"/>
      <c r="AY2056" s="22"/>
      <c r="AZ2056" s="22"/>
      <c r="BM2056" s="21"/>
      <c r="BN2056" s="21"/>
      <c r="BO2056" s="21"/>
      <c r="BP2056" s="21"/>
      <c r="BQ2056" s="21"/>
      <c r="BS2056" s="21"/>
      <c r="BT2056" s="21"/>
      <c r="BW2056" s="21"/>
      <c r="BX2056" s="21"/>
      <c r="BZ2056" s="21"/>
      <c r="CD2056" s="21"/>
      <c r="CE2056" s="21"/>
      <c r="CF2056" s="21"/>
    </row>
    <row r="2057" spans="1:84">
      <c r="A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X2057" s="22"/>
      <c r="AY2057" s="22"/>
      <c r="AZ2057" s="22"/>
      <c r="BM2057" s="21"/>
      <c r="BN2057" s="21"/>
      <c r="BO2057" s="21"/>
      <c r="BP2057" s="21"/>
      <c r="BQ2057" s="21"/>
      <c r="BS2057" s="21"/>
      <c r="BT2057" s="21"/>
      <c r="BW2057" s="21"/>
      <c r="BX2057" s="21"/>
      <c r="BZ2057" s="21"/>
      <c r="CD2057" s="21"/>
      <c r="CE2057" s="21"/>
      <c r="CF2057" s="21"/>
    </row>
    <row r="2058" spans="1:84">
      <c r="A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X2058" s="22"/>
      <c r="AY2058" s="22"/>
      <c r="AZ2058" s="22"/>
      <c r="BM2058" s="21"/>
      <c r="BN2058" s="21"/>
      <c r="BO2058" s="21"/>
      <c r="BP2058" s="21"/>
      <c r="BQ2058" s="21"/>
      <c r="BS2058" s="21"/>
      <c r="BT2058" s="21"/>
      <c r="BW2058" s="21"/>
      <c r="BX2058" s="21"/>
      <c r="BZ2058" s="21"/>
      <c r="CD2058" s="21"/>
      <c r="CE2058" s="21"/>
      <c r="CF2058" s="21"/>
    </row>
    <row r="2059" spans="1:84">
      <c r="A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X2059" s="22"/>
      <c r="AY2059" s="22"/>
      <c r="AZ2059" s="22"/>
      <c r="BM2059" s="21"/>
      <c r="BN2059" s="21"/>
      <c r="BO2059" s="21"/>
      <c r="BP2059" s="21"/>
      <c r="BQ2059" s="21"/>
      <c r="BS2059" s="21"/>
      <c r="BT2059" s="21"/>
      <c r="BW2059" s="21"/>
      <c r="BX2059" s="21"/>
      <c r="BZ2059" s="21"/>
      <c r="CD2059" s="21"/>
      <c r="CE2059" s="21"/>
      <c r="CF2059" s="21"/>
    </row>
    <row r="2060" spans="1:84">
      <c r="A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X2060" s="22"/>
      <c r="AY2060" s="22"/>
      <c r="AZ2060" s="22"/>
      <c r="BM2060" s="21"/>
      <c r="BN2060" s="21"/>
      <c r="BO2060" s="21"/>
      <c r="BP2060" s="21"/>
      <c r="BQ2060" s="21"/>
      <c r="BS2060" s="21"/>
      <c r="BT2060" s="21"/>
      <c r="BW2060" s="21"/>
      <c r="BX2060" s="21"/>
      <c r="BZ2060" s="21"/>
      <c r="CD2060" s="21"/>
      <c r="CE2060" s="21"/>
      <c r="CF2060" s="21"/>
    </row>
    <row r="2061" spans="1:84">
      <c r="A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X2061" s="22"/>
      <c r="AY2061" s="22"/>
      <c r="AZ2061" s="22"/>
      <c r="BM2061" s="21"/>
      <c r="BN2061" s="21"/>
      <c r="BO2061" s="21"/>
      <c r="BP2061" s="21"/>
      <c r="BQ2061" s="21"/>
      <c r="BS2061" s="21"/>
      <c r="BT2061" s="21"/>
      <c r="BW2061" s="21"/>
      <c r="BX2061" s="21"/>
      <c r="BZ2061" s="21"/>
      <c r="CD2061" s="21"/>
      <c r="CE2061" s="21"/>
      <c r="CF2061" s="21"/>
    </row>
    <row r="2062" spans="1:84">
      <c r="A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X2062" s="22"/>
      <c r="AY2062" s="22"/>
      <c r="AZ2062" s="22"/>
      <c r="BM2062" s="21"/>
      <c r="BN2062" s="21"/>
      <c r="BO2062" s="21"/>
      <c r="BP2062" s="21"/>
      <c r="BQ2062" s="21"/>
      <c r="BS2062" s="21"/>
      <c r="BT2062" s="21"/>
      <c r="BW2062" s="21"/>
      <c r="BX2062" s="21"/>
      <c r="BZ2062" s="21"/>
      <c r="CD2062" s="21"/>
      <c r="CE2062" s="21"/>
      <c r="CF2062" s="21"/>
    </row>
    <row r="2063" spans="1:84">
      <c r="A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X2063" s="22"/>
      <c r="AY2063" s="22"/>
      <c r="AZ2063" s="22"/>
      <c r="BM2063" s="21"/>
      <c r="BN2063" s="21"/>
      <c r="BO2063" s="21"/>
      <c r="BP2063" s="21"/>
      <c r="BQ2063" s="21"/>
      <c r="BS2063" s="21"/>
      <c r="BT2063" s="21"/>
      <c r="BW2063" s="21"/>
      <c r="BX2063" s="21"/>
      <c r="BZ2063" s="21"/>
      <c r="CD2063" s="21"/>
      <c r="CE2063" s="21"/>
      <c r="CF2063" s="21"/>
    </row>
    <row r="2064" spans="1:84">
      <c r="A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X2064" s="22"/>
      <c r="AY2064" s="22"/>
      <c r="AZ2064" s="22"/>
      <c r="BM2064" s="21"/>
      <c r="BN2064" s="21"/>
      <c r="BO2064" s="21"/>
      <c r="BP2064" s="21"/>
      <c r="BQ2064" s="21"/>
      <c r="BS2064" s="21"/>
      <c r="BT2064" s="21"/>
      <c r="BW2064" s="21"/>
      <c r="BX2064" s="21"/>
      <c r="BZ2064" s="21"/>
      <c r="CD2064" s="21"/>
      <c r="CE2064" s="21"/>
      <c r="CF2064" s="21"/>
    </row>
    <row r="2065" spans="1:84">
      <c r="A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X2065" s="22"/>
      <c r="AY2065" s="22"/>
      <c r="AZ2065" s="22"/>
      <c r="BM2065" s="21"/>
      <c r="BN2065" s="21"/>
      <c r="BO2065" s="21"/>
      <c r="BP2065" s="21"/>
      <c r="BQ2065" s="21"/>
      <c r="BS2065" s="21"/>
      <c r="BT2065" s="21"/>
      <c r="BW2065" s="21"/>
      <c r="BX2065" s="21"/>
      <c r="BZ2065" s="21"/>
      <c r="CD2065" s="21"/>
      <c r="CE2065" s="21"/>
      <c r="CF2065" s="21"/>
    </row>
    <row r="2066" spans="1:84">
      <c r="A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X2066" s="22"/>
      <c r="AY2066" s="22"/>
      <c r="AZ2066" s="22"/>
      <c r="BM2066" s="21"/>
      <c r="BN2066" s="21"/>
      <c r="BO2066" s="21"/>
      <c r="BP2066" s="21"/>
      <c r="BQ2066" s="21"/>
      <c r="BS2066" s="21"/>
      <c r="BT2066" s="21"/>
      <c r="BW2066" s="21"/>
      <c r="BX2066" s="21"/>
      <c r="BZ2066" s="21"/>
      <c r="CD2066" s="21"/>
      <c r="CE2066" s="21"/>
      <c r="CF2066" s="21"/>
    </row>
    <row r="2067" spans="1:84">
      <c r="A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X2067" s="22"/>
      <c r="AY2067" s="22"/>
      <c r="AZ2067" s="22"/>
      <c r="BM2067" s="21"/>
      <c r="BN2067" s="21"/>
      <c r="BO2067" s="21"/>
      <c r="BP2067" s="21"/>
      <c r="BQ2067" s="21"/>
      <c r="BS2067" s="21"/>
      <c r="BT2067" s="21"/>
      <c r="BW2067" s="21"/>
      <c r="BX2067" s="21"/>
      <c r="BZ2067" s="21"/>
      <c r="CD2067" s="21"/>
      <c r="CE2067" s="21"/>
      <c r="CF2067" s="21"/>
    </row>
    <row r="2068" spans="1:84">
      <c r="A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X2068" s="22"/>
      <c r="AY2068" s="22"/>
      <c r="AZ2068" s="22"/>
      <c r="BM2068" s="21"/>
      <c r="BN2068" s="21"/>
      <c r="BO2068" s="21"/>
      <c r="BP2068" s="21"/>
      <c r="BQ2068" s="21"/>
      <c r="BS2068" s="21"/>
      <c r="BT2068" s="21"/>
      <c r="BW2068" s="21"/>
      <c r="BX2068" s="21"/>
      <c r="BZ2068" s="21"/>
      <c r="CD2068" s="21"/>
      <c r="CE2068" s="21"/>
      <c r="CF2068" s="21"/>
    </row>
    <row r="2069" spans="1:84">
      <c r="A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X2069" s="22"/>
      <c r="AY2069" s="22"/>
      <c r="AZ2069" s="22"/>
      <c r="BM2069" s="21"/>
      <c r="BN2069" s="21"/>
      <c r="BO2069" s="21"/>
      <c r="BP2069" s="21"/>
      <c r="BQ2069" s="21"/>
      <c r="BS2069" s="21"/>
      <c r="BT2069" s="21"/>
      <c r="BW2069" s="21"/>
      <c r="BX2069" s="21"/>
      <c r="BZ2069" s="21"/>
      <c r="CD2069" s="21"/>
      <c r="CE2069" s="21"/>
      <c r="CF2069" s="21"/>
    </row>
    <row r="2070" spans="1:84">
      <c r="A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X2070" s="22"/>
      <c r="AY2070" s="22"/>
      <c r="AZ2070" s="22"/>
      <c r="BM2070" s="21"/>
      <c r="BN2070" s="21"/>
      <c r="BO2070" s="21"/>
      <c r="BP2070" s="21"/>
      <c r="BQ2070" s="21"/>
      <c r="BS2070" s="21"/>
      <c r="BT2070" s="21"/>
      <c r="BW2070" s="21"/>
      <c r="BX2070" s="21"/>
      <c r="BZ2070" s="21"/>
      <c r="CD2070" s="21"/>
      <c r="CE2070" s="21"/>
      <c r="CF2070" s="21"/>
    </row>
    <row r="2071" spans="1:84">
      <c r="A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X2071" s="22"/>
      <c r="AY2071" s="22"/>
      <c r="AZ2071" s="22"/>
      <c r="BM2071" s="21"/>
      <c r="BN2071" s="21"/>
      <c r="BO2071" s="21"/>
      <c r="BP2071" s="21"/>
      <c r="BQ2071" s="21"/>
      <c r="BS2071" s="21"/>
      <c r="BT2071" s="21"/>
      <c r="BW2071" s="21"/>
      <c r="BX2071" s="21"/>
      <c r="BZ2071" s="21"/>
      <c r="CD2071" s="21"/>
      <c r="CE2071" s="21"/>
      <c r="CF2071" s="21"/>
    </row>
    <row r="2072" spans="1:84">
      <c r="A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X2072" s="22"/>
      <c r="AY2072" s="22"/>
      <c r="AZ2072" s="22"/>
      <c r="BM2072" s="21"/>
      <c r="BN2072" s="21"/>
      <c r="BO2072" s="21"/>
      <c r="BP2072" s="21"/>
      <c r="BQ2072" s="21"/>
      <c r="BS2072" s="21"/>
      <c r="BT2072" s="21"/>
      <c r="BW2072" s="21"/>
      <c r="BX2072" s="21"/>
      <c r="BZ2072" s="21"/>
      <c r="CD2072" s="21"/>
      <c r="CE2072" s="21"/>
      <c r="CF2072" s="21"/>
    </row>
    <row r="2073" spans="1:84">
      <c r="A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X2073" s="22"/>
      <c r="AY2073" s="22"/>
      <c r="AZ2073" s="22"/>
      <c r="BM2073" s="21"/>
      <c r="BN2073" s="21"/>
      <c r="BO2073" s="21"/>
      <c r="BP2073" s="21"/>
      <c r="BQ2073" s="21"/>
      <c r="BS2073" s="21"/>
      <c r="BT2073" s="21"/>
      <c r="BW2073" s="21"/>
      <c r="BX2073" s="21"/>
      <c r="BZ2073" s="21"/>
      <c r="CD2073" s="21"/>
      <c r="CE2073" s="21"/>
      <c r="CF2073" s="21"/>
    </row>
    <row r="2074" spans="1:84">
      <c r="A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X2074" s="22"/>
      <c r="AY2074" s="22"/>
      <c r="AZ2074" s="22"/>
      <c r="BM2074" s="21"/>
      <c r="BN2074" s="21"/>
      <c r="BO2074" s="21"/>
      <c r="BP2074" s="21"/>
      <c r="BQ2074" s="21"/>
      <c r="BS2074" s="21"/>
      <c r="BT2074" s="21"/>
      <c r="BW2074" s="21"/>
      <c r="BX2074" s="21"/>
      <c r="BZ2074" s="21"/>
      <c r="CD2074" s="21"/>
      <c r="CE2074" s="21"/>
      <c r="CF2074" s="21"/>
    </row>
    <row r="2075" spans="1:84">
      <c r="A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X2075" s="22"/>
      <c r="AY2075" s="22"/>
      <c r="AZ2075" s="22"/>
      <c r="BM2075" s="21"/>
      <c r="BN2075" s="21"/>
      <c r="BO2075" s="21"/>
      <c r="BP2075" s="21"/>
      <c r="BQ2075" s="21"/>
      <c r="BS2075" s="21"/>
      <c r="BT2075" s="21"/>
      <c r="BW2075" s="21"/>
      <c r="BX2075" s="21"/>
      <c r="BZ2075" s="21"/>
      <c r="CD2075" s="21"/>
      <c r="CE2075" s="21"/>
      <c r="CF2075" s="21"/>
    </row>
    <row r="2076" spans="1:84">
      <c r="A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X2076" s="22"/>
      <c r="AY2076" s="22"/>
      <c r="AZ2076" s="22"/>
      <c r="BM2076" s="21"/>
      <c r="BN2076" s="21"/>
      <c r="BO2076" s="21"/>
      <c r="BP2076" s="21"/>
      <c r="BQ2076" s="21"/>
      <c r="BS2076" s="21"/>
      <c r="BT2076" s="21"/>
      <c r="BW2076" s="21"/>
      <c r="BX2076" s="21"/>
      <c r="BZ2076" s="21"/>
      <c r="CD2076" s="21"/>
      <c r="CE2076" s="21"/>
      <c r="CF2076" s="21"/>
    </row>
    <row r="2077" spans="1:84">
      <c r="A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X2077" s="22"/>
      <c r="AY2077" s="22"/>
      <c r="AZ2077" s="22"/>
      <c r="BM2077" s="21"/>
      <c r="BN2077" s="21"/>
      <c r="BO2077" s="21"/>
      <c r="BP2077" s="21"/>
      <c r="BQ2077" s="21"/>
      <c r="BS2077" s="21"/>
      <c r="BT2077" s="21"/>
      <c r="BW2077" s="21"/>
      <c r="BX2077" s="21"/>
      <c r="BZ2077" s="21"/>
      <c r="CD2077" s="21"/>
      <c r="CE2077" s="21"/>
      <c r="CF2077" s="21"/>
    </row>
    <row r="2078" spans="1:84">
      <c r="A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X2078" s="22"/>
      <c r="AY2078" s="22"/>
      <c r="AZ2078" s="22"/>
      <c r="BM2078" s="21"/>
      <c r="BN2078" s="21"/>
      <c r="BO2078" s="21"/>
      <c r="BP2078" s="21"/>
      <c r="BQ2078" s="21"/>
      <c r="BS2078" s="21"/>
      <c r="BT2078" s="21"/>
      <c r="BW2078" s="21"/>
      <c r="BX2078" s="21"/>
      <c r="BZ2078" s="21"/>
      <c r="CD2078" s="21"/>
      <c r="CE2078" s="21"/>
      <c r="CF2078" s="21"/>
    </row>
    <row r="2079" spans="1:84">
      <c r="A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X2079" s="22"/>
      <c r="AY2079" s="22"/>
      <c r="AZ2079" s="22"/>
      <c r="BM2079" s="21"/>
      <c r="BN2079" s="21"/>
      <c r="BO2079" s="21"/>
      <c r="BP2079" s="21"/>
      <c r="BQ2079" s="21"/>
      <c r="BS2079" s="21"/>
      <c r="BT2079" s="21"/>
      <c r="BW2079" s="21"/>
      <c r="BX2079" s="21"/>
      <c r="BZ2079" s="21"/>
      <c r="CD2079" s="21"/>
      <c r="CE2079" s="21"/>
      <c r="CF2079" s="21"/>
    </row>
    <row r="2080" spans="1:84">
      <c r="A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X2080" s="22"/>
      <c r="AY2080" s="22"/>
      <c r="AZ2080" s="22"/>
      <c r="BM2080" s="21"/>
      <c r="BN2080" s="21"/>
      <c r="BO2080" s="21"/>
      <c r="BP2080" s="21"/>
      <c r="BQ2080" s="21"/>
      <c r="BS2080" s="21"/>
      <c r="BT2080" s="21"/>
      <c r="BW2080" s="21"/>
      <c r="BX2080" s="21"/>
      <c r="BZ2080" s="21"/>
      <c r="CD2080" s="21"/>
      <c r="CE2080" s="21"/>
      <c r="CF2080" s="21"/>
    </row>
    <row r="2081" spans="1:84">
      <c r="A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X2081" s="22"/>
      <c r="AY2081" s="22"/>
      <c r="AZ2081" s="22"/>
      <c r="BM2081" s="21"/>
      <c r="BN2081" s="21"/>
      <c r="BO2081" s="21"/>
      <c r="BP2081" s="21"/>
      <c r="BQ2081" s="21"/>
      <c r="BS2081" s="21"/>
      <c r="BT2081" s="21"/>
      <c r="BW2081" s="21"/>
      <c r="BX2081" s="21"/>
      <c r="BZ2081" s="21"/>
      <c r="CD2081" s="21"/>
      <c r="CE2081" s="21"/>
      <c r="CF2081" s="21"/>
    </row>
    <row r="2082" spans="1:84">
      <c r="A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X2082" s="22"/>
      <c r="AY2082" s="22"/>
      <c r="AZ2082" s="22"/>
      <c r="BM2082" s="21"/>
      <c r="BN2082" s="21"/>
      <c r="BO2082" s="21"/>
      <c r="BP2082" s="21"/>
      <c r="BQ2082" s="21"/>
      <c r="BS2082" s="21"/>
      <c r="BT2082" s="21"/>
      <c r="BW2082" s="21"/>
      <c r="BX2082" s="21"/>
      <c r="BZ2082" s="21"/>
      <c r="CD2082" s="21"/>
      <c r="CE2082" s="21"/>
      <c r="CF2082" s="21"/>
    </row>
    <row r="2083" spans="1:84">
      <c r="A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X2083" s="22"/>
      <c r="AY2083" s="22"/>
      <c r="AZ2083" s="22"/>
      <c r="BM2083" s="21"/>
      <c r="BN2083" s="21"/>
      <c r="BO2083" s="21"/>
      <c r="BP2083" s="21"/>
      <c r="BQ2083" s="21"/>
      <c r="BS2083" s="21"/>
      <c r="BT2083" s="21"/>
      <c r="BW2083" s="21"/>
      <c r="BX2083" s="21"/>
      <c r="BZ2083" s="21"/>
      <c r="CD2083" s="21"/>
      <c r="CE2083" s="21"/>
      <c r="CF2083" s="21"/>
    </row>
    <row r="2084" spans="1:84">
      <c r="A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X2084" s="22"/>
      <c r="AY2084" s="22"/>
      <c r="AZ2084" s="22"/>
      <c r="BM2084" s="21"/>
      <c r="BN2084" s="21"/>
      <c r="BO2084" s="21"/>
      <c r="BP2084" s="21"/>
      <c r="BQ2084" s="21"/>
      <c r="BS2084" s="21"/>
      <c r="BT2084" s="21"/>
      <c r="BW2084" s="21"/>
      <c r="BX2084" s="21"/>
      <c r="BZ2084" s="21"/>
      <c r="CD2084" s="21"/>
      <c r="CE2084" s="21"/>
      <c r="CF2084" s="21"/>
    </row>
    <row r="2085" spans="1:84">
      <c r="A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X2085" s="22"/>
      <c r="AY2085" s="22"/>
      <c r="AZ2085" s="22"/>
      <c r="BM2085" s="21"/>
      <c r="BN2085" s="21"/>
      <c r="BO2085" s="21"/>
      <c r="BP2085" s="21"/>
      <c r="BQ2085" s="21"/>
      <c r="BS2085" s="21"/>
      <c r="BT2085" s="21"/>
      <c r="BW2085" s="21"/>
      <c r="BX2085" s="21"/>
      <c r="BZ2085" s="21"/>
      <c r="CD2085" s="21"/>
      <c r="CE2085" s="21"/>
      <c r="CF2085" s="21"/>
    </row>
    <row r="2086" spans="1:84">
      <c r="A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X2086" s="22"/>
      <c r="AY2086" s="22"/>
      <c r="AZ2086" s="22"/>
      <c r="BM2086" s="21"/>
      <c r="BN2086" s="21"/>
      <c r="BO2086" s="21"/>
      <c r="BP2086" s="21"/>
      <c r="BQ2086" s="21"/>
      <c r="BS2086" s="21"/>
      <c r="BT2086" s="21"/>
      <c r="BW2086" s="21"/>
      <c r="BX2086" s="21"/>
      <c r="BZ2086" s="21"/>
      <c r="CD2086" s="21"/>
      <c r="CE2086" s="21"/>
      <c r="CF2086" s="21"/>
    </row>
    <row r="2087" spans="1:84">
      <c r="A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X2087" s="22"/>
      <c r="AY2087" s="22"/>
      <c r="AZ2087" s="22"/>
      <c r="BM2087" s="21"/>
      <c r="BN2087" s="21"/>
      <c r="BO2087" s="21"/>
      <c r="BP2087" s="21"/>
      <c r="BQ2087" s="21"/>
      <c r="BS2087" s="21"/>
      <c r="BT2087" s="21"/>
      <c r="BW2087" s="21"/>
      <c r="BX2087" s="21"/>
      <c r="BZ2087" s="21"/>
      <c r="CD2087" s="21"/>
      <c r="CE2087" s="21"/>
      <c r="CF2087" s="21"/>
    </row>
    <row r="2088" spans="1:84">
      <c r="A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X2088" s="22"/>
      <c r="AY2088" s="22"/>
      <c r="AZ2088" s="22"/>
      <c r="BM2088" s="21"/>
      <c r="BN2088" s="21"/>
      <c r="BO2088" s="21"/>
      <c r="BP2088" s="21"/>
      <c r="BQ2088" s="21"/>
      <c r="BS2088" s="21"/>
      <c r="BT2088" s="21"/>
      <c r="BW2088" s="21"/>
      <c r="BX2088" s="21"/>
      <c r="BZ2088" s="21"/>
      <c r="CD2088" s="21"/>
      <c r="CE2088" s="21"/>
      <c r="CF2088" s="21"/>
    </row>
    <row r="2089" spans="1:84">
      <c r="A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X2089" s="22"/>
      <c r="AY2089" s="22"/>
      <c r="AZ2089" s="22"/>
      <c r="BM2089" s="21"/>
      <c r="BN2089" s="21"/>
      <c r="BO2089" s="21"/>
      <c r="BP2089" s="21"/>
      <c r="BQ2089" s="21"/>
      <c r="BS2089" s="21"/>
      <c r="BT2089" s="21"/>
      <c r="BW2089" s="21"/>
      <c r="BX2089" s="21"/>
      <c r="BZ2089" s="21"/>
      <c r="CD2089" s="21"/>
      <c r="CE2089" s="21"/>
      <c r="CF2089" s="21"/>
    </row>
    <row r="2090" spans="1:84">
      <c r="A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X2090" s="22"/>
      <c r="AY2090" s="22"/>
      <c r="AZ2090" s="22"/>
      <c r="BM2090" s="21"/>
      <c r="BN2090" s="21"/>
      <c r="BO2090" s="21"/>
      <c r="BP2090" s="21"/>
      <c r="BQ2090" s="21"/>
      <c r="BS2090" s="21"/>
      <c r="BT2090" s="21"/>
      <c r="BW2090" s="21"/>
      <c r="BX2090" s="21"/>
      <c r="BZ2090" s="21"/>
      <c r="CD2090" s="21"/>
      <c r="CE2090" s="21"/>
      <c r="CF2090" s="21"/>
    </row>
    <row r="2091" spans="1:84">
      <c r="A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X2091" s="22"/>
      <c r="AY2091" s="22"/>
      <c r="AZ2091" s="22"/>
      <c r="BM2091" s="21"/>
      <c r="BN2091" s="21"/>
      <c r="BO2091" s="21"/>
      <c r="BP2091" s="21"/>
      <c r="BQ2091" s="21"/>
      <c r="BS2091" s="21"/>
      <c r="BT2091" s="21"/>
      <c r="BW2091" s="21"/>
      <c r="BX2091" s="21"/>
      <c r="BZ2091" s="21"/>
      <c r="CD2091" s="21"/>
      <c r="CE2091" s="21"/>
      <c r="CF2091" s="21"/>
    </row>
    <row r="2092" spans="1:84">
      <c r="A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X2092" s="22"/>
      <c r="AY2092" s="22"/>
      <c r="AZ2092" s="22"/>
      <c r="BM2092" s="21"/>
      <c r="BN2092" s="21"/>
      <c r="BO2092" s="21"/>
      <c r="BP2092" s="21"/>
      <c r="BQ2092" s="21"/>
      <c r="BS2092" s="21"/>
      <c r="BT2092" s="21"/>
      <c r="BW2092" s="21"/>
      <c r="BX2092" s="21"/>
      <c r="BZ2092" s="21"/>
      <c r="CD2092" s="21"/>
      <c r="CE2092" s="21"/>
      <c r="CF2092" s="21"/>
    </row>
    <row r="2093" spans="1:84">
      <c r="A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X2093" s="22"/>
      <c r="AY2093" s="22"/>
      <c r="AZ2093" s="22"/>
      <c r="BM2093" s="21"/>
      <c r="BN2093" s="21"/>
      <c r="BO2093" s="21"/>
      <c r="BP2093" s="21"/>
      <c r="BQ2093" s="21"/>
      <c r="BS2093" s="21"/>
      <c r="BT2093" s="21"/>
      <c r="BW2093" s="21"/>
      <c r="BX2093" s="21"/>
      <c r="BZ2093" s="21"/>
      <c r="CD2093" s="21"/>
      <c r="CE2093" s="21"/>
      <c r="CF2093" s="21"/>
    </row>
    <row r="2094" spans="1:84">
      <c r="A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X2094" s="22"/>
      <c r="AY2094" s="22"/>
      <c r="AZ2094" s="22"/>
      <c r="BM2094" s="21"/>
      <c r="BN2094" s="21"/>
      <c r="BO2094" s="21"/>
      <c r="BP2094" s="21"/>
      <c r="BQ2094" s="21"/>
      <c r="BS2094" s="21"/>
      <c r="BT2094" s="21"/>
      <c r="BW2094" s="21"/>
      <c r="BX2094" s="21"/>
      <c r="BZ2094" s="21"/>
      <c r="CD2094" s="21"/>
      <c r="CE2094" s="21"/>
      <c r="CF2094" s="21"/>
    </row>
    <row r="2095" spans="1:84">
      <c r="A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X2095" s="22"/>
      <c r="AY2095" s="22"/>
      <c r="AZ2095" s="22"/>
      <c r="BM2095" s="21"/>
      <c r="BN2095" s="21"/>
      <c r="BO2095" s="21"/>
      <c r="BP2095" s="21"/>
      <c r="BQ2095" s="21"/>
      <c r="BS2095" s="21"/>
      <c r="BT2095" s="21"/>
      <c r="BW2095" s="21"/>
      <c r="BX2095" s="21"/>
      <c r="BZ2095" s="21"/>
      <c r="CD2095" s="21"/>
      <c r="CE2095" s="21"/>
      <c r="CF2095" s="21"/>
    </row>
    <row r="2096" spans="1:84">
      <c r="A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X2096" s="22"/>
      <c r="AY2096" s="22"/>
      <c r="AZ2096" s="22"/>
      <c r="BM2096" s="21"/>
      <c r="BN2096" s="21"/>
      <c r="BO2096" s="21"/>
      <c r="BP2096" s="21"/>
      <c r="BQ2096" s="21"/>
      <c r="BS2096" s="21"/>
      <c r="BT2096" s="21"/>
      <c r="BW2096" s="21"/>
      <c r="BX2096" s="21"/>
      <c r="BZ2096" s="21"/>
      <c r="CD2096" s="21"/>
      <c r="CE2096" s="21"/>
      <c r="CF2096" s="21"/>
    </row>
    <row r="2097" spans="1:84">
      <c r="A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X2097" s="22"/>
      <c r="AY2097" s="22"/>
      <c r="AZ2097" s="22"/>
      <c r="BM2097" s="21"/>
      <c r="BN2097" s="21"/>
      <c r="BO2097" s="21"/>
      <c r="BP2097" s="21"/>
      <c r="BQ2097" s="21"/>
      <c r="BS2097" s="21"/>
      <c r="BT2097" s="21"/>
      <c r="BW2097" s="21"/>
      <c r="BX2097" s="21"/>
      <c r="BZ2097" s="21"/>
      <c r="CD2097" s="21"/>
      <c r="CE2097" s="21"/>
      <c r="CF2097" s="21"/>
    </row>
    <row r="2098" spans="1:84">
      <c r="A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X2098" s="22"/>
      <c r="AY2098" s="22"/>
      <c r="AZ2098" s="22"/>
      <c r="BM2098" s="21"/>
      <c r="BN2098" s="21"/>
      <c r="BO2098" s="21"/>
      <c r="BP2098" s="21"/>
      <c r="BQ2098" s="21"/>
      <c r="BS2098" s="21"/>
      <c r="BT2098" s="21"/>
      <c r="BW2098" s="21"/>
      <c r="BX2098" s="21"/>
      <c r="BZ2098" s="21"/>
      <c r="CD2098" s="21"/>
      <c r="CE2098" s="21"/>
      <c r="CF2098" s="21"/>
    </row>
    <row r="2099" spans="1:84">
      <c r="A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X2099" s="22"/>
      <c r="AY2099" s="22"/>
      <c r="AZ2099" s="22"/>
      <c r="BM2099" s="21"/>
      <c r="BN2099" s="21"/>
      <c r="BO2099" s="21"/>
      <c r="BP2099" s="21"/>
      <c r="BQ2099" s="21"/>
      <c r="BS2099" s="21"/>
      <c r="BT2099" s="21"/>
      <c r="BW2099" s="21"/>
      <c r="BX2099" s="21"/>
      <c r="BZ2099" s="21"/>
      <c r="CD2099" s="21"/>
      <c r="CE2099" s="21"/>
      <c r="CF2099" s="21"/>
    </row>
    <row r="2100" spans="1:84">
      <c r="A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X2100" s="22"/>
      <c r="AY2100" s="22"/>
      <c r="AZ2100" s="22"/>
      <c r="BM2100" s="21"/>
      <c r="BN2100" s="21"/>
      <c r="BO2100" s="21"/>
      <c r="BP2100" s="21"/>
      <c r="BQ2100" s="21"/>
      <c r="BS2100" s="21"/>
      <c r="BT2100" s="21"/>
      <c r="BW2100" s="21"/>
      <c r="BX2100" s="21"/>
      <c r="BZ2100" s="21"/>
      <c r="CD2100" s="21"/>
      <c r="CE2100" s="21"/>
      <c r="CF2100" s="21"/>
    </row>
    <row r="2101" spans="1:84">
      <c r="A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X2101" s="22"/>
      <c r="AY2101" s="22"/>
      <c r="AZ2101" s="22"/>
      <c r="BM2101" s="21"/>
      <c r="BN2101" s="21"/>
      <c r="BO2101" s="21"/>
      <c r="BP2101" s="21"/>
      <c r="BQ2101" s="21"/>
      <c r="BS2101" s="21"/>
      <c r="BT2101" s="21"/>
      <c r="BW2101" s="21"/>
      <c r="BX2101" s="21"/>
      <c r="BZ2101" s="21"/>
      <c r="CD2101" s="21"/>
      <c r="CE2101" s="21"/>
      <c r="CF2101" s="21"/>
    </row>
    <row r="2102" spans="1:84">
      <c r="A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X2102" s="22"/>
      <c r="AY2102" s="22"/>
      <c r="AZ2102" s="22"/>
      <c r="BM2102" s="21"/>
      <c r="BN2102" s="21"/>
      <c r="BO2102" s="21"/>
      <c r="BP2102" s="21"/>
      <c r="BQ2102" s="21"/>
      <c r="BS2102" s="21"/>
      <c r="BT2102" s="21"/>
      <c r="BW2102" s="21"/>
      <c r="BX2102" s="21"/>
      <c r="BZ2102" s="21"/>
      <c r="CD2102" s="21"/>
      <c r="CE2102" s="21"/>
      <c r="CF2102" s="21"/>
    </row>
    <row r="2103" spans="1:84">
      <c r="A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X2103" s="22"/>
      <c r="AY2103" s="22"/>
      <c r="AZ2103" s="22"/>
      <c r="BM2103" s="21"/>
      <c r="BN2103" s="21"/>
      <c r="BO2103" s="21"/>
      <c r="BP2103" s="21"/>
      <c r="BQ2103" s="21"/>
      <c r="BS2103" s="21"/>
      <c r="BT2103" s="21"/>
      <c r="BW2103" s="21"/>
      <c r="BX2103" s="21"/>
      <c r="BZ2103" s="21"/>
      <c r="CD2103" s="21"/>
      <c r="CE2103" s="21"/>
      <c r="CF2103" s="21"/>
    </row>
    <row r="2104" spans="1:84">
      <c r="A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X2104" s="22"/>
      <c r="AY2104" s="22"/>
      <c r="AZ2104" s="22"/>
      <c r="BM2104" s="21"/>
      <c r="BN2104" s="21"/>
      <c r="BO2104" s="21"/>
      <c r="BP2104" s="21"/>
      <c r="BQ2104" s="21"/>
      <c r="BS2104" s="21"/>
      <c r="BT2104" s="21"/>
      <c r="BW2104" s="21"/>
      <c r="BX2104" s="21"/>
      <c r="BZ2104" s="21"/>
      <c r="CD2104" s="21"/>
      <c r="CE2104" s="21"/>
      <c r="CF2104" s="21"/>
    </row>
    <row r="2105" spans="1:84">
      <c r="A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X2105" s="22"/>
      <c r="AY2105" s="22"/>
      <c r="AZ2105" s="22"/>
      <c r="BM2105" s="21"/>
      <c r="BN2105" s="21"/>
      <c r="BO2105" s="21"/>
      <c r="BP2105" s="21"/>
      <c r="BQ2105" s="21"/>
      <c r="BS2105" s="21"/>
      <c r="BT2105" s="21"/>
      <c r="BW2105" s="21"/>
      <c r="BX2105" s="21"/>
      <c r="BZ2105" s="21"/>
      <c r="CD2105" s="21"/>
      <c r="CE2105" s="21"/>
      <c r="CF2105" s="21"/>
    </row>
    <row r="2106" spans="1:84">
      <c r="A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X2106" s="22"/>
      <c r="AY2106" s="22"/>
      <c r="AZ2106" s="22"/>
      <c r="BM2106" s="21"/>
      <c r="BN2106" s="21"/>
      <c r="BO2106" s="21"/>
      <c r="BP2106" s="21"/>
      <c r="BQ2106" s="21"/>
      <c r="BS2106" s="21"/>
      <c r="BT2106" s="21"/>
      <c r="BW2106" s="21"/>
      <c r="BX2106" s="21"/>
      <c r="BZ2106" s="21"/>
      <c r="CD2106" s="21"/>
      <c r="CE2106" s="21"/>
      <c r="CF2106" s="21"/>
    </row>
    <row r="2107" spans="1:84">
      <c r="A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X2107" s="22"/>
      <c r="AY2107" s="22"/>
      <c r="AZ2107" s="22"/>
      <c r="BM2107" s="21"/>
      <c r="BN2107" s="21"/>
      <c r="BO2107" s="21"/>
      <c r="BP2107" s="21"/>
      <c r="BQ2107" s="21"/>
      <c r="BS2107" s="21"/>
      <c r="BT2107" s="21"/>
      <c r="BW2107" s="21"/>
      <c r="BX2107" s="21"/>
      <c r="BZ2107" s="21"/>
      <c r="CD2107" s="21"/>
      <c r="CE2107" s="21"/>
      <c r="CF2107" s="21"/>
    </row>
    <row r="2108" spans="1:84">
      <c r="A2108" s="23"/>
      <c r="AC2108" s="23"/>
      <c r="AD2108" s="23"/>
      <c r="AE2108" s="23"/>
      <c r="AF2108" s="23"/>
      <c r="AG2108" s="23"/>
      <c r="AH2108" s="23"/>
      <c r="AI2108" s="23"/>
      <c r="AJ2108" s="23"/>
      <c r="AK2108" s="23"/>
      <c r="AL2108" s="23"/>
      <c r="AM2108" s="23"/>
      <c r="AN2108" s="23"/>
      <c r="AO2108" s="23"/>
      <c r="AP2108" s="23"/>
      <c r="AQ2108" s="23"/>
      <c r="AR2108" s="23"/>
      <c r="AS2108" s="23"/>
      <c r="AT2108" s="23"/>
      <c r="AU2108" s="23"/>
      <c r="AX2108" s="22"/>
      <c r="AY2108" s="22"/>
      <c r="AZ2108" s="22"/>
      <c r="BM2108" s="23"/>
      <c r="BN2108" s="23"/>
      <c r="BO2108" s="23"/>
      <c r="BP2108" s="23"/>
      <c r="BQ2108" s="23"/>
      <c r="BS2108" s="23"/>
      <c r="BT2108" s="23"/>
      <c r="BW2108" s="23"/>
      <c r="BX2108" s="23"/>
      <c r="BZ2108" s="23"/>
      <c r="CD2108" s="23"/>
      <c r="CE2108" s="23"/>
      <c r="CF2108" s="23"/>
    </row>
    <row r="2109" spans="1:84">
      <c r="A2109" s="23"/>
      <c r="AC2109" s="23"/>
      <c r="AD2109" s="23"/>
      <c r="AE2109" s="23"/>
      <c r="AF2109" s="23"/>
      <c r="AG2109" s="23"/>
      <c r="AH2109" s="23"/>
      <c r="AI2109" s="23"/>
      <c r="AJ2109" s="23"/>
      <c r="AK2109" s="23"/>
      <c r="AL2109" s="23"/>
      <c r="AM2109" s="23"/>
      <c r="AN2109" s="23"/>
      <c r="AO2109" s="23"/>
      <c r="AP2109" s="23"/>
      <c r="AQ2109" s="23"/>
      <c r="AR2109" s="23"/>
      <c r="AS2109" s="23"/>
      <c r="AT2109" s="23"/>
      <c r="AU2109" s="23"/>
      <c r="AX2109" s="22"/>
      <c r="AY2109" s="22"/>
      <c r="AZ2109" s="22"/>
      <c r="BM2109" s="23"/>
      <c r="BN2109" s="23"/>
      <c r="BO2109" s="23"/>
      <c r="BP2109" s="23"/>
      <c r="BQ2109" s="23"/>
      <c r="BS2109" s="23"/>
      <c r="BT2109" s="23"/>
      <c r="BW2109" s="23"/>
      <c r="BX2109" s="23"/>
      <c r="BZ2109" s="23"/>
      <c r="CD2109" s="23"/>
      <c r="CE2109" s="23"/>
      <c r="CF2109" s="23"/>
    </row>
    <row r="2110" spans="1:84">
      <c r="A2110" s="23"/>
      <c r="AC2110" s="23"/>
      <c r="AD2110" s="23"/>
      <c r="AE2110" s="23"/>
      <c r="AF2110" s="23"/>
      <c r="AG2110" s="23"/>
      <c r="AH2110" s="23"/>
      <c r="AI2110" s="23"/>
      <c r="AJ2110" s="23"/>
      <c r="AK2110" s="23"/>
      <c r="AL2110" s="23"/>
      <c r="AM2110" s="23"/>
      <c r="AN2110" s="23"/>
      <c r="AO2110" s="23"/>
      <c r="AP2110" s="23"/>
      <c r="AQ2110" s="23"/>
      <c r="AR2110" s="23"/>
      <c r="AS2110" s="23"/>
      <c r="AT2110" s="23"/>
      <c r="AU2110" s="23"/>
      <c r="AX2110" s="22"/>
      <c r="AY2110" s="22"/>
      <c r="AZ2110" s="22"/>
      <c r="BM2110" s="23"/>
      <c r="BN2110" s="23"/>
      <c r="BO2110" s="23"/>
      <c r="BP2110" s="23"/>
      <c r="BQ2110" s="23"/>
      <c r="BS2110" s="23"/>
      <c r="BT2110" s="23"/>
      <c r="BW2110" s="23"/>
      <c r="BX2110" s="23"/>
      <c r="BZ2110" s="23"/>
      <c r="CD2110" s="23"/>
      <c r="CE2110" s="23"/>
      <c r="CF2110" s="23"/>
    </row>
    <row r="2111" spans="1:84">
      <c r="A2111" s="23"/>
      <c r="AC2111" s="23"/>
      <c r="AD2111" s="23"/>
      <c r="AE2111" s="23"/>
      <c r="AF2111" s="23"/>
      <c r="AG2111" s="23"/>
      <c r="AH2111" s="23"/>
      <c r="AI2111" s="23"/>
      <c r="AJ2111" s="23"/>
      <c r="AK2111" s="23"/>
      <c r="AL2111" s="23"/>
      <c r="AM2111" s="23"/>
      <c r="AN2111" s="23"/>
      <c r="AO2111" s="23"/>
      <c r="AP2111" s="23"/>
      <c r="AQ2111" s="23"/>
      <c r="AR2111" s="23"/>
      <c r="AS2111" s="23"/>
      <c r="AT2111" s="23"/>
      <c r="AU2111" s="23"/>
      <c r="AX2111" s="22"/>
      <c r="AY2111" s="22"/>
      <c r="AZ2111" s="22"/>
      <c r="BM2111" s="23"/>
      <c r="BN2111" s="23"/>
      <c r="BO2111" s="23"/>
      <c r="BP2111" s="23"/>
      <c r="BQ2111" s="23"/>
      <c r="BS2111" s="23"/>
      <c r="BT2111" s="23"/>
      <c r="BW2111" s="23"/>
      <c r="BX2111" s="23"/>
      <c r="BZ2111" s="23"/>
      <c r="CD2111" s="23"/>
      <c r="CE2111" s="23"/>
      <c r="CF2111" s="23"/>
    </row>
    <row r="2112" spans="1:84">
      <c r="A2112" s="23"/>
      <c r="AC2112" s="23"/>
      <c r="AD2112" s="23"/>
      <c r="AE2112" s="23"/>
      <c r="AF2112" s="23"/>
      <c r="AG2112" s="23"/>
      <c r="AH2112" s="23"/>
      <c r="AI2112" s="23"/>
      <c r="AJ2112" s="23"/>
      <c r="AK2112" s="23"/>
      <c r="AL2112" s="23"/>
      <c r="AM2112" s="23"/>
      <c r="AN2112" s="23"/>
      <c r="AO2112" s="23"/>
      <c r="AP2112" s="23"/>
      <c r="AQ2112" s="23"/>
      <c r="AR2112" s="23"/>
      <c r="AS2112" s="23"/>
      <c r="AT2112" s="23"/>
      <c r="AU2112" s="23"/>
      <c r="AX2112" s="22"/>
      <c r="AY2112" s="22"/>
      <c r="AZ2112" s="22"/>
      <c r="BM2112" s="23"/>
      <c r="BN2112" s="23"/>
      <c r="BO2112" s="23"/>
      <c r="BP2112" s="23"/>
      <c r="BQ2112" s="23"/>
      <c r="BS2112" s="23"/>
      <c r="BT2112" s="23"/>
      <c r="BW2112" s="23"/>
      <c r="BX2112" s="23"/>
      <c r="BZ2112" s="23"/>
      <c r="CD2112" s="23"/>
      <c r="CE2112" s="23"/>
      <c r="CF2112" s="23"/>
    </row>
    <row r="2113" spans="1:84">
      <c r="A2113" s="23"/>
      <c r="AC2113" s="23"/>
      <c r="AD2113" s="23"/>
      <c r="AE2113" s="23"/>
      <c r="AF2113" s="23"/>
      <c r="AG2113" s="23"/>
      <c r="AH2113" s="23"/>
      <c r="AI2113" s="23"/>
      <c r="AJ2113" s="23"/>
      <c r="AK2113" s="23"/>
      <c r="AL2113" s="23"/>
      <c r="AM2113" s="23"/>
      <c r="AN2113" s="23"/>
      <c r="AO2113" s="23"/>
      <c r="AP2113" s="23"/>
      <c r="AQ2113" s="23"/>
      <c r="AR2113" s="23"/>
      <c r="AS2113" s="23"/>
      <c r="AT2113" s="23"/>
      <c r="AU2113" s="23"/>
      <c r="AX2113" s="22"/>
      <c r="AY2113" s="22"/>
      <c r="AZ2113" s="22"/>
      <c r="BM2113" s="23"/>
      <c r="BN2113" s="23"/>
      <c r="BO2113" s="23"/>
      <c r="BP2113" s="23"/>
      <c r="BQ2113" s="23"/>
      <c r="BS2113" s="23"/>
      <c r="BT2113" s="23"/>
      <c r="BW2113" s="23"/>
      <c r="BX2113" s="23"/>
      <c r="BZ2113" s="23"/>
      <c r="CD2113" s="23"/>
      <c r="CE2113" s="23"/>
      <c r="CF2113" s="23"/>
    </row>
    <row r="2114" spans="1:84">
      <c r="A2114" s="23"/>
      <c r="AC2114" s="23"/>
      <c r="AD2114" s="23"/>
      <c r="AE2114" s="23"/>
      <c r="AF2114" s="23"/>
      <c r="AG2114" s="23"/>
      <c r="AH2114" s="23"/>
      <c r="AI2114" s="23"/>
      <c r="AJ2114" s="23"/>
      <c r="AK2114" s="23"/>
      <c r="AL2114" s="23"/>
      <c r="AM2114" s="23"/>
      <c r="AN2114" s="23"/>
      <c r="AO2114" s="23"/>
      <c r="AP2114" s="23"/>
      <c r="AQ2114" s="23"/>
      <c r="AR2114" s="23"/>
      <c r="AS2114" s="23"/>
      <c r="AT2114" s="23"/>
      <c r="AU2114" s="23"/>
      <c r="AX2114" s="22"/>
      <c r="AY2114" s="22"/>
      <c r="AZ2114" s="22"/>
      <c r="BM2114" s="23"/>
      <c r="BN2114" s="23"/>
      <c r="BO2114" s="23"/>
      <c r="BP2114" s="23"/>
      <c r="BQ2114" s="23"/>
      <c r="BS2114" s="23"/>
      <c r="BT2114" s="23"/>
      <c r="BW2114" s="23"/>
      <c r="BX2114" s="23"/>
      <c r="BZ2114" s="23"/>
      <c r="CD2114" s="23"/>
      <c r="CE2114" s="23"/>
      <c r="CF2114" s="23"/>
    </row>
    <row r="2115" spans="1:84">
      <c r="A2115" s="23"/>
      <c r="AC2115" s="23"/>
      <c r="AD2115" s="23"/>
      <c r="AE2115" s="23"/>
      <c r="AF2115" s="23"/>
      <c r="AG2115" s="23"/>
      <c r="AH2115" s="23"/>
      <c r="AI2115" s="23"/>
      <c r="AJ2115" s="23"/>
      <c r="AK2115" s="23"/>
      <c r="AL2115" s="23"/>
      <c r="AM2115" s="23"/>
      <c r="AN2115" s="23"/>
      <c r="AO2115" s="23"/>
      <c r="AP2115" s="23"/>
      <c r="AQ2115" s="23"/>
      <c r="AR2115" s="23"/>
      <c r="AS2115" s="23"/>
      <c r="AT2115" s="23"/>
      <c r="AU2115" s="23"/>
      <c r="AX2115" s="22"/>
      <c r="AY2115" s="22"/>
      <c r="AZ2115" s="22"/>
      <c r="BM2115" s="23"/>
      <c r="BN2115" s="23"/>
      <c r="BO2115" s="23"/>
      <c r="BP2115" s="23"/>
      <c r="BQ2115" s="23"/>
      <c r="BS2115" s="23"/>
      <c r="BT2115" s="23"/>
      <c r="BW2115" s="23"/>
      <c r="BX2115" s="23"/>
      <c r="BZ2115" s="23"/>
      <c r="CD2115" s="23"/>
      <c r="CE2115" s="23"/>
      <c r="CF2115" s="23"/>
    </row>
    <row r="2116" spans="1:84">
      <c r="A2116" s="23"/>
      <c r="AC2116" s="23"/>
      <c r="AD2116" s="23"/>
      <c r="AE2116" s="23"/>
      <c r="AF2116" s="23"/>
      <c r="AG2116" s="23"/>
      <c r="AH2116" s="23"/>
      <c r="AI2116" s="23"/>
      <c r="AJ2116" s="23"/>
      <c r="AK2116" s="23"/>
      <c r="AL2116" s="23"/>
      <c r="AM2116" s="23"/>
      <c r="AN2116" s="23"/>
      <c r="AO2116" s="23"/>
      <c r="AP2116" s="23"/>
      <c r="AQ2116" s="23"/>
      <c r="AR2116" s="23"/>
      <c r="AS2116" s="23"/>
      <c r="AT2116" s="23"/>
      <c r="AU2116" s="23"/>
      <c r="AX2116" s="22"/>
      <c r="AY2116" s="22"/>
      <c r="AZ2116" s="22"/>
      <c r="BM2116" s="23"/>
      <c r="BN2116" s="23"/>
      <c r="BO2116" s="23"/>
      <c r="BP2116" s="23"/>
      <c r="BQ2116" s="23"/>
      <c r="BS2116" s="23"/>
      <c r="BT2116" s="23"/>
      <c r="BW2116" s="23"/>
      <c r="BX2116" s="23"/>
      <c r="BZ2116" s="23"/>
      <c r="CD2116" s="23"/>
      <c r="CE2116" s="23"/>
      <c r="CF2116" s="23"/>
    </row>
    <row r="2117" spans="1:84">
      <c r="A2117" s="23"/>
      <c r="AC2117" s="23"/>
      <c r="AD2117" s="23"/>
      <c r="AE2117" s="23"/>
      <c r="AF2117" s="23"/>
      <c r="AG2117" s="23"/>
      <c r="AH2117" s="23"/>
      <c r="AI2117" s="23"/>
      <c r="AJ2117" s="23"/>
      <c r="AK2117" s="23"/>
      <c r="AL2117" s="23"/>
      <c r="AM2117" s="23"/>
      <c r="AN2117" s="23"/>
      <c r="AO2117" s="23"/>
      <c r="AP2117" s="23"/>
      <c r="AQ2117" s="23"/>
      <c r="AR2117" s="23"/>
      <c r="AS2117" s="23"/>
      <c r="AT2117" s="23"/>
      <c r="AU2117" s="23"/>
      <c r="AX2117" s="22"/>
      <c r="AY2117" s="22"/>
      <c r="AZ2117" s="22"/>
      <c r="BM2117" s="23"/>
      <c r="BN2117" s="23"/>
      <c r="BO2117" s="23"/>
      <c r="BP2117" s="23"/>
      <c r="BQ2117" s="23"/>
      <c r="BS2117" s="23"/>
      <c r="BT2117" s="23"/>
      <c r="BW2117" s="23"/>
      <c r="BX2117" s="23"/>
      <c r="BZ2117" s="23"/>
      <c r="CD2117" s="23"/>
      <c r="CE2117" s="23"/>
      <c r="CF2117" s="23"/>
    </row>
    <row r="2118" spans="1:84">
      <c r="A2118" s="23"/>
      <c r="AC2118" s="23"/>
      <c r="AD2118" s="23"/>
      <c r="AE2118" s="23"/>
      <c r="AF2118" s="23"/>
      <c r="AG2118" s="23"/>
      <c r="AH2118" s="23"/>
      <c r="AI2118" s="23"/>
      <c r="AJ2118" s="23"/>
      <c r="AK2118" s="23"/>
      <c r="AL2118" s="23"/>
      <c r="AM2118" s="23"/>
      <c r="AN2118" s="23"/>
      <c r="AO2118" s="23"/>
      <c r="AP2118" s="23"/>
      <c r="AQ2118" s="23"/>
      <c r="AR2118" s="23"/>
      <c r="AS2118" s="23"/>
      <c r="AT2118" s="23"/>
      <c r="AU2118" s="23"/>
      <c r="AX2118" s="22"/>
      <c r="AY2118" s="22"/>
      <c r="AZ2118" s="22"/>
      <c r="BM2118" s="23"/>
      <c r="BN2118" s="23"/>
      <c r="BO2118" s="23"/>
      <c r="BP2118" s="23"/>
      <c r="BQ2118" s="23"/>
      <c r="BS2118" s="23"/>
      <c r="BT2118" s="23"/>
      <c r="BW2118" s="23"/>
      <c r="BX2118" s="23"/>
      <c r="BZ2118" s="23"/>
      <c r="CD2118" s="23"/>
      <c r="CE2118" s="23"/>
      <c r="CF2118" s="23"/>
    </row>
    <row r="2119" spans="1:84">
      <c r="A2119" s="23"/>
      <c r="AC2119" s="23"/>
      <c r="AD2119" s="23"/>
      <c r="AE2119" s="23"/>
      <c r="AF2119" s="23"/>
      <c r="AG2119" s="23"/>
      <c r="AH2119" s="23"/>
      <c r="AI2119" s="23"/>
      <c r="AJ2119" s="23"/>
      <c r="AK2119" s="23"/>
      <c r="AL2119" s="23"/>
      <c r="AM2119" s="23"/>
      <c r="AN2119" s="23"/>
      <c r="AO2119" s="23"/>
      <c r="AP2119" s="23"/>
      <c r="AQ2119" s="23"/>
      <c r="AR2119" s="23"/>
      <c r="AS2119" s="23"/>
      <c r="AT2119" s="23"/>
      <c r="AU2119" s="23"/>
      <c r="AX2119" s="22"/>
      <c r="AY2119" s="22"/>
      <c r="AZ2119" s="22"/>
      <c r="BM2119" s="23"/>
      <c r="BN2119" s="23"/>
      <c r="BO2119" s="23"/>
      <c r="BP2119" s="23"/>
      <c r="BQ2119" s="23"/>
      <c r="BS2119" s="23"/>
      <c r="BT2119" s="23"/>
      <c r="BW2119" s="23"/>
      <c r="BX2119" s="23"/>
      <c r="BZ2119" s="23"/>
      <c r="CD2119" s="23"/>
      <c r="CE2119" s="23"/>
      <c r="CF2119" s="23"/>
    </row>
    <row r="2120" spans="1:84">
      <c r="A2120" s="23"/>
      <c r="AC2120" s="23"/>
      <c r="AD2120" s="23"/>
      <c r="AE2120" s="23"/>
      <c r="AF2120" s="23"/>
      <c r="AG2120" s="23"/>
      <c r="AH2120" s="23"/>
      <c r="AI2120" s="23"/>
      <c r="AJ2120" s="23"/>
      <c r="AK2120" s="23"/>
      <c r="AL2120" s="23"/>
      <c r="AM2120" s="23"/>
      <c r="AN2120" s="23"/>
      <c r="AO2120" s="23"/>
      <c r="AP2120" s="23"/>
      <c r="AQ2120" s="23"/>
      <c r="AR2120" s="23"/>
      <c r="AS2120" s="23"/>
      <c r="AT2120" s="23"/>
      <c r="AU2120" s="23"/>
      <c r="AX2120" s="22"/>
      <c r="AY2120" s="22"/>
      <c r="AZ2120" s="22"/>
      <c r="BM2120" s="23"/>
      <c r="BN2120" s="23"/>
      <c r="BO2120" s="23"/>
      <c r="BP2120" s="23"/>
      <c r="BQ2120" s="23"/>
      <c r="BS2120" s="23"/>
      <c r="BT2120" s="23"/>
      <c r="BW2120" s="23"/>
      <c r="BX2120" s="23"/>
      <c r="BZ2120" s="23"/>
      <c r="CD2120" s="23"/>
      <c r="CE2120" s="23"/>
      <c r="CF2120" s="23"/>
    </row>
    <row r="2121" spans="1:84">
      <c r="A2121" s="23"/>
      <c r="AC2121" s="23"/>
      <c r="AD2121" s="23"/>
      <c r="AE2121" s="23"/>
      <c r="AF2121" s="23"/>
      <c r="AG2121" s="23"/>
      <c r="AH2121" s="23"/>
      <c r="AI2121" s="23"/>
      <c r="AJ2121" s="23"/>
      <c r="AK2121" s="23"/>
      <c r="AL2121" s="23"/>
      <c r="AM2121" s="23"/>
      <c r="AN2121" s="23"/>
      <c r="AO2121" s="23"/>
      <c r="AP2121" s="23"/>
      <c r="AQ2121" s="23"/>
      <c r="AR2121" s="23"/>
      <c r="AS2121" s="23"/>
      <c r="AT2121" s="23"/>
      <c r="AU2121" s="23"/>
      <c r="AX2121" s="22"/>
      <c r="AY2121" s="22"/>
      <c r="AZ2121" s="22"/>
      <c r="BM2121" s="23"/>
      <c r="BN2121" s="23"/>
      <c r="BO2121" s="23"/>
      <c r="BP2121" s="23"/>
      <c r="BQ2121" s="23"/>
      <c r="BS2121" s="23"/>
      <c r="BT2121" s="23"/>
      <c r="BW2121" s="23"/>
      <c r="BX2121" s="23"/>
      <c r="BZ2121" s="23"/>
      <c r="CD2121" s="23"/>
      <c r="CE2121" s="23"/>
      <c r="CF2121" s="23"/>
    </row>
    <row r="2122" spans="1:84">
      <c r="A2122" s="23"/>
      <c r="AC2122" s="23"/>
      <c r="AD2122" s="23"/>
      <c r="AE2122" s="23"/>
      <c r="AF2122" s="23"/>
      <c r="AG2122" s="23"/>
      <c r="AH2122" s="23"/>
      <c r="AI2122" s="23"/>
      <c r="AJ2122" s="23"/>
      <c r="AK2122" s="23"/>
      <c r="AL2122" s="23"/>
      <c r="AM2122" s="23"/>
      <c r="AN2122" s="23"/>
      <c r="AO2122" s="23"/>
      <c r="AP2122" s="23"/>
      <c r="AQ2122" s="23"/>
      <c r="AR2122" s="23"/>
      <c r="AS2122" s="23"/>
      <c r="AT2122" s="23"/>
      <c r="AU2122" s="23"/>
      <c r="AX2122" s="22"/>
      <c r="AY2122" s="22"/>
      <c r="AZ2122" s="22"/>
      <c r="BM2122" s="23"/>
      <c r="BN2122" s="23"/>
      <c r="BO2122" s="23"/>
      <c r="BP2122" s="23"/>
      <c r="BQ2122" s="23"/>
      <c r="BS2122" s="23"/>
      <c r="BT2122" s="23"/>
      <c r="BW2122" s="23"/>
      <c r="BX2122" s="23"/>
      <c r="BZ2122" s="23"/>
      <c r="CD2122" s="23"/>
      <c r="CE2122" s="23"/>
      <c r="CF2122" s="23"/>
    </row>
    <row r="2123" spans="1:84">
      <c r="A2123" s="23"/>
      <c r="AC2123" s="23"/>
      <c r="AD2123" s="23"/>
      <c r="AE2123" s="23"/>
      <c r="AF2123" s="23"/>
      <c r="AG2123" s="23"/>
      <c r="AH2123" s="23"/>
      <c r="AI2123" s="23"/>
      <c r="AJ2123" s="23"/>
      <c r="AK2123" s="23"/>
      <c r="AL2123" s="23"/>
      <c r="AM2123" s="23"/>
      <c r="AN2123" s="23"/>
      <c r="AO2123" s="23"/>
      <c r="AP2123" s="23"/>
      <c r="AQ2123" s="23"/>
      <c r="AR2123" s="23"/>
      <c r="AS2123" s="23"/>
      <c r="AT2123" s="23"/>
      <c r="AU2123" s="23"/>
      <c r="AX2123" s="22"/>
      <c r="AY2123" s="22"/>
      <c r="AZ2123" s="22"/>
      <c r="BM2123" s="23"/>
      <c r="BN2123" s="23"/>
      <c r="BO2123" s="23"/>
      <c r="BP2123" s="23"/>
      <c r="BQ2123" s="23"/>
      <c r="BS2123" s="23"/>
      <c r="BT2123" s="23"/>
      <c r="BW2123" s="23"/>
      <c r="BX2123" s="23"/>
      <c r="BZ2123" s="23"/>
      <c r="CD2123" s="23"/>
      <c r="CE2123" s="23"/>
      <c r="CF2123" s="23"/>
    </row>
    <row r="2124" spans="1:84">
      <c r="A2124" s="23"/>
      <c r="AC2124" s="23"/>
      <c r="AD2124" s="23"/>
      <c r="AE2124" s="23"/>
      <c r="AF2124" s="23"/>
      <c r="AG2124" s="23"/>
      <c r="AH2124" s="23"/>
      <c r="AI2124" s="23"/>
      <c r="AJ2124" s="23"/>
      <c r="AK2124" s="23"/>
      <c r="AL2124" s="23"/>
      <c r="AM2124" s="23"/>
      <c r="AN2124" s="23"/>
      <c r="AO2124" s="23"/>
      <c r="AP2124" s="23"/>
      <c r="AQ2124" s="23"/>
      <c r="AR2124" s="23"/>
      <c r="AS2124" s="23"/>
      <c r="AT2124" s="23"/>
      <c r="AU2124" s="23"/>
      <c r="AX2124" s="22"/>
      <c r="AY2124" s="22"/>
      <c r="AZ2124" s="22"/>
      <c r="BM2124" s="23"/>
      <c r="BN2124" s="23"/>
      <c r="BO2124" s="23"/>
      <c r="BP2124" s="23"/>
      <c r="BQ2124" s="23"/>
      <c r="BS2124" s="23"/>
      <c r="BT2124" s="23"/>
      <c r="BW2124" s="23"/>
      <c r="BX2124" s="23"/>
      <c r="BZ2124" s="23"/>
      <c r="CD2124" s="23"/>
      <c r="CE2124" s="23"/>
      <c r="CF2124" s="23"/>
    </row>
    <row r="2125" spans="1:84">
      <c r="A2125" s="23"/>
      <c r="AC2125" s="23"/>
      <c r="AD2125" s="23"/>
      <c r="AE2125" s="23"/>
      <c r="AF2125" s="23"/>
      <c r="AG2125" s="23"/>
      <c r="AH2125" s="23"/>
      <c r="AI2125" s="23"/>
      <c r="AJ2125" s="23"/>
      <c r="AK2125" s="23"/>
      <c r="AL2125" s="23"/>
      <c r="AM2125" s="23"/>
      <c r="AN2125" s="23"/>
      <c r="AO2125" s="23"/>
      <c r="AP2125" s="23"/>
      <c r="AQ2125" s="23"/>
      <c r="AR2125" s="23"/>
      <c r="AS2125" s="23"/>
      <c r="AT2125" s="23"/>
      <c r="AU2125" s="23"/>
      <c r="AX2125" s="22"/>
      <c r="AY2125" s="22"/>
      <c r="AZ2125" s="22"/>
      <c r="BM2125" s="23"/>
      <c r="BN2125" s="23"/>
      <c r="BO2125" s="23"/>
      <c r="BP2125" s="23"/>
      <c r="BQ2125" s="23"/>
      <c r="BS2125" s="23"/>
      <c r="BT2125" s="23"/>
      <c r="BW2125" s="23"/>
      <c r="BX2125" s="23"/>
      <c r="BZ2125" s="23"/>
      <c r="CD2125" s="23"/>
      <c r="CE2125" s="23"/>
      <c r="CF2125" s="23"/>
    </row>
    <row r="2126" spans="1:84">
      <c r="A2126" s="23"/>
      <c r="AC2126" s="23"/>
      <c r="AD2126" s="23"/>
      <c r="AE2126" s="23"/>
      <c r="AF2126" s="23"/>
      <c r="AG2126" s="23"/>
      <c r="AH2126" s="23"/>
      <c r="AI2126" s="23"/>
      <c r="AJ2126" s="23"/>
      <c r="AK2126" s="23"/>
      <c r="AL2126" s="23"/>
      <c r="AM2126" s="23"/>
      <c r="AN2126" s="23"/>
      <c r="AO2126" s="23"/>
      <c r="AP2126" s="23"/>
      <c r="AQ2126" s="23"/>
      <c r="AR2126" s="23"/>
      <c r="AS2126" s="23"/>
      <c r="AT2126" s="23"/>
      <c r="AU2126" s="23"/>
      <c r="AX2126" s="22"/>
      <c r="AY2126" s="22"/>
      <c r="AZ2126" s="22"/>
      <c r="BM2126" s="23"/>
      <c r="BN2126" s="23"/>
      <c r="BO2126" s="23"/>
      <c r="BP2126" s="23"/>
      <c r="BQ2126" s="23"/>
      <c r="BS2126" s="23"/>
      <c r="BT2126" s="23"/>
      <c r="BW2126" s="23"/>
      <c r="BX2126" s="23"/>
      <c r="BZ2126" s="23"/>
      <c r="CD2126" s="23"/>
      <c r="CE2126" s="23"/>
      <c r="CF2126" s="23"/>
    </row>
    <row r="2127" spans="1:84">
      <c r="A2127" s="23"/>
      <c r="AC2127" s="23"/>
      <c r="AD2127" s="23"/>
      <c r="AE2127" s="23"/>
      <c r="AF2127" s="23"/>
      <c r="AG2127" s="23"/>
      <c r="AH2127" s="23"/>
      <c r="AI2127" s="23"/>
      <c r="AJ2127" s="23"/>
      <c r="AK2127" s="23"/>
      <c r="AL2127" s="23"/>
      <c r="AM2127" s="23"/>
      <c r="AN2127" s="23"/>
      <c r="AO2127" s="23"/>
      <c r="AP2127" s="23"/>
      <c r="AQ2127" s="23"/>
      <c r="AR2127" s="23"/>
      <c r="AS2127" s="23"/>
      <c r="AT2127" s="23"/>
      <c r="AU2127" s="23"/>
      <c r="AX2127" s="22"/>
      <c r="AY2127" s="22"/>
      <c r="AZ2127" s="22"/>
      <c r="BM2127" s="23"/>
      <c r="BN2127" s="23"/>
      <c r="BO2127" s="23"/>
      <c r="BP2127" s="23"/>
      <c r="BQ2127" s="23"/>
      <c r="BS2127" s="23"/>
      <c r="BT2127" s="23"/>
      <c r="BW2127" s="23"/>
      <c r="BX2127" s="23"/>
      <c r="BZ2127" s="23"/>
      <c r="CD2127" s="23"/>
      <c r="CE2127" s="23"/>
      <c r="CF2127" s="23"/>
    </row>
    <row r="2128" spans="1:84">
      <c r="A2128" s="23"/>
      <c r="AC2128" s="23"/>
      <c r="AD2128" s="23"/>
      <c r="AE2128" s="23"/>
      <c r="AF2128" s="23"/>
      <c r="AG2128" s="23"/>
      <c r="AH2128" s="23"/>
      <c r="AI2128" s="23"/>
      <c r="AJ2128" s="23"/>
      <c r="AK2128" s="23"/>
      <c r="AL2128" s="23"/>
      <c r="AM2128" s="23"/>
      <c r="AN2128" s="23"/>
      <c r="AO2128" s="23"/>
      <c r="AP2128" s="23"/>
      <c r="AQ2128" s="23"/>
      <c r="AR2128" s="23"/>
      <c r="AS2128" s="23"/>
      <c r="AT2128" s="23"/>
      <c r="AU2128" s="23"/>
      <c r="AX2128" s="22"/>
      <c r="AY2128" s="22"/>
      <c r="AZ2128" s="22"/>
      <c r="BM2128" s="23"/>
      <c r="BN2128" s="23"/>
      <c r="BO2128" s="23"/>
      <c r="BP2128" s="23"/>
      <c r="BQ2128" s="23"/>
      <c r="BS2128" s="23"/>
      <c r="BT2128" s="23"/>
      <c r="BW2128" s="23"/>
      <c r="BX2128" s="23"/>
      <c r="BZ2128" s="23"/>
      <c r="CD2128" s="23"/>
      <c r="CE2128" s="23"/>
      <c r="CF2128" s="23"/>
    </row>
    <row r="2129" spans="1:84">
      <c r="A2129" s="23"/>
      <c r="AC2129" s="23"/>
      <c r="AD2129" s="23"/>
      <c r="AE2129" s="23"/>
      <c r="AF2129" s="23"/>
      <c r="AG2129" s="23"/>
      <c r="AH2129" s="23"/>
      <c r="AI2129" s="23"/>
      <c r="AJ2129" s="23"/>
      <c r="AK2129" s="23"/>
      <c r="AL2129" s="23"/>
      <c r="AM2129" s="23"/>
      <c r="AN2129" s="23"/>
      <c r="AO2129" s="23"/>
      <c r="AP2129" s="23"/>
      <c r="AQ2129" s="23"/>
      <c r="AR2129" s="23"/>
      <c r="AS2129" s="23"/>
      <c r="AT2129" s="23"/>
      <c r="AU2129" s="23"/>
      <c r="AX2129" s="22"/>
      <c r="AY2129" s="22"/>
      <c r="AZ2129" s="22"/>
      <c r="BM2129" s="23"/>
      <c r="BN2129" s="23"/>
      <c r="BO2129" s="23"/>
      <c r="BP2129" s="23"/>
      <c r="BQ2129" s="23"/>
      <c r="BS2129" s="23"/>
      <c r="BT2129" s="23"/>
      <c r="BW2129" s="23"/>
      <c r="BX2129" s="23"/>
      <c r="BZ2129" s="23"/>
      <c r="CD2129" s="23"/>
      <c r="CE2129" s="23"/>
      <c r="CF2129" s="23"/>
    </row>
    <row r="2130" spans="1:84">
      <c r="A2130" s="23"/>
      <c r="AC2130" s="23"/>
      <c r="AD2130" s="23"/>
      <c r="AE2130" s="23"/>
      <c r="AF2130" s="23"/>
      <c r="AG2130" s="23"/>
      <c r="AH2130" s="23"/>
      <c r="AI2130" s="23"/>
      <c r="AJ2130" s="23"/>
      <c r="AK2130" s="23"/>
      <c r="AL2130" s="23"/>
      <c r="AM2130" s="23"/>
      <c r="AN2130" s="23"/>
      <c r="AO2130" s="23"/>
      <c r="AP2130" s="23"/>
      <c r="AQ2130" s="23"/>
      <c r="AR2130" s="23"/>
      <c r="AS2130" s="23"/>
      <c r="AT2130" s="23"/>
      <c r="AU2130" s="23"/>
      <c r="AX2130" s="22"/>
      <c r="AY2130" s="22"/>
      <c r="AZ2130" s="22"/>
      <c r="BM2130" s="23"/>
      <c r="BN2130" s="23"/>
      <c r="BO2130" s="23"/>
      <c r="BP2130" s="23"/>
      <c r="BQ2130" s="23"/>
      <c r="BS2130" s="23"/>
      <c r="BT2130" s="23"/>
      <c r="BW2130" s="23"/>
      <c r="BX2130" s="23"/>
      <c r="BZ2130" s="23"/>
      <c r="CD2130" s="23"/>
      <c r="CE2130" s="23"/>
      <c r="CF2130" s="23"/>
    </row>
    <row r="2131" spans="1:84">
      <c r="A2131" s="23"/>
      <c r="AC2131" s="23"/>
      <c r="AD2131" s="23"/>
      <c r="AE2131" s="23"/>
      <c r="AF2131" s="23"/>
      <c r="AG2131" s="23"/>
      <c r="AH2131" s="23"/>
      <c r="AI2131" s="23"/>
      <c r="AJ2131" s="23"/>
      <c r="AK2131" s="23"/>
      <c r="AL2131" s="23"/>
      <c r="AM2131" s="23"/>
      <c r="AN2131" s="23"/>
      <c r="AO2131" s="23"/>
      <c r="AP2131" s="23"/>
      <c r="AQ2131" s="23"/>
      <c r="AR2131" s="23"/>
      <c r="AS2131" s="23"/>
      <c r="AT2131" s="23"/>
      <c r="AU2131" s="23"/>
      <c r="AX2131" s="22"/>
      <c r="AY2131" s="22"/>
      <c r="AZ2131" s="22"/>
      <c r="BM2131" s="23"/>
      <c r="BN2131" s="23"/>
      <c r="BO2131" s="23"/>
      <c r="BP2131" s="23"/>
      <c r="BQ2131" s="23"/>
      <c r="BS2131" s="23"/>
      <c r="BT2131" s="23"/>
      <c r="BW2131" s="23"/>
      <c r="BX2131" s="23"/>
      <c r="BZ2131" s="23"/>
      <c r="CD2131" s="23"/>
      <c r="CE2131" s="23"/>
      <c r="CF2131" s="23"/>
    </row>
    <row r="2132" spans="1:84">
      <c r="A2132" s="23"/>
      <c r="AC2132" s="23"/>
      <c r="AD2132" s="23"/>
      <c r="AE2132" s="23"/>
      <c r="AF2132" s="23"/>
      <c r="AG2132" s="23"/>
      <c r="AH2132" s="23"/>
      <c r="AI2132" s="23"/>
      <c r="AJ2132" s="23"/>
      <c r="AK2132" s="23"/>
      <c r="AL2132" s="23"/>
      <c r="AM2132" s="23"/>
      <c r="AN2132" s="23"/>
      <c r="AO2132" s="23"/>
      <c r="AP2132" s="23"/>
      <c r="AQ2132" s="23"/>
      <c r="AR2132" s="23"/>
      <c r="AS2132" s="23"/>
      <c r="AT2132" s="23"/>
      <c r="AU2132" s="23"/>
      <c r="AX2132" s="22"/>
      <c r="AY2132" s="22"/>
      <c r="AZ2132" s="22"/>
      <c r="BM2132" s="23"/>
      <c r="BN2132" s="23"/>
      <c r="BO2132" s="23"/>
      <c r="BP2132" s="23"/>
      <c r="BQ2132" s="23"/>
      <c r="BS2132" s="23"/>
      <c r="BT2132" s="23"/>
      <c r="BW2132" s="23"/>
      <c r="BX2132" s="23"/>
      <c r="BZ2132" s="23"/>
      <c r="CD2132" s="23"/>
      <c r="CE2132" s="23"/>
      <c r="CF2132" s="23"/>
    </row>
    <row r="2133" spans="1:84">
      <c r="A2133" s="23"/>
      <c r="AC2133" s="23"/>
      <c r="AD2133" s="23"/>
      <c r="AE2133" s="23"/>
      <c r="AF2133" s="23"/>
      <c r="AG2133" s="23"/>
      <c r="AH2133" s="23"/>
      <c r="AI2133" s="23"/>
      <c r="AJ2133" s="23"/>
      <c r="AK2133" s="23"/>
      <c r="AL2133" s="23"/>
      <c r="AM2133" s="23"/>
      <c r="AN2133" s="23"/>
      <c r="AO2133" s="23"/>
      <c r="AP2133" s="23"/>
      <c r="AQ2133" s="23"/>
      <c r="AR2133" s="23"/>
      <c r="AS2133" s="23"/>
      <c r="AT2133" s="23"/>
      <c r="AU2133" s="23"/>
      <c r="AX2133" s="22"/>
      <c r="AY2133" s="22"/>
      <c r="AZ2133" s="22"/>
      <c r="BM2133" s="23"/>
      <c r="BN2133" s="23"/>
      <c r="BO2133" s="23"/>
      <c r="BP2133" s="23"/>
      <c r="BQ2133" s="23"/>
      <c r="BS2133" s="23"/>
      <c r="BT2133" s="23"/>
      <c r="BW2133" s="23"/>
      <c r="BX2133" s="23"/>
      <c r="BZ2133" s="23"/>
      <c r="CD2133" s="23"/>
      <c r="CE2133" s="23"/>
      <c r="CF2133" s="23"/>
    </row>
    <row r="2134" spans="1:84">
      <c r="A2134" s="23"/>
      <c r="AC2134" s="23"/>
      <c r="AD2134" s="23"/>
      <c r="AE2134" s="23"/>
      <c r="AF2134" s="23"/>
      <c r="AG2134" s="23"/>
      <c r="AH2134" s="23"/>
      <c r="AI2134" s="23"/>
      <c r="AJ2134" s="23"/>
      <c r="AK2134" s="23"/>
      <c r="AL2134" s="23"/>
      <c r="AM2134" s="23"/>
      <c r="AN2134" s="23"/>
      <c r="AO2134" s="23"/>
      <c r="AP2134" s="23"/>
      <c r="AQ2134" s="23"/>
      <c r="AR2134" s="23"/>
      <c r="AS2134" s="23"/>
      <c r="AT2134" s="23"/>
      <c r="AU2134" s="23"/>
      <c r="AX2134" s="22"/>
      <c r="AY2134" s="22"/>
      <c r="AZ2134" s="22"/>
      <c r="BM2134" s="23"/>
      <c r="BN2134" s="23"/>
      <c r="BO2134" s="23"/>
      <c r="BP2134" s="23"/>
      <c r="BQ2134" s="23"/>
      <c r="BS2134" s="23"/>
      <c r="BT2134" s="23"/>
      <c r="BW2134" s="23"/>
      <c r="BX2134" s="23"/>
      <c r="BZ2134" s="23"/>
      <c r="CD2134" s="23"/>
      <c r="CE2134" s="23"/>
      <c r="CF2134" s="23"/>
    </row>
    <row r="2135" spans="1:84">
      <c r="A2135" s="23"/>
      <c r="AC2135" s="23"/>
      <c r="AD2135" s="23"/>
      <c r="AE2135" s="23"/>
      <c r="AF2135" s="23"/>
      <c r="AG2135" s="23"/>
      <c r="AH2135" s="23"/>
      <c r="AI2135" s="23"/>
      <c r="AJ2135" s="23"/>
      <c r="AK2135" s="23"/>
      <c r="AL2135" s="23"/>
      <c r="AM2135" s="23"/>
      <c r="AN2135" s="23"/>
      <c r="AO2135" s="23"/>
      <c r="AP2135" s="23"/>
      <c r="AQ2135" s="23"/>
      <c r="AR2135" s="23"/>
      <c r="AS2135" s="23"/>
      <c r="AT2135" s="23"/>
      <c r="AU2135" s="23"/>
      <c r="AX2135" s="22"/>
      <c r="AY2135" s="22"/>
      <c r="AZ2135" s="22"/>
      <c r="BM2135" s="23"/>
      <c r="BN2135" s="23"/>
      <c r="BO2135" s="23"/>
      <c r="BP2135" s="23"/>
      <c r="BQ2135" s="23"/>
      <c r="BS2135" s="23"/>
      <c r="BT2135" s="23"/>
      <c r="BW2135" s="23"/>
      <c r="BX2135" s="23"/>
      <c r="BZ2135" s="23"/>
      <c r="CD2135" s="23"/>
      <c r="CE2135" s="23"/>
      <c r="CF2135" s="23"/>
    </row>
    <row r="2136" spans="1:84">
      <c r="A2136" s="23"/>
      <c r="AC2136" s="23"/>
      <c r="AD2136" s="23"/>
      <c r="AE2136" s="23"/>
      <c r="AF2136" s="23"/>
      <c r="AG2136" s="23"/>
      <c r="AH2136" s="23"/>
      <c r="AI2136" s="23"/>
      <c r="AJ2136" s="23"/>
      <c r="AK2136" s="23"/>
      <c r="AL2136" s="23"/>
      <c r="AM2136" s="23"/>
      <c r="AN2136" s="23"/>
      <c r="AO2136" s="23"/>
      <c r="AP2136" s="23"/>
      <c r="AQ2136" s="23"/>
      <c r="AR2136" s="23"/>
      <c r="AS2136" s="23"/>
      <c r="AT2136" s="23"/>
      <c r="AU2136" s="23"/>
      <c r="AX2136" s="22"/>
      <c r="AY2136" s="22"/>
      <c r="AZ2136" s="22"/>
      <c r="BM2136" s="23"/>
      <c r="BN2136" s="23"/>
      <c r="BO2136" s="23"/>
      <c r="BP2136" s="23"/>
      <c r="BQ2136" s="23"/>
      <c r="BS2136" s="23"/>
      <c r="BT2136" s="23"/>
      <c r="BW2136" s="23"/>
      <c r="BX2136" s="23"/>
      <c r="BZ2136" s="23"/>
      <c r="CD2136" s="23"/>
      <c r="CE2136" s="23"/>
      <c r="CF2136" s="23"/>
    </row>
    <row r="2137" spans="1:84">
      <c r="A2137" s="23"/>
      <c r="AC2137" s="23"/>
      <c r="AD2137" s="23"/>
      <c r="AE2137" s="23"/>
      <c r="AF2137" s="23"/>
      <c r="AG2137" s="23"/>
      <c r="AH2137" s="23"/>
      <c r="AI2137" s="23"/>
      <c r="AJ2137" s="23"/>
      <c r="AK2137" s="23"/>
      <c r="AL2137" s="23"/>
      <c r="AM2137" s="23"/>
      <c r="AN2137" s="23"/>
      <c r="AO2137" s="23"/>
      <c r="AP2137" s="23"/>
      <c r="AQ2137" s="23"/>
      <c r="AR2137" s="23"/>
      <c r="AS2137" s="23"/>
      <c r="AT2137" s="23"/>
      <c r="AU2137" s="23"/>
      <c r="AX2137" s="22"/>
      <c r="AY2137" s="22"/>
      <c r="AZ2137" s="22"/>
      <c r="BM2137" s="23"/>
      <c r="BN2137" s="23"/>
      <c r="BO2137" s="23"/>
      <c r="BP2137" s="23"/>
      <c r="BQ2137" s="23"/>
      <c r="BS2137" s="23"/>
      <c r="BT2137" s="23"/>
      <c r="BW2137" s="23"/>
      <c r="BX2137" s="23"/>
      <c r="BZ2137" s="23"/>
      <c r="CD2137" s="23"/>
      <c r="CE2137" s="23"/>
      <c r="CF2137" s="23"/>
    </row>
    <row r="2138" spans="1:84">
      <c r="A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X2138" s="22"/>
      <c r="AY2138" s="22"/>
      <c r="AZ2138" s="22"/>
      <c r="BM2138" s="21"/>
      <c r="BN2138" s="21"/>
      <c r="BO2138" s="21"/>
      <c r="BP2138" s="21"/>
      <c r="BQ2138" s="21"/>
      <c r="BS2138" s="21"/>
      <c r="BT2138" s="21"/>
      <c r="BW2138" s="21"/>
      <c r="BX2138" s="21"/>
      <c r="BZ2138" s="21"/>
      <c r="CD2138" s="21"/>
      <c r="CE2138" s="21"/>
      <c r="CF2138" s="21"/>
    </row>
    <row r="2139" spans="1:84">
      <c r="A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X2139" s="22"/>
      <c r="AY2139" s="22"/>
      <c r="AZ2139" s="22"/>
      <c r="BM2139" s="21"/>
      <c r="BN2139" s="21"/>
      <c r="BO2139" s="21"/>
      <c r="BP2139" s="21"/>
      <c r="BQ2139" s="21"/>
      <c r="BS2139" s="21"/>
      <c r="BT2139" s="21"/>
      <c r="BW2139" s="21"/>
      <c r="BX2139" s="21"/>
      <c r="BZ2139" s="21"/>
      <c r="CD2139" s="21"/>
      <c r="CE2139" s="21"/>
      <c r="CF2139" s="21"/>
    </row>
    <row r="2140" spans="1:84">
      <c r="A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X2140" s="22"/>
      <c r="AY2140" s="22"/>
      <c r="AZ2140" s="22"/>
      <c r="BM2140" s="21"/>
      <c r="BN2140" s="21"/>
      <c r="BO2140" s="21"/>
      <c r="BP2140" s="21"/>
      <c r="BQ2140" s="21"/>
      <c r="BS2140" s="21"/>
      <c r="BT2140" s="21"/>
      <c r="BW2140" s="21"/>
      <c r="BX2140" s="21"/>
      <c r="BZ2140" s="21"/>
      <c r="CD2140" s="21"/>
      <c r="CE2140" s="21"/>
      <c r="CF2140" s="21"/>
    </row>
    <row r="2141" spans="1:84">
      <c r="A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X2141" s="22"/>
      <c r="AY2141" s="22"/>
      <c r="AZ2141" s="22"/>
      <c r="BM2141" s="21"/>
      <c r="BN2141" s="21"/>
      <c r="BO2141" s="21"/>
      <c r="BP2141" s="21"/>
      <c r="BQ2141" s="21"/>
      <c r="BS2141" s="21"/>
      <c r="BT2141" s="21"/>
      <c r="BW2141" s="21"/>
      <c r="BX2141" s="21"/>
      <c r="BZ2141" s="21"/>
      <c r="CD2141" s="21"/>
      <c r="CE2141" s="21"/>
      <c r="CF2141" s="21"/>
    </row>
    <row r="2142" spans="1:84">
      <c r="A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X2142" s="22"/>
      <c r="AY2142" s="22"/>
      <c r="AZ2142" s="22"/>
      <c r="BM2142" s="21"/>
      <c r="BN2142" s="21"/>
      <c r="BO2142" s="21"/>
      <c r="BP2142" s="21"/>
      <c r="BQ2142" s="21"/>
      <c r="BS2142" s="21"/>
      <c r="BT2142" s="21"/>
      <c r="BW2142" s="21"/>
      <c r="BX2142" s="21"/>
      <c r="BZ2142" s="21"/>
      <c r="CD2142" s="21"/>
      <c r="CE2142" s="21"/>
      <c r="CF2142" s="21"/>
    </row>
    <row r="2143" spans="1:84">
      <c r="A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X2143" s="22"/>
      <c r="AY2143" s="22"/>
      <c r="AZ2143" s="22"/>
      <c r="BM2143" s="21"/>
      <c r="BN2143" s="21"/>
      <c r="BO2143" s="21"/>
      <c r="BP2143" s="21"/>
      <c r="BQ2143" s="21"/>
      <c r="BS2143" s="21"/>
      <c r="BT2143" s="21"/>
      <c r="BW2143" s="21"/>
      <c r="BX2143" s="21"/>
      <c r="BZ2143" s="21"/>
      <c r="CD2143" s="21"/>
      <c r="CE2143" s="21"/>
      <c r="CF2143" s="21"/>
    </row>
    <row r="2144" spans="1:84">
      <c r="A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X2144" s="22"/>
      <c r="AY2144" s="22"/>
      <c r="AZ2144" s="22"/>
      <c r="BM2144" s="21"/>
      <c r="BN2144" s="21"/>
      <c r="BO2144" s="21"/>
      <c r="BP2144" s="21"/>
      <c r="BQ2144" s="21"/>
      <c r="BS2144" s="21"/>
      <c r="BT2144" s="21"/>
      <c r="BW2144" s="21"/>
      <c r="BX2144" s="21"/>
      <c r="BZ2144" s="21"/>
      <c r="CD2144" s="21"/>
      <c r="CE2144" s="21"/>
      <c r="CF2144" s="21"/>
    </row>
    <row r="2145" spans="1:84">
      <c r="A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X2145" s="22"/>
      <c r="AY2145" s="22"/>
      <c r="AZ2145" s="22"/>
      <c r="BM2145" s="21"/>
      <c r="BN2145" s="21"/>
      <c r="BO2145" s="21"/>
      <c r="BP2145" s="21"/>
      <c r="BQ2145" s="21"/>
      <c r="BS2145" s="21"/>
      <c r="BT2145" s="21"/>
      <c r="BW2145" s="21"/>
      <c r="BX2145" s="21"/>
      <c r="BZ2145" s="21"/>
      <c r="CD2145" s="21"/>
      <c r="CE2145" s="21"/>
      <c r="CF2145" s="21"/>
    </row>
    <row r="2146" spans="1:84">
      <c r="A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X2146" s="22"/>
      <c r="AY2146" s="22"/>
      <c r="AZ2146" s="22"/>
      <c r="BM2146" s="21"/>
      <c r="BN2146" s="21"/>
      <c r="BO2146" s="21"/>
      <c r="BP2146" s="21"/>
      <c r="BQ2146" s="21"/>
      <c r="BS2146" s="21"/>
      <c r="BT2146" s="21"/>
      <c r="BW2146" s="21"/>
      <c r="BX2146" s="21"/>
      <c r="BZ2146" s="21"/>
      <c r="CD2146" s="21"/>
      <c r="CE2146" s="21"/>
      <c r="CF2146" s="21"/>
    </row>
    <row r="2147" spans="1:84">
      <c r="A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X2147" s="22"/>
      <c r="AY2147" s="22"/>
      <c r="AZ2147" s="22"/>
      <c r="BM2147" s="21"/>
      <c r="BN2147" s="21"/>
      <c r="BO2147" s="21"/>
      <c r="BP2147" s="21"/>
      <c r="BQ2147" s="21"/>
      <c r="BS2147" s="21"/>
      <c r="BT2147" s="21"/>
      <c r="BW2147" s="21"/>
      <c r="BX2147" s="21"/>
      <c r="BZ2147" s="21"/>
      <c r="CD2147" s="21"/>
      <c r="CE2147" s="21"/>
      <c r="CF2147" s="21"/>
    </row>
    <row r="2148" spans="1:84">
      <c r="A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X2148" s="22"/>
      <c r="AY2148" s="22"/>
      <c r="AZ2148" s="22"/>
      <c r="BM2148" s="21"/>
      <c r="BN2148" s="21"/>
      <c r="BO2148" s="21"/>
      <c r="BP2148" s="21"/>
      <c r="BQ2148" s="21"/>
      <c r="BS2148" s="21"/>
      <c r="BT2148" s="21"/>
      <c r="BW2148" s="21"/>
      <c r="BX2148" s="21"/>
      <c r="BZ2148" s="21"/>
      <c r="CD2148" s="21"/>
      <c r="CE2148" s="21"/>
      <c r="CF2148" s="21"/>
    </row>
    <row r="2149" spans="1:84">
      <c r="A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X2149" s="22"/>
      <c r="AY2149" s="22"/>
      <c r="AZ2149" s="22"/>
      <c r="BM2149" s="21"/>
      <c r="BN2149" s="21"/>
      <c r="BO2149" s="21"/>
      <c r="BP2149" s="21"/>
      <c r="BQ2149" s="21"/>
      <c r="BS2149" s="21"/>
      <c r="BT2149" s="21"/>
      <c r="BW2149" s="21"/>
      <c r="BX2149" s="21"/>
      <c r="BZ2149" s="21"/>
      <c r="CD2149" s="21"/>
      <c r="CE2149" s="21"/>
      <c r="CF2149" s="21"/>
    </row>
    <row r="2150" spans="1:84">
      <c r="A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X2150" s="22"/>
      <c r="AY2150" s="22"/>
      <c r="AZ2150" s="22"/>
      <c r="BM2150" s="21"/>
      <c r="BN2150" s="21"/>
      <c r="BO2150" s="21"/>
      <c r="BP2150" s="21"/>
      <c r="BQ2150" s="21"/>
      <c r="BS2150" s="21"/>
      <c r="BT2150" s="21"/>
      <c r="BW2150" s="21"/>
      <c r="BX2150" s="21"/>
      <c r="BZ2150" s="21"/>
      <c r="CD2150" s="21"/>
      <c r="CE2150" s="21"/>
      <c r="CF2150" s="21"/>
    </row>
    <row r="2151" spans="1:84">
      <c r="A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X2151" s="22"/>
      <c r="AY2151" s="22"/>
      <c r="AZ2151" s="22"/>
      <c r="BM2151" s="21"/>
      <c r="BN2151" s="21"/>
      <c r="BO2151" s="21"/>
      <c r="BP2151" s="21"/>
      <c r="BQ2151" s="21"/>
      <c r="BS2151" s="21"/>
      <c r="BT2151" s="21"/>
      <c r="BW2151" s="21"/>
      <c r="BX2151" s="21"/>
      <c r="BZ2151" s="21"/>
      <c r="CD2151" s="21"/>
      <c r="CE2151" s="21"/>
      <c r="CF2151" s="21"/>
    </row>
    <row r="2152" spans="1:84">
      <c r="A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X2152" s="22"/>
      <c r="AY2152" s="22"/>
      <c r="AZ2152" s="22"/>
      <c r="BM2152" s="21"/>
      <c r="BN2152" s="21"/>
      <c r="BO2152" s="21"/>
      <c r="BP2152" s="21"/>
      <c r="BQ2152" s="21"/>
      <c r="BS2152" s="21"/>
      <c r="BT2152" s="21"/>
      <c r="BW2152" s="21"/>
      <c r="BX2152" s="21"/>
      <c r="BZ2152" s="21"/>
      <c r="CD2152" s="21"/>
      <c r="CE2152" s="21"/>
      <c r="CF2152" s="21"/>
    </row>
    <row r="2153" spans="1:84">
      <c r="A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X2153" s="22"/>
      <c r="AY2153" s="22"/>
      <c r="AZ2153" s="22"/>
      <c r="BM2153" s="21"/>
      <c r="BN2153" s="21"/>
      <c r="BO2153" s="21"/>
      <c r="BP2153" s="21"/>
      <c r="BQ2153" s="21"/>
      <c r="BS2153" s="21"/>
      <c r="BT2153" s="21"/>
      <c r="BW2153" s="21"/>
      <c r="BX2153" s="21"/>
      <c r="BZ2153" s="21"/>
      <c r="CD2153" s="21"/>
      <c r="CE2153" s="21"/>
      <c r="CF2153" s="21"/>
    </row>
    <row r="2154" spans="1:84">
      <c r="A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X2154" s="22"/>
      <c r="AY2154" s="22"/>
      <c r="AZ2154" s="22"/>
      <c r="BM2154" s="21"/>
      <c r="BN2154" s="21"/>
      <c r="BO2154" s="21"/>
      <c r="BP2154" s="21"/>
      <c r="BQ2154" s="21"/>
      <c r="BS2154" s="21"/>
      <c r="BT2154" s="21"/>
      <c r="BW2154" s="21"/>
      <c r="BX2154" s="21"/>
      <c r="BZ2154" s="21"/>
      <c r="CD2154" s="21"/>
      <c r="CE2154" s="21"/>
      <c r="CF2154" s="21"/>
    </row>
    <row r="2155" spans="1:84">
      <c r="A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X2155" s="22"/>
      <c r="AY2155" s="22"/>
      <c r="AZ2155" s="22"/>
      <c r="BM2155" s="21"/>
      <c r="BN2155" s="21"/>
      <c r="BO2155" s="21"/>
      <c r="BP2155" s="21"/>
      <c r="BQ2155" s="21"/>
      <c r="BS2155" s="21"/>
      <c r="BT2155" s="21"/>
      <c r="BW2155" s="21"/>
      <c r="BX2155" s="21"/>
      <c r="BZ2155" s="21"/>
      <c r="CD2155" s="21"/>
      <c r="CE2155" s="21"/>
      <c r="CF2155" s="21"/>
    </row>
    <row r="2156" spans="1:84">
      <c r="A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X2156" s="22"/>
      <c r="AY2156" s="22"/>
      <c r="AZ2156" s="22"/>
      <c r="BM2156" s="21"/>
      <c r="BN2156" s="21"/>
      <c r="BO2156" s="21"/>
      <c r="BP2156" s="21"/>
      <c r="BQ2156" s="21"/>
      <c r="BS2156" s="21"/>
      <c r="BT2156" s="21"/>
      <c r="BW2156" s="21"/>
      <c r="BX2156" s="21"/>
      <c r="BZ2156" s="21"/>
      <c r="CD2156" s="21"/>
      <c r="CE2156" s="21"/>
      <c r="CF2156" s="21"/>
    </row>
    <row r="2157" spans="1:84">
      <c r="A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X2157" s="22"/>
      <c r="AY2157" s="22"/>
      <c r="AZ2157" s="22"/>
      <c r="BM2157" s="21"/>
      <c r="BN2157" s="21"/>
      <c r="BO2157" s="21"/>
      <c r="BP2157" s="21"/>
      <c r="BQ2157" s="21"/>
      <c r="BS2157" s="21"/>
      <c r="BT2157" s="21"/>
      <c r="BW2157" s="21"/>
      <c r="BX2157" s="21"/>
      <c r="BZ2157" s="21"/>
      <c r="CD2157" s="21"/>
      <c r="CE2157" s="21"/>
      <c r="CF2157" s="21"/>
    </row>
    <row r="2158" spans="1:84">
      <c r="A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X2158" s="22"/>
      <c r="AY2158" s="22"/>
      <c r="AZ2158" s="22"/>
      <c r="BM2158" s="21"/>
      <c r="BN2158" s="21"/>
      <c r="BO2158" s="21"/>
      <c r="BP2158" s="21"/>
      <c r="BQ2158" s="21"/>
      <c r="BS2158" s="21"/>
      <c r="BT2158" s="21"/>
      <c r="BW2158" s="21"/>
      <c r="BX2158" s="21"/>
      <c r="BZ2158" s="21"/>
      <c r="CD2158" s="21"/>
      <c r="CE2158" s="21"/>
      <c r="CF2158" s="21"/>
    </row>
    <row r="2159" spans="1:84">
      <c r="A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X2159" s="22"/>
      <c r="AY2159" s="22"/>
      <c r="AZ2159" s="22"/>
      <c r="BM2159" s="21"/>
      <c r="BN2159" s="21"/>
      <c r="BO2159" s="21"/>
      <c r="BP2159" s="21"/>
      <c r="BQ2159" s="21"/>
      <c r="BS2159" s="21"/>
      <c r="BT2159" s="21"/>
      <c r="BW2159" s="21"/>
      <c r="BX2159" s="21"/>
      <c r="BZ2159" s="21"/>
      <c r="CD2159" s="21"/>
      <c r="CE2159" s="21"/>
      <c r="CF2159" s="21"/>
    </row>
    <row r="2160" spans="1:84">
      <c r="A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X2160" s="22"/>
      <c r="AY2160" s="22"/>
      <c r="AZ2160" s="22"/>
      <c r="BM2160" s="21"/>
      <c r="BN2160" s="21"/>
      <c r="BO2160" s="21"/>
      <c r="BP2160" s="21"/>
      <c r="BQ2160" s="21"/>
      <c r="BS2160" s="21"/>
      <c r="BT2160" s="21"/>
      <c r="BW2160" s="21"/>
      <c r="BX2160" s="21"/>
      <c r="BZ2160" s="21"/>
      <c r="CD2160" s="21"/>
      <c r="CE2160" s="21"/>
      <c r="CF2160" s="21"/>
    </row>
    <row r="2161" spans="1:84">
      <c r="A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X2161" s="22"/>
      <c r="AY2161" s="22"/>
      <c r="AZ2161" s="22"/>
      <c r="BM2161" s="21"/>
      <c r="BN2161" s="21"/>
      <c r="BO2161" s="21"/>
      <c r="BP2161" s="21"/>
      <c r="BQ2161" s="21"/>
      <c r="BS2161" s="21"/>
      <c r="BT2161" s="21"/>
      <c r="BW2161" s="21"/>
      <c r="BX2161" s="21"/>
      <c r="BZ2161" s="21"/>
      <c r="CD2161" s="21"/>
      <c r="CE2161" s="21"/>
      <c r="CF2161" s="21"/>
    </row>
    <row r="2162" spans="1:84">
      <c r="A2162" s="23"/>
      <c r="AC2162" s="23"/>
      <c r="AD2162" s="23"/>
      <c r="AE2162" s="23"/>
      <c r="AF2162" s="23"/>
      <c r="AG2162" s="23"/>
      <c r="AH2162" s="23"/>
      <c r="AI2162" s="23"/>
      <c r="AJ2162" s="23"/>
      <c r="AK2162" s="23"/>
      <c r="AL2162" s="23"/>
      <c r="AM2162" s="23"/>
      <c r="AN2162" s="23"/>
      <c r="AO2162" s="23"/>
      <c r="AP2162" s="23"/>
      <c r="AQ2162" s="23"/>
      <c r="AR2162" s="23"/>
      <c r="AS2162" s="23"/>
      <c r="AT2162" s="23"/>
      <c r="AU2162" s="23"/>
      <c r="AX2162" s="22"/>
      <c r="AY2162" s="22"/>
      <c r="AZ2162" s="22"/>
      <c r="BM2162" s="23"/>
      <c r="BN2162" s="23"/>
      <c r="BO2162" s="23"/>
      <c r="BP2162" s="23"/>
      <c r="BQ2162" s="23"/>
      <c r="BS2162" s="23"/>
      <c r="BT2162" s="23"/>
      <c r="BW2162" s="23"/>
      <c r="BX2162" s="23"/>
      <c r="BZ2162" s="23"/>
      <c r="CD2162" s="23"/>
      <c r="CE2162" s="23"/>
      <c r="CF2162" s="23"/>
    </row>
    <row r="2163" spans="1:84">
      <c r="A2163" s="23"/>
      <c r="AC2163" s="23"/>
      <c r="AD2163" s="23"/>
      <c r="AE2163" s="23"/>
      <c r="AF2163" s="23"/>
      <c r="AG2163" s="23"/>
      <c r="AH2163" s="23"/>
      <c r="AI2163" s="23"/>
      <c r="AJ2163" s="23"/>
      <c r="AK2163" s="23"/>
      <c r="AL2163" s="23"/>
      <c r="AM2163" s="23"/>
      <c r="AN2163" s="23"/>
      <c r="AO2163" s="23"/>
      <c r="AP2163" s="23"/>
      <c r="AQ2163" s="23"/>
      <c r="AR2163" s="23"/>
      <c r="AS2163" s="23"/>
      <c r="AT2163" s="23"/>
      <c r="AU2163" s="23"/>
      <c r="AX2163" s="22"/>
      <c r="AY2163" s="22"/>
      <c r="AZ2163" s="22"/>
      <c r="BM2163" s="23"/>
      <c r="BN2163" s="23"/>
      <c r="BO2163" s="23"/>
      <c r="BP2163" s="23"/>
      <c r="BQ2163" s="23"/>
      <c r="BS2163" s="23"/>
      <c r="BT2163" s="23"/>
      <c r="BW2163" s="23"/>
      <c r="BX2163" s="23"/>
      <c r="BZ2163" s="23"/>
      <c r="CD2163" s="23"/>
      <c r="CE2163" s="23"/>
      <c r="CF2163" s="23"/>
    </row>
    <row r="2164" spans="1:84">
      <c r="A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X2164" s="22"/>
      <c r="AY2164" s="22"/>
      <c r="AZ2164" s="22"/>
      <c r="BM2164" s="21"/>
      <c r="BN2164" s="21"/>
      <c r="BO2164" s="21"/>
      <c r="BP2164" s="21"/>
      <c r="BQ2164" s="21"/>
      <c r="BS2164" s="21"/>
      <c r="BT2164" s="21"/>
      <c r="BW2164" s="21"/>
      <c r="BX2164" s="21"/>
      <c r="BZ2164" s="21"/>
      <c r="CD2164" s="21"/>
      <c r="CE2164" s="21"/>
      <c r="CF2164" s="21"/>
    </row>
    <row r="2165" spans="1:84">
      <c r="A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X2165" s="22"/>
      <c r="AY2165" s="22"/>
      <c r="AZ2165" s="22"/>
      <c r="BM2165" s="21"/>
      <c r="BN2165" s="21"/>
      <c r="BO2165" s="21"/>
      <c r="BP2165" s="21"/>
      <c r="BQ2165" s="21"/>
      <c r="BS2165" s="21"/>
      <c r="BT2165" s="21"/>
      <c r="BW2165" s="21"/>
      <c r="BX2165" s="21"/>
      <c r="BZ2165" s="21"/>
      <c r="CD2165" s="21"/>
      <c r="CE2165" s="21"/>
      <c r="CF2165" s="21"/>
    </row>
    <row r="2166" spans="1:84">
      <c r="A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X2166" s="22"/>
      <c r="AY2166" s="22"/>
      <c r="AZ2166" s="22"/>
      <c r="BM2166" s="21"/>
      <c r="BN2166" s="21"/>
      <c r="BO2166" s="21"/>
      <c r="BP2166" s="21"/>
      <c r="BQ2166" s="21"/>
      <c r="BS2166" s="21"/>
      <c r="BT2166" s="21"/>
      <c r="BW2166" s="21"/>
      <c r="BX2166" s="21"/>
      <c r="BZ2166" s="21"/>
      <c r="CD2166" s="21"/>
      <c r="CE2166" s="21"/>
      <c r="CF2166" s="21"/>
    </row>
    <row r="2167" spans="1:84">
      <c r="A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X2167" s="22"/>
      <c r="AY2167" s="22"/>
      <c r="AZ2167" s="22"/>
      <c r="BM2167" s="21"/>
      <c r="BN2167" s="21"/>
      <c r="BO2167" s="21"/>
      <c r="BP2167" s="21"/>
      <c r="BQ2167" s="21"/>
      <c r="BS2167" s="21"/>
      <c r="BT2167" s="21"/>
      <c r="BW2167" s="21"/>
      <c r="BX2167" s="21"/>
      <c r="BZ2167" s="21"/>
      <c r="CD2167" s="21"/>
      <c r="CE2167" s="21"/>
      <c r="CF2167" s="21"/>
    </row>
    <row r="2168" spans="1:84">
      <c r="A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X2168" s="22"/>
      <c r="AY2168" s="22"/>
      <c r="AZ2168" s="22"/>
      <c r="BM2168" s="21"/>
      <c r="BN2168" s="21"/>
      <c r="BO2168" s="21"/>
      <c r="BP2168" s="21"/>
      <c r="BQ2168" s="21"/>
      <c r="BS2168" s="21"/>
      <c r="BT2168" s="21"/>
      <c r="BW2168" s="21"/>
      <c r="BX2168" s="21"/>
      <c r="BZ2168" s="21"/>
      <c r="CD2168" s="21"/>
      <c r="CE2168" s="21"/>
      <c r="CF2168" s="21"/>
    </row>
    <row r="2169" spans="1:84">
      <c r="A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X2169" s="22"/>
      <c r="AY2169" s="22"/>
      <c r="AZ2169" s="22"/>
      <c r="BM2169" s="21"/>
      <c r="BN2169" s="21"/>
      <c r="BO2169" s="21"/>
      <c r="BP2169" s="21"/>
      <c r="BQ2169" s="21"/>
      <c r="BS2169" s="21"/>
      <c r="BT2169" s="21"/>
      <c r="BW2169" s="21"/>
      <c r="BX2169" s="21"/>
      <c r="BZ2169" s="21"/>
      <c r="CD2169" s="21"/>
      <c r="CE2169" s="21"/>
      <c r="CF2169" s="21"/>
    </row>
    <row r="2170" spans="1:84">
      <c r="A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X2170" s="22"/>
      <c r="AY2170" s="22"/>
      <c r="AZ2170" s="22"/>
      <c r="BM2170" s="21"/>
      <c r="BN2170" s="21"/>
      <c r="BO2170" s="21"/>
      <c r="BP2170" s="21"/>
      <c r="BQ2170" s="21"/>
      <c r="BS2170" s="21"/>
      <c r="BT2170" s="21"/>
      <c r="BW2170" s="21"/>
      <c r="BX2170" s="21"/>
      <c r="BZ2170" s="21"/>
      <c r="CD2170" s="21"/>
      <c r="CE2170" s="21"/>
      <c r="CF2170" s="21"/>
    </row>
    <row r="2171" spans="1:84">
      <c r="A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X2171" s="22"/>
      <c r="AY2171" s="22"/>
      <c r="AZ2171" s="22"/>
      <c r="BM2171" s="21"/>
      <c r="BN2171" s="21"/>
      <c r="BO2171" s="21"/>
      <c r="BP2171" s="21"/>
      <c r="BQ2171" s="21"/>
      <c r="BS2171" s="21"/>
      <c r="BT2171" s="21"/>
      <c r="BW2171" s="21"/>
      <c r="BX2171" s="21"/>
      <c r="BZ2171" s="21"/>
      <c r="CD2171" s="21"/>
      <c r="CE2171" s="21"/>
      <c r="CF2171" s="21"/>
    </row>
    <row r="2172" spans="1:84">
      <c r="A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X2172" s="22"/>
      <c r="AY2172" s="22"/>
      <c r="AZ2172" s="22"/>
      <c r="BM2172" s="21"/>
      <c r="BN2172" s="21"/>
      <c r="BO2172" s="21"/>
      <c r="BP2172" s="21"/>
      <c r="BQ2172" s="21"/>
      <c r="BS2172" s="21"/>
      <c r="BT2172" s="21"/>
      <c r="BW2172" s="21"/>
      <c r="BX2172" s="21"/>
      <c r="BZ2172" s="21"/>
      <c r="CD2172" s="21"/>
      <c r="CE2172" s="21"/>
      <c r="CF2172" s="21"/>
    </row>
    <row r="2173" spans="1:84">
      <c r="A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X2173" s="22"/>
      <c r="AY2173" s="22"/>
      <c r="AZ2173" s="22"/>
      <c r="BM2173" s="21"/>
      <c r="BN2173" s="21"/>
      <c r="BO2173" s="21"/>
      <c r="BP2173" s="21"/>
      <c r="BQ2173" s="21"/>
      <c r="BS2173" s="21"/>
      <c r="BT2173" s="21"/>
      <c r="BW2173" s="21"/>
      <c r="BX2173" s="21"/>
      <c r="BZ2173" s="21"/>
      <c r="CD2173" s="21"/>
      <c r="CE2173" s="21"/>
      <c r="CF2173" s="21"/>
    </row>
    <row r="2174" spans="1:84">
      <c r="A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X2174" s="22"/>
      <c r="AY2174" s="22"/>
      <c r="AZ2174" s="22"/>
      <c r="BM2174" s="21"/>
      <c r="BN2174" s="21"/>
      <c r="BO2174" s="21"/>
      <c r="BP2174" s="21"/>
      <c r="BQ2174" s="21"/>
      <c r="BS2174" s="21"/>
      <c r="BT2174" s="21"/>
      <c r="BW2174" s="21"/>
      <c r="BX2174" s="21"/>
      <c r="BZ2174" s="21"/>
      <c r="CD2174" s="21"/>
      <c r="CE2174" s="21"/>
      <c r="CF2174" s="21"/>
    </row>
    <row r="2175" spans="1:84">
      <c r="A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X2175" s="22"/>
      <c r="AY2175" s="22"/>
      <c r="AZ2175" s="22"/>
      <c r="BM2175" s="21"/>
      <c r="BN2175" s="21"/>
      <c r="BO2175" s="21"/>
      <c r="BP2175" s="21"/>
      <c r="BQ2175" s="21"/>
      <c r="BS2175" s="21"/>
      <c r="BT2175" s="21"/>
      <c r="BW2175" s="21"/>
      <c r="BX2175" s="21"/>
      <c r="BZ2175" s="21"/>
      <c r="CD2175" s="21"/>
      <c r="CE2175" s="21"/>
      <c r="CF2175" s="21"/>
    </row>
    <row r="2176" spans="1:84">
      <c r="A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X2176" s="22"/>
      <c r="AY2176" s="22"/>
      <c r="AZ2176" s="22"/>
      <c r="BM2176" s="21"/>
      <c r="BN2176" s="21"/>
      <c r="BO2176" s="21"/>
      <c r="BP2176" s="21"/>
      <c r="BQ2176" s="21"/>
      <c r="BS2176" s="21"/>
      <c r="BT2176" s="21"/>
      <c r="BW2176" s="21"/>
      <c r="BX2176" s="21"/>
      <c r="BZ2176" s="21"/>
      <c r="CD2176" s="21"/>
      <c r="CE2176" s="21"/>
      <c r="CF2176" s="21"/>
    </row>
    <row r="2177" spans="1:84">
      <c r="A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X2177" s="22"/>
      <c r="AY2177" s="22"/>
      <c r="AZ2177" s="22"/>
      <c r="BM2177" s="21"/>
      <c r="BN2177" s="21"/>
      <c r="BO2177" s="21"/>
      <c r="BP2177" s="21"/>
      <c r="BQ2177" s="21"/>
      <c r="BS2177" s="21"/>
      <c r="BT2177" s="21"/>
      <c r="BW2177" s="21"/>
      <c r="BX2177" s="21"/>
      <c r="BZ2177" s="21"/>
      <c r="CD2177" s="21"/>
      <c r="CE2177" s="21"/>
      <c r="CF2177" s="21"/>
    </row>
    <row r="2178" spans="1:84">
      <c r="A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X2178" s="22"/>
      <c r="AY2178" s="22"/>
      <c r="AZ2178" s="22"/>
      <c r="BM2178" s="21"/>
      <c r="BN2178" s="21"/>
      <c r="BO2178" s="21"/>
      <c r="BP2178" s="21"/>
      <c r="BQ2178" s="21"/>
      <c r="BS2178" s="21"/>
      <c r="BT2178" s="21"/>
      <c r="BW2178" s="21"/>
      <c r="BX2178" s="21"/>
      <c r="BZ2178" s="21"/>
      <c r="CD2178" s="21"/>
      <c r="CE2178" s="21"/>
      <c r="CF2178" s="21"/>
    </row>
    <row r="2179" spans="1:84">
      <c r="A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X2179" s="22"/>
      <c r="AY2179" s="22"/>
      <c r="AZ2179" s="22"/>
      <c r="BM2179" s="21"/>
      <c r="BN2179" s="21"/>
      <c r="BO2179" s="21"/>
      <c r="BP2179" s="21"/>
      <c r="BQ2179" s="21"/>
      <c r="BS2179" s="21"/>
      <c r="BT2179" s="21"/>
      <c r="BW2179" s="21"/>
      <c r="BX2179" s="21"/>
      <c r="BZ2179" s="21"/>
      <c r="CD2179" s="21"/>
      <c r="CE2179" s="21"/>
      <c r="CF2179" s="21"/>
    </row>
    <row r="2180" spans="1:84">
      <c r="A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X2180" s="22"/>
      <c r="AY2180" s="22"/>
      <c r="AZ2180" s="22"/>
      <c r="BM2180" s="21"/>
      <c r="BN2180" s="21"/>
      <c r="BO2180" s="21"/>
      <c r="BP2180" s="21"/>
      <c r="BQ2180" s="21"/>
      <c r="BS2180" s="21"/>
      <c r="BT2180" s="21"/>
      <c r="BW2180" s="21"/>
      <c r="BX2180" s="21"/>
      <c r="BZ2180" s="21"/>
      <c r="CD2180" s="21"/>
      <c r="CE2180" s="21"/>
      <c r="CF2180" s="21"/>
    </row>
    <row r="2181" spans="1:84">
      <c r="A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X2181" s="22"/>
      <c r="AY2181" s="22"/>
      <c r="AZ2181" s="22"/>
      <c r="BM2181" s="21"/>
      <c r="BN2181" s="21"/>
      <c r="BO2181" s="21"/>
      <c r="BP2181" s="21"/>
      <c r="BQ2181" s="21"/>
      <c r="BS2181" s="21"/>
      <c r="BT2181" s="21"/>
      <c r="BW2181" s="21"/>
      <c r="BX2181" s="21"/>
      <c r="BZ2181" s="21"/>
      <c r="CD2181" s="21"/>
      <c r="CE2181" s="21"/>
      <c r="CF2181" s="21"/>
    </row>
    <row r="2182" spans="1:84">
      <c r="A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X2182" s="22"/>
      <c r="AY2182" s="22"/>
      <c r="AZ2182" s="22"/>
      <c r="BM2182" s="21"/>
      <c r="BN2182" s="21"/>
      <c r="BO2182" s="21"/>
      <c r="BP2182" s="21"/>
      <c r="BQ2182" s="21"/>
      <c r="BS2182" s="21"/>
      <c r="BT2182" s="21"/>
      <c r="BW2182" s="21"/>
      <c r="BX2182" s="21"/>
      <c r="BZ2182" s="21"/>
      <c r="CD2182" s="21"/>
      <c r="CE2182" s="21"/>
      <c r="CF2182" s="21"/>
    </row>
    <row r="2183" spans="1:84">
      <c r="A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X2183" s="22"/>
      <c r="AY2183" s="22"/>
      <c r="AZ2183" s="22"/>
      <c r="BM2183" s="21"/>
      <c r="BN2183" s="21"/>
      <c r="BO2183" s="21"/>
      <c r="BP2183" s="21"/>
      <c r="BQ2183" s="21"/>
      <c r="BS2183" s="21"/>
      <c r="BT2183" s="21"/>
      <c r="BW2183" s="21"/>
      <c r="BX2183" s="21"/>
      <c r="BZ2183" s="21"/>
      <c r="CD2183" s="21"/>
      <c r="CE2183" s="21"/>
      <c r="CF2183" s="21"/>
    </row>
    <row r="2184" spans="1:84">
      <c r="A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X2184" s="22"/>
      <c r="AY2184" s="22"/>
      <c r="AZ2184" s="22"/>
      <c r="BM2184" s="21"/>
      <c r="BN2184" s="21"/>
      <c r="BO2184" s="21"/>
      <c r="BP2184" s="21"/>
      <c r="BQ2184" s="21"/>
      <c r="BS2184" s="21"/>
      <c r="BT2184" s="21"/>
      <c r="BW2184" s="21"/>
      <c r="BX2184" s="21"/>
      <c r="BZ2184" s="21"/>
      <c r="CD2184" s="21"/>
      <c r="CE2184" s="21"/>
      <c r="CF2184" s="21"/>
    </row>
    <row r="2185" spans="1:84">
      <c r="A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X2185" s="22"/>
      <c r="AY2185" s="22"/>
      <c r="AZ2185" s="22"/>
      <c r="BM2185" s="21"/>
      <c r="BN2185" s="21"/>
      <c r="BO2185" s="21"/>
      <c r="BP2185" s="21"/>
      <c r="BQ2185" s="21"/>
      <c r="BS2185" s="21"/>
      <c r="BT2185" s="21"/>
      <c r="BW2185" s="21"/>
      <c r="BX2185" s="21"/>
      <c r="BZ2185" s="21"/>
      <c r="CD2185" s="21"/>
      <c r="CE2185" s="21"/>
      <c r="CF2185" s="21"/>
    </row>
    <row r="2186" spans="1:84">
      <c r="A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X2186" s="22"/>
      <c r="AY2186" s="22"/>
      <c r="AZ2186" s="22"/>
      <c r="BM2186" s="21"/>
      <c r="BN2186" s="21"/>
      <c r="BO2186" s="21"/>
      <c r="BP2186" s="21"/>
      <c r="BQ2186" s="21"/>
      <c r="BS2186" s="21"/>
      <c r="BT2186" s="21"/>
      <c r="BW2186" s="21"/>
      <c r="BX2186" s="21"/>
      <c r="BZ2186" s="21"/>
      <c r="CD2186" s="21"/>
      <c r="CE2186" s="21"/>
      <c r="CF2186" s="21"/>
    </row>
    <row r="2187" spans="1:84">
      <c r="A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X2187" s="22"/>
      <c r="AY2187" s="22"/>
      <c r="AZ2187" s="22"/>
      <c r="BM2187" s="21"/>
      <c r="BN2187" s="21"/>
      <c r="BO2187" s="21"/>
      <c r="BP2187" s="21"/>
      <c r="BQ2187" s="21"/>
      <c r="BS2187" s="21"/>
      <c r="BT2187" s="21"/>
      <c r="BW2187" s="21"/>
      <c r="BX2187" s="21"/>
      <c r="BZ2187" s="21"/>
      <c r="CD2187" s="21"/>
      <c r="CE2187" s="21"/>
      <c r="CF2187" s="21"/>
    </row>
    <row r="2188" spans="1:84">
      <c r="A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X2188" s="22"/>
      <c r="AY2188" s="22"/>
      <c r="AZ2188" s="22"/>
      <c r="BM2188" s="21"/>
      <c r="BN2188" s="21"/>
      <c r="BO2188" s="21"/>
      <c r="BP2188" s="21"/>
      <c r="BQ2188" s="21"/>
      <c r="BS2188" s="21"/>
      <c r="BT2188" s="21"/>
      <c r="BW2188" s="21"/>
      <c r="BX2188" s="21"/>
      <c r="BZ2188" s="21"/>
      <c r="CD2188" s="21"/>
      <c r="CE2188" s="21"/>
      <c r="CF2188" s="21"/>
    </row>
    <row r="2189" spans="1:84">
      <c r="A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X2189" s="22"/>
      <c r="AY2189" s="22"/>
      <c r="AZ2189" s="22"/>
      <c r="BM2189" s="21"/>
      <c r="BN2189" s="21"/>
      <c r="BO2189" s="21"/>
      <c r="BP2189" s="21"/>
      <c r="BQ2189" s="21"/>
      <c r="BS2189" s="21"/>
      <c r="BT2189" s="21"/>
      <c r="BW2189" s="21"/>
      <c r="BX2189" s="21"/>
      <c r="BZ2189" s="21"/>
      <c r="CD2189" s="21"/>
      <c r="CE2189" s="21"/>
      <c r="CF2189" s="21"/>
    </row>
    <row r="2190" spans="1:84">
      <c r="A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X2190" s="22"/>
      <c r="AY2190" s="22"/>
      <c r="AZ2190" s="22"/>
      <c r="BM2190" s="21"/>
      <c r="BN2190" s="21"/>
      <c r="BO2190" s="21"/>
      <c r="BP2190" s="21"/>
      <c r="BQ2190" s="21"/>
      <c r="BS2190" s="21"/>
      <c r="BT2190" s="21"/>
      <c r="BW2190" s="21"/>
      <c r="BX2190" s="21"/>
      <c r="BZ2190" s="21"/>
      <c r="CD2190" s="21"/>
      <c r="CE2190" s="21"/>
      <c r="CF2190" s="21"/>
    </row>
    <row r="2191" spans="1:84">
      <c r="A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X2191" s="22"/>
      <c r="AY2191" s="22"/>
      <c r="AZ2191" s="22"/>
      <c r="BM2191" s="21"/>
      <c r="BN2191" s="21"/>
      <c r="BO2191" s="21"/>
      <c r="BP2191" s="21"/>
      <c r="BQ2191" s="21"/>
      <c r="BS2191" s="21"/>
      <c r="BT2191" s="21"/>
      <c r="BW2191" s="21"/>
      <c r="BX2191" s="21"/>
      <c r="BZ2191" s="21"/>
      <c r="CD2191" s="21"/>
      <c r="CE2191" s="21"/>
      <c r="CF2191" s="21"/>
    </row>
    <row r="2192" spans="1:84">
      <c r="A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X2192" s="22"/>
      <c r="AY2192" s="22"/>
      <c r="AZ2192" s="22"/>
      <c r="BM2192" s="21"/>
      <c r="BN2192" s="21"/>
      <c r="BO2192" s="21"/>
      <c r="BP2192" s="21"/>
      <c r="BQ2192" s="21"/>
      <c r="BS2192" s="21"/>
      <c r="BT2192" s="21"/>
      <c r="BW2192" s="21"/>
      <c r="BX2192" s="21"/>
      <c r="BZ2192" s="21"/>
      <c r="CD2192" s="21"/>
      <c r="CE2192" s="21"/>
      <c r="CF2192" s="21"/>
    </row>
    <row r="2193" spans="1:84">
      <c r="A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X2193" s="22"/>
      <c r="AY2193" s="22"/>
      <c r="AZ2193" s="22"/>
      <c r="BM2193" s="21"/>
      <c r="BN2193" s="21"/>
      <c r="BO2193" s="21"/>
      <c r="BP2193" s="21"/>
      <c r="BQ2193" s="21"/>
      <c r="BS2193" s="21"/>
      <c r="BT2193" s="21"/>
      <c r="BW2193" s="21"/>
      <c r="BX2193" s="21"/>
      <c r="BZ2193" s="21"/>
      <c r="CD2193" s="21"/>
      <c r="CE2193" s="21"/>
      <c r="CF2193" s="21"/>
    </row>
    <row r="2194" spans="1:84">
      <c r="A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X2194" s="22"/>
      <c r="AY2194" s="22"/>
      <c r="AZ2194" s="22"/>
      <c r="BM2194" s="21"/>
      <c r="BN2194" s="21"/>
      <c r="BO2194" s="21"/>
      <c r="BP2194" s="21"/>
      <c r="BQ2194" s="21"/>
      <c r="BS2194" s="21"/>
      <c r="BT2194" s="21"/>
      <c r="BW2194" s="21"/>
      <c r="BX2194" s="21"/>
      <c r="BZ2194" s="21"/>
      <c r="CD2194" s="21"/>
      <c r="CE2194" s="21"/>
      <c r="CF2194" s="21"/>
    </row>
    <row r="2195" spans="1:84">
      <c r="A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X2195" s="22"/>
      <c r="AY2195" s="22"/>
      <c r="AZ2195" s="22"/>
      <c r="BM2195" s="21"/>
      <c r="BN2195" s="21"/>
      <c r="BO2195" s="21"/>
      <c r="BP2195" s="21"/>
      <c r="BQ2195" s="21"/>
      <c r="BS2195" s="21"/>
      <c r="BT2195" s="21"/>
      <c r="BW2195" s="21"/>
      <c r="BX2195" s="21"/>
      <c r="BZ2195" s="21"/>
      <c r="CD2195" s="21"/>
      <c r="CE2195" s="21"/>
      <c r="CF2195" s="21"/>
    </row>
    <row r="2196" spans="1:84">
      <c r="A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X2196" s="22"/>
      <c r="AY2196" s="22"/>
      <c r="AZ2196" s="22"/>
      <c r="BM2196" s="21"/>
      <c r="BN2196" s="21"/>
      <c r="BO2196" s="21"/>
      <c r="BP2196" s="21"/>
      <c r="BQ2196" s="21"/>
      <c r="BS2196" s="21"/>
      <c r="BT2196" s="21"/>
      <c r="BW2196" s="21"/>
      <c r="BX2196" s="21"/>
      <c r="BZ2196" s="21"/>
      <c r="CD2196" s="21"/>
      <c r="CE2196" s="21"/>
      <c r="CF2196" s="21"/>
    </row>
    <row r="2197" spans="1:84">
      <c r="A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X2197" s="22"/>
      <c r="AY2197" s="22"/>
      <c r="AZ2197" s="22"/>
      <c r="BM2197" s="21"/>
      <c r="BN2197" s="21"/>
      <c r="BO2197" s="21"/>
      <c r="BP2197" s="21"/>
      <c r="BQ2197" s="21"/>
      <c r="BS2197" s="21"/>
      <c r="BT2197" s="21"/>
      <c r="BW2197" s="21"/>
      <c r="BX2197" s="21"/>
      <c r="BZ2197" s="21"/>
      <c r="CD2197" s="21"/>
      <c r="CE2197" s="21"/>
      <c r="CF2197" s="21"/>
    </row>
    <row r="2198" spans="1:84">
      <c r="A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X2198" s="22"/>
      <c r="AY2198" s="22"/>
      <c r="AZ2198" s="22"/>
      <c r="BM2198" s="21"/>
      <c r="BN2198" s="21"/>
      <c r="BO2198" s="21"/>
      <c r="BP2198" s="21"/>
      <c r="BQ2198" s="21"/>
      <c r="BS2198" s="21"/>
      <c r="BT2198" s="21"/>
      <c r="BW2198" s="21"/>
      <c r="BX2198" s="21"/>
      <c r="BZ2198" s="21"/>
      <c r="CD2198" s="21"/>
      <c r="CE2198" s="21"/>
      <c r="CF2198" s="21"/>
    </row>
    <row r="2199" spans="1:84">
      <c r="A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X2199" s="22"/>
      <c r="AY2199" s="22"/>
      <c r="AZ2199" s="22"/>
      <c r="BM2199" s="21"/>
      <c r="BN2199" s="21"/>
      <c r="BO2199" s="21"/>
      <c r="BP2199" s="21"/>
      <c r="BQ2199" s="21"/>
      <c r="BS2199" s="21"/>
      <c r="BT2199" s="21"/>
      <c r="BW2199" s="21"/>
      <c r="BX2199" s="21"/>
      <c r="BZ2199" s="21"/>
      <c r="CD2199" s="21"/>
      <c r="CE2199" s="21"/>
      <c r="CF2199" s="21"/>
    </row>
    <row r="2200" spans="1:84">
      <c r="A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X2200" s="22"/>
      <c r="AY2200" s="22"/>
      <c r="AZ2200" s="22"/>
      <c r="BM2200" s="21"/>
      <c r="BN2200" s="21"/>
      <c r="BO2200" s="21"/>
      <c r="BP2200" s="21"/>
      <c r="BQ2200" s="21"/>
      <c r="BS2200" s="21"/>
      <c r="BT2200" s="21"/>
      <c r="BW2200" s="21"/>
      <c r="BX2200" s="21"/>
      <c r="BZ2200" s="21"/>
      <c r="CD2200" s="21"/>
      <c r="CE2200" s="21"/>
      <c r="CF2200" s="21"/>
    </row>
    <row r="2201" spans="1:84">
      <c r="A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X2201" s="22"/>
      <c r="AY2201" s="22"/>
      <c r="AZ2201" s="22"/>
      <c r="BM2201" s="21"/>
      <c r="BN2201" s="21"/>
      <c r="BO2201" s="21"/>
      <c r="BP2201" s="21"/>
      <c r="BQ2201" s="21"/>
      <c r="BS2201" s="21"/>
      <c r="BT2201" s="21"/>
      <c r="BW2201" s="21"/>
      <c r="BX2201" s="21"/>
      <c r="BZ2201" s="21"/>
      <c r="CD2201" s="21"/>
      <c r="CE2201" s="21"/>
      <c r="CF2201" s="21"/>
    </row>
    <row r="2202" spans="1:84">
      <c r="A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X2202" s="22"/>
      <c r="AY2202" s="22"/>
      <c r="AZ2202" s="22"/>
      <c r="BM2202" s="21"/>
      <c r="BN2202" s="21"/>
      <c r="BO2202" s="21"/>
      <c r="BP2202" s="21"/>
      <c r="BQ2202" s="21"/>
      <c r="BS2202" s="21"/>
      <c r="BT2202" s="21"/>
      <c r="BW2202" s="21"/>
      <c r="BX2202" s="21"/>
      <c r="BZ2202" s="21"/>
      <c r="CD2202" s="21"/>
      <c r="CE2202" s="21"/>
      <c r="CF2202" s="21"/>
    </row>
    <row r="2203" spans="1:84">
      <c r="A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X2203" s="22"/>
      <c r="AY2203" s="22"/>
      <c r="AZ2203" s="22"/>
      <c r="BM2203" s="21"/>
      <c r="BN2203" s="21"/>
      <c r="BO2203" s="21"/>
      <c r="BP2203" s="21"/>
      <c r="BQ2203" s="21"/>
      <c r="BS2203" s="21"/>
      <c r="BT2203" s="21"/>
      <c r="BW2203" s="21"/>
      <c r="BX2203" s="21"/>
      <c r="BZ2203" s="21"/>
      <c r="CD2203" s="21"/>
      <c r="CE2203" s="21"/>
      <c r="CF2203" s="21"/>
    </row>
    <row r="2204" spans="1:84">
      <c r="A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X2204" s="22"/>
      <c r="AY2204" s="22"/>
      <c r="AZ2204" s="22"/>
      <c r="BM2204" s="21"/>
      <c r="BN2204" s="21"/>
      <c r="BO2204" s="21"/>
      <c r="BP2204" s="21"/>
      <c r="BQ2204" s="21"/>
      <c r="BS2204" s="21"/>
      <c r="BT2204" s="21"/>
      <c r="BW2204" s="21"/>
      <c r="BX2204" s="21"/>
      <c r="BZ2204" s="21"/>
      <c r="CD2204" s="21"/>
      <c r="CE2204" s="21"/>
      <c r="CF2204" s="21"/>
    </row>
    <row r="2205" spans="1:84">
      <c r="A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X2205" s="22"/>
      <c r="AY2205" s="22"/>
      <c r="AZ2205" s="22"/>
      <c r="BM2205" s="21"/>
      <c r="BN2205" s="21"/>
      <c r="BO2205" s="21"/>
      <c r="BP2205" s="21"/>
      <c r="BQ2205" s="21"/>
      <c r="BS2205" s="21"/>
      <c r="BT2205" s="21"/>
      <c r="BW2205" s="21"/>
      <c r="BX2205" s="21"/>
      <c r="BZ2205" s="21"/>
      <c r="CD2205" s="21"/>
      <c r="CE2205" s="21"/>
      <c r="CF2205" s="21"/>
    </row>
    <row r="2206" spans="1:84">
      <c r="A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X2206" s="22"/>
      <c r="AY2206" s="22"/>
      <c r="AZ2206" s="22"/>
      <c r="BM2206" s="21"/>
      <c r="BN2206" s="21"/>
      <c r="BO2206" s="21"/>
      <c r="BP2206" s="21"/>
      <c r="BQ2206" s="21"/>
      <c r="BS2206" s="21"/>
      <c r="BT2206" s="21"/>
      <c r="BW2206" s="21"/>
      <c r="BX2206" s="21"/>
      <c r="BZ2206" s="21"/>
      <c r="CD2206" s="21"/>
      <c r="CE2206" s="21"/>
      <c r="CF2206" s="21"/>
    </row>
    <row r="2207" spans="1:84">
      <c r="A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X2207" s="22"/>
      <c r="AY2207" s="22"/>
      <c r="AZ2207" s="22"/>
      <c r="BM2207" s="21"/>
      <c r="BN2207" s="21"/>
      <c r="BO2207" s="21"/>
      <c r="BP2207" s="21"/>
      <c r="BQ2207" s="21"/>
      <c r="BS2207" s="21"/>
      <c r="BT2207" s="21"/>
      <c r="BW2207" s="21"/>
      <c r="BX2207" s="21"/>
      <c r="BZ2207" s="21"/>
      <c r="CD2207" s="21"/>
      <c r="CE2207" s="21"/>
      <c r="CF2207" s="21"/>
    </row>
    <row r="2208" spans="1:84">
      <c r="A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X2208" s="22"/>
      <c r="AY2208" s="22"/>
      <c r="AZ2208" s="22"/>
      <c r="BM2208" s="21"/>
      <c r="BN2208" s="21"/>
      <c r="BO2208" s="21"/>
      <c r="BP2208" s="21"/>
      <c r="BQ2208" s="21"/>
      <c r="BS2208" s="21"/>
      <c r="BT2208" s="21"/>
      <c r="BW2208" s="21"/>
      <c r="BX2208" s="21"/>
      <c r="BZ2208" s="21"/>
      <c r="CD2208" s="21"/>
      <c r="CE2208" s="21"/>
      <c r="CF2208" s="21"/>
    </row>
    <row r="2209" spans="1:84">
      <c r="A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X2209" s="22"/>
      <c r="AY2209" s="22"/>
      <c r="AZ2209" s="22"/>
      <c r="BM2209" s="21"/>
      <c r="BN2209" s="21"/>
      <c r="BO2209" s="21"/>
      <c r="BP2209" s="21"/>
      <c r="BQ2209" s="21"/>
      <c r="BS2209" s="21"/>
      <c r="BT2209" s="21"/>
      <c r="BW2209" s="21"/>
      <c r="BX2209" s="21"/>
      <c r="BZ2209" s="21"/>
      <c r="CD2209" s="21"/>
      <c r="CE2209" s="21"/>
      <c r="CF2209" s="21"/>
    </row>
    <row r="2210" spans="1:84">
      <c r="A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X2210" s="22"/>
      <c r="AY2210" s="22"/>
      <c r="AZ2210" s="22"/>
      <c r="BM2210" s="21"/>
      <c r="BN2210" s="21"/>
      <c r="BO2210" s="21"/>
      <c r="BP2210" s="21"/>
      <c r="BQ2210" s="21"/>
      <c r="BS2210" s="21"/>
      <c r="BT2210" s="21"/>
      <c r="BW2210" s="21"/>
      <c r="BX2210" s="21"/>
      <c r="BZ2210" s="21"/>
      <c r="CD2210" s="21"/>
      <c r="CE2210" s="21"/>
      <c r="CF2210" s="21"/>
    </row>
    <row r="2211" spans="1:84">
      <c r="A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X2211" s="22"/>
      <c r="AY2211" s="22"/>
      <c r="AZ2211" s="22"/>
      <c r="BM2211" s="21"/>
      <c r="BN2211" s="21"/>
      <c r="BO2211" s="21"/>
      <c r="BP2211" s="21"/>
      <c r="BQ2211" s="21"/>
      <c r="BS2211" s="21"/>
      <c r="BT2211" s="21"/>
      <c r="BW2211" s="21"/>
      <c r="BX2211" s="21"/>
      <c r="BZ2211" s="21"/>
      <c r="CD2211" s="21"/>
      <c r="CE2211" s="21"/>
      <c r="CF2211" s="21"/>
    </row>
    <row r="2212" spans="1:84">
      <c r="A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X2212" s="22"/>
      <c r="AY2212" s="22"/>
      <c r="AZ2212" s="22"/>
      <c r="BM2212" s="21"/>
      <c r="BN2212" s="21"/>
      <c r="BO2212" s="21"/>
      <c r="BP2212" s="21"/>
      <c r="BQ2212" s="21"/>
      <c r="BS2212" s="21"/>
      <c r="BT2212" s="21"/>
      <c r="BW2212" s="21"/>
      <c r="BX2212" s="21"/>
      <c r="BZ2212" s="21"/>
      <c r="CD2212" s="21"/>
      <c r="CE2212" s="21"/>
      <c r="CF2212" s="21"/>
    </row>
    <row r="2213" spans="1:84">
      <c r="A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X2213" s="22"/>
      <c r="AY2213" s="22"/>
      <c r="AZ2213" s="22"/>
      <c r="BM2213" s="21"/>
      <c r="BN2213" s="21"/>
      <c r="BO2213" s="21"/>
      <c r="BP2213" s="21"/>
      <c r="BQ2213" s="21"/>
      <c r="BS2213" s="21"/>
      <c r="BT2213" s="21"/>
      <c r="BW2213" s="21"/>
      <c r="BX2213" s="21"/>
      <c r="BZ2213" s="21"/>
      <c r="CD2213" s="21"/>
      <c r="CE2213" s="21"/>
      <c r="CF2213" s="21"/>
    </row>
    <row r="2214" spans="1:84">
      <c r="A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X2214" s="22"/>
      <c r="AY2214" s="22"/>
      <c r="AZ2214" s="22"/>
      <c r="BM2214" s="21"/>
      <c r="BN2214" s="21"/>
      <c r="BO2214" s="21"/>
      <c r="BP2214" s="21"/>
      <c r="BQ2214" s="21"/>
      <c r="BS2214" s="21"/>
      <c r="BT2214" s="21"/>
      <c r="BW2214" s="21"/>
      <c r="BX2214" s="21"/>
      <c r="BZ2214" s="21"/>
      <c r="CD2214" s="21"/>
      <c r="CE2214" s="21"/>
      <c r="CF2214" s="21"/>
    </row>
    <row r="2215" spans="1:84">
      <c r="A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X2215" s="22"/>
      <c r="AY2215" s="22"/>
      <c r="AZ2215" s="22"/>
      <c r="BM2215" s="21"/>
      <c r="BN2215" s="21"/>
      <c r="BO2215" s="21"/>
      <c r="BP2215" s="21"/>
      <c r="BQ2215" s="21"/>
      <c r="BS2215" s="21"/>
      <c r="BT2215" s="21"/>
      <c r="BW2215" s="21"/>
      <c r="BX2215" s="21"/>
      <c r="BZ2215" s="21"/>
      <c r="CD2215" s="21"/>
      <c r="CE2215" s="21"/>
      <c r="CF2215" s="21"/>
    </row>
    <row r="2216" spans="1:84">
      <c r="A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X2216" s="22"/>
      <c r="AY2216" s="22"/>
      <c r="AZ2216" s="22"/>
      <c r="BM2216" s="21"/>
      <c r="BN2216" s="21"/>
      <c r="BO2216" s="21"/>
      <c r="BP2216" s="21"/>
      <c r="BQ2216" s="21"/>
      <c r="BS2216" s="21"/>
      <c r="BT2216" s="21"/>
      <c r="BW2216" s="21"/>
      <c r="BX2216" s="21"/>
      <c r="BZ2216" s="21"/>
      <c r="CD2216" s="21"/>
      <c r="CE2216" s="21"/>
      <c r="CF2216" s="21"/>
    </row>
    <row r="2217" spans="1:84">
      <c r="A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X2217" s="22"/>
      <c r="AY2217" s="22"/>
      <c r="AZ2217" s="22"/>
      <c r="BM2217" s="21"/>
      <c r="BN2217" s="21"/>
      <c r="BO2217" s="21"/>
      <c r="BP2217" s="21"/>
      <c r="BQ2217" s="21"/>
      <c r="BS2217" s="21"/>
      <c r="BT2217" s="21"/>
      <c r="BW2217" s="21"/>
      <c r="BX2217" s="21"/>
      <c r="BZ2217" s="21"/>
      <c r="CD2217" s="21"/>
      <c r="CE2217" s="21"/>
      <c r="CF2217" s="21"/>
    </row>
    <row r="2218" spans="1:84">
      <c r="A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X2218" s="22"/>
      <c r="AY2218" s="22"/>
      <c r="AZ2218" s="22"/>
      <c r="BM2218" s="21"/>
      <c r="BN2218" s="21"/>
      <c r="BO2218" s="21"/>
      <c r="BP2218" s="21"/>
      <c r="BQ2218" s="21"/>
      <c r="BS2218" s="21"/>
      <c r="BT2218" s="21"/>
      <c r="BW2218" s="21"/>
      <c r="BX2218" s="21"/>
      <c r="BZ2218" s="21"/>
      <c r="CD2218" s="21"/>
      <c r="CE2218" s="21"/>
      <c r="CF2218" s="21"/>
    </row>
    <row r="2219" spans="1:84">
      <c r="A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X2219" s="22"/>
      <c r="AY2219" s="22"/>
      <c r="AZ2219" s="22"/>
      <c r="BM2219" s="21"/>
      <c r="BN2219" s="21"/>
      <c r="BO2219" s="21"/>
      <c r="BP2219" s="21"/>
      <c r="BQ2219" s="21"/>
      <c r="BS2219" s="21"/>
      <c r="BT2219" s="21"/>
      <c r="BW2219" s="21"/>
      <c r="BX2219" s="21"/>
      <c r="BZ2219" s="21"/>
      <c r="CD2219" s="21"/>
      <c r="CE2219" s="21"/>
      <c r="CF2219" s="21"/>
    </row>
    <row r="2220" spans="1:84">
      <c r="A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X2220" s="22"/>
      <c r="AY2220" s="22"/>
      <c r="AZ2220" s="22"/>
      <c r="BM2220" s="21"/>
      <c r="BN2220" s="21"/>
      <c r="BO2220" s="21"/>
      <c r="BP2220" s="21"/>
      <c r="BQ2220" s="21"/>
      <c r="BS2220" s="21"/>
      <c r="BT2220" s="21"/>
      <c r="BW2220" s="21"/>
      <c r="BX2220" s="21"/>
      <c r="BZ2220" s="21"/>
      <c r="CD2220" s="21"/>
      <c r="CE2220" s="21"/>
      <c r="CF2220" s="21"/>
    </row>
    <row r="2221" spans="1:84">
      <c r="A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X2221" s="22"/>
      <c r="AY2221" s="22"/>
      <c r="AZ2221" s="22"/>
      <c r="BM2221" s="21"/>
      <c r="BN2221" s="21"/>
      <c r="BO2221" s="21"/>
      <c r="BP2221" s="21"/>
      <c r="BQ2221" s="21"/>
      <c r="BS2221" s="21"/>
      <c r="BT2221" s="21"/>
      <c r="BW2221" s="21"/>
      <c r="BX2221" s="21"/>
      <c r="BZ2221" s="21"/>
      <c r="CD2221" s="21"/>
      <c r="CE2221" s="21"/>
      <c r="CF2221" s="21"/>
    </row>
    <row r="2222" spans="1:84">
      <c r="A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X2222" s="22"/>
      <c r="AY2222" s="22"/>
      <c r="AZ2222" s="22"/>
      <c r="BM2222" s="21"/>
      <c r="BN2222" s="21"/>
      <c r="BO2222" s="21"/>
      <c r="BP2222" s="21"/>
      <c r="BQ2222" s="21"/>
      <c r="BS2222" s="21"/>
      <c r="BT2222" s="21"/>
      <c r="BW2222" s="21"/>
      <c r="BX2222" s="21"/>
      <c r="BZ2222" s="21"/>
      <c r="CD2222" s="21"/>
      <c r="CE2222" s="21"/>
      <c r="CF2222" s="21"/>
    </row>
    <row r="2223" spans="1:84">
      <c r="A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X2223" s="22"/>
      <c r="AY2223" s="22"/>
      <c r="AZ2223" s="22"/>
      <c r="BM2223" s="21"/>
      <c r="BN2223" s="21"/>
      <c r="BO2223" s="21"/>
      <c r="BP2223" s="21"/>
      <c r="BQ2223" s="21"/>
      <c r="BS2223" s="21"/>
      <c r="BT2223" s="21"/>
      <c r="BW2223" s="21"/>
      <c r="BX2223" s="21"/>
      <c r="BZ2223" s="21"/>
      <c r="CD2223" s="21"/>
      <c r="CE2223" s="21"/>
      <c r="CF2223" s="21"/>
    </row>
    <row r="2224" spans="1:84">
      <c r="A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X2224" s="22"/>
      <c r="AY2224" s="22"/>
      <c r="AZ2224" s="22"/>
      <c r="BM2224" s="21"/>
      <c r="BN2224" s="21"/>
      <c r="BO2224" s="21"/>
      <c r="BP2224" s="21"/>
      <c r="BQ2224" s="21"/>
      <c r="BS2224" s="21"/>
      <c r="BT2224" s="21"/>
      <c r="BW2224" s="21"/>
      <c r="BX2224" s="21"/>
      <c r="BZ2224" s="21"/>
      <c r="CD2224" s="21"/>
      <c r="CE2224" s="21"/>
      <c r="CF2224" s="21"/>
    </row>
    <row r="2225" spans="1:84">
      <c r="A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X2225" s="22"/>
      <c r="AY2225" s="22"/>
      <c r="AZ2225" s="22"/>
      <c r="BM2225" s="21"/>
      <c r="BN2225" s="21"/>
      <c r="BO2225" s="21"/>
      <c r="BP2225" s="21"/>
      <c r="BQ2225" s="21"/>
      <c r="BS2225" s="21"/>
      <c r="BT2225" s="21"/>
      <c r="BW2225" s="21"/>
      <c r="BX2225" s="21"/>
      <c r="BZ2225" s="21"/>
      <c r="CD2225" s="21"/>
      <c r="CE2225" s="21"/>
      <c r="CF2225" s="21"/>
    </row>
    <row r="2226" spans="1:84">
      <c r="A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X2226" s="22"/>
      <c r="AY2226" s="22"/>
      <c r="AZ2226" s="22"/>
      <c r="BM2226" s="21"/>
      <c r="BN2226" s="21"/>
      <c r="BO2226" s="21"/>
      <c r="BP2226" s="21"/>
      <c r="BQ2226" s="21"/>
      <c r="BS2226" s="21"/>
      <c r="BT2226" s="21"/>
      <c r="BW2226" s="21"/>
      <c r="BX2226" s="21"/>
      <c r="BZ2226" s="21"/>
      <c r="CD2226" s="21"/>
      <c r="CE2226" s="21"/>
      <c r="CF2226" s="21"/>
    </row>
    <row r="2227" spans="1:84">
      <c r="A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X2227" s="22"/>
      <c r="AY2227" s="22"/>
      <c r="AZ2227" s="22"/>
      <c r="BM2227" s="21"/>
      <c r="BN2227" s="21"/>
      <c r="BO2227" s="21"/>
      <c r="BP2227" s="21"/>
      <c r="BQ2227" s="21"/>
      <c r="BS2227" s="21"/>
      <c r="BT2227" s="21"/>
      <c r="BW2227" s="21"/>
      <c r="BX2227" s="21"/>
      <c r="BZ2227" s="21"/>
      <c r="CD2227" s="21"/>
      <c r="CE2227" s="21"/>
      <c r="CF2227" s="21"/>
    </row>
    <row r="2228" spans="1:84">
      <c r="A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X2228" s="22"/>
      <c r="AY2228" s="22"/>
      <c r="AZ2228" s="22"/>
      <c r="BM2228" s="21"/>
      <c r="BN2228" s="21"/>
      <c r="BO2228" s="21"/>
      <c r="BP2228" s="21"/>
      <c r="BQ2228" s="21"/>
      <c r="BS2228" s="21"/>
      <c r="BT2228" s="21"/>
      <c r="BW2228" s="21"/>
      <c r="BX2228" s="21"/>
      <c r="BZ2228" s="21"/>
      <c r="CD2228" s="21"/>
      <c r="CE2228" s="21"/>
      <c r="CF2228" s="21"/>
    </row>
    <row r="2229" spans="1:84">
      <c r="A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X2229" s="22"/>
      <c r="AY2229" s="22"/>
      <c r="AZ2229" s="22"/>
      <c r="BM2229" s="21"/>
      <c r="BN2229" s="21"/>
      <c r="BO2229" s="21"/>
      <c r="BP2229" s="21"/>
      <c r="BQ2229" s="21"/>
      <c r="BS2229" s="21"/>
      <c r="BT2229" s="21"/>
      <c r="BW2229" s="21"/>
      <c r="BX2229" s="21"/>
      <c r="BZ2229" s="21"/>
      <c r="CD2229" s="21"/>
      <c r="CE2229" s="21"/>
      <c r="CF2229" s="21"/>
    </row>
    <row r="2230" spans="1:84">
      <c r="A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X2230" s="22"/>
      <c r="AY2230" s="22"/>
      <c r="AZ2230" s="22"/>
      <c r="BM2230" s="21"/>
      <c r="BN2230" s="21"/>
      <c r="BO2230" s="21"/>
      <c r="BP2230" s="21"/>
      <c r="BQ2230" s="21"/>
      <c r="BS2230" s="21"/>
      <c r="BT2230" s="21"/>
      <c r="BW2230" s="21"/>
      <c r="BX2230" s="21"/>
      <c r="BZ2230" s="21"/>
      <c r="CD2230" s="21"/>
      <c r="CE2230" s="21"/>
      <c r="CF2230" s="21"/>
    </row>
    <row r="2231" spans="1:84">
      <c r="A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X2231" s="22"/>
      <c r="AY2231" s="22"/>
      <c r="AZ2231" s="22"/>
      <c r="BM2231" s="21"/>
      <c r="BN2231" s="21"/>
      <c r="BO2231" s="21"/>
      <c r="BP2231" s="21"/>
      <c r="BQ2231" s="21"/>
      <c r="BS2231" s="21"/>
      <c r="BT2231" s="21"/>
      <c r="BW2231" s="21"/>
      <c r="BX2231" s="21"/>
      <c r="BZ2231" s="21"/>
      <c r="CD2231" s="21"/>
      <c r="CE2231" s="21"/>
      <c r="CF2231" s="21"/>
    </row>
    <row r="2232" spans="1:84">
      <c r="A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X2232" s="22"/>
      <c r="AY2232" s="22"/>
      <c r="AZ2232" s="22"/>
      <c r="BM2232" s="21"/>
      <c r="BN2232" s="21"/>
      <c r="BO2232" s="21"/>
      <c r="BP2232" s="21"/>
      <c r="BQ2232" s="21"/>
      <c r="BS2232" s="21"/>
      <c r="BT2232" s="21"/>
      <c r="BW2232" s="21"/>
      <c r="BX2232" s="21"/>
      <c r="BZ2232" s="21"/>
      <c r="CD2232" s="21"/>
      <c r="CE2232" s="21"/>
      <c r="CF2232" s="21"/>
    </row>
    <row r="2233" spans="1:84">
      <c r="A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X2233" s="22"/>
      <c r="AY2233" s="22"/>
      <c r="AZ2233" s="22"/>
      <c r="BM2233" s="21"/>
      <c r="BN2233" s="21"/>
      <c r="BO2233" s="21"/>
      <c r="BP2233" s="21"/>
      <c r="BQ2233" s="21"/>
      <c r="BS2233" s="21"/>
      <c r="BT2233" s="21"/>
      <c r="BW2233" s="21"/>
      <c r="BX2233" s="21"/>
      <c r="BZ2233" s="21"/>
      <c r="CD2233" s="21"/>
      <c r="CE2233" s="21"/>
      <c r="CF2233" s="21"/>
    </row>
    <row r="2234" spans="1:84">
      <c r="A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X2234" s="22"/>
      <c r="AY2234" s="22"/>
      <c r="AZ2234" s="22"/>
      <c r="BM2234" s="21"/>
      <c r="BN2234" s="21"/>
      <c r="BO2234" s="21"/>
      <c r="BP2234" s="21"/>
      <c r="BQ2234" s="21"/>
      <c r="BS2234" s="21"/>
      <c r="BT2234" s="21"/>
      <c r="BW2234" s="21"/>
      <c r="BX2234" s="21"/>
      <c r="BZ2234" s="21"/>
      <c r="CD2234" s="21"/>
      <c r="CE2234" s="21"/>
      <c r="CF2234" s="21"/>
    </row>
    <row r="2235" spans="1:84">
      <c r="A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X2235" s="22"/>
      <c r="AY2235" s="22"/>
      <c r="AZ2235" s="22"/>
      <c r="BM2235" s="21"/>
      <c r="BN2235" s="21"/>
      <c r="BO2235" s="21"/>
      <c r="BP2235" s="21"/>
      <c r="BQ2235" s="21"/>
      <c r="BS2235" s="21"/>
      <c r="BT2235" s="21"/>
      <c r="BW2235" s="21"/>
      <c r="BX2235" s="21"/>
      <c r="BZ2235" s="21"/>
      <c r="CD2235" s="21"/>
      <c r="CE2235" s="21"/>
      <c r="CF2235" s="21"/>
    </row>
    <row r="2236" spans="1:84">
      <c r="A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X2236" s="22"/>
      <c r="AY2236" s="22"/>
      <c r="AZ2236" s="22"/>
      <c r="BM2236" s="21"/>
      <c r="BN2236" s="21"/>
      <c r="BO2236" s="21"/>
      <c r="BP2236" s="21"/>
      <c r="BQ2236" s="21"/>
      <c r="BS2236" s="21"/>
      <c r="BT2236" s="21"/>
      <c r="BW2236" s="21"/>
      <c r="BX2236" s="21"/>
      <c r="BZ2236" s="21"/>
      <c r="CD2236" s="21"/>
      <c r="CE2236" s="21"/>
      <c r="CF2236" s="21"/>
    </row>
    <row r="2237" spans="1:84">
      <c r="A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X2237" s="22"/>
      <c r="AY2237" s="22"/>
      <c r="AZ2237" s="22"/>
      <c r="BM2237" s="21"/>
      <c r="BN2237" s="21"/>
      <c r="BO2237" s="21"/>
      <c r="BP2237" s="21"/>
      <c r="BQ2237" s="21"/>
      <c r="BS2237" s="21"/>
      <c r="BT2237" s="21"/>
      <c r="BW2237" s="21"/>
      <c r="BX2237" s="21"/>
      <c r="BZ2237" s="21"/>
      <c r="CD2237" s="21"/>
      <c r="CE2237" s="21"/>
      <c r="CF2237" s="21"/>
    </row>
    <row r="2238" spans="1:84">
      <c r="A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X2238" s="22"/>
      <c r="AY2238" s="22"/>
      <c r="AZ2238" s="22"/>
      <c r="BM2238" s="21"/>
      <c r="BN2238" s="21"/>
      <c r="BO2238" s="21"/>
      <c r="BP2238" s="21"/>
      <c r="BQ2238" s="21"/>
      <c r="BS2238" s="21"/>
      <c r="BT2238" s="21"/>
      <c r="BW2238" s="21"/>
      <c r="BX2238" s="21"/>
      <c r="BZ2238" s="21"/>
      <c r="CD2238" s="21"/>
      <c r="CE2238" s="21"/>
      <c r="CF2238" s="21"/>
    </row>
    <row r="2239" spans="1:84">
      <c r="A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X2239" s="22"/>
      <c r="AY2239" s="22"/>
      <c r="AZ2239" s="22"/>
      <c r="BM2239" s="21"/>
      <c r="BN2239" s="21"/>
      <c r="BO2239" s="21"/>
      <c r="BP2239" s="21"/>
      <c r="BQ2239" s="21"/>
      <c r="BS2239" s="21"/>
      <c r="BT2239" s="21"/>
      <c r="BW2239" s="21"/>
      <c r="BX2239" s="21"/>
      <c r="BZ2239" s="21"/>
      <c r="CD2239" s="21"/>
      <c r="CE2239" s="21"/>
      <c r="CF2239" s="21"/>
    </row>
    <row r="2240" spans="1:84">
      <c r="A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X2240" s="22"/>
      <c r="AY2240" s="22"/>
      <c r="AZ2240" s="22"/>
      <c r="BM2240" s="21"/>
      <c r="BN2240" s="21"/>
      <c r="BO2240" s="21"/>
      <c r="BP2240" s="21"/>
      <c r="BQ2240" s="21"/>
      <c r="BS2240" s="21"/>
      <c r="BT2240" s="21"/>
      <c r="BW2240" s="21"/>
      <c r="BX2240" s="21"/>
      <c r="BZ2240" s="21"/>
      <c r="CD2240" s="21"/>
      <c r="CE2240" s="21"/>
      <c r="CF2240" s="21"/>
    </row>
    <row r="2241" spans="1:84">
      <c r="A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X2241" s="22"/>
      <c r="AY2241" s="22"/>
      <c r="AZ2241" s="22"/>
      <c r="BM2241" s="21"/>
      <c r="BN2241" s="21"/>
      <c r="BO2241" s="21"/>
      <c r="BP2241" s="21"/>
      <c r="BQ2241" s="21"/>
      <c r="BS2241" s="21"/>
      <c r="BT2241" s="21"/>
      <c r="BW2241" s="21"/>
      <c r="BX2241" s="21"/>
      <c r="BZ2241" s="21"/>
      <c r="CD2241" s="21"/>
      <c r="CE2241" s="21"/>
      <c r="CF2241" s="21"/>
    </row>
    <row r="2242" spans="1:84">
      <c r="A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X2242" s="22"/>
      <c r="AY2242" s="22"/>
      <c r="AZ2242" s="22"/>
      <c r="BM2242" s="21"/>
      <c r="BN2242" s="21"/>
      <c r="BO2242" s="21"/>
      <c r="BP2242" s="21"/>
      <c r="BQ2242" s="21"/>
      <c r="BS2242" s="21"/>
      <c r="BT2242" s="21"/>
      <c r="BW2242" s="21"/>
      <c r="BX2242" s="21"/>
      <c r="BZ2242" s="21"/>
      <c r="CD2242" s="21"/>
      <c r="CE2242" s="21"/>
      <c r="CF2242" s="21"/>
    </row>
    <row r="2243" spans="1:84">
      <c r="A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X2243" s="22"/>
      <c r="AY2243" s="22"/>
      <c r="AZ2243" s="22"/>
      <c r="BM2243" s="21"/>
      <c r="BN2243" s="21"/>
      <c r="BO2243" s="21"/>
      <c r="BP2243" s="21"/>
      <c r="BQ2243" s="21"/>
      <c r="BS2243" s="21"/>
      <c r="BT2243" s="21"/>
      <c r="BW2243" s="21"/>
      <c r="BX2243" s="21"/>
      <c r="BZ2243" s="21"/>
      <c r="CD2243" s="21"/>
      <c r="CE2243" s="21"/>
      <c r="CF2243" s="21"/>
    </row>
    <row r="2244" spans="1:84">
      <c r="A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X2244" s="22"/>
      <c r="AY2244" s="22"/>
      <c r="AZ2244" s="22"/>
      <c r="BM2244" s="21"/>
      <c r="BN2244" s="21"/>
      <c r="BO2244" s="21"/>
      <c r="BP2244" s="21"/>
      <c r="BQ2244" s="21"/>
      <c r="BS2244" s="21"/>
      <c r="BT2244" s="21"/>
      <c r="BW2244" s="21"/>
      <c r="BX2244" s="21"/>
      <c r="BZ2244" s="21"/>
      <c r="CD2244" s="21"/>
      <c r="CE2244" s="21"/>
      <c r="CF2244" s="21"/>
    </row>
    <row r="2245" spans="1:84">
      <c r="A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X2245" s="22"/>
      <c r="AY2245" s="22"/>
      <c r="AZ2245" s="22"/>
      <c r="BM2245" s="21"/>
      <c r="BN2245" s="21"/>
      <c r="BO2245" s="21"/>
      <c r="BP2245" s="21"/>
      <c r="BQ2245" s="21"/>
      <c r="BS2245" s="21"/>
      <c r="BT2245" s="21"/>
      <c r="BW2245" s="21"/>
      <c r="BX2245" s="21"/>
      <c r="BZ2245" s="21"/>
      <c r="CD2245" s="21"/>
      <c r="CE2245" s="21"/>
      <c r="CF2245" s="21"/>
    </row>
    <row r="2246" spans="1:84">
      <c r="A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X2246" s="22"/>
      <c r="AY2246" s="22"/>
      <c r="AZ2246" s="22"/>
      <c r="BM2246" s="21"/>
      <c r="BN2246" s="21"/>
      <c r="BO2246" s="21"/>
      <c r="BP2246" s="21"/>
      <c r="BQ2246" s="21"/>
      <c r="BS2246" s="21"/>
      <c r="BT2246" s="21"/>
      <c r="BW2246" s="21"/>
      <c r="BX2246" s="21"/>
      <c r="BZ2246" s="21"/>
      <c r="CD2246" s="21"/>
      <c r="CE2246" s="21"/>
      <c r="CF2246" s="21"/>
    </row>
    <row r="2247" spans="1:84">
      <c r="A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X2247" s="22"/>
      <c r="AY2247" s="22"/>
      <c r="AZ2247" s="22"/>
      <c r="BM2247" s="21"/>
      <c r="BN2247" s="21"/>
      <c r="BO2247" s="21"/>
      <c r="BP2247" s="21"/>
      <c r="BQ2247" s="21"/>
      <c r="BS2247" s="21"/>
      <c r="BT2247" s="21"/>
      <c r="BW2247" s="21"/>
      <c r="BX2247" s="21"/>
      <c r="BZ2247" s="21"/>
      <c r="CD2247" s="21"/>
      <c r="CE2247" s="21"/>
      <c r="CF2247" s="21"/>
    </row>
    <row r="2248" spans="1:84">
      <c r="A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X2248" s="22"/>
      <c r="AY2248" s="22"/>
      <c r="AZ2248" s="22"/>
      <c r="BM2248" s="21"/>
      <c r="BN2248" s="21"/>
      <c r="BO2248" s="21"/>
      <c r="BP2248" s="21"/>
      <c r="BQ2248" s="21"/>
      <c r="BS2248" s="21"/>
      <c r="BT2248" s="21"/>
      <c r="BW2248" s="21"/>
      <c r="BX2248" s="21"/>
      <c r="BZ2248" s="21"/>
      <c r="CD2248" s="21"/>
      <c r="CE2248" s="21"/>
      <c r="CF2248" s="21"/>
    </row>
    <row r="2249" spans="1:84">
      <c r="A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X2249" s="22"/>
      <c r="AY2249" s="22"/>
      <c r="AZ2249" s="22"/>
      <c r="BM2249" s="21"/>
      <c r="BN2249" s="21"/>
      <c r="BO2249" s="21"/>
      <c r="BP2249" s="21"/>
      <c r="BQ2249" s="21"/>
      <c r="BS2249" s="21"/>
      <c r="BT2249" s="21"/>
      <c r="BW2249" s="21"/>
      <c r="BX2249" s="21"/>
      <c r="BZ2249" s="21"/>
      <c r="CD2249" s="21"/>
      <c r="CE2249" s="21"/>
      <c r="CF2249" s="21"/>
    </row>
    <row r="2250" spans="1:84">
      <c r="A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X2250" s="22"/>
      <c r="AY2250" s="22"/>
      <c r="AZ2250" s="22"/>
      <c r="BM2250" s="21"/>
      <c r="BN2250" s="21"/>
      <c r="BO2250" s="21"/>
      <c r="BP2250" s="21"/>
      <c r="BQ2250" s="21"/>
      <c r="BS2250" s="21"/>
      <c r="BT2250" s="21"/>
      <c r="BW2250" s="21"/>
      <c r="BX2250" s="21"/>
      <c r="BZ2250" s="21"/>
      <c r="CD2250" s="21"/>
      <c r="CE2250" s="21"/>
      <c r="CF2250" s="21"/>
    </row>
    <row r="2251" spans="1:84">
      <c r="A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X2251" s="22"/>
      <c r="AY2251" s="22"/>
      <c r="AZ2251" s="22"/>
      <c r="BM2251" s="21"/>
      <c r="BN2251" s="21"/>
      <c r="BO2251" s="21"/>
      <c r="BP2251" s="21"/>
      <c r="BQ2251" s="21"/>
      <c r="BS2251" s="21"/>
      <c r="BT2251" s="21"/>
      <c r="BW2251" s="21"/>
      <c r="BX2251" s="21"/>
      <c r="BZ2251" s="21"/>
      <c r="CD2251" s="21"/>
      <c r="CE2251" s="21"/>
      <c r="CF2251" s="21"/>
    </row>
    <row r="2252" spans="1:84">
      <c r="A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X2252" s="22"/>
      <c r="AY2252" s="22"/>
      <c r="AZ2252" s="22"/>
      <c r="BM2252" s="21"/>
      <c r="BN2252" s="21"/>
      <c r="BO2252" s="21"/>
      <c r="BP2252" s="21"/>
      <c r="BQ2252" s="21"/>
      <c r="BS2252" s="21"/>
      <c r="BT2252" s="21"/>
      <c r="BW2252" s="21"/>
      <c r="BX2252" s="21"/>
      <c r="BZ2252" s="21"/>
      <c r="CD2252" s="21"/>
      <c r="CE2252" s="21"/>
      <c r="CF2252" s="21"/>
    </row>
    <row r="2253" spans="1:84">
      <c r="A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X2253" s="22"/>
      <c r="AY2253" s="22"/>
      <c r="AZ2253" s="22"/>
      <c r="BM2253" s="21"/>
      <c r="BN2253" s="21"/>
      <c r="BO2253" s="21"/>
      <c r="BP2253" s="21"/>
      <c r="BQ2253" s="21"/>
      <c r="BS2253" s="21"/>
      <c r="BT2253" s="21"/>
      <c r="BW2253" s="21"/>
      <c r="BX2253" s="21"/>
      <c r="BZ2253" s="21"/>
      <c r="CD2253" s="21"/>
      <c r="CE2253" s="21"/>
      <c r="CF2253" s="21"/>
    </row>
    <row r="2254" spans="1:84">
      <c r="A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X2254" s="22"/>
      <c r="AY2254" s="22"/>
      <c r="AZ2254" s="22"/>
      <c r="BM2254" s="21"/>
      <c r="BN2254" s="21"/>
      <c r="BO2254" s="21"/>
      <c r="BP2254" s="21"/>
      <c r="BQ2254" s="21"/>
      <c r="BS2254" s="21"/>
      <c r="BT2254" s="21"/>
      <c r="BW2254" s="21"/>
      <c r="BX2254" s="21"/>
      <c r="BZ2254" s="21"/>
      <c r="CD2254" s="21"/>
      <c r="CE2254" s="21"/>
      <c r="CF2254" s="21"/>
    </row>
    <row r="2255" spans="1:84">
      <c r="A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X2255" s="22"/>
      <c r="AY2255" s="22"/>
      <c r="AZ2255" s="22"/>
      <c r="BM2255" s="21"/>
      <c r="BN2255" s="21"/>
      <c r="BO2255" s="21"/>
      <c r="BP2255" s="21"/>
      <c r="BQ2255" s="21"/>
      <c r="BS2255" s="21"/>
      <c r="BT2255" s="21"/>
      <c r="BW2255" s="21"/>
      <c r="BX2255" s="21"/>
      <c r="BZ2255" s="21"/>
      <c r="CD2255" s="21"/>
      <c r="CE2255" s="21"/>
      <c r="CF2255" s="21"/>
    </row>
    <row r="2256" spans="1:84">
      <c r="A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X2256" s="22"/>
      <c r="AY2256" s="22"/>
      <c r="AZ2256" s="22"/>
      <c r="BM2256" s="21"/>
      <c r="BN2256" s="21"/>
      <c r="BO2256" s="21"/>
      <c r="BP2256" s="21"/>
      <c r="BQ2256" s="21"/>
      <c r="BS2256" s="21"/>
      <c r="BT2256" s="21"/>
      <c r="BW2256" s="21"/>
      <c r="BX2256" s="21"/>
      <c r="BZ2256" s="21"/>
      <c r="CD2256" s="21"/>
      <c r="CE2256" s="21"/>
      <c r="CF2256" s="21"/>
    </row>
    <row r="2257" spans="1:84">
      <c r="A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X2257" s="22"/>
      <c r="AY2257" s="22"/>
      <c r="AZ2257" s="22"/>
      <c r="BM2257" s="21"/>
      <c r="BN2257" s="21"/>
      <c r="BO2257" s="21"/>
      <c r="BP2257" s="21"/>
      <c r="BQ2257" s="21"/>
      <c r="BS2257" s="21"/>
      <c r="BT2257" s="21"/>
      <c r="BW2257" s="21"/>
      <c r="BX2257" s="21"/>
      <c r="BZ2257" s="21"/>
      <c r="CD2257" s="21"/>
      <c r="CE2257" s="21"/>
      <c r="CF2257" s="21"/>
    </row>
    <row r="2258" spans="1:84">
      <c r="A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X2258" s="22"/>
      <c r="AY2258" s="22"/>
      <c r="AZ2258" s="22"/>
      <c r="BM2258" s="21"/>
      <c r="BN2258" s="21"/>
      <c r="BO2258" s="21"/>
      <c r="BP2258" s="21"/>
      <c r="BQ2258" s="21"/>
      <c r="BS2258" s="21"/>
      <c r="BT2258" s="21"/>
      <c r="BW2258" s="21"/>
      <c r="BX2258" s="21"/>
      <c r="BZ2258" s="21"/>
      <c r="CD2258" s="21"/>
      <c r="CE2258" s="21"/>
      <c r="CF2258" s="21"/>
    </row>
    <row r="2259" spans="1:84">
      <c r="A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X2259" s="22"/>
      <c r="AY2259" s="22"/>
      <c r="AZ2259" s="22"/>
      <c r="BM2259" s="21"/>
      <c r="BN2259" s="21"/>
      <c r="BO2259" s="21"/>
      <c r="BP2259" s="21"/>
      <c r="BQ2259" s="21"/>
      <c r="BS2259" s="21"/>
      <c r="BT2259" s="21"/>
      <c r="BW2259" s="21"/>
      <c r="BX2259" s="21"/>
      <c r="BZ2259" s="21"/>
      <c r="CD2259" s="21"/>
      <c r="CE2259" s="21"/>
      <c r="CF2259" s="21"/>
    </row>
    <row r="2260" spans="1:84">
      <c r="A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X2260" s="22"/>
      <c r="AY2260" s="22"/>
      <c r="AZ2260" s="22"/>
      <c r="BM2260" s="21"/>
      <c r="BN2260" s="21"/>
      <c r="BO2260" s="21"/>
      <c r="BP2260" s="21"/>
      <c r="BQ2260" s="21"/>
      <c r="BS2260" s="21"/>
      <c r="BT2260" s="21"/>
      <c r="BW2260" s="21"/>
      <c r="BX2260" s="21"/>
      <c r="BZ2260" s="21"/>
      <c r="CD2260" s="21"/>
      <c r="CE2260" s="21"/>
      <c r="CF2260" s="21"/>
    </row>
    <row r="2261" spans="1:84">
      <c r="A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X2261" s="22"/>
      <c r="AY2261" s="22"/>
      <c r="AZ2261" s="22"/>
      <c r="BM2261" s="21"/>
      <c r="BN2261" s="21"/>
      <c r="BO2261" s="21"/>
      <c r="BP2261" s="21"/>
      <c r="BQ2261" s="21"/>
      <c r="BS2261" s="21"/>
      <c r="BT2261" s="21"/>
      <c r="BW2261" s="21"/>
      <c r="BX2261" s="21"/>
      <c r="BZ2261" s="21"/>
      <c r="CD2261" s="21"/>
      <c r="CE2261" s="21"/>
      <c r="CF2261" s="21"/>
    </row>
    <row r="2262" spans="1:84">
      <c r="A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X2262" s="22"/>
      <c r="AY2262" s="22"/>
      <c r="AZ2262" s="22"/>
      <c r="BM2262" s="21"/>
      <c r="BN2262" s="21"/>
      <c r="BO2262" s="21"/>
      <c r="BP2262" s="21"/>
      <c r="BQ2262" s="21"/>
      <c r="BS2262" s="21"/>
      <c r="BT2262" s="21"/>
      <c r="BW2262" s="21"/>
      <c r="BX2262" s="21"/>
      <c r="BZ2262" s="21"/>
      <c r="CD2262" s="21"/>
      <c r="CE2262" s="21"/>
      <c r="CF2262" s="21"/>
    </row>
    <row r="2263" spans="1:84">
      <c r="A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X2263" s="22"/>
      <c r="AY2263" s="22"/>
      <c r="AZ2263" s="22"/>
      <c r="BM2263" s="21"/>
      <c r="BN2263" s="21"/>
      <c r="BO2263" s="21"/>
      <c r="BP2263" s="21"/>
      <c r="BQ2263" s="21"/>
      <c r="BS2263" s="21"/>
      <c r="BT2263" s="21"/>
      <c r="BW2263" s="21"/>
      <c r="BX2263" s="21"/>
      <c r="BZ2263" s="21"/>
      <c r="CD2263" s="21"/>
      <c r="CE2263" s="21"/>
      <c r="CF2263" s="21"/>
    </row>
    <row r="2264" spans="1:84">
      <c r="A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X2264" s="22"/>
      <c r="AY2264" s="22"/>
      <c r="AZ2264" s="22"/>
      <c r="BM2264" s="21"/>
      <c r="BN2264" s="21"/>
      <c r="BO2264" s="21"/>
      <c r="BP2264" s="21"/>
      <c r="BQ2264" s="21"/>
      <c r="BS2264" s="21"/>
      <c r="BT2264" s="21"/>
      <c r="BW2264" s="21"/>
      <c r="BX2264" s="21"/>
      <c r="BZ2264" s="21"/>
      <c r="CD2264" s="21"/>
      <c r="CE2264" s="21"/>
      <c r="CF2264" s="21"/>
    </row>
    <row r="2265" spans="1:84">
      <c r="A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X2265" s="22"/>
      <c r="AY2265" s="22"/>
      <c r="AZ2265" s="22"/>
      <c r="BM2265" s="21"/>
      <c r="BN2265" s="21"/>
      <c r="BO2265" s="21"/>
      <c r="BP2265" s="21"/>
      <c r="BQ2265" s="21"/>
      <c r="BS2265" s="21"/>
      <c r="BT2265" s="21"/>
      <c r="BW2265" s="21"/>
      <c r="BX2265" s="21"/>
      <c r="BZ2265" s="21"/>
      <c r="CD2265" s="21"/>
      <c r="CE2265" s="21"/>
      <c r="CF2265" s="21"/>
    </row>
    <row r="2266" spans="1:84">
      <c r="A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X2266" s="22"/>
      <c r="AY2266" s="22"/>
      <c r="AZ2266" s="22"/>
      <c r="BM2266" s="21"/>
      <c r="BN2266" s="21"/>
      <c r="BO2266" s="21"/>
      <c r="BP2266" s="21"/>
      <c r="BQ2266" s="21"/>
      <c r="BS2266" s="21"/>
      <c r="BT2266" s="21"/>
      <c r="BW2266" s="21"/>
      <c r="BX2266" s="21"/>
      <c r="BZ2266" s="21"/>
      <c r="CD2266" s="21"/>
      <c r="CE2266" s="21"/>
      <c r="CF2266" s="21"/>
    </row>
    <row r="2267" spans="1:84">
      <c r="A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X2267" s="22"/>
      <c r="AY2267" s="22"/>
      <c r="AZ2267" s="22"/>
      <c r="BM2267" s="21"/>
      <c r="BN2267" s="21"/>
      <c r="BO2267" s="21"/>
      <c r="BP2267" s="21"/>
      <c r="BQ2267" s="21"/>
      <c r="BS2267" s="21"/>
      <c r="BT2267" s="21"/>
      <c r="BW2267" s="21"/>
      <c r="BX2267" s="21"/>
      <c r="BZ2267" s="21"/>
      <c r="CD2267" s="21"/>
      <c r="CE2267" s="21"/>
      <c r="CF2267" s="21"/>
    </row>
    <row r="2268" spans="1:84">
      <c r="A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X2268" s="22"/>
      <c r="AY2268" s="22"/>
      <c r="AZ2268" s="22"/>
      <c r="BM2268" s="21"/>
      <c r="BN2268" s="21"/>
      <c r="BO2268" s="21"/>
      <c r="BP2268" s="21"/>
      <c r="BQ2268" s="21"/>
      <c r="BS2268" s="21"/>
      <c r="BT2268" s="21"/>
      <c r="BW2268" s="21"/>
      <c r="BX2268" s="21"/>
      <c r="BZ2268" s="21"/>
      <c r="CD2268" s="21"/>
      <c r="CE2268" s="21"/>
      <c r="CF2268" s="21"/>
    </row>
    <row r="2269" spans="1:84">
      <c r="A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X2269" s="22"/>
      <c r="AY2269" s="22"/>
      <c r="AZ2269" s="22"/>
      <c r="BM2269" s="21"/>
      <c r="BN2269" s="21"/>
      <c r="BO2269" s="21"/>
      <c r="BP2269" s="21"/>
      <c r="BQ2269" s="21"/>
      <c r="BS2269" s="21"/>
      <c r="BT2269" s="21"/>
      <c r="BW2269" s="21"/>
      <c r="BX2269" s="21"/>
      <c r="BZ2269" s="21"/>
      <c r="CD2269" s="21"/>
      <c r="CE2269" s="21"/>
      <c r="CF2269" s="21"/>
    </row>
    <row r="2270" spans="1:84">
      <c r="A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X2270" s="22"/>
      <c r="AY2270" s="22"/>
      <c r="AZ2270" s="22"/>
      <c r="BM2270" s="21"/>
      <c r="BN2270" s="21"/>
      <c r="BO2270" s="21"/>
      <c r="BP2270" s="21"/>
      <c r="BQ2270" s="21"/>
      <c r="BS2270" s="21"/>
      <c r="BT2270" s="21"/>
      <c r="BW2270" s="21"/>
      <c r="BX2270" s="21"/>
      <c r="BZ2270" s="21"/>
      <c r="CD2270" s="21"/>
      <c r="CE2270" s="21"/>
      <c r="CF2270" s="21"/>
    </row>
    <row r="2271" spans="1:84">
      <c r="A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X2271" s="22"/>
      <c r="AY2271" s="22"/>
      <c r="AZ2271" s="22"/>
      <c r="BM2271" s="21"/>
      <c r="BN2271" s="21"/>
      <c r="BO2271" s="21"/>
      <c r="BP2271" s="21"/>
      <c r="BQ2271" s="21"/>
      <c r="BS2271" s="21"/>
      <c r="BT2271" s="21"/>
      <c r="BW2271" s="21"/>
      <c r="BX2271" s="21"/>
      <c r="BZ2271" s="21"/>
      <c r="CD2271" s="21"/>
      <c r="CE2271" s="21"/>
      <c r="CF2271" s="21"/>
    </row>
    <row r="2272" spans="1:84">
      <c r="A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X2272" s="22"/>
      <c r="AY2272" s="22"/>
      <c r="AZ2272" s="22"/>
      <c r="BM2272" s="21"/>
      <c r="BN2272" s="21"/>
      <c r="BO2272" s="21"/>
      <c r="BP2272" s="21"/>
      <c r="BQ2272" s="21"/>
      <c r="BS2272" s="21"/>
      <c r="BT2272" s="21"/>
      <c r="BW2272" s="21"/>
      <c r="BX2272" s="21"/>
      <c r="BZ2272" s="21"/>
      <c r="CD2272" s="21"/>
      <c r="CE2272" s="21"/>
      <c r="CF2272" s="21"/>
    </row>
    <row r="2273" spans="1:84">
      <c r="A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X2273" s="22"/>
      <c r="AY2273" s="22"/>
      <c r="AZ2273" s="22"/>
      <c r="BM2273" s="21"/>
      <c r="BN2273" s="21"/>
      <c r="BO2273" s="21"/>
      <c r="BP2273" s="21"/>
      <c r="BQ2273" s="21"/>
      <c r="BS2273" s="21"/>
      <c r="BT2273" s="21"/>
      <c r="BW2273" s="21"/>
      <c r="BX2273" s="21"/>
      <c r="BZ2273" s="21"/>
      <c r="CD2273" s="21"/>
      <c r="CE2273" s="21"/>
      <c r="CF2273" s="21"/>
    </row>
    <row r="2274" spans="1:84">
      <c r="A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X2274" s="22"/>
      <c r="AY2274" s="22"/>
      <c r="AZ2274" s="22"/>
      <c r="BM2274" s="21"/>
      <c r="BN2274" s="21"/>
      <c r="BO2274" s="21"/>
      <c r="BP2274" s="21"/>
      <c r="BQ2274" s="21"/>
      <c r="BS2274" s="21"/>
      <c r="BT2274" s="21"/>
      <c r="BW2274" s="21"/>
      <c r="BX2274" s="21"/>
      <c r="BZ2274" s="21"/>
      <c r="CD2274" s="21"/>
      <c r="CE2274" s="21"/>
      <c r="CF2274" s="21"/>
    </row>
    <row r="2275" spans="1:84">
      <c r="A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X2275" s="22"/>
      <c r="AY2275" s="22"/>
      <c r="AZ2275" s="22"/>
      <c r="BM2275" s="21"/>
      <c r="BN2275" s="21"/>
      <c r="BO2275" s="21"/>
      <c r="BP2275" s="21"/>
      <c r="BQ2275" s="21"/>
      <c r="BS2275" s="21"/>
      <c r="BT2275" s="21"/>
      <c r="BW2275" s="21"/>
      <c r="BX2275" s="21"/>
      <c r="BZ2275" s="21"/>
      <c r="CD2275" s="21"/>
      <c r="CE2275" s="21"/>
      <c r="CF2275" s="21"/>
    </row>
    <row r="2276" spans="1:84">
      <c r="A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X2276" s="22"/>
      <c r="AY2276" s="22"/>
      <c r="AZ2276" s="22"/>
      <c r="BM2276" s="21"/>
      <c r="BN2276" s="21"/>
      <c r="BO2276" s="21"/>
      <c r="BP2276" s="21"/>
      <c r="BQ2276" s="21"/>
      <c r="BS2276" s="21"/>
      <c r="BT2276" s="21"/>
      <c r="BW2276" s="21"/>
      <c r="BX2276" s="21"/>
      <c r="BZ2276" s="21"/>
      <c r="CD2276" s="21"/>
      <c r="CE2276" s="21"/>
      <c r="CF2276" s="21"/>
    </row>
    <row r="2277" spans="1:84">
      <c r="A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X2277" s="22"/>
      <c r="AY2277" s="22"/>
      <c r="AZ2277" s="22"/>
      <c r="BM2277" s="21"/>
      <c r="BN2277" s="21"/>
      <c r="BO2277" s="21"/>
      <c r="BP2277" s="21"/>
      <c r="BQ2277" s="21"/>
      <c r="BS2277" s="21"/>
      <c r="BT2277" s="21"/>
      <c r="BW2277" s="21"/>
      <c r="BX2277" s="21"/>
      <c r="BZ2277" s="21"/>
      <c r="CD2277" s="21"/>
      <c r="CE2277" s="21"/>
      <c r="CF2277" s="21"/>
    </row>
    <row r="2278" spans="1:84">
      <c r="A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X2278" s="22"/>
      <c r="AY2278" s="22"/>
      <c r="AZ2278" s="22"/>
      <c r="BM2278" s="21"/>
      <c r="BN2278" s="21"/>
      <c r="BO2278" s="21"/>
      <c r="BP2278" s="21"/>
      <c r="BQ2278" s="21"/>
      <c r="BS2278" s="21"/>
      <c r="BT2278" s="21"/>
      <c r="BW2278" s="21"/>
      <c r="BX2278" s="21"/>
      <c r="BZ2278" s="21"/>
      <c r="CD2278" s="21"/>
      <c r="CE2278" s="21"/>
      <c r="CF2278" s="21"/>
    </row>
    <row r="2279" spans="1:84">
      <c r="A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X2279" s="22"/>
      <c r="AY2279" s="22"/>
      <c r="AZ2279" s="22"/>
      <c r="BM2279" s="21"/>
      <c r="BN2279" s="21"/>
      <c r="BO2279" s="21"/>
      <c r="BP2279" s="21"/>
      <c r="BQ2279" s="21"/>
      <c r="BS2279" s="21"/>
      <c r="BT2279" s="21"/>
      <c r="BW2279" s="21"/>
      <c r="BX2279" s="21"/>
      <c r="BZ2279" s="21"/>
      <c r="CD2279" s="21"/>
      <c r="CE2279" s="21"/>
      <c r="CF2279" s="21"/>
    </row>
    <row r="2280" spans="1:84">
      <c r="A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X2280" s="22"/>
      <c r="AY2280" s="22"/>
      <c r="AZ2280" s="22"/>
      <c r="BM2280" s="21"/>
      <c r="BN2280" s="21"/>
      <c r="BO2280" s="21"/>
      <c r="BP2280" s="21"/>
      <c r="BQ2280" s="21"/>
      <c r="BS2280" s="21"/>
      <c r="BT2280" s="21"/>
      <c r="BW2280" s="21"/>
      <c r="BX2280" s="21"/>
      <c r="BZ2280" s="21"/>
      <c r="CD2280" s="21"/>
      <c r="CE2280" s="21"/>
      <c r="CF2280" s="21"/>
    </row>
    <row r="2281" spans="1:84">
      <c r="A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X2281" s="22"/>
      <c r="AY2281" s="22"/>
      <c r="AZ2281" s="22"/>
      <c r="BM2281" s="21"/>
      <c r="BN2281" s="21"/>
      <c r="BO2281" s="21"/>
      <c r="BP2281" s="21"/>
      <c r="BQ2281" s="21"/>
      <c r="BS2281" s="21"/>
      <c r="BT2281" s="21"/>
      <c r="BW2281" s="21"/>
      <c r="BX2281" s="21"/>
      <c r="BZ2281" s="21"/>
      <c r="CD2281" s="21"/>
      <c r="CE2281" s="21"/>
      <c r="CF2281" s="21"/>
    </row>
    <row r="2282" spans="1:84">
      <c r="A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X2282" s="22"/>
      <c r="AY2282" s="22"/>
      <c r="AZ2282" s="22"/>
      <c r="BM2282" s="21"/>
      <c r="BN2282" s="21"/>
      <c r="BO2282" s="21"/>
      <c r="BP2282" s="21"/>
      <c r="BQ2282" s="21"/>
      <c r="BS2282" s="21"/>
      <c r="BT2282" s="21"/>
      <c r="BW2282" s="21"/>
      <c r="BX2282" s="21"/>
      <c r="BZ2282" s="21"/>
      <c r="CD2282" s="21"/>
      <c r="CE2282" s="21"/>
      <c r="CF2282" s="21"/>
    </row>
    <row r="2283" spans="1:84">
      <c r="A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X2283" s="22"/>
      <c r="AY2283" s="22"/>
      <c r="AZ2283" s="22"/>
      <c r="BM2283" s="21"/>
      <c r="BN2283" s="21"/>
      <c r="BO2283" s="21"/>
      <c r="BP2283" s="21"/>
      <c r="BQ2283" s="21"/>
      <c r="BS2283" s="21"/>
      <c r="BT2283" s="21"/>
      <c r="BW2283" s="21"/>
      <c r="BX2283" s="21"/>
      <c r="BZ2283" s="21"/>
      <c r="CD2283" s="21"/>
      <c r="CE2283" s="21"/>
      <c r="CF2283" s="21"/>
    </row>
    <row r="2284" spans="1:84">
      <c r="A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X2284" s="22"/>
      <c r="AY2284" s="22"/>
      <c r="AZ2284" s="22"/>
      <c r="BM2284" s="21"/>
      <c r="BN2284" s="21"/>
      <c r="BO2284" s="21"/>
      <c r="BP2284" s="21"/>
      <c r="BQ2284" s="21"/>
      <c r="BS2284" s="21"/>
      <c r="BT2284" s="21"/>
      <c r="BW2284" s="21"/>
      <c r="BX2284" s="21"/>
      <c r="BZ2284" s="21"/>
      <c r="CD2284" s="21"/>
      <c r="CE2284" s="21"/>
      <c r="CF2284" s="21"/>
    </row>
    <row r="2285" spans="1:84">
      <c r="A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X2285" s="22"/>
      <c r="AY2285" s="22"/>
      <c r="AZ2285" s="22"/>
      <c r="BM2285" s="21"/>
      <c r="BN2285" s="21"/>
      <c r="BO2285" s="21"/>
      <c r="BP2285" s="21"/>
      <c r="BQ2285" s="21"/>
      <c r="BS2285" s="21"/>
      <c r="BT2285" s="21"/>
      <c r="BW2285" s="21"/>
      <c r="BX2285" s="21"/>
      <c r="BZ2285" s="21"/>
      <c r="CD2285" s="21"/>
      <c r="CE2285" s="21"/>
      <c r="CF2285" s="21"/>
    </row>
    <row r="2286" spans="1:84">
      <c r="A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X2286" s="22"/>
      <c r="AY2286" s="22"/>
      <c r="AZ2286" s="22"/>
      <c r="BM2286" s="21"/>
      <c r="BN2286" s="21"/>
      <c r="BO2286" s="21"/>
      <c r="BP2286" s="21"/>
      <c r="BQ2286" s="21"/>
      <c r="BS2286" s="21"/>
      <c r="BT2286" s="21"/>
      <c r="BW2286" s="21"/>
      <c r="BX2286" s="21"/>
      <c r="BZ2286" s="21"/>
      <c r="CD2286" s="21"/>
      <c r="CE2286" s="21"/>
      <c r="CF2286" s="21"/>
    </row>
    <row r="2287" spans="1:84">
      <c r="A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X2287" s="22"/>
      <c r="AY2287" s="22"/>
      <c r="AZ2287" s="22"/>
      <c r="BM2287" s="21"/>
      <c r="BN2287" s="21"/>
      <c r="BO2287" s="21"/>
      <c r="BP2287" s="21"/>
      <c r="BQ2287" s="21"/>
      <c r="BS2287" s="21"/>
      <c r="BT2287" s="21"/>
      <c r="BW2287" s="21"/>
      <c r="BX2287" s="21"/>
      <c r="BZ2287" s="21"/>
      <c r="CD2287" s="21"/>
      <c r="CE2287" s="21"/>
      <c r="CF2287" s="21"/>
    </row>
    <row r="2288" spans="1:84">
      <c r="A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X2288" s="22"/>
      <c r="AY2288" s="22"/>
      <c r="AZ2288" s="22"/>
      <c r="BM2288" s="21"/>
      <c r="BN2288" s="21"/>
      <c r="BO2288" s="21"/>
      <c r="BP2288" s="21"/>
      <c r="BQ2288" s="21"/>
      <c r="BS2288" s="21"/>
      <c r="BT2288" s="21"/>
      <c r="BW2288" s="21"/>
      <c r="BX2288" s="21"/>
      <c r="BZ2288" s="21"/>
      <c r="CD2288" s="21"/>
      <c r="CE2288" s="21"/>
      <c r="CF2288" s="21"/>
    </row>
    <row r="2289" spans="1:84">
      <c r="A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X2289" s="22"/>
      <c r="AY2289" s="22"/>
      <c r="AZ2289" s="22"/>
      <c r="BM2289" s="21"/>
      <c r="BN2289" s="21"/>
      <c r="BO2289" s="21"/>
      <c r="BP2289" s="21"/>
      <c r="BQ2289" s="21"/>
      <c r="BS2289" s="21"/>
      <c r="BT2289" s="21"/>
      <c r="BW2289" s="21"/>
      <c r="BX2289" s="21"/>
      <c r="BZ2289" s="21"/>
      <c r="CD2289" s="21"/>
      <c r="CE2289" s="21"/>
      <c r="CF2289" s="21"/>
    </row>
    <row r="2290" spans="1:84">
      <c r="A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X2290" s="22"/>
      <c r="AY2290" s="22"/>
      <c r="AZ2290" s="22"/>
      <c r="BM2290" s="21"/>
      <c r="BN2290" s="21"/>
      <c r="BO2290" s="21"/>
      <c r="BP2290" s="21"/>
      <c r="BQ2290" s="21"/>
      <c r="BS2290" s="21"/>
      <c r="BT2290" s="21"/>
      <c r="BW2290" s="21"/>
      <c r="BX2290" s="21"/>
      <c r="BZ2290" s="21"/>
      <c r="CD2290" s="21"/>
      <c r="CE2290" s="21"/>
      <c r="CF2290" s="21"/>
    </row>
    <row r="2291" spans="1:84">
      <c r="A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X2291" s="22"/>
      <c r="AY2291" s="22"/>
      <c r="AZ2291" s="22"/>
      <c r="BM2291" s="21"/>
      <c r="BN2291" s="21"/>
      <c r="BO2291" s="21"/>
      <c r="BP2291" s="21"/>
      <c r="BQ2291" s="21"/>
      <c r="BS2291" s="21"/>
      <c r="BT2291" s="21"/>
      <c r="BW2291" s="21"/>
      <c r="BX2291" s="21"/>
      <c r="BZ2291" s="21"/>
      <c r="CD2291" s="21"/>
      <c r="CE2291" s="21"/>
      <c r="CF2291" s="21"/>
    </row>
    <row r="2292" spans="1:84">
      <c r="A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X2292" s="22"/>
      <c r="AY2292" s="22"/>
      <c r="AZ2292" s="22"/>
      <c r="BM2292" s="21"/>
      <c r="BN2292" s="21"/>
      <c r="BO2292" s="21"/>
      <c r="BP2292" s="21"/>
      <c r="BQ2292" s="21"/>
      <c r="BS2292" s="21"/>
      <c r="BT2292" s="21"/>
      <c r="BW2292" s="21"/>
      <c r="BX2292" s="21"/>
      <c r="BZ2292" s="21"/>
      <c r="CD2292" s="21"/>
      <c r="CE2292" s="21"/>
      <c r="CF2292" s="21"/>
    </row>
    <row r="2293" spans="1:84">
      <c r="A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X2293" s="22"/>
      <c r="AY2293" s="22"/>
      <c r="AZ2293" s="22"/>
      <c r="BM2293" s="21"/>
      <c r="BN2293" s="21"/>
      <c r="BO2293" s="21"/>
      <c r="BP2293" s="21"/>
      <c r="BQ2293" s="21"/>
      <c r="BS2293" s="21"/>
      <c r="BT2293" s="21"/>
      <c r="BW2293" s="21"/>
      <c r="BX2293" s="21"/>
      <c r="BZ2293" s="21"/>
      <c r="CD2293" s="21"/>
      <c r="CE2293" s="21"/>
      <c r="CF2293" s="21"/>
    </row>
    <row r="2294" spans="1:84">
      <c r="A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X2294" s="22"/>
      <c r="AY2294" s="22"/>
      <c r="AZ2294" s="22"/>
      <c r="BM2294" s="21"/>
      <c r="BN2294" s="21"/>
      <c r="BO2294" s="21"/>
      <c r="BP2294" s="21"/>
      <c r="BQ2294" s="21"/>
      <c r="BS2294" s="21"/>
      <c r="BT2294" s="21"/>
      <c r="BW2294" s="21"/>
      <c r="BX2294" s="21"/>
      <c r="BZ2294" s="21"/>
      <c r="CD2294" s="21"/>
      <c r="CE2294" s="21"/>
      <c r="CF2294" s="21"/>
    </row>
    <row r="2295" spans="1:84">
      <c r="A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X2295" s="22"/>
      <c r="AY2295" s="22"/>
      <c r="AZ2295" s="22"/>
      <c r="BM2295" s="21"/>
      <c r="BN2295" s="21"/>
      <c r="BO2295" s="21"/>
      <c r="BP2295" s="21"/>
      <c r="BQ2295" s="21"/>
      <c r="BS2295" s="21"/>
      <c r="BT2295" s="21"/>
      <c r="BW2295" s="21"/>
      <c r="BX2295" s="21"/>
      <c r="BZ2295" s="21"/>
      <c r="CD2295" s="21"/>
      <c r="CE2295" s="21"/>
      <c r="CF2295" s="21"/>
    </row>
    <row r="2296" spans="1:84">
      <c r="A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X2296" s="22"/>
      <c r="AY2296" s="22"/>
      <c r="AZ2296" s="22"/>
      <c r="BM2296" s="21"/>
      <c r="BN2296" s="21"/>
      <c r="BO2296" s="21"/>
      <c r="BP2296" s="21"/>
      <c r="BQ2296" s="21"/>
      <c r="BS2296" s="21"/>
      <c r="BT2296" s="21"/>
      <c r="BW2296" s="21"/>
      <c r="BX2296" s="21"/>
      <c r="BZ2296" s="21"/>
      <c r="CD2296" s="21"/>
      <c r="CE2296" s="21"/>
      <c r="CF2296" s="21"/>
    </row>
    <row r="2297" spans="1:84">
      <c r="A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X2297" s="22"/>
      <c r="AY2297" s="22"/>
      <c r="AZ2297" s="22"/>
      <c r="BM2297" s="21"/>
      <c r="BN2297" s="21"/>
      <c r="BO2297" s="21"/>
      <c r="BP2297" s="21"/>
      <c r="BQ2297" s="21"/>
      <c r="BS2297" s="21"/>
      <c r="BT2297" s="21"/>
      <c r="BW2297" s="21"/>
      <c r="BX2297" s="21"/>
      <c r="BZ2297" s="21"/>
      <c r="CD2297" s="21"/>
      <c r="CE2297" s="21"/>
      <c r="CF2297" s="21"/>
    </row>
    <row r="2298" spans="1:84">
      <c r="A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X2298" s="22"/>
      <c r="AY2298" s="22"/>
      <c r="AZ2298" s="22"/>
      <c r="BM2298" s="21"/>
      <c r="BN2298" s="21"/>
      <c r="BO2298" s="21"/>
      <c r="BP2298" s="21"/>
      <c r="BQ2298" s="21"/>
      <c r="BS2298" s="21"/>
      <c r="BT2298" s="21"/>
      <c r="BW2298" s="21"/>
      <c r="BX2298" s="21"/>
      <c r="BZ2298" s="21"/>
      <c r="CD2298" s="21"/>
      <c r="CE2298" s="21"/>
      <c r="CF2298" s="21"/>
    </row>
    <row r="2299" spans="1:84">
      <c r="A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X2299" s="22"/>
      <c r="AY2299" s="22"/>
      <c r="AZ2299" s="22"/>
      <c r="BM2299" s="21"/>
      <c r="BN2299" s="21"/>
      <c r="BO2299" s="21"/>
      <c r="BP2299" s="21"/>
      <c r="BQ2299" s="21"/>
      <c r="BS2299" s="21"/>
      <c r="BT2299" s="21"/>
      <c r="BW2299" s="21"/>
      <c r="BX2299" s="21"/>
      <c r="BZ2299" s="21"/>
      <c r="CD2299" s="21"/>
      <c r="CE2299" s="21"/>
      <c r="CF2299" s="21"/>
    </row>
    <row r="2300" spans="1:84">
      <c r="A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X2300" s="22"/>
      <c r="AY2300" s="22"/>
      <c r="AZ2300" s="22"/>
      <c r="BM2300" s="21"/>
      <c r="BN2300" s="21"/>
      <c r="BO2300" s="21"/>
      <c r="BP2300" s="21"/>
      <c r="BQ2300" s="21"/>
      <c r="BS2300" s="21"/>
      <c r="BT2300" s="21"/>
      <c r="BW2300" s="21"/>
      <c r="BX2300" s="21"/>
      <c r="BZ2300" s="21"/>
      <c r="CD2300" s="21"/>
      <c r="CE2300" s="21"/>
      <c r="CF2300" s="21"/>
    </row>
    <row r="2301" spans="1:84">
      <c r="A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X2301" s="22"/>
      <c r="AY2301" s="22"/>
      <c r="AZ2301" s="22"/>
      <c r="BM2301" s="21"/>
      <c r="BN2301" s="21"/>
      <c r="BO2301" s="21"/>
      <c r="BP2301" s="21"/>
      <c r="BQ2301" s="21"/>
      <c r="BS2301" s="21"/>
      <c r="BT2301" s="21"/>
      <c r="BW2301" s="21"/>
      <c r="BX2301" s="21"/>
      <c r="BZ2301" s="21"/>
      <c r="CD2301" s="21"/>
      <c r="CE2301" s="21"/>
      <c r="CF2301" s="21"/>
    </row>
    <row r="2302" spans="1:84">
      <c r="A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X2302" s="22"/>
      <c r="AY2302" s="22"/>
      <c r="AZ2302" s="22"/>
      <c r="BM2302" s="21"/>
      <c r="BN2302" s="21"/>
      <c r="BO2302" s="21"/>
      <c r="BP2302" s="21"/>
      <c r="BQ2302" s="21"/>
      <c r="BS2302" s="21"/>
      <c r="BT2302" s="21"/>
      <c r="BW2302" s="21"/>
      <c r="BX2302" s="21"/>
      <c r="BZ2302" s="21"/>
      <c r="CD2302" s="21"/>
      <c r="CE2302" s="21"/>
      <c r="CF2302" s="21"/>
    </row>
    <row r="2303" spans="1:84">
      <c r="A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X2303" s="22"/>
      <c r="AY2303" s="22"/>
      <c r="AZ2303" s="22"/>
      <c r="BM2303" s="21"/>
      <c r="BN2303" s="21"/>
      <c r="BO2303" s="21"/>
      <c r="BP2303" s="21"/>
      <c r="BQ2303" s="21"/>
      <c r="BS2303" s="21"/>
      <c r="BT2303" s="21"/>
      <c r="BW2303" s="21"/>
      <c r="BX2303" s="21"/>
      <c r="BZ2303" s="21"/>
      <c r="CD2303" s="21"/>
      <c r="CE2303" s="21"/>
      <c r="CF2303" s="21"/>
    </row>
    <row r="2304" spans="1:84">
      <c r="A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X2304" s="22"/>
      <c r="AY2304" s="22"/>
      <c r="AZ2304" s="22"/>
      <c r="BM2304" s="21"/>
      <c r="BN2304" s="21"/>
      <c r="BO2304" s="21"/>
      <c r="BP2304" s="21"/>
      <c r="BQ2304" s="21"/>
      <c r="BS2304" s="21"/>
      <c r="BT2304" s="21"/>
      <c r="BW2304" s="21"/>
      <c r="BX2304" s="21"/>
      <c r="BZ2304" s="21"/>
      <c r="CD2304" s="21"/>
      <c r="CE2304" s="21"/>
      <c r="CF2304" s="21"/>
    </row>
    <row r="2305" spans="1:84">
      <c r="A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X2305" s="22"/>
      <c r="AY2305" s="22"/>
      <c r="AZ2305" s="22"/>
      <c r="BM2305" s="21"/>
      <c r="BN2305" s="21"/>
      <c r="BO2305" s="21"/>
      <c r="BP2305" s="21"/>
      <c r="BQ2305" s="21"/>
      <c r="BS2305" s="21"/>
      <c r="BT2305" s="21"/>
      <c r="BW2305" s="21"/>
      <c r="BX2305" s="21"/>
      <c r="BZ2305" s="21"/>
      <c r="CD2305" s="21"/>
      <c r="CE2305" s="21"/>
      <c r="CF2305" s="21"/>
    </row>
    <row r="2306" spans="1:84">
      <c r="A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X2306" s="22"/>
      <c r="AY2306" s="22"/>
      <c r="AZ2306" s="22"/>
      <c r="BM2306" s="21"/>
      <c r="BN2306" s="21"/>
      <c r="BO2306" s="21"/>
      <c r="BP2306" s="21"/>
      <c r="BQ2306" s="21"/>
      <c r="BS2306" s="21"/>
      <c r="BT2306" s="21"/>
      <c r="BW2306" s="21"/>
      <c r="BX2306" s="21"/>
      <c r="BZ2306" s="21"/>
      <c r="CD2306" s="21"/>
      <c r="CE2306" s="21"/>
      <c r="CF2306" s="21"/>
    </row>
    <row r="2307" spans="1:84">
      <c r="A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X2307" s="22"/>
      <c r="AY2307" s="22"/>
      <c r="AZ2307" s="22"/>
      <c r="BM2307" s="21"/>
      <c r="BN2307" s="21"/>
      <c r="BO2307" s="21"/>
      <c r="BP2307" s="21"/>
      <c r="BQ2307" s="21"/>
      <c r="BS2307" s="21"/>
      <c r="BT2307" s="21"/>
      <c r="BW2307" s="21"/>
      <c r="BX2307" s="21"/>
      <c r="BZ2307" s="21"/>
      <c r="CD2307" s="21"/>
      <c r="CE2307" s="21"/>
      <c r="CF2307" s="21"/>
    </row>
    <row r="2308" spans="1:84">
      <c r="A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X2308" s="22"/>
      <c r="AY2308" s="22"/>
      <c r="AZ2308" s="22"/>
      <c r="BM2308" s="21"/>
      <c r="BN2308" s="21"/>
      <c r="BO2308" s="21"/>
      <c r="BP2308" s="21"/>
      <c r="BQ2308" s="21"/>
      <c r="BS2308" s="21"/>
      <c r="BT2308" s="21"/>
      <c r="BW2308" s="21"/>
      <c r="BX2308" s="21"/>
      <c r="BZ2308" s="21"/>
      <c r="CD2308" s="21"/>
      <c r="CE2308" s="21"/>
      <c r="CF2308" s="21"/>
    </row>
    <row r="2309" spans="1:84">
      <c r="A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X2309" s="22"/>
      <c r="AY2309" s="22"/>
      <c r="AZ2309" s="22"/>
      <c r="BM2309" s="21"/>
      <c r="BN2309" s="21"/>
      <c r="BO2309" s="21"/>
      <c r="BP2309" s="21"/>
      <c r="BQ2309" s="21"/>
      <c r="BS2309" s="21"/>
      <c r="BT2309" s="21"/>
      <c r="BW2309" s="21"/>
      <c r="BX2309" s="21"/>
      <c r="BZ2309" s="21"/>
      <c r="CD2309" s="21"/>
      <c r="CE2309" s="21"/>
      <c r="CF2309" s="21"/>
    </row>
    <row r="2310" spans="1:84">
      <c r="A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X2310" s="22"/>
      <c r="AY2310" s="22"/>
      <c r="AZ2310" s="22"/>
      <c r="BM2310" s="21"/>
      <c r="BN2310" s="21"/>
      <c r="BO2310" s="21"/>
      <c r="BP2310" s="21"/>
      <c r="BQ2310" s="21"/>
      <c r="BS2310" s="21"/>
      <c r="BT2310" s="21"/>
      <c r="BW2310" s="21"/>
      <c r="BX2310" s="21"/>
      <c r="BZ2310" s="21"/>
      <c r="CD2310" s="21"/>
      <c r="CE2310" s="21"/>
      <c r="CF2310" s="21"/>
    </row>
    <row r="2311" spans="1:84">
      <c r="A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X2311" s="22"/>
      <c r="AY2311" s="22"/>
      <c r="AZ2311" s="22"/>
      <c r="BM2311" s="21"/>
      <c r="BN2311" s="21"/>
      <c r="BO2311" s="21"/>
      <c r="BP2311" s="21"/>
      <c r="BQ2311" s="21"/>
      <c r="BS2311" s="21"/>
      <c r="BT2311" s="21"/>
      <c r="BW2311" s="21"/>
      <c r="BX2311" s="21"/>
      <c r="BZ2311" s="21"/>
      <c r="CD2311" s="21"/>
      <c r="CE2311" s="21"/>
      <c r="CF2311" s="21"/>
    </row>
    <row r="2312" spans="1:84">
      <c r="A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X2312" s="22"/>
      <c r="AY2312" s="22"/>
      <c r="AZ2312" s="22"/>
      <c r="BM2312" s="21"/>
      <c r="BN2312" s="21"/>
      <c r="BO2312" s="21"/>
      <c r="BP2312" s="21"/>
      <c r="BQ2312" s="21"/>
      <c r="BS2312" s="21"/>
      <c r="BT2312" s="21"/>
      <c r="BW2312" s="21"/>
      <c r="BX2312" s="21"/>
      <c r="BZ2312" s="21"/>
      <c r="CD2312" s="21"/>
      <c r="CE2312" s="21"/>
      <c r="CF2312" s="21"/>
    </row>
    <row r="2313" spans="1:84">
      <c r="A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X2313" s="22"/>
      <c r="AY2313" s="22"/>
      <c r="AZ2313" s="22"/>
      <c r="BM2313" s="21"/>
      <c r="BN2313" s="21"/>
      <c r="BO2313" s="21"/>
      <c r="BP2313" s="21"/>
      <c r="BQ2313" s="21"/>
      <c r="BS2313" s="21"/>
      <c r="BT2313" s="21"/>
      <c r="BW2313" s="21"/>
      <c r="BX2313" s="21"/>
      <c r="BZ2313" s="21"/>
      <c r="CD2313" s="21"/>
      <c r="CE2313" s="21"/>
      <c r="CF2313" s="21"/>
    </row>
    <row r="2314" spans="1:84">
      <c r="A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X2314" s="22"/>
      <c r="AY2314" s="22"/>
      <c r="AZ2314" s="22"/>
      <c r="BM2314" s="21"/>
      <c r="BN2314" s="21"/>
      <c r="BO2314" s="21"/>
      <c r="BP2314" s="21"/>
      <c r="BQ2314" s="21"/>
      <c r="BS2314" s="21"/>
      <c r="BT2314" s="21"/>
      <c r="BW2314" s="21"/>
      <c r="BX2314" s="21"/>
      <c r="BZ2314" s="21"/>
      <c r="CD2314" s="21"/>
      <c r="CE2314" s="21"/>
      <c r="CF2314" s="21"/>
    </row>
    <row r="2315" spans="1:84">
      <c r="A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X2315" s="22"/>
      <c r="AY2315" s="22"/>
      <c r="AZ2315" s="22"/>
      <c r="BM2315" s="21"/>
      <c r="BN2315" s="21"/>
      <c r="BO2315" s="21"/>
      <c r="BP2315" s="21"/>
      <c r="BQ2315" s="21"/>
      <c r="BS2315" s="21"/>
      <c r="BT2315" s="21"/>
      <c r="BW2315" s="21"/>
      <c r="BX2315" s="21"/>
      <c r="BZ2315" s="21"/>
      <c r="CD2315" s="21"/>
      <c r="CE2315" s="21"/>
      <c r="CF2315" s="21"/>
    </row>
    <row r="2316" spans="1:84">
      <c r="A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X2316" s="22"/>
      <c r="AY2316" s="22"/>
      <c r="AZ2316" s="22"/>
      <c r="BM2316" s="21"/>
      <c r="BN2316" s="21"/>
      <c r="BO2316" s="21"/>
      <c r="BP2316" s="21"/>
      <c r="BQ2316" s="21"/>
      <c r="BS2316" s="21"/>
      <c r="BT2316" s="21"/>
      <c r="BW2316" s="21"/>
      <c r="BX2316" s="21"/>
      <c r="BZ2316" s="21"/>
      <c r="CD2316" s="21"/>
      <c r="CE2316" s="21"/>
      <c r="CF2316" s="21"/>
    </row>
    <row r="2317" spans="1:84">
      <c r="A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X2317" s="22"/>
      <c r="AY2317" s="22"/>
      <c r="AZ2317" s="22"/>
      <c r="BM2317" s="21"/>
      <c r="BN2317" s="21"/>
      <c r="BO2317" s="21"/>
      <c r="BP2317" s="21"/>
      <c r="BQ2317" s="21"/>
      <c r="BS2317" s="21"/>
      <c r="BT2317" s="21"/>
      <c r="BW2317" s="21"/>
      <c r="BX2317" s="21"/>
      <c r="BZ2317" s="21"/>
      <c r="CD2317" s="21"/>
      <c r="CE2317" s="21"/>
      <c r="CF2317" s="21"/>
    </row>
    <row r="2318" spans="1:84">
      <c r="A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X2318" s="22"/>
      <c r="AY2318" s="22"/>
      <c r="AZ2318" s="22"/>
      <c r="BM2318" s="21"/>
      <c r="BN2318" s="21"/>
      <c r="BO2318" s="21"/>
      <c r="BP2318" s="21"/>
      <c r="BQ2318" s="21"/>
      <c r="BS2318" s="21"/>
      <c r="BT2318" s="21"/>
      <c r="BW2318" s="21"/>
      <c r="BX2318" s="21"/>
      <c r="BZ2318" s="21"/>
      <c r="CD2318" s="21"/>
      <c r="CE2318" s="21"/>
      <c r="CF2318" s="21"/>
    </row>
    <row r="2319" spans="1:84">
      <c r="A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X2319" s="22"/>
      <c r="AY2319" s="22"/>
      <c r="AZ2319" s="22"/>
      <c r="BM2319" s="21"/>
      <c r="BN2319" s="21"/>
      <c r="BO2319" s="21"/>
      <c r="BP2319" s="21"/>
      <c r="BQ2319" s="21"/>
      <c r="BS2319" s="21"/>
      <c r="BT2319" s="21"/>
      <c r="BW2319" s="21"/>
      <c r="BX2319" s="21"/>
      <c r="BZ2319" s="21"/>
      <c r="CD2319" s="21"/>
      <c r="CE2319" s="21"/>
      <c r="CF2319" s="21"/>
    </row>
    <row r="2320" spans="1:84">
      <c r="A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X2320" s="22"/>
      <c r="AY2320" s="22"/>
      <c r="AZ2320" s="22"/>
      <c r="BM2320" s="21"/>
      <c r="BN2320" s="21"/>
      <c r="BO2320" s="21"/>
      <c r="BP2320" s="21"/>
      <c r="BQ2320" s="21"/>
      <c r="BS2320" s="21"/>
      <c r="BT2320" s="21"/>
      <c r="BW2320" s="21"/>
      <c r="BX2320" s="21"/>
      <c r="BZ2320" s="21"/>
      <c r="CD2320" s="21"/>
      <c r="CE2320" s="21"/>
      <c r="CF2320" s="21"/>
    </row>
    <row r="2321" spans="1:84">
      <c r="A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X2321" s="22"/>
      <c r="AY2321" s="22"/>
      <c r="AZ2321" s="22"/>
      <c r="BM2321" s="21"/>
      <c r="BN2321" s="21"/>
      <c r="BO2321" s="21"/>
      <c r="BP2321" s="21"/>
      <c r="BQ2321" s="21"/>
      <c r="BS2321" s="21"/>
      <c r="BT2321" s="21"/>
      <c r="BW2321" s="21"/>
      <c r="BX2321" s="21"/>
      <c r="BZ2321" s="21"/>
      <c r="CD2321" s="21"/>
      <c r="CE2321" s="21"/>
      <c r="CF2321" s="21"/>
    </row>
    <row r="2322" spans="1:84">
      <c r="A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X2322" s="22"/>
      <c r="AY2322" s="22"/>
      <c r="AZ2322" s="22"/>
      <c r="BM2322" s="21"/>
      <c r="BN2322" s="21"/>
      <c r="BO2322" s="21"/>
      <c r="BP2322" s="21"/>
      <c r="BQ2322" s="21"/>
      <c r="BS2322" s="21"/>
      <c r="BT2322" s="21"/>
      <c r="BW2322" s="21"/>
      <c r="BX2322" s="21"/>
      <c r="BZ2322" s="21"/>
      <c r="CD2322" s="21"/>
      <c r="CE2322" s="21"/>
      <c r="CF2322" s="21"/>
    </row>
    <row r="2323" spans="1:84">
      <c r="A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X2323" s="22"/>
      <c r="AY2323" s="22"/>
      <c r="AZ2323" s="22"/>
      <c r="BM2323" s="21"/>
      <c r="BN2323" s="21"/>
      <c r="BO2323" s="21"/>
      <c r="BP2323" s="21"/>
      <c r="BQ2323" s="21"/>
      <c r="BS2323" s="21"/>
      <c r="BT2323" s="21"/>
      <c r="BW2323" s="21"/>
      <c r="BX2323" s="21"/>
      <c r="BZ2323" s="21"/>
      <c r="CD2323" s="21"/>
      <c r="CE2323" s="21"/>
      <c r="CF2323" s="21"/>
    </row>
    <row r="2324" spans="1:84">
      <c r="A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X2324" s="22"/>
      <c r="AY2324" s="22"/>
      <c r="AZ2324" s="22"/>
      <c r="BM2324" s="21"/>
      <c r="BN2324" s="21"/>
      <c r="BO2324" s="21"/>
      <c r="BP2324" s="21"/>
      <c r="BQ2324" s="21"/>
      <c r="BS2324" s="21"/>
      <c r="BT2324" s="21"/>
      <c r="BW2324" s="21"/>
      <c r="BX2324" s="21"/>
      <c r="BZ2324" s="21"/>
      <c r="CD2324" s="21"/>
      <c r="CE2324" s="21"/>
      <c r="CF2324" s="21"/>
    </row>
    <row r="2325" spans="1:84">
      <c r="A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X2325" s="22"/>
      <c r="AY2325" s="22"/>
      <c r="AZ2325" s="22"/>
      <c r="BM2325" s="21"/>
      <c r="BN2325" s="21"/>
      <c r="BO2325" s="21"/>
      <c r="BP2325" s="21"/>
      <c r="BQ2325" s="21"/>
      <c r="BS2325" s="21"/>
      <c r="BT2325" s="21"/>
      <c r="BW2325" s="21"/>
      <c r="BX2325" s="21"/>
      <c r="BZ2325" s="21"/>
      <c r="CD2325" s="21"/>
      <c r="CE2325" s="21"/>
      <c r="CF2325" s="21"/>
    </row>
    <row r="2326" spans="1:84">
      <c r="A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X2326" s="22"/>
      <c r="AY2326" s="22"/>
      <c r="AZ2326" s="22"/>
      <c r="BM2326" s="21"/>
      <c r="BN2326" s="21"/>
      <c r="BO2326" s="21"/>
      <c r="BP2326" s="21"/>
      <c r="BQ2326" s="21"/>
      <c r="BS2326" s="21"/>
      <c r="BT2326" s="21"/>
      <c r="BW2326" s="21"/>
      <c r="BX2326" s="21"/>
      <c r="BZ2326" s="21"/>
      <c r="CD2326" s="21"/>
      <c r="CE2326" s="21"/>
      <c r="CF2326" s="21"/>
    </row>
    <row r="2327" spans="1:84">
      <c r="A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X2327" s="22"/>
      <c r="AY2327" s="22"/>
      <c r="AZ2327" s="22"/>
      <c r="BM2327" s="21"/>
      <c r="BN2327" s="21"/>
      <c r="BO2327" s="21"/>
      <c r="BP2327" s="21"/>
      <c r="BQ2327" s="21"/>
      <c r="BS2327" s="21"/>
      <c r="BT2327" s="21"/>
      <c r="BW2327" s="21"/>
      <c r="BX2327" s="21"/>
      <c r="BZ2327" s="21"/>
      <c r="CD2327" s="21"/>
      <c r="CE2327" s="21"/>
      <c r="CF2327" s="21"/>
    </row>
    <row r="2328" spans="1:84">
      <c r="A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X2328" s="22"/>
      <c r="AY2328" s="22"/>
      <c r="AZ2328" s="22"/>
      <c r="BM2328" s="21"/>
      <c r="BN2328" s="21"/>
      <c r="BO2328" s="21"/>
      <c r="BP2328" s="21"/>
      <c r="BQ2328" s="21"/>
      <c r="BS2328" s="21"/>
      <c r="BT2328" s="21"/>
      <c r="BW2328" s="21"/>
      <c r="BX2328" s="21"/>
      <c r="BZ2328" s="21"/>
      <c r="CD2328" s="21"/>
      <c r="CE2328" s="21"/>
      <c r="CF2328" s="21"/>
    </row>
    <row r="2329" spans="1:84">
      <c r="A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X2329" s="22"/>
      <c r="AY2329" s="22"/>
      <c r="AZ2329" s="22"/>
      <c r="BM2329" s="21"/>
      <c r="BN2329" s="21"/>
      <c r="BO2329" s="21"/>
      <c r="BP2329" s="21"/>
      <c r="BQ2329" s="21"/>
      <c r="BS2329" s="21"/>
      <c r="BT2329" s="21"/>
      <c r="BW2329" s="21"/>
      <c r="BX2329" s="21"/>
      <c r="BZ2329" s="21"/>
      <c r="CD2329" s="21"/>
      <c r="CE2329" s="21"/>
      <c r="CF2329" s="21"/>
    </row>
    <row r="2330" spans="1:84">
      <c r="A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X2330" s="22"/>
      <c r="AY2330" s="22"/>
      <c r="AZ2330" s="22"/>
      <c r="BM2330" s="21"/>
      <c r="BN2330" s="21"/>
      <c r="BO2330" s="21"/>
      <c r="BP2330" s="21"/>
      <c r="BQ2330" s="21"/>
      <c r="BS2330" s="21"/>
      <c r="BT2330" s="21"/>
      <c r="BW2330" s="21"/>
      <c r="BX2330" s="21"/>
      <c r="BZ2330" s="21"/>
      <c r="CD2330" s="21"/>
      <c r="CE2330" s="21"/>
      <c r="CF2330" s="21"/>
    </row>
    <row r="2331" spans="1:84">
      <c r="A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X2331" s="22"/>
      <c r="AY2331" s="22"/>
      <c r="AZ2331" s="22"/>
      <c r="BM2331" s="21"/>
      <c r="BN2331" s="21"/>
      <c r="BO2331" s="21"/>
      <c r="BP2331" s="21"/>
      <c r="BQ2331" s="21"/>
      <c r="BS2331" s="21"/>
      <c r="BT2331" s="21"/>
      <c r="BW2331" s="21"/>
      <c r="BX2331" s="21"/>
      <c r="BZ2331" s="21"/>
      <c r="CD2331" s="21"/>
      <c r="CE2331" s="21"/>
      <c r="CF2331" s="21"/>
    </row>
    <row r="2332" spans="1:84">
      <c r="A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X2332" s="22"/>
      <c r="AY2332" s="22"/>
      <c r="AZ2332" s="22"/>
      <c r="BM2332" s="21"/>
      <c r="BN2332" s="21"/>
      <c r="BO2332" s="21"/>
      <c r="BP2332" s="21"/>
      <c r="BQ2332" s="21"/>
      <c r="BS2332" s="21"/>
      <c r="BT2332" s="21"/>
      <c r="BW2332" s="21"/>
      <c r="BX2332" s="21"/>
      <c r="BZ2332" s="21"/>
      <c r="CD2332" s="21"/>
      <c r="CE2332" s="21"/>
      <c r="CF2332" s="21"/>
    </row>
    <row r="2333" spans="1:84">
      <c r="A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X2333" s="22"/>
      <c r="AY2333" s="22"/>
      <c r="AZ2333" s="22"/>
      <c r="BM2333" s="21"/>
      <c r="BN2333" s="21"/>
      <c r="BO2333" s="21"/>
      <c r="BP2333" s="21"/>
      <c r="BQ2333" s="21"/>
      <c r="BS2333" s="21"/>
      <c r="BT2333" s="21"/>
      <c r="BW2333" s="21"/>
      <c r="BX2333" s="21"/>
      <c r="BZ2333" s="21"/>
      <c r="CD2333" s="21"/>
      <c r="CE2333" s="21"/>
      <c r="CF2333" s="21"/>
    </row>
    <row r="2334" spans="1:84">
      <c r="A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X2334" s="22"/>
      <c r="AY2334" s="22"/>
      <c r="AZ2334" s="22"/>
      <c r="BM2334" s="21"/>
      <c r="BN2334" s="21"/>
      <c r="BO2334" s="21"/>
      <c r="BP2334" s="21"/>
      <c r="BQ2334" s="21"/>
      <c r="BS2334" s="21"/>
      <c r="BT2334" s="21"/>
      <c r="BW2334" s="21"/>
      <c r="BX2334" s="21"/>
      <c r="BZ2334" s="21"/>
      <c r="CD2334" s="21"/>
      <c r="CE2334" s="21"/>
      <c r="CF2334" s="21"/>
    </row>
    <row r="2335" spans="1:84">
      <c r="A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X2335" s="22"/>
      <c r="AY2335" s="22"/>
      <c r="AZ2335" s="22"/>
      <c r="BM2335" s="21"/>
      <c r="BN2335" s="21"/>
      <c r="BO2335" s="21"/>
      <c r="BP2335" s="21"/>
      <c r="BQ2335" s="21"/>
      <c r="BS2335" s="21"/>
      <c r="BT2335" s="21"/>
      <c r="BW2335" s="21"/>
      <c r="BX2335" s="21"/>
      <c r="BZ2335" s="21"/>
      <c r="CD2335" s="21"/>
      <c r="CE2335" s="21"/>
      <c r="CF2335" s="21"/>
    </row>
    <row r="2336" spans="1:84">
      <c r="A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X2336" s="22"/>
      <c r="AY2336" s="22"/>
      <c r="AZ2336" s="22"/>
      <c r="BM2336" s="21"/>
      <c r="BN2336" s="21"/>
      <c r="BO2336" s="21"/>
      <c r="BP2336" s="21"/>
      <c r="BQ2336" s="21"/>
      <c r="BS2336" s="21"/>
      <c r="BT2336" s="21"/>
      <c r="BW2336" s="21"/>
      <c r="BX2336" s="21"/>
      <c r="BZ2336" s="21"/>
      <c r="CD2336" s="21"/>
      <c r="CE2336" s="21"/>
      <c r="CF2336" s="21"/>
    </row>
    <row r="2337" spans="1:84">
      <c r="A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X2337" s="22"/>
      <c r="AY2337" s="22"/>
      <c r="AZ2337" s="22"/>
      <c r="BM2337" s="21"/>
      <c r="BN2337" s="21"/>
      <c r="BO2337" s="21"/>
      <c r="BP2337" s="21"/>
      <c r="BQ2337" s="21"/>
      <c r="BS2337" s="21"/>
      <c r="BT2337" s="21"/>
      <c r="BW2337" s="21"/>
      <c r="BX2337" s="21"/>
      <c r="BZ2337" s="21"/>
      <c r="CD2337" s="21"/>
      <c r="CE2337" s="21"/>
      <c r="CF2337" s="21"/>
    </row>
    <row r="2338" spans="1:84">
      <c r="A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X2338" s="22"/>
      <c r="AY2338" s="22"/>
      <c r="AZ2338" s="22"/>
      <c r="BM2338" s="21"/>
      <c r="BN2338" s="21"/>
      <c r="BO2338" s="21"/>
      <c r="BP2338" s="21"/>
      <c r="BQ2338" s="21"/>
      <c r="BS2338" s="21"/>
      <c r="BT2338" s="21"/>
      <c r="BW2338" s="21"/>
      <c r="BX2338" s="21"/>
      <c r="BZ2338" s="21"/>
      <c r="CD2338" s="21"/>
      <c r="CE2338" s="21"/>
      <c r="CF2338" s="21"/>
    </row>
    <row r="2339" spans="1:84">
      <c r="A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X2339" s="22"/>
      <c r="AY2339" s="22"/>
      <c r="AZ2339" s="22"/>
      <c r="BM2339" s="21"/>
      <c r="BN2339" s="21"/>
      <c r="BO2339" s="21"/>
      <c r="BP2339" s="21"/>
      <c r="BQ2339" s="21"/>
      <c r="BS2339" s="21"/>
      <c r="BT2339" s="21"/>
      <c r="BW2339" s="21"/>
      <c r="BX2339" s="21"/>
      <c r="BZ2339" s="21"/>
      <c r="CD2339" s="21"/>
      <c r="CE2339" s="21"/>
      <c r="CF2339" s="21"/>
    </row>
    <row r="2340" spans="1:84">
      <c r="A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X2340" s="22"/>
      <c r="AY2340" s="22"/>
      <c r="AZ2340" s="22"/>
      <c r="BM2340" s="21"/>
      <c r="BN2340" s="21"/>
      <c r="BO2340" s="21"/>
      <c r="BP2340" s="21"/>
      <c r="BQ2340" s="21"/>
      <c r="BS2340" s="21"/>
      <c r="BT2340" s="21"/>
      <c r="BW2340" s="21"/>
      <c r="BX2340" s="21"/>
      <c r="BZ2340" s="21"/>
      <c r="CD2340" s="21"/>
      <c r="CE2340" s="21"/>
      <c r="CF2340" s="21"/>
    </row>
    <row r="2341" spans="1:84">
      <c r="A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X2341" s="22"/>
      <c r="AY2341" s="22"/>
      <c r="AZ2341" s="22"/>
      <c r="BM2341" s="21"/>
      <c r="BN2341" s="21"/>
      <c r="BO2341" s="21"/>
      <c r="BP2341" s="21"/>
      <c r="BQ2341" s="21"/>
      <c r="BS2341" s="21"/>
      <c r="BT2341" s="21"/>
      <c r="BW2341" s="21"/>
      <c r="BX2341" s="21"/>
      <c r="BZ2341" s="21"/>
      <c r="CD2341" s="21"/>
      <c r="CE2341" s="21"/>
      <c r="CF2341" s="21"/>
    </row>
    <row r="2342" spans="1:84">
      <c r="A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X2342" s="22"/>
      <c r="AY2342" s="22"/>
      <c r="AZ2342" s="22"/>
      <c r="BM2342" s="21"/>
      <c r="BN2342" s="21"/>
      <c r="BO2342" s="21"/>
      <c r="BP2342" s="21"/>
      <c r="BQ2342" s="21"/>
      <c r="BS2342" s="21"/>
      <c r="BT2342" s="21"/>
      <c r="BW2342" s="21"/>
      <c r="BX2342" s="21"/>
      <c r="BZ2342" s="21"/>
      <c r="CD2342" s="21"/>
      <c r="CE2342" s="21"/>
      <c r="CF2342" s="21"/>
    </row>
    <row r="2343" spans="1:84">
      <c r="A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X2343" s="22"/>
      <c r="AY2343" s="22"/>
      <c r="AZ2343" s="22"/>
      <c r="BM2343" s="21"/>
      <c r="BN2343" s="21"/>
      <c r="BO2343" s="21"/>
      <c r="BP2343" s="21"/>
      <c r="BQ2343" s="21"/>
      <c r="BS2343" s="21"/>
      <c r="BT2343" s="21"/>
      <c r="BW2343" s="21"/>
      <c r="BX2343" s="21"/>
      <c r="BZ2343" s="21"/>
      <c r="CD2343" s="21"/>
      <c r="CE2343" s="21"/>
      <c r="CF2343" s="21"/>
    </row>
    <row r="2344" spans="1:84">
      <c r="A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X2344" s="22"/>
      <c r="AY2344" s="22"/>
      <c r="AZ2344" s="22"/>
      <c r="BM2344" s="21"/>
      <c r="BN2344" s="21"/>
      <c r="BO2344" s="21"/>
      <c r="BP2344" s="21"/>
      <c r="BQ2344" s="21"/>
      <c r="BS2344" s="21"/>
      <c r="BT2344" s="21"/>
      <c r="BW2344" s="21"/>
      <c r="BX2344" s="21"/>
      <c r="BZ2344" s="21"/>
      <c r="CD2344" s="21"/>
      <c r="CE2344" s="21"/>
      <c r="CF2344" s="21"/>
    </row>
    <row r="2345" spans="1:84">
      <c r="A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X2345" s="22"/>
      <c r="AY2345" s="22"/>
      <c r="AZ2345" s="22"/>
      <c r="BM2345" s="21"/>
      <c r="BN2345" s="21"/>
      <c r="BO2345" s="21"/>
      <c r="BP2345" s="21"/>
      <c r="BQ2345" s="21"/>
      <c r="BS2345" s="21"/>
      <c r="BT2345" s="21"/>
      <c r="BW2345" s="21"/>
      <c r="BX2345" s="21"/>
      <c r="BZ2345" s="21"/>
      <c r="CD2345" s="21"/>
      <c r="CE2345" s="21"/>
      <c r="CF2345" s="21"/>
    </row>
    <row r="2346" spans="1:84">
      <c r="A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X2346" s="22"/>
      <c r="AY2346" s="22"/>
      <c r="AZ2346" s="22"/>
      <c r="BM2346" s="21"/>
      <c r="BN2346" s="21"/>
      <c r="BO2346" s="21"/>
      <c r="BP2346" s="21"/>
      <c r="BQ2346" s="21"/>
      <c r="BS2346" s="21"/>
      <c r="BT2346" s="21"/>
      <c r="BW2346" s="21"/>
      <c r="BX2346" s="21"/>
      <c r="BZ2346" s="21"/>
      <c r="CD2346" s="21"/>
      <c r="CE2346" s="21"/>
      <c r="CF2346" s="21"/>
    </row>
    <row r="2347" spans="1:84">
      <c r="A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X2347" s="22"/>
      <c r="AY2347" s="22"/>
      <c r="AZ2347" s="22"/>
      <c r="BM2347" s="21"/>
      <c r="BN2347" s="21"/>
      <c r="BO2347" s="21"/>
      <c r="BP2347" s="21"/>
      <c r="BQ2347" s="21"/>
      <c r="BS2347" s="21"/>
      <c r="BT2347" s="21"/>
      <c r="BW2347" s="21"/>
      <c r="BX2347" s="21"/>
      <c r="BZ2347" s="21"/>
      <c r="CD2347" s="21"/>
      <c r="CE2347" s="21"/>
      <c r="CF2347" s="21"/>
    </row>
    <row r="2348" spans="1:84">
      <c r="A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X2348" s="22"/>
      <c r="AY2348" s="22"/>
      <c r="AZ2348" s="22"/>
      <c r="BM2348" s="21"/>
      <c r="BN2348" s="21"/>
      <c r="BO2348" s="21"/>
      <c r="BP2348" s="21"/>
      <c r="BQ2348" s="21"/>
      <c r="BS2348" s="21"/>
      <c r="BT2348" s="21"/>
      <c r="BW2348" s="21"/>
      <c r="BX2348" s="21"/>
      <c r="BZ2348" s="21"/>
      <c r="CD2348" s="21"/>
      <c r="CE2348" s="21"/>
      <c r="CF2348" s="21"/>
    </row>
    <row r="2349" spans="1:84">
      <c r="A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X2349" s="22"/>
      <c r="AY2349" s="22"/>
      <c r="AZ2349" s="22"/>
      <c r="BM2349" s="21"/>
      <c r="BN2349" s="21"/>
      <c r="BO2349" s="21"/>
      <c r="BP2349" s="21"/>
      <c r="BQ2349" s="21"/>
      <c r="BS2349" s="21"/>
      <c r="BT2349" s="21"/>
      <c r="BW2349" s="21"/>
      <c r="BX2349" s="21"/>
      <c r="BZ2349" s="21"/>
      <c r="CD2349" s="21"/>
      <c r="CE2349" s="21"/>
      <c r="CF2349" s="21"/>
    </row>
    <row r="2350" spans="1:84">
      <c r="A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X2350" s="22"/>
      <c r="AY2350" s="22"/>
      <c r="AZ2350" s="22"/>
      <c r="BM2350" s="21"/>
      <c r="BN2350" s="21"/>
      <c r="BO2350" s="21"/>
      <c r="BP2350" s="21"/>
      <c r="BQ2350" s="21"/>
      <c r="BS2350" s="21"/>
      <c r="BT2350" s="21"/>
      <c r="BW2350" s="21"/>
      <c r="BX2350" s="21"/>
      <c r="BZ2350" s="21"/>
      <c r="CD2350" s="21"/>
      <c r="CE2350" s="21"/>
      <c r="CF2350" s="21"/>
    </row>
    <row r="2351" spans="1:84">
      <c r="A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X2351" s="22"/>
      <c r="AY2351" s="22"/>
      <c r="AZ2351" s="22"/>
      <c r="BM2351" s="21"/>
      <c r="BN2351" s="21"/>
      <c r="BO2351" s="21"/>
      <c r="BP2351" s="21"/>
      <c r="BQ2351" s="21"/>
      <c r="BS2351" s="21"/>
      <c r="BT2351" s="21"/>
      <c r="BW2351" s="21"/>
      <c r="BX2351" s="21"/>
      <c r="BZ2351" s="21"/>
      <c r="CD2351" s="21"/>
      <c r="CE2351" s="21"/>
      <c r="CF2351" s="21"/>
    </row>
    <row r="2352" spans="1:84">
      <c r="A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X2352" s="22"/>
      <c r="AY2352" s="22"/>
      <c r="AZ2352" s="22"/>
      <c r="BM2352" s="21"/>
      <c r="BN2352" s="21"/>
      <c r="BO2352" s="21"/>
      <c r="BP2352" s="21"/>
      <c r="BQ2352" s="21"/>
      <c r="BS2352" s="21"/>
      <c r="BT2352" s="21"/>
      <c r="BW2352" s="21"/>
      <c r="BX2352" s="21"/>
      <c r="BZ2352" s="21"/>
      <c r="CD2352" s="21"/>
      <c r="CE2352" s="21"/>
      <c r="CF2352" s="21"/>
    </row>
    <row r="2353" spans="1:84">
      <c r="A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X2353" s="22"/>
      <c r="AY2353" s="22"/>
      <c r="AZ2353" s="22"/>
      <c r="BM2353" s="21"/>
      <c r="BN2353" s="21"/>
      <c r="BO2353" s="21"/>
      <c r="BP2353" s="21"/>
      <c r="BQ2353" s="21"/>
      <c r="BS2353" s="21"/>
      <c r="BT2353" s="21"/>
      <c r="BW2353" s="21"/>
      <c r="BX2353" s="21"/>
      <c r="BZ2353" s="21"/>
      <c r="CD2353" s="21"/>
      <c r="CE2353" s="21"/>
      <c r="CF2353" s="21"/>
    </row>
    <row r="2354" spans="1:84">
      <c r="A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X2354" s="22"/>
      <c r="AY2354" s="22"/>
      <c r="AZ2354" s="22"/>
      <c r="BM2354" s="21"/>
      <c r="BN2354" s="21"/>
      <c r="BO2354" s="21"/>
      <c r="BP2354" s="21"/>
      <c r="BQ2354" s="21"/>
      <c r="BS2354" s="21"/>
      <c r="BT2354" s="21"/>
      <c r="BW2354" s="21"/>
      <c r="BX2354" s="21"/>
      <c r="BZ2354" s="21"/>
      <c r="CD2354" s="21"/>
      <c r="CE2354" s="21"/>
      <c r="CF2354" s="21"/>
    </row>
    <row r="2355" spans="1:84">
      <c r="A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X2355" s="22"/>
      <c r="AY2355" s="22"/>
      <c r="AZ2355" s="22"/>
      <c r="BM2355" s="21"/>
      <c r="BN2355" s="21"/>
      <c r="BO2355" s="21"/>
      <c r="BP2355" s="21"/>
      <c r="BQ2355" s="21"/>
      <c r="BS2355" s="21"/>
      <c r="BT2355" s="21"/>
      <c r="BW2355" s="21"/>
      <c r="BX2355" s="21"/>
      <c r="BZ2355" s="21"/>
      <c r="CD2355" s="21"/>
      <c r="CE2355" s="21"/>
      <c r="CF2355" s="21"/>
    </row>
    <row r="2356" spans="1:84">
      <c r="A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X2356" s="22"/>
      <c r="AY2356" s="22"/>
      <c r="AZ2356" s="22"/>
      <c r="BM2356" s="21"/>
      <c r="BN2356" s="21"/>
      <c r="BO2356" s="21"/>
      <c r="BP2356" s="21"/>
      <c r="BQ2356" s="21"/>
      <c r="BS2356" s="21"/>
      <c r="BT2356" s="21"/>
      <c r="BW2356" s="21"/>
      <c r="BX2356" s="21"/>
      <c r="BZ2356" s="21"/>
      <c r="CD2356" s="21"/>
      <c r="CE2356" s="21"/>
      <c r="CF2356" s="21"/>
    </row>
    <row r="2357" spans="1:84">
      <c r="A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X2357" s="22"/>
      <c r="AY2357" s="22"/>
      <c r="AZ2357" s="22"/>
      <c r="BM2357" s="21"/>
      <c r="BN2357" s="21"/>
      <c r="BO2357" s="21"/>
      <c r="BP2357" s="21"/>
      <c r="BQ2357" s="21"/>
      <c r="BS2357" s="21"/>
      <c r="BT2357" s="21"/>
      <c r="BW2357" s="21"/>
      <c r="BX2357" s="21"/>
      <c r="BZ2357" s="21"/>
      <c r="CD2357" s="21"/>
      <c r="CE2357" s="21"/>
      <c r="CF2357" s="21"/>
    </row>
    <row r="2358" spans="1:84">
      <c r="A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X2358" s="22"/>
      <c r="AY2358" s="22"/>
      <c r="AZ2358" s="22"/>
      <c r="BM2358" s="21"/>
      <c r="BN2358" s="21"/>
      <c r="BO2358" s="21"/>
      <c r="BP2358" s="21"/>
      <c r="BQ2358" s="21"/>
      <c r="BS2358" s="21"/>
      <c r="BT2358" s="21"/>
      <c r="BW2358" s="21"/>
      <c r="BX2358" s="21"/>
      <c r="BZ2358" s="21"/>
      <c r="CD2358" s="21"/>
      <c r="CE2358" s="21"/>
      <c r="CF2358" s="21"/>
    </row>
    <row r="2359" spans="1:84">
      <c r="A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X2359" s="22"/>
      <c r="AY2359" s="22"/>
      <c r="AZ2359" s="22"/>
      <c r="BM2359" s="21"/>
      <c r="BN2359" s="21"/>
      <c r="BO2359" s="21"/>
      <c r="BP2359" s="21"/>
      <c r="BQ2359" s="21"/>
      <c r="BS2359" s="21"/>
      <c r="BT2359" s="21"/>
      <c r="BW2359" s="21"/>
      <c r="BX2359" s="21"/>
      <c r="BZ2359" s="21"/>
      <c r="CD2359" s="21"/>
      <c r="CE2359" s="21"/>
      <c r="CF2359" s="21"/>
    </row>
    <row r="2360" spans="1:84">
      <c r="A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X2360" s="22"/>
      <c r="AY2360" s="22"/>
      <c r="AZ2360" s="22"/>
      <c r="BM2360" s="21"/>
      <c r="BN2360" s="21"/>
      <c r="BO2360" s="21"/>
      <c r="BP2360" s="21"/>
      <c r="BQ2360" s="21"/>
      <c r="BS2360" s="21"/>
      <c r="BT2360" s="21"/>
      <c r="BW2360" s="21"/>
      <c r="BX2360" s="21"/>
      <c r="BZ2360" s="21"/>
      <c r="CD2360" s="21"/>
      <c r="CE2360" s="21"/>
      <c r="CF2360" s="21"/>
    </row>
    <row r="2361" spans="1:84">
      <c r="A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X2361" s="22"/>
      <c r="AY2361" s="22"/>
      <c r="AZ2361" s="22"/>
      <c r="BM2361" s="21"/>
      <c r="BN2361" s="21"/>
      <c r="BO2361" s="21"/>
      <c r="BP2361" s="21"/>
      <c r="BQ2361" s="21"/>
      <c r="BS2361" s="21"/>
      <c r="BT2361" s="21"/>
      <c r="BW2361" s="21"/>
      <c r="BX2361" s="21"/>
      <c r="BZ2361" s="21"/>
      <c r="CD2361" s="21"/>
      <c r="CE2361" s="21"/>
      <c r="CF2361" s="21"/>
    </row>
    <row r="2362" spans="1:84">
      <c r="A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X2362" s="22"/>
      <c r="AY2362" s="22"/>
      <c r="AZ2362" s="22"/>
      <c r="BM2362" s="21"/>
      <c r="BN2362" s="21"/>
      <c r="BO2362" s="21"/>
      <c r="BP2362" s="21"/>
      <c r="BQ2362" s="21"/>
      <c r="BS2362" s="21"/>
      <c r="BT2362" s="21"/>
      <c r="BW2362" s="21"/>
      <c r="BX2362" s="21"/>
      <c r="BZ2362" s="21"/>
      <c r="CD2362" s="21"/>
      <c r="CE2362" s="21"/>
      <c r="CF2362" s="21"/>
    </row>
    <row r="2363" spans="1:84">
      <c r="A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X2363" s="22"/>
      <c r="AY2363" s="22"/>
      <c r="AZ2363" s="22"/>
      <c r="BM2363" s="21"/>
      <c r="BN2363" s="21"/>
      <c r="BO2363" s="21"/>
      <c r="BP2363" s="21"/>
      <c r="BQ2363" s="21"/>
      <c r="BS2363" s="21"/>
      <c r="BT2363" s="21"/>
      <c r="BW2363" s="21"/>
      <c r="BX2363" s="21"/>
      <c r="BZ2363" s="21"/>
      <c r="CD2363" s="21"/>
      <c r="CE2363" s="21"/>
      <c r="CF2363" s="21"/>
    </row>
    <row r="2364" spans="1:84">
      <c r="A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X2364" s="22"/>
      <c r="AY2364" s="22"/>
      <c r="AZ2364" s="22"/>
      <c r="BM2364" s="21"/>
      <c r="BN2364" s="21"/>
      <c r="BO2364" s="21"/>
      <c r="BP2364" s="21"/>
      <c r="BQ2364" s="21"/>
      <c r="BS2364" s="21"/>
      <c r="BT2364" s="21"/>
      <c r="BW2364" s="21"/>
      <c r="BX2364" s="21"/>
      <c r="BZ2364" s="21"/>
      <c r="CD2364" s="21"/>
      <c r="CE2364" s="21"/>
      <c r="CF2364" s="21"/>
    </row>
    <row r="2365" spans="1:84">
      <c r="A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X2365" s="22"/>
      <c r="AY2365" s="22"/>
      <c r="AZ2365" s="22"/>
      <c r="BM2365" s="21"/>
      <c r="BN2365" s="21"/>
      <c r="BO2365" s="21"/>
      <c r="BP2365" s="21"/>
      <c r="BQ2365" s="21"/>
      <c r="BS2365" s="21"/>
      <c r="BT2365" s="21"/>
      <c r="BW2365" s="21"/>
      <c r="BX2365" s="21"/>
      <c r="BZ2365" s="21"/>
      <c r="CD2365" s="21"/>
      <c r="CE2365" s="21"/>
      <c r="CF2365" s="21"/>
    </row>
    <row r="2366" spans="1:84">
      <c r="A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X2366" s="22"/>
      <c r="AY2366" s="22"/>
      <c r="AZ2366" s="22"/>
      <c r="BM2366" s="21"/>
      <c r="BN2366" s="21"/>
      <c r="BO2366" s="21"/>
      <c r="BP2366" s="21"/>
      <c r="BQ2366" s="21"/>
      <c r="BS2366" s="21"/>
      <c r="BT2366" s="21"/>
      <c r="BW2366" s="21"/>
      <c r="BX2366" s="21"/>
      <c r="BZ2366" s="21"/>
      <c r="CD2366" s="21"/>
      <c r="CE2366" s="21"/>
      <c r="CF2366" s="21"/>
    </row>
    <row r="2367" spans="1:84">
      <c r="A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X2367" s="22"/>
      <c r="AY2367" s="22"/>
      <c r="AZ2367" s="22"/>
      <c r="BM2367" s="21"/>
      <c r="BN2367" s="21"/>
      <c r="BO2367" s="21"/>
      <c r="BP2367" s="21"/>
      <c r="BQ2367" s="21"/>
      <c r="BS2367" s="21"/>
      <c r="BT2367" s="21"/>
      <c r="BW2367" s="21"/>
      <c r="BX2367" s="21"/>
      <c r="BZ2367" s="21"/>
      <c r="CD2367" s="21"/>
      <c r="CE2367" s="21"/>
      <c r="CF2367" s="21"/>
    </row>
    <row r="2368" spans="1:84">
      <c r="A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X2368" s="22"/>
      <c r="AY2368" s="22"/>
      <c r="AZ2368" s="22"/>
      <c r="BM2368" s="21"/>
      <c r="BN2368" s="21"/>
      <c r="BO2368" s="21"/>
      <c r="BP2368" s="21"/>
      <c r="BQ2368" s="21"/>
      <c r="BS2368" s="21"/>
      <c r="BT2368" s="21"/>
      <c r="BW2368" s="21"/>
      <c r="BX2368" s="21"/>
      <c r="BZ2368" s="21"/>
      <c r="CD2368" s="21"/>
      <c r="CE2368" s="21"/>
      <c r="CF2368" s="21"/>
    </row>
    <row r="2369" spans="1:84">
      <c r="A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X2369" s="22"/>
      <c r="AY2369" s="22"/>
      <c r="AZ2369" s="22"/>
      <c r="BM2369" s="21"/>
      <c r="BN2369" s="21"/>
      <c r="BO2369" s="21"/>
      <c r="BP2369" s="21"/>
      <c r="BQ2369" s="21"/>
      <c r="BS2369" s="21"/>
      <c r="BT2369" s="21"/>
      <c r="BW2369" s="21"/>
      <c r="BX2369" s="21"/>
      <c r="BZ2369" s="21"/>
      <c r="CD2369" s="21"/>
      <c r="CE2369" s="21"/>
      <c r="CF2369" s="21"/>
    </row>
    <row r="2370" spans="1:84">
      <c r="A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X2370" s="22"/>
      <c r="AY2370" s="22"/>
      <c r="AZ2370" s="22"/>
      <c r="BM2370" s="21"/>
      <c r="BN2370" s="21"/>
      <c r="BO2370" s="21"/>
      <c r="BP2370" s="21"/>
      <c r="BQ2370" s="21"/>
      <c r="BS2370" s="21"/>
      <c r="BT2370" s="21"/>
      <c r="BW2370" s="21"/>
      <c r="BX2370" s="21"/>
      <c r="BZ2370" s="21"/>
      <c r="CD2370" s="21"/>
      <c r="CE2370" s="21"/>
      <c r="CF2370" s="21"/>
    </row>
    <row r="2371" spans="1:84">
      <c r="A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X2371" s="22"/>
      <c r="AY2371" s="22"/>
      <c r="AZ2371" s="22"/>
      <c r="BM2371" s="21"/>
      <c r="BN2371" s="21"/>
      <c r="BO2371" s="21"/>
      <c r="BP2371" s="21"/>
      <c r="BQ2371" s="21"/>
      <c r="BS2371" s="21"/>
      <c r="BT2371" s="21"/>
      <c r="BW2371" s="21"/>
      <c r="BX2371" s="21"/>
      <c r="BZ2371" s="21"/>
      <c r="CD2371" s="21"/>
      <c r="CE2371" s="21"/>
      <c r="CF2371" s="21"/>
    </row>
    <row r="2372" spans="1:84">
      <c r="A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X2372" s="22"/>
      <c r="AY2372" s="22"/>
      <c r="AZ2372" s="22"/>
      <c r="BM2372" s="21"/>
      <c r="BN2372" s="21"/>
      <c r="BO2372" s="21"/>
      <c r="BP2372" s="21"/>
      <c r="BQ2372" s="21"/>
      <c r="BS2372" s="21"/>
      <c r="BT2372" s="21"/>
      <c r="BW2372" s="21"/>
      <c r="BX2372" s="21"/>
      <c r="BZ2372" s="21"/>
      <c r="CD2372" s="21"/>
      <c r="CE2372" s="21"/>
      <c r="CF2372" s="21"/>
    </row>
    <row r="2373" spans="1:84">
      <c r="A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X2373" s="22"/>
      <c r="AY2373" s="22"/>
      <c r="AZ2373" s="22"/>
      <c r="BM2373" s="21"/>
      <c r="BN2373" s="21"/>
      <c r="BO2373" s="21"/>
      <c r="BP2373" s="21"/>
      <c r="BQ2373" s="21"/>
      <c r="BS2373" s="21"/>
      <c r="BT2373" s="21"/>
      <c r="BW2373" s="21"/>
      <c r="BX2373" s="21"/>
      <c r="BZ2373" s="21"/>
      <c r="CD2373" s="21"/>
      <c r="CE2373" s="21"/>
      <c r="CF2373" s="21"/>
    </row>
    <row r="2374" spans="1:84">
      <c r="A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X2374" s="22"/>
      <c r="AY2374" s="22"/>
      <c r="AZ2374" s="22"/>
      <c r="BM2374" s="21"/>
      <c r="BN2374" s="21"/>
      <c r="BO2374" s="21"/>
      <c r="BP2374" s="21"/>
      <c r="BQ2374" s="21"/>
      <c r="BS2374" s="21"/>
      <c r="BT2374" s="21"/>
      <c r="BW2374" s="21"/>
      <c r="BX2374" s="21"/>
      <c r="BZ2374" s="21"/>
      <c r="CD2374" s="21"/>
      <c r="CE2374" s="21"/>
      <c r="CF2374" s="21"/>
    </row>
    <row r="2375" spans="1:84">
      <c r="A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X2375" s="22"/>
      <c r="AY2375" s="22"/>
      <c r="AZ2375" s="22"/>
      <c r="BM2375" s="21"/>
      <c r="BN2375" s="21"/>
      <c r="BO2375" s="21"/>
      <c r="BP2375" s="21"/>
      <c r="BQ2375" s="21"/>
      <c r="BS2375" s="21"/>
      <c r="BT2375" s="21"/>
      <c r="BW2375" s="21"/>
      <c r="BX2375" s="21"/>
      <c r="BZ2375" s="21"/>
      <c r="CD2375" s="21"/>
      <c r="CE2375" s="21"/>
      <c r="CF2375" s="21"/>
    </row>
    <row r="2376" spans="1:84">
      <c r="A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X2376" s="22"/>
      <c r="AY2376" s="22"/>
      <c r="AZ2376" s="22"/>
      <c r="BM2376" s="21"/>
      <c r="BN2376" s="21"/>
      <c r="BO2376" s="21"/>
      <c r="BP2376" s="21"/>
      <c r="BQ2376" s="21"/>
      <c r="BS2376" s="21"/>
      <c r="BT2376" s="21"/>
      <c r="BW2376" s="21"/>
      <c r="BX2376" s="21"/>
      <c r="BZ2376" s="21"/>
      <c r="CD2376" s="21"/>
      <c r="CE2376" s="21"/>
      <c r="CF2376" s="21"/>
    </row>
    <row r="2377" spans="1:84">
      <c r="A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X2377" s="22"/>
      <c r="AY2377" s="22"/>
      <c r="AZ2377" s="22"/>
      <c r="BM2377" s="21"/>
      <c r="BN2377" s="21"/>
      <c r="BO2377" s="21"/>
      <c r="BP2377" s="21"/>
      <c r="BQ2377" s="21"/>
      <c r="BS2377" s="21"/>
      <c r="BT2377" s="21"/>
      <c r="BW2377" s="21"/>
      <c r="BX2377" s="21"/>
      <c r="BZ2377" s="21"/>
      <c r="CD2377" s="21"/>
      <c r="CE2377" s="21"/>
      <c r="CF2377" s="21"/>
    </row>
    <row r="2378" spans="1:84">
      <c r="A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X2378" s="22"/>
      <c r="AY2378" s="22"/>
      <c r="AZ2378" s="22"/>
      <c r="BM2378" s="21"/>
      <c r="BN2378" s="21"/>
      <c r="BO2378" s="21"/>
      <c r="BP2378" s="21"/>
      <c r="BQ2378" s="21"/>
      <c r="BS2378" s="21"/>
      <c r="BT2378" s="21"/>
      <c r="BW2378" s="21"/>
      <c r="BX2378" s="21"/>
      <c r="BZ2378" s="21"/>
      <c r="CD2378" s="21"/>
      <c r="CE2378" s="21"/>
      <c r="CF2378" s="21"/>
    </row>
    <row r="2379" spans="1:84">
      <c r="A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X2379" s="22"/>
      <c r="AY2379" s="22"/>
      <c r="AZ2379" s="22"/>
      <c r="BM2379" s="21"/>
      <c r="BN2379" s="21"/>
      <c r="BO2379" s="21"/>
      <c r="BP2379" s="21"/>
      <c r="BQ2379" s="21"/>
      <c r="BS2379" s="21"/>
      <c r="BT2379" s="21"/>
      <c r="BW2379" s="21"/>
      <c r="BX2379" s="21"/>
      <c r="BZ2379" s="21"/>
      <c r="CD2379" s="21"/>
      <c r="CE2379" s="21"/>
      <c r="CF2379" s="21"/>
    </row>
    <row r="2380" spans="1:84">
      <c r="A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X2380" s="22"/>
      <c r="AY2380" s="22"/>
      <c r="AZ2380" s="22"/>
      <c r="BM2380" s="21"/>
      <c r="BN2380" s="21"/>
      <c r="BO2380" s="21"/>
      <c r="BP2380" s="21"/>
      <c r="BQ2380" s="21"/>
      <c r="BS2380" s="21"/>
      <c r="BT2380" s="21"/>
      <c r="BW2380" s="21"/>
      <c r="BX2380" s="21"/>
      <c r="BZ2380" s="21"/>
      <c r="CD2380" s="21"/>
      <c r="CE2380" s="21"/>
      <c r="CF2380" s="21"/>
    </row>
    <row r="2381" spans="1:84">
      <c r="A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X2381" s="22"/>
      <c r="AY2381" s="22"/>
      <c r="AZ2381" s="22"/>
      <c r="BM2381" s="21"/>
      <c r="BN2381" s="21"/>
      <c r="BO2381" s="21"/>
      <c r="BP2381" s="21"/>
      <c r="BQ2381" s="21"/>
      <c r="BS2381" s="21"/>
      <c r="BT2381" s="21"/>
      <c r="BW2381" s="21"/>
      <c r="BX2381" s="21"/>
      <c r="BZ2381" s="21"/>
      <c r="CD2381" s="21"/>
      <c r="CE2381" s="21"/>
      <c r="CF2381" s="21"/>
    </row>
    <row r="2382" spans="1:84">
      <c r="A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X2382" s="22"/>
      <c r="AY2382" s="22"/>
      <c r="AZ2382" s="22"/>
      <c r="BM2382" s="21"/>
      <c r="BN2382" s="21"/>
      <c r="BO2382" s="21"/>
      <c r="BP2382" s="21"/>
      <c r="BQ2382" s="21"/>
      <c r="BS2382" s="21"/>
      <c r="BT2382" s="21"/>
      <c r="BW2382" s="21"/>
      <c r="BX2382" s="21"/>
      <c r="BZ2382" s="21"/>
      <c r="CD2382" s="21"/>
      <c r="CE2382" s="21"/>
      <c r="CF2382" s="21"/>
    </row>
    <row r="2383" spans="1:84">
      <c r="A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X2383" s="22"/>
      <c r="AY2383" s="22"/>
      <c r="AZ2383" s="22"/>
      <c r="BM2383" s="21"/>
      <c r="BN2383" s="21"/>
      <c r="BO2383" s="21"/>
      <c r="BP2383" s="21"/>
      <c r="BQ2383" s="21"/>
      <c r="BS2383" s="21"/>
      <c r="BT2383" s="21"/>
      <c r="BW2383" s="21"/>
      <c r="BX2383" s="21"/>
      <c r="BZ2383" s="21"/>
      <c r="CD2383" s="21"/>
      <c r="CE2383" s="21"/>
      <c r="CF2383" s="21"/>
    </row>
    <row r="2384" spans="1:84">
      <c r="A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X2384" s="22"/>
      <c r="AY2384" s="22"/>
      <c r="AZ2384" s="22"/>
      <c r="BM2384" s="21"/>
      <c r="BN2384" s="21"/>
      <c r="BO2384" s="21"/>
      <c r="BP2384" s="21"/>
      <c r="BQ2384" s="21"/>
      <c r="BS2384" s="21"/>
      <c r="BT2384" s="21"/>
      <c r="BW2384" s="21"/>
      <c r="BX2384" s="21"/>
      <c r="BZ2384" s="21"/>
      <c r="CD2384" s="21"/>
      <c r="CE2384" s="21"/>
      <c r="CF2384" s="21"/>
    </row>
    <row r="2385" spans="1:84">
      <c r="A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X2385" s="22"/>
      <c r="AY2385" s="22"/>
      <c r="AZ2385" s="22"/>
      <c r="BM2385" s="21"/>
      <c r="BN2385" s="21"/>
      <c r="BO2385" s="21"/>
      <c r="BP2385" s="21"/>
      <c r="BQ2385" s="21"/>
      <c r="BS2385" s="21"/>
      <c r="BT2385" s="21"/>
      <c r="BW2385" s="21"/>
      <c r="BX2385" s="21"/>
      <c r="BZ2385" s="21"/>
      <c r="CD2385" s="21"/>
      <c r="CE2385" s="21"/>
      <c r="CF2385" s="21"/>
    </row>
    <row r="2386" spans="1:84">
      <c r="A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X2386" s="22"/>
      <c r="AY2386" s="22"/>
      <c r="AZ2386" s="22"/>
      <c r="BM2386" s="21"/>
      <c r="BN2386" s="21"/>
      <c r="BO2386" s="21"/>
      <c r="BP2386" s="21"/>
      <c r="BQ2386" s="21"/>
      <c r="BS2386" s="21"/>
      <c r="BT2386" s="21"/>
      <c r="BW2386" s="21"/>
      <c r="BX2386" s="21"/>
      <c r="BZ2386" s="21"/>
      <c r="CD2386" s="21"/>
      <c r="CE2386" s="21"/>
      <c r="CF2386" s="21"/>
    </row>
    <row r="2387" spans="1:84">
      <c r="A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X2387" s="22"/>
      <c r="AY2387" s="22"/>
      <c r="AZ2387" s="22"/>
      <c r="BM2387" s="21"/>
      <c r="BN2387" s="21"/>
      <c r="BO2387" s="21"/>
      <c r="BP2387" s="21"/>
      <c r="BQ2387" s="21"/>
      <c r="BS2387" s="21"/>
      <c r="BT2387" s="21"/>
      <c r="BW2387" s="21"/>
      <c r="BX2387" s="21"/>
      <c r="BZ2387" s="21"/>
      <c r="CD2387" s="21"/>
      <c r="CE2387" s="21"/>
      <c r="CF2387" s="21"/>
    </row>
    <row r="2388" spans="1:84">
      <c r="A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X2388" s="22"/>
      <c r="AY2388" s="22"/>
      <c r="AZ2388" s="22"/>
      <c r="BM2388" s="21"/>
      <c r="BN2388" s="21"/>
      <c r="BO2388" s="21"/>
      <c r="BP2388" s="21"/>
      <c r="BQ2388" s="21"/>
      <c r="BS2388" s="21"/>
      <c r="BT2388" s="21"/>
      <c r="BW2388" s="21"/>
      <c r="BX2388" s="21"/>
      <c r="BZ2388" s="21"/>
      <c r="CD2388" s="21"/>
      <c r="CE2388" s="21"/>
      <c r="CF2388" s="21"/>
    </row>
    <row r="2389" spans="1:84">
      <c r="A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X2389" s="22"/>
      <c r="AY2389" s="22"/>
      <c r="AZ2389" s="22"/>
      <c r="BM2389" s="21"/>
      <c r="BN2389" s="21"/>
      <c r="BO2389" s="21"/>
      <c r="BP2389" s="21"/>
      <c r="BQ2389" s="21"/>
      <c r="BS2389" s="21"/>
      <c r="BT2389" s="21"/>
      <c r="BW2389" s="21"/>
      <c r="BX2389" s="21"/>
      <c r="BZ2389" s="21"/>
      <c r="CD2389" s="21"/>
      <c r="CE2389" s="21"/>
      <c r="CF2389" s="21"/>
    </row>
    <row r="2390" spans="1:84">
      <c r="A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X2390" s="22"/>
      <c r="AY2390" s="22"/>
      <c r="AZ2390" s="22"/>
      <c r="BM2390" s="21"/>
      <c r="BN2390" s="21"/>
      <c r="BO2390" s="21"/>
      <c r="BP2390" s="21"/>
      <c r="BQ2390" s="21"/>
      <c r="BS2390" s="21"/>
      <c r="BT2390" s="21"/>
      <c r="BW2390" s="21"/>
      <c r="BX2390" s="21"/>
      <c r="BZ2390" s="21"/>
      <c r="CD2390" s="21"/>
      <c r="CE2390" s="21"/>
      <c r="CF2390" s="21"/>
    </row>
    <row r="2391" spans="1:84">
      <c r="A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X2391" s="22"/>
      <c r="AY2391" s="22"/>
      <c r="AZ2391" s="22"/>
      <c r="BM2391" s="21"/>
      <c r="BN2391" s="21"/>
      <c r="BO2391" s="21"/>
      <c r="BP2391" s="21"/>
      <c r="BQ2391" s="21"/>
      <c r="BS2391" s="21"/>
      <c r="BT2391" s="21"/>
      <c r="BW2391" s="21"/>
      <c r="BX2391" s="21"/>
      <c r="BZ2391" s="21"/>
      <c r="CD2391" s="21"/>
      <c r="CE2391" s="21"/>
      <c r="CF2391" s="21"/>
    </row>
    <row r="2392" spans="1:84">
      <c r="A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X2392" s="22"/>
      <c r="AY2392" s="22"/>
      <c r="AZ2392" s="22"/>
      <c r="BM2392" s="21"/>
      <c r="BN2392" s="21"/>
      <c r="BO2392" s="21"/>
      <c r="BP2392" s="21"/>
      <c r="BQ2392" s="21"/>
      <c r="BS2392" s="21"/>
      <c r="BT2392" s="21"/>
      <c r="BW2392" s="21"/>
      <c r="BX2392" s="21"/>
      <c r="BZ2392" s="21"/>
      <c r="CD2392" s="21"/>
      <c r="CE2392" s="21"/>
      <c r="CF2392" s="21"/>
    </row>
    <row r="2393" spans="1:84">
      <c r="A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X2393" s="22"/>
      <c r="AY2393" s="22"/>
      <c r="AZ2393" s="22"/>
      <c r="BM2393" s="21"/>
      <c r="BN2393" s="21"/>
      <c r="BO2393" s="21"/>
      <c r="BP2393" s="21"/>
      <c r="BQ2393" s="21"/>
      <c r="BS2393" s="21"/>
      <c r="BT2393" s="21"/>
      <c r="BW2393" s="21"/>
      <c r="BX2393" s="21"/>
      <c r="BZ2393" s="21"/>
      <c r="CD2393" s="21"/>
      <c r="CE2393" s="21"/>
      <c r="CF2393" s="21"/>
    </row>
    <row r="2394" spans="1:84">
      <c r="A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X2394" s="22"/>
      <c r="AY2394" s="22"/>
      <c r="AZ2394" s="22"/>
      <c r="BM2394" s="21"/>
      <c r="BN2394" s="21"/>
      <c r="BO2394" s="21"/>
      <c r="BP2394" s="21"/>
      <c r="BQ2394" s="21"/>
      <c r="BS2394" s="21"/>
      <c r="BT2394" s="21"/>
      <c r="BW2394" s="21"/>
      <c r="BX2394" s="21"/>
      <c r="BZ2394" s="21"/>
      <c r="CD2394" s="21"/>
      <c r="CE2394" s="21"/>
      <c r="CF2394" s="21"/>
    </row>
    <row r="2395" spans="1:84">
      <c r="A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X2395" s="22"/>
      <c r="AY2395" s="22"/>
      <c r="AZ2395" s="22"/>
      <c r="BM2395" s="21"/>
      <c r="BN2395" s="21"/>
      <c r="BO2395" s="21"/>
      <c r="BP2395" s="21"/>
      <c r="BQ2395" s="21"/>
      <c r="BS2395" s="21"/>
      <c r="BT2395" s="21"/>
      <c r="BW2395" s="21"/>
      <c r="BX2395" s="21"/>
      <c r="BZ2395" s="21"/>
      <c r="CD2395" s="21"/>
      <c r="CE2395" s="21"/>
      <c r="CF2395" s="21"/>
    </row>
    <row r="2396" spans="1:84">
      <c r="A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X2396" s="22"/>
      <c r="AY2396" s="22"/>
      <c r="AZ2396" s="22"/>
      <c r="BM2396" s="21"/>
      <c r="BN2396" s="21"/>
      <c r="BO2396" s="21"/>
      <c r="BP2396" s="21"/>
      <c r="BQ2396" s="21"/>
      <c r="BS2396" s="21"/>
      <c r="BT2396" s="21"/>
      <c r="BW2396" s="21"/>
      <c r="BX2396" s="21"/>
      <c r="BZ2396" s="21"/>
      <c r="CD2396" s="21"/>
      <c r="CE2396" s="21"/>
      <c r="CF2396" s="21"/>
    </row>
    <row r="2397" spans="1:84">
      <c r="A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X2397" s="22"/>
      <c r="AY2397" s="22"/>
      <c r="AZ2397" s="22"/>
      <c r="BM2397" s="21"/>
      <c r="BN2397" s="21"/>
      <c r="BO2397" s="21"/>
      <c r="BP2397" s="21"/>
      <c r="BQ2397" s="21"/>
      <c r="BS2397" s="21"/>
      <c r="BT2397" s="21"/>
      <c r="BW2397" s="21"/>
      <c r="BX2397" s="21"/>
      <c r="BZ2397" s="21"/>
      <c r="CD2397" s="21"/>
      <c r="CE2397" s="21"/>
      <c r="CF2397" s="21"/>
    </row>
    <row r="2398" spans="1:84">
      <c r="A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X2398" s="22"/>
      <c r="AY2398" s="22"/>
      <c r="AZ2398" s="22"/>
      <c r="BM2398" s="21"/>
      <c r="BN2398" s="21"/>
      <c r="BO2398" s="21"/>
      <c r="BP2398" s="21"/>
      <c r="BQ2398" s="21"/>
      <c r="BS2398" s="21"/>
      <c r="BT2398" s="21"/>
      <c r="BW2398" s="21"/>
      <c r="BX2398" s="21"/>
      <c r="BZ2398" s="21"/>
      <c r="CD2398" s="21"/>
      <c r="CE2398" s="21"/>
      <c r="CF2398" s="21"/>
    </row>
    <row r="2399" spans="1:84">
      <c r="A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X2399" s="22"/>
      <c r="AY2399" s="22"/>
      <c r="AZ2399" s="22"/>
      <c r="BM2399" s="21"/>
      <c r="BN2399" s="21"/>
      <c r="BO2399" s="21"/>
      <c r="BP2399" s="21"/>
      <c r="BQ2399" s="21"/>
      <c r="BS2399" s="21"/>
      <c r="BT2399" s="21"/>
      <c r="BW2399" s="21"/>
      <c r="BX2399" s="21"/>
      <c r="BZ2399" s="21"/>
      <c r="CD2399" s="21"/>
      <c r="CE2399" s="21"/>
      <c r="CF2399" s="21"/>
    </row>
    <row r="2400" spans="1:84">
      <c r="A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X2400" s="22"/>
      <c r="AY2400" s="22"/>
      <c r="AZ2400" s="22"/>
      <c r="BM2400" s="21"/>
      <c r="BN2400" s="21"/>
      <c r="BO2400" s="21"/>
      <c r="BP2400" s="21"/>
      <c r="BQ2400" s="21"/>
      <c r="BS2400" s="21"/>
      <c r="BT2400" s="21"/>
      <c r="BW2400" s="21"/>
      <c r="BX2400" s="21"/>
      <c r="BZ2400" s="21"/>
      <c r="CD2400" s="21"/>
      <c r="CE2400" s="21"/>
      <c r="CF2400" s="21"/>
    </row>
    <row r="2401" spans="1:84">
      <c r="A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X2401" s="22"/>
      <c r="AY2401" s="22"/>
      <c r="AZ2401" s="22"/>
      <c r="BM2401" s="21"/>
      <c r="BN2401" s="21"/>
      <c r="BO2401" s="21"/>
      <c r="BP2401" s="21"/>
      <c r="BQ2401" s="21"/>
      <c r="BS2401" s="21"/>
      <c r="BT2401" s="21"/>
      <c r="BW2401" s="21"/>
      <c r="BX2401" s="21"/>
      <c r="BZ2401" s="21"/>
      <c r="CD2401" s="21"/>
      <c r="CE2401" s="21"/>
      <c r="CF2401" s="21"/>
    </row>
    <row r="2402" spans="1:84">
      <c r="A2402" s="23"/>
      <c r="AC2402" s="23"/>
      <c r="AD2402" s="23"/>
      <c r="AE2402" s="23"/>
      <c r="AF2402" s="23"/>
      <c r="AG2402" s="23"/>
      <c r="AH2402" s="23"/>
      <c r="AI2402" s="23"/>
      <c r="AJ2402" s="23"/>
      <c r="AK2402" s="23"/>
      <c r="AL2402" s="23"/>
      <c r="AM2402" s="23"/>
      <c r="AN2402" s="23"/>
      <c r="AO2402" s="23"/>
      <c r="AP2402" s="23"/>
      <c r="AQ2402" s="23"/>
      <c r="AR2402" s="23"/>
      <c r="AS2402" s="23"/>
      <c r="AT2402" s="23"/>
      <c r="AU2402" s="23"/>
      <c r="AX2402" s="22"/>
      <c r="AY2402" s="22"/>
      <c r="AZ2402" s="22"/>
      <c r="BM2402" s="23"/>
      <c r="BN2402" s="23"/>
      <c r="BO2402" s="23"/>
      <c r="BP2402" s="23"/>
      <c r="BQ2402" s="23"/>
      <c r="BS2402" s="23"/>
      <c r="BT2402" s="23"/>
      <c r="BW2402" s="23"/>
      <c r="BX2402" s="23"/>
      <c r="BZ2402" s="23"/>
      <c r="CD2402" s="23"/>
      <c r="CE2402" s="23"/>
      <c r="CF2402" s="23"/>
    </row>
    <row r="2403" spans="1:84">
      <c r="A2403" s="23"/>
      <c r="AC2403" s="23"/>
      <c r="AD2403" s="23"/>
      <c r="AE2403" s="23"/>
      <c r="AF2403" s="23"/>
      <c r="AG2403" s="23"/>
      <c r="AH2403" s="23"/>
      <c r="AI2403" s="23"/>
      <c r="AJ2403" s="23"/>
      <c r="AK2403" s="23"/>
      <c r="AL2403" s="23"/>
      <c r="AM2403" s="23"/>
      <c r="AN2403" s="23"/>
      <c r="AO2403" s="23"/>
      <c r="AP2403" s="23"/>
      <c r="AQ2403" s="23"/>
      <c r="AR2403" s="23"/>
      <c r="AS2403" s="23"/>
      <c r="AT2403" s="23"/>
      <c r="AU2403" s="23"/>
      <c r="AX2403" s="22"/>
      <c r="AY2403" s="22"/>
      <c r="AZ2403" s="22"/>
      <c r="BM2403" s="23"/>
      <c r="BN2403" s="23"/>
      <c r="BO2403" s="23"/>
      <c r="BP2403" s="23"/>
      <c r="BQ2403" s="23"/>
      <c r="BS2403" s="23"/>
      <c r="BT2403" s="23"/>
      <c r="BW2403" s="23"/>
      <c r="BX2403" s="23"/>
      <c r="BZ2403" s="23"/>
      <c r="CD2403" s="23"/>
      <c r="CE2403" s="23"/>
      <c r="CF2403" s="23"/>
    </row>
    <row r="2404" spans="1:84">
      <c r="A2404" s="23"/>
      <c r="AC2404" s="23"/>
      <c r="AD2404" s="23"/>
      <c r="AE2404" s="23"/>
      <c r="AF2404" s="23"/>
      <c r="AG2404" s="23"/>
      <c r="AH2404" s="23"/>
      <c r="AI2404" s="23"/>
      <c r="AJ2404" s="23"/>
      <c r="AK2404" s="23"/>
      <c r="AL2404" s="23"/>
      <c r="AM2404" s="23"/>
      <c r="AN2404" s="23"/>
      <c r="AO2404" s="23"/>
      <c r="AP2404" s="23"/>
      <c r="AQ2404" s="23"/>
      <c r="AR2404" s="23"/>
      <c r="AS2404" s="23"/>
      <c r="AT2404" s="23"/>
      <c r="AU2404" s="23"/>
      <c r="AX2404" s="22"/>
      <c r="AY2404" s="22"/>
      <c r="AZ2404" s="22"/>
      <c r="BM2404" s="23"/>
      <c r="BN2404" s="23"/>
      <c r="BO2404" s="23"/>
      <c r="BP2404" s="23"/>
      <c r="BQ2404" s="23"/>
      <c r="BS2404" s="23"/>
      <c r="BT2404" s="23"/>
      <c r="BW2404" s="23"/>
      <c r="BX2404" s="23"/>
      <c r="BZ2404" s="23"/>
      <c r="CD2404" s="23"/>
      <c r="CE2404" s="23"/>
      <c r="CF2404" s="23"/>
    </row>
    <row r="2405" spans="1:84">
      <c r="A2405" s="23"/>
      <c r="AC2405" s="23"/>
      <c r="AD2405" s="23"/>
      <c r="AE2405" s="23"/>
      <c r="AF2405" s="23"/>
      <c r="AG2405" s="23"/>
      <c r="AH2405" s="23"/>
      <c r="AI2405" s="23"/>
      <c r="AJ2405" s="23"/>
      <c r="AK2405" s="23"/>
      <c r="AL2405" s="23"/>
      <c r="AM2405" s="23"/>
      <c r="AN2405" s="23"/>
      <c r="AO2405" s="23"/>
      <c r="AP2405" s="23"/>
      <c r="AQ2405" s="23"/>
      <c r="AR2405" s="23"/>
      <c r="AS2405" s="23"/>
      <c r="AT2405" s="23"/>
      <c r="AU2405" s="23"/>
      <c r="AX2405" s="22"/>
      <c r="AY2405" s="22"/>
      <c r="AZ2405" s="22"/>
      <c r="BM2405" s="23"/>
      <c r="BN2405" s="23"/>
      <c r="BO2405" s="23"/>
      <c r="BP2405" s="23"/>
      <c r="BQ2405" s="23"/>
      <c r="BS2405" s="23"/>
      <c r="BT2405" s="23"/>
      <c r="BW2405" s="23"/>
      <c r="BX2405" s="23"/>
      <c r="BZ2405" s="23"/>
      <c r="CD2405" s="23"/>
      <c r="CE2405" s="23"/>
      <c r="CF2405" s="23"/>
    </row>
    <row r="2406" spans="1:84">
      <c r="A2406" s="23"/>
      <c r="AC2406" s="23"/>
      <c r="AD2406" s="23"/>
      <c r="AE2406" s="23"/>
      <c r="AF2406" s="23"/>
      <c r="AG2406" s="23"/>
      <c r="AH2406" s="23"/>
      <c r="AI2406" s="23"/>
      <c r="AJ2406" s="23"/>
      <c r="AK2406" s="23"/>
      <c r="AL2406" s="23"/>
      <c r="AM2406" s="23"/>
      <c r="AN2406" s="23"/>
      <c r="AO2406" s="23"/>
      <c r="AP2406" s="23"/>
      <c r="AQ2406" s="23"/>
      <c r="AR2406" s="23"/>
      <c r="AS2406" s="23"/>
      <c r="AT2406" s="23"/>
      <c r="AU2406" s="23"/>
      <c r="AX2406" s="22"/>
      <c r="AY2406" s="22"/>
      <c r="AZ2406" s="22"/>
      <c r="BM2406" s="23"/>
      <c r="BN2406" s="23"/>
      <c r="BO2406" s="23"/>
      <c r="BP2406" s="23"/>
      <c r="BQ2406" s="23"/>
      <c r="BS2406" s="23"/>
      <c r="BT2406" s="23"/>
      <c r="BW2406" s="23"/>
      <c r="BX2406" s="23"/>
      <c r="BZ2406" s="23"/>
      <c r="CD2406" s="23"/>
      <c r="CE2406" s="23"/>
      <c r="CF2406" s="23"/>
    </row>
    <row r="2407" spans="1:84">
      <c r="A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X2407" s="22"/>
      <c r="AY2407" s="22"/>
      <c r="AZ2407" s="22"/>
      <c r="BM2407" s="21"/>
      <c r="BN2407" s="21"/>
      <c r="BO2407" s="21"/>
      <c r="BP2407" s="21"/>
      <c r="BQ2407" s="21"/>
      <c r="BS2407" s="21"/>
      <c r="BT2407" s="21"/>
      <c r="BW2407" s="21"/>
      <c r="BX2407" s="21"/>
      <c r="BZ2407" s="21"/>
      <c r="CD2407" s="21"/>
      <c r="CE2407" s="21"/>
      <c r="CF2407" s="21"/>
    </row>
    <row r="2408" spans="1:84">
      <c r="A2408" s="23"/>
      <c r="AC2408" s="23"/>
      <c r="AD2408" s="23"/>
      <c r="AE2408" s="23"/>
      <c r="AF2408" s="23"/>
      <c r="AG2408" s="23"/>
      <c r="AH2408" s="23"/>
      <c r="AI2408" s="23"/>
      <c r="AJ2408" s="23"/>
      <c r="AK2408" s="23"/>
      <c r="AL2408" s="23"/>
      <c r="AM2408" s="23"/>
      <c r="AN2408" s="23"/>
      <c r="AO2408" s="23"/>
      <c r="AP2408" s="23"/>
      <c r="AQ2408" s="23"/>
      <c r="AR2408" s="23"/>
      <c r="AS2408" s="23"/>
      <c r="AT2408" s="23"/>
      <c r="AU2408" s="23"/>
      <c r="AX2408" s="22"/>
      <c r="AY2408" s="22"/>
      <c r="AZ2408" s="22"/>
      <c r="BM2408" s="23"/>
      <c r="BN2408" s="23"/>
      <c r="BO2408" s="23"/>
      <c r="BP2408" s="23"/>
      <c r="BQ2408" s="23"/>
      <c r="BS2408" s="23"/>
      <c r="BT2408" s="23"/>
      <c r="BW2408" s="23"/>
      <c r="BX2408" s="23"/>
      <c r="BZ2408" s="23"/>
      <c r="CD2408" s="23"/>
      <c r="CE2408" s="23"/>
      <c r="CF2408" s="23"/>
    </row>
    <row r="2409" spans="1:84">
      <c r="A2409" s="23"/>
      <c r="AC2409" s="23"/>
      <c r="AD2409" s="23"/>
      <c r="AE2409" s="23"/>
      <c r="AF2409" s="23"/>
      <c r="AG2409" s="23"/>
      <c r="AH2409" s="23"/>
      <c r="AI2409" s="23"/>
      <c r="AJ2409" s="23"/>
      <c r="AK2409" s="23"/>
      <c r="AL2409" s="23"/>
      <c r="AM2409" s="23"/>
      <c r="AN2409" s="23"/>
      <c r="AO2409" s="23"/>
      <c r="AP2409" s="23"/>
      <c r="AQ2409" s="23"/>
      <c r="AR2409" s="23"/>
      <c r="AS2409" s="23"/>
      <c r="AT2409" s="23"/>
      <c r="AU2409" s="23"/>
      <c r="AX2409" s="22"/>
      <c r="AY2409" s="22"/>
      <c r="AZ2409" s="22"/>
      <c r="BM2409" s="23"/>
      <c r="BN2409" s="23"/>
      <c r="BO2409" s="23"/>
      <c r="BP2409" s="23"/>
      <c r="BQ2409" s="23"/>
      <c r="BS2409" s="23"/>
      <c r="BT2409" s="23"/>
      <c r="BW2409" s="23"/>
      <c r="BX2409" s="23"/>
      <c r="BZ2409" s="23"/>
      <c r="CD2409" s="23"/>
      <c r="CE2409" s="23"/>
      <c r="CF2409" s="23"/>
    </row>
    <row r="2410" spans="1:84">
      <c r="A2410" s="23"/>
      <c r="AC2410" s="23"/>
      <c r="AD2410" s="23"/>
      <c r="AE2410" s="23"/>
      <c r="AF2410" s="23"/>
      <c r="AG2410" s="23"/>
      <c r="AH2410" s="23"/>
      <c r="AI2410" s="23"/>
      <c r="AJ2410" s="23"/>
      <c r="AK2410" s="23"/>
      <c r="AL2410" s="23"/>
      <c r="AM2410" s="23"/>
      <c r="AN2410" s="23"/>
      <c r="AO2410" s="23"/>
      <c r="AP2410" s="23"/>
      <c r="AQ2410" s="23"/>
      <c r="AR2410" s="23"/>
      <c r="AS2410" s="23"/>
      <c r="AT2410" s="23"/>
      <c r="AU2410" s="23"/>
      <c r="AX2410" s="22"/>
      <c r="AY2410" s="22"/>
      <c r="AZ2410" s="22"/>
      <c r="BM2410" s="23"/>
      <c r="BN2410" s="23"/>
      <c r="BO2410" s="23"/>
      <c r="BP2410" s="23"/>
      <c r="BQ2410" s="23"/>
      <c r="BS2410" s="23"/>
      <c r="BT2410" s="23"/>
      <c r="BW2410" s="23"/>
      <c r="BX2410" s="23"/>
      <c r="BZ2410" s="23"/>
      <c r="CD2410" s="23"/>
      <c r="CE2410" s="23"/>
      <c r="CF2410" s="23"/>
    </row>
    <row r="2411" spans="1:84">
      <c r="A2411" s="23"/>
      <c r="AC2411" s="23"/>
      <c r="AD2411" s="23"/>
      <c r="AE2411" s="23"/>
      <c r="AF2411" s="23"/>
      <c r="AG2411" s="23"/>
      <c r="AH2411" s="23"/>
      <c r="AI2411" s="23"/>
      <c r="AJ2411" s="23"/>
      <c r="AK2411" s="23"/>
      <c r="AL2411" s="23"/>
      <c r="AM2411" s="23"/>
      <c r="AN2411" s="23"/>
      <c r="AO2411" s="23"/>
      <c r="AP2411" s="23"/>
      <c r="AQ2411" s="23"/>
      <c r="AR2411" s="23"/>
      <c r="AS2411" s="23"/>
      <c r="AT2411" s="23"/>
      <c r="AU2411" s="23"/>
      <c r="AX2411" s="22"/>
      <c r="AY2411" s="22"/>
      <c r="AZ2411" s="22"/>
      <c r="BM2411" s="23"/>
      <c r="BN2411" s="23"/>
      <c r="BO2411" s="23"/>
      <c r="BP2411" s="23"/>
      <c r="BQ2411" s="23"/>
      <c r="BS2411" s="23"/>
      <c r="BT2411" s="23"/>
      <c r="BW2411" s="23"/>
      <c r="BX2411" s="23"/>
      <c r="BZ2411" s="23"/>
      <c r="CD2411" s="23"/>
      <c r="CE2411" s="23"/>
      <c r="CF2411" s="23"/>
    </row>
    <row r="2412" spans="1:84">
      <c r="A2412" s="23"/>
      <c r="AC2412" s="23"/>
      <c r="AD2412" s="23"/>
      <c r="AE2412" s="23"/>
      <c r="AF2412" s="23"/>
      <c r="AG2412" s="23"/>
      <c r="AH2412" s="23"/>
      <c r="AI2412" s="23"/>
      <c r="AJ2412" s="23"/>
      <c r="AK2412" s="23"/>
      <c r="AL2412" s="23"/>
      <c r="AM2412" s="23"/>
      <c r="AN2412" s="23"/>
      <c r="AO2412" s="23"/>
      <c r="AP2412" s="23"/>
      <c r="AQ2412" s="23"/>
      <c r="AR2412" s="23"/>
      <c r="AS2412" s="23"/>
      <c r="AT2412" s="23"/>
      <c r="AU2412" s="23"/>
      <c r="AX2412" s="22"/>
      <c r="AY2412" s="22"/>
      <c r="AZ2412" s="22"/>
      <c r="BM2412" s="23"/>
      <c r="BN2412" s="23"/>
      <c r="BO2412" s="23"/>
      <c r="BP2412" s="23"/>
      <c r="BQ2412" s="23"/>
      <c r="BS2412" s="23"/>
      <c r="BT2412" s="23"/>
      <c r="BW2412" s="23"/>
      <c r="BX2412" s="23"/>
      <c r="BZ2412" s="23"/>
      <c r="CD2412" s="23"/>
      <c r="CE2412" s="23"/>
      <c r="CF2412" s="23"/>
    </row>
    <row r="2413" spans="1:84">
      <c r="A2413" s="23"/>
      <c r="AC2413" s="23"/>
      <c r="AD2413" s="23"/>
      <c r="AE2413" s="23"/>
      <c r="AF2413" s="23"/>
      <c r="AG2413" s="23"/>
      <c r="AH2413" s="23"/>
      <c r="AI2413" s="23"/>
      <c r="AJ2413" s="23"/>
      <c r="AK2413" s="23"/>
      <c r="AL2413" s="23"/>
      <c r="AM2413" s="23"/>
      <c r="AN2413" s="23"/>
      <c r="AO2413" s="23"/>
      <c r="AP2413" s="23"/>
      <c r="AQ2413" s="23"/>
      <c r="AR2413" s="23"/>
      <c r="AS2413" s="23"/>
      <c r="AT2413" s="23"/>
      <c r="AU2413" s="23"/>
      <c r="AX2413" s="22"/>
      <c r="AY2413" s="22"/>
      <c r="AZ2413" s="22"/>
      <c r="BM2413" s="23"/>
      <c r="BN2413" s="23"/>
      <c r="BO2413" s="23"/>
      <c r="BP2413" s="23"/>
      <c r="BQ2413" s="23"/>
      <c r="BS2413" s="23"/>
      <c r="BT2413" s="23"/>
      <c r="BW2413" s="23"/>
      <c r="BX2413" s="23"/>
      <c r="BZ2413" s="23"/>
      <c r="CD2413" s="23"/>
      <c r="CE2413" s="23"/>
      <c r="CF2413" s="23"/>
    </row>
    <row r="2414" spans="1:84">
      <c r="A2414" s="23"/>
      <c r="AC2414" s="23"/>
      <c r="AD2414" s="23"/>
      <c r="AE2414" s="23"/>
      <c r="AF2414" s="23"/>
      <c r="AG2414" s="23"/>
      <c r="AH2414" s="23"/>
      <c r="AI2414" s="23"/>
      <c r="AJ2414" s="23"/>
      <c r="AK2414" s="23"/>
      <c r="AL2414" s="23"/>
      <c r="AM2414" s="23"/>
      <c r="AN2414" s="23"/>
      <c r="AO2414" s="23"/>
      <c r="AP2414" s="23"/>
      <c r="AQ2414" s="23"/>
      <c r="AR2414" s="23"/>
      <c r="AS2414" s="23"/>
      <c r="AT2414" s="23"/>
      <c r="AU2414" s="23"/>
      <c r="AX2414" s="22"/>
      <c r="AY2414" s="22"/>
      <c r="AZ2414" s="22"/>
      <c r="BM2414" s="23"/>
      <c r="BN2414" s="23"/>
      <c r="BO2414" s="23"/>
      <c r="BP2414" s="23"/>
      <c r="BQ2414" s="23"/>
      <c r="BS2414" s="23"/>
      <c r="BT2414" s="23"/>
      <c r="BW2414" s="23"/>
      <c r="BX2414" s="23"/>
      <c r="BZ2414" s="23"/>
      <c r="CD2414" s="23"/>
      <c r="CE2414" s="23"/>
      <c r="CF2414" s="23"/>
    </row>
    <row r="2415" spans="1:84">
      <c r="A2415" s="23"/>
      <c r="AC2415" s="23"/>
      <c r="AD2415" s="23"/>
      <c r="AE2415" s="23"/>
      <c r="AF2415" s="23"/>
      <c r="AG2415" s="23"/>
      <c r="AH2415" s="23"/>
      <c r="AI2415" s="23"/>
      <c r="AJ2415" s="23"/>
      <c r="AK2415" s="23"/>
      <c r="AL2415" s="23"/>
      <c r="AM2415" s="23"/>
      <c r="AN2415" s="23"/>
      <c r="AO2415" s="23"/>
      <c r="AP2415" s="23"/>
      <c r="AQ2415" s="23"/>
      <c r="AR2415" s="23"/>
      <c r="AS2415" s="23"/>
      <c r="AT2415" s="23"/>
      <c r="AU2415" s="23"/>
      <c r="AX2415" s="22"/>
      <c r="AY2415" s="22"/>
      <c r="AZ2415" s="22"/>
      <c r="BM2415" s="23"/>
      <c r="BN2415" s="23"/>
      <c r="BO2415" s="23"/>
      <c r="BP2415" s="23"/>
      <c r="BQ2415" s="23"/>
      <c r="BS2415" s="23"/>
      <c r="BT2415" s="23"/>
      <c r="BW2415" s="23"/>
      <c r="BX2415" s="23"/>
      <c r="BZ2415" s="23"/>
      <c r="CD2415" s="23"/>
      <c r="CE2415" s="23"/>
      <c r="CF2415" s="23"/>
    </row>
    <row r="2416" spans="1:84">
      <c r="A2416" s="23"/>
      <c r="AC2416" s="23"/>
      <c r="AD2416" s="23"/>
      <c r="AE2416" s="23"/>
      <c r="AF2416" s="23"/>
      <c r="AG2416" s="23"/>
      <c r="AH2416" s="23"/>
      <c r="AI2416" s="23"/>
      <c r="AJ2416" s="23"/>
      <c r="AK2416" s="23"/>
      <c r="AL2416" s="23"/>
      <c r="AM2416" s="23"/>
      <c r="AN2416" s="23"/>
      <c r="AO2416" s="23"/>
      <c r="AP2416" s="23"/>
      <c r="AQ2416" s="23"/>
      <c r="AR2416" s="23"/>
      <c r="AS2416" s="23"/>
      <c r="AT2416" s="23"/>
      <c r="AU2416" s="23"/>
      <c r="AX2416" s="22"/>
      <c r="AY2416" s="22"/>
      <c r="AZ2416" s="22"/>
      <c r="BM2416" s="23"/>
      <c r="BN2416" s="23"/>
      <c r="BO2416" s="23"/>
      <c r="BP2416" s="23"/>
      <c r="BQ2416" s="23"/>
      <c r="BS2416" s="23"/>
      <c r="BT2416" s="23"/>
      <c r="BW2416" s="23"/>
      <c r="BX2416" s="23"/>
      <c r="BZ2416" s="23"/>
      <c r="CD2416" s="23"/>
      <c r="CE2416" s="23"/>
      <c r="CF2416" s="23"/>
    </row>
    <row r="2417" spans="1:84">
      <c r="A2417" s="23"/>
      <c r="AC2417" s="23"/>
      <c r="AD2417" s="23"/>
      <c r="AE2417" s="23"/>
      <c r="AF2417" s="23"/>
      <c r="AG2417" s="23"/>
      <c r="AH2417" s="23"/>
      <c r="AI2417" s="23"/>
      <c r="AJ2417" s="23"/>
      <c r="AK2417" s="23"/>
      <c r="AL2417" s="23"/>
      <c r="AM2417" s="23"/>
      <c r="AN2417" s="23"/>
      <c r="AO2417" s="23"/>
      <c r="AP2417" s="23"/>
      <c r="AQ2417" s="23"/>
      <c r="AR2417" s="23"/>
      <c r="AS2417" s="23"/>
      <c r="AT2417" s="23"/>
      <c r="AU2417" s="23"/>
      <c r="AX2417" s="22"/>
      <c r="AY2417" s="22"/>
      <c r="AZ2417" s="22"/>
      <c r="BM2417" s="23"/>
      <c r="BN2417" s="23"/>
      <c r="BO2417" s="23"/>
      <c r="BP2417" s="23"/>
      <c r="BQ2417" s="23"/>
      <c r="BS2417" s="23"/>
      <c r="BT2417" s="23"/>
      <c r="BW2417" s="23"/>
      <c r="BX2417" s="23"/>
      <c r="BZ2417" s="23"/>
      <c r="CD2417" s="23"/>
      <c r="CE2417" s="23"/>
      <c r="CF2417" s="23"/>
    </row>
    <row r="2418" spans="1:84">
      <c r="A2418" s="23"/>
      <c r="AC2418" s="23"/>
      <c r="AD2418" s="23"/>
      <c r="AE2418" s="23"/>
      <c r="AF2418" s="23"/>
      <c r="AG2418" s="23"/>
      <c r="AH2418" s="23"/>
      <c r="AI2418" s="23"/>
      <c r="AJ2418" s="23"/>
      <c r="AK2418" s="23"/>
      <c r="AL2418" s="23"/>
      <c r="AM2418" s="23"/>
      <c r="AN2418" s="23"/>
      <c r="AO2418" s="23"/>
      <c r="AP2418" s="23"/>
      <c r="AQ2418" s="23"/>
      <c r="AR2418" s="23"/>
      <c r="AS2418" s="23"/>
      <c r="AT2418" s="23"/>
      <c r="AU2418" s="23"/>
      <c r="AX2418" s="22"/>
      <c r="AY2418" s="22"/>
      <c r="AZ2418" s="22"/>
      <c r="BM2418" s="23"/>
      <c r="BN2418" s="23"/>
      <c r="BO2418" s="23"/>
      <c r="BP2418" s="23"/>
      <c r="BQ2418" s="23"/>
      <c r="BS2418" s="23"/>
      <c r="BT2418" s="23"/>
      <c r="BW2418" s="23"/>
      <c r="BX2418" s="23"/>
      <c r="BZ2418" s="23"/>
      <c r="CD2418" s="23"/>
      <c r="CE2418" s="23"/>
      <c r="CF2418" s="23"/>
    </row>
    <row r="2419" spans="1:84">
      <c r="A2419" s="23"/>
      <c r="AC2419" s="23"/>
      <c r="AD2419" s="23"/>
      <c r="AE2419" s="23"/>
      <c r="AF2419" s="23"/>
      <c r="AG2419" s="23"/>
      <c r="AH2419" s="23"/>
      <c r="AI2419" s="23"/>
      <c r="AJ2419" s="23"/>
      <c r="AK2419" s="23"/>
      <c r="AL2419" s="23"/>
      <c r="AM2419" s="23"/>
      <c r="AN2419" s="23"/>
      <c r="AO2419" s="23"/>
      <c r="AP2419" s="23"/>
      <c r="AQ2419" s="23"/>
      <c r="AR2419" s="23"/>
      <c r="AS2419" s="23"/>
      <c r="AT2419" s="23"/>
      <c r="AU2419" s="23"/>
      <c r="AX2419" s="22"/>
      <c r="AY2419" s="22"/>
      <c r="AZ2419" s="22"/>
      <c r="BM2419" s="23"/>
      <c r="BN2419" s="23"/>
      <c r="BO2419" s="23"/>
      <c r="BP2419" s="23"/>
      <c r="BQ2419" s="23"/>
      <c r="BS2419" s="23"/>
      <c r="BT2419" s="23"/>
      <c r="BW2419" s="23"/>
      <c r="BX2419" s="23"/>
      <c r="BZ2419" s="23"/>
      <c r="CD2419" s="23"/>
      <c r="CE2419" s="23"/>
      <c r="CF2419" s="23"/>
    </row>
    <row r="2420" spans="1:84">
      <c r="A2420" s="23"/>
      <c r="AC2420" s="23"/>
      <c r="AD2420" s="23"/>
      <c r="AE2420" s="23"/>
      <c r="AF2420" s="23"/>
      <c r="AG2420" s="23"/>
      <c r="AH2420" s="23"/>
      <c r="AI2420" s="23"/>
      <c r="AJ2420" s="23"/>
      <c r="AK2420" s="23"/>
      <c r="AL2420" s="23"/>
      <c r="AM2420" s="23"/>
      <c r="AN2420" s="23"/>
      <c r="AO2420" s="23"/>
      <c r="AP2420" s="23"/>
      <c r="AQ2420" s="23"/>
      <c r="AR2420" s="23"/>
      <c r="AS2420" s="23"/>
      <c r="AT2420" s="23"/>
      <c r="AU2420" s="23"/>
      <c r="AX2420" s="22"/>
      <c r="AY2420" s="22"/>
      <c r="AZ2420" s="22"/>
      <c r="BM2420" s="23"/>
      <c r="BN2420" s="23"/>
      <c r="BO2420" s="23"/>
      <c r="BP2420" s="23"/>
      <c r="BQ2420" s="23"/>
      <c r="BS2420" s="23"/>
      <c r="BT2420" s="23"/>
      <c r="BW2420" s="23"/>
      <c r="BX2420" s="23"/>
      <c r="BZ2420" s="23"/>
      <c r="CD2420" s="23"/>
      <c r="CE2420" s="23"/>
      <c r="CF2420" s="23"/>
    </row>
    <row r="2421" spans="1:84">
      <c r="A2421" s="23"/>
      <c r="AC2421" s="23"/>
      <c r="AD2421" s="23"/>
      <c r="AE2421" s="23"/>
      <c r="AF2421" s="23"/>
      <c r="AG2421" s="23"/>
      <c r="AH2421" s="23"/>
      <c r="AI2421" s="23"/>
      <c r="AJ2421" s="23"/>
      <c r="AK2421" s="23"/>
      <c r="AL2421" s="23"/>
      <c r="AM2421" s="23"/>
      <c r="AN2421" s="23"/>
      <c r="AO2421" s="23"/>
      <c r="AP2421" s="23"/>
      <c r="AQ2421" s="23"/>
      <c r="AR2421" s="23"/>
      <c r="AS2421" s="23"/>
      <c r="AT2421" s="23"/>
      <c r="AU2421" s="23"/>
      <c r="AX2421" s="22"/>
      <c r="AY2421" s="22"/>
      <c r="AZ2421" s="22"/>
      <c r="BM2421" s="23"/>
      <c r="BN2421" s="23"/>
      <c r="BO2421" s="23"/>
      <c r="BP2421" s="23"/>
      <c r="BQ2421" s="23"/>
      <c r="BS2421" s="23"/>
      <c r="BT2421" s="23"/>
      <c r="BW2421" s="23"/>
      <c r="BX2421" s="23"/>
      <c r="BZ2421" s="23"/>
      <c r="CD2421" s="23"/>
      <c r="CE2421" s="23"/>
      <c r="CF2421" s="23"/>
    </row>
    <row r="2422" spans="1:84">
      <c r="A2422" s="23"/>
      <c r="AC2422" s="23"/>
      <c r="AD2422" s="23"/>
      <c r="AE2422" s="23"/>
      <c r="AF2422" s="23"/>
      <c r="AG2422" s="23"/>
      <c r="AH2422" s="23"/>
      <c r="AI2422" s="23"/>
      <c r="AJ2422" s="23"/>
      <c r="AK2422" s="23"/>
      <c r="AL2422" s="23"/>
      <c r="AM2422" s="23"/>
      <c r="AN2422" s="23"/>
      <c r="AO2422" s="23"/>
      <c r="AP2422" s="23"/>
      <c r="AQ2422" s="23"/>
      <c r="AR2422" s="23"/>
      <c r="AS2422" s="23"/>
      <c r="AT2422" s="23"/>
      <c r="AU2422" s="23"/>
      <c r="AX2422" s="22"/>
      <c r="AY2422" s="22"/>
      <c r="AZ2422" s="22"/>
      <c r="BM2422" s="23"/>
      <c r="BN2422" s="23"/>
      <c r="BO2422" s="23"/>
      <c r="BP2422" s="23"/>
      <c r="BQ2422" s="23"/>
      <c r="BS2422" s="23"/>
      <c r="BT2422" s="23"/>
      <c r="BW2422" s="23"/>
      <c r="BX2422" s="23"/>
      <c r="BZ2422" s="23"/>
      <c r="CD2422" s="23"/>
      <c r="CE2422" s="23"/>
      <c r="CF2422" s="23"/>
    </row>
    <row r="2423" spans="1:84">
      <c r="A2423" s="23"/>
      <c r="AC2423" s="23"/>
      <c r="AD2423" s="23"/>
      <c r="AE2423" s="23"/>
      <c r="AF2423" s="23"/>
      <c r="AG2423" s="23"/>
      <c r="AH2423" s="23"/>
      <c r="AI2423" s="23"/>
      <c r="AJ2423" s="23"/>
      <c r="AK2423" s="23"/>
      <c r="AL2423" s="23"/>
      <c r="AM2423" s="23"/>
      <c r="AN2423" s="23"/>
      <c r="AO2423" s="23"/>
      <c r="AP2423" s="23"/>
      <c r="AQ2423" s="23"/>
      <c r="AR2423" s="23"/>
      <c r="AS2423" s="23"/>
      <c r="AT2423" s="23"/>
      <c r="AU2423" s="23"/>
      <c r="AX2423" s="22"/>
      <c r="AY2423" s="22"/>
      <c r="AZ2423" s="22"/>
      <c r="BM2423" s="23"/>
      <c r="BN2423" s="23"/>
      <c r="BO2423" s="23"/>
      <c r="BP2423" s="23"/>
      <c r="BQ2423" s="23"/>
      <c r="BS2423" s="23"/>
      <c r="BT2423" s="23"/>
      <c r="BW2423" s="23"/>
      <c r="BX2423" s="23"/>
      <c r="BZ2423" s="23"/>
      <c r="CD2423" s="23"/>
      <c r="CE2423" s="23"/>
      <c r="CF2423" s="23"/>
    </row>
    <row r="2424" spans="1:84">
      <c r="A2424" s="23"/>
      <c r="AC2424" s="23"/>
      <c r="AD2424" s="23"/>
      <c r="AE2424" s="23"/>
      <c r="AF2424" s="23"/>
      <c r="AG2424" s="23"/>
      <c r="AH2424" s="23"/>
      <c r="AI2424" s="23"/>
      <c r="AJ2424" s="23"/>
      <c r="AK2424" s="23"/>
      <c r="AL2424" s="23"/>
      <c r="AM2424" s="23"/>
      <c r="AN2424" s="23"/>
      <c r="AO2424" s="23"/>
      <c r="AP2424" s="23"/>
      <c r="AQ2424" s="23"/>
      <c r="AR2424" s="23"/>
      <c r="AS2424" s="23"/>
      <c r="AT2424" s="23"/>
      <c r="AU2424" s="23"/>
      <c r="AX2424" s="22"/>
      <c r="AY2424" s="22"/>
      <c r="AZ2424" s="22"/>
      <c r="BM2424" s="23"/>
      <c r="BN2424" s="23"/>
      <c r="BO2424" s="23"/>
      <c r="BP2424" s="23"/>
      <c r="BQ2424" s="23"/>
      <c r="BS2424" s="23"/>
      <c r="BT2424" s="23"/>
      <c r="BW2424" s="23"/>
      <c r="BX2424" s="23"/>
      <c r="BZ2424" s="23"/>
      <c r="CD2424" s="23"/>
      <c r="CE2424" s="23"/>
      <c r="CF2424" s="23"/>
    </row>
    <row r="2425" spans="1:84">
      <c r="A2425" s="23"/>
      <c r="AC2425" s="23"/>
      <c r="AD2425" s="23"/>
      <c r="AE2425" s="23"/>
      <c r="AF2425" s="23"/>
      <c r="AG2425" s="23"/>
      <c r="AH2425" s="23"/>
      <c r="AI2425" s="23"/>
      <c r="AJ2425" s="23"/>
      <c r="AK2425" s="23"/>
      <c r="AL2425" s="23"/>
      <c r="AM2425" s="23"/>
      <c r="AN2425" s="23"/>
      <c r="AO2425" s="23"/>
      <c r="AP2425" s="23"/>
      <c r="AQ2425" s="23"/>
      <c r="AR2425" s="23"/>
      <c r="AS2425" s="23"/>
      <c r="AT2425" s="23"/>
      <c r="AU2425" s="23"/>
      <c r="AX2425" s="22"/>
      <c r="AY2425" s="22"/>
      <c r="AZ2425" s="22"/>
      <c r="BM2425" s="23"/>
      <c r="BN2425" s="23"/>
      <c r="BO2425" s="23"/>
      <c r="BP2425" s="23"/>
      <c r="BQ2425" s="23"/>
      <c r="BS2425" s="23"/>
      <c r="BT2425" s="23"/>
      <c r="BW2425" s="23"/>
      <c r="BX2425" s="23"/>
      <c r="BZ2425" s="23"/>
      <c r="CD2425" s="23"/>
      <c r="CE2425" s="23"/>
      <c r="CF2425" s="23"/>
    </row>
    <row r="2426" spans="1:84">
      <c r="A2426" s="23"/>
      <c r="AC2426" s="23"/>
      <c r="AD2426" s="23"/>
      <c r="AE2426" s="23"/>
      <c r="AF2426" s="23"/>
      <c r="AG2426" s="23"/>
      <c r="AH2426" s="23"/>
      <c r="AI2426" s="23"/>
      <c r="AJ2426" s="23"/>
      <c r="AK2426" s="23"/>
      <c r="AL2426" s="23"/>
      <c r="AM2426" s="23"/>
      <c r="AN2426" s="23"/>
      <c r="AO2426" s="23"/>
      <c r="AP2426" s="23"/>
      <c r="AQ2426" s="23"/>
      <c r="AR2426" s="23"/>
      <c r="AS2426" s="23"/>
      <c r="AT2426" s="23"/>
      <c r="AU2426" s="23"/>
      <c r="AX2426" s="22"/>
      <c r="AY2426" s="22"/>
      <c r="AZ2426" s="22"/>
      <c r="BM2426" s="23"/>
      <c r="BN2426" s="23"/>
      <c r="BO2426" s="23"/>
      <c r="BP2426" s="23"/>
      <c r="BQ2426" s="23"/>
      <c r="BS2426" s="23"/>
      <c r="BT2426" s="23"/>
      <c r="BW2426" s="23"/>
      <c r="BX2426" s="23"/>
      <c r="BZ2426" s="23"/>
      <c r="CD2426" s="23"/>
      <c r="CE2426" s="23"/>
      <c r="CF2426" s="23"/>
    </row>
    <row r="2427" spans="1:84">
      <c r="A2427" s="23"/>
      <c r="AC2427" s="23"/>
      <c r="AD2427" s="23"/>
      <c r="AE2427" s="23"/>
      <c r="AF2427" s="23"/>
      <c r="AG2427" s="23"/>
      <c r="AH2427" s="23"/>
      <c r="AI2427" s="23"/>
      <c r="AJ2427" s="23"/>
      <c r="AK2427" s="23"/>
      <c r="AL2427" s="23"/>
      <c r="AM2427" s="23"/>
      <c r="AN2427" s="23"/>
      <c r="AO2427" s="23"/>
      <c r="AP2427" s="23"/>
      <c r="AQ2427" s="23"/>
      <c r="AR2427" s="23"/>
      <c r="AS2427" s="23"/>
      <c r="AT2427" s="23"/>
      <c r="AU2427" s="23"/>
      <c r="AX2427" s="22"/>
      <c r="AY2427" s="22"/>
      <c r="AZ2427" s="22"/>
      <c r="BM2427" s="23"/>
      <c r="BN2427" s="23"/>
      <c r="BO2427" s="23"/>
      <c r="BP2427" s="23"/>
      <c r="BQ2427" s="23"/>
      <c r="BS2427" s="23"/>
      <c r="BT2427" s="23"/>
      <c r="BW2427" s="23"/>
      <c r="BX2427" s="23"/>
      <c r="BZ2427" s="23"/>
      <c r="CD2427" s="23"/>
      <c r="CE2427" s="23"/>
      <c r="CF2427" s="23"/>
    </row>
    <row r="2428" spans="1:84">
      <c r="A2428" s="23"/>
      <c r="AC2428" s="23"/>
      <c r="AD2428" s="23"/>
      <c r="AE2428" s="23"/>
      <c r="AF2428" s="23"/>
      <c r="AG2428" s="23"/>
      <c r="AH2428" s="23"/>
      <c r="AI2428" s="23"/>
      <c r="AJ2428" s="23"/>
      <c r="AK2428" s="23"/>
      <c r="AL2428" s="23"/>
      <c r="AM2428" s="23"/>
      <c r="AN2428" s="23"/>
      <c r="AO2428" s="23"/>
      <c r="AP2428" s="23"/>
      <c r="AQ2428" s="23"/>
      <c r="AR2428" s="23"/>
      <c r="AS2428" s="23"/>
      <c r="AT2428" s="23"/>
      <c r="AU2428" s="23"/>
      <c r="AX2428" s="22"/>
      <c r="AY2428" s="22"/>
      <c r="AZ2428" s="22"/>
      <c r="BM2428" s="23"/>
      <c r="BN2428" s="23"/>
      <c r="BO2428" s="23"/>
      <c r="BP2428" s="23"/>
      <c r="BQ2428" s="23"/>
      <c r="BS2428" s="23"/>
      <c r="BT2428" s="23"/>
      <c r="BW2428" s="23"/>
      <c r="BX2428" s="23"/>
      <c r="BZ2428" s="23"/>
      <c r="CD2428" s="23"/>
      <c r="CE2428" s="23"/>
      <c r="CF2428" s="23"/>
    </row>
    <row r="2429" spans="1:84">
      <c r="A2429" s="23"/>
      <c r="AC2429" s="23"/>
      <c r="AD2429" s="23"/>
      <c r="AE2429" s="23"/>
      <c r="AF2429" s="23"/>
      <c r="AG2429" s="23"/>
      <c r="AH2429" s="23"/>
      <c r="AI2429" s="23"/>
      <c r="AJ2429" s="23"/>
      <c r="AK2429" s="23"/>
      <c r="AL2429" s="23"/>
      <c r="AM2429" s="23"/>
      <c r="AN2429" s="23"/>
      <c r="AO2429" s="23"/>
      <c r="AP2429" s="23"/>
      <c r="AQ2429" s="23"/>
      <c r="AR2429" s="23"/>
      <c r="AS2429" s="23"/>
      <c r="AT2429" s="23"/>
      <c r="AU2429" s="23"/>
      <c r="AX2429" s="22"/>
      <c r="AY2429" s="22"/>
      <c r="AZ2429" s="22"/>
      <c r="BM2429" s="23"/>
      <c r="BN2429" s="23"/>
      <c r="BO2429" s="23"/>
      <c r="BP2429" s="23"/>
      <c r="BQ2429" s="23"/>
      <c r="BS2429" s="23"/>
      <c r="BT2429" s="23"/>
      <c r="BW2429" s="23"/>
      <c r="BX2429" s="23"/>
      <c r="BZ2429" s="23"/>
      <c r="CD2429" s="23"/>
      <c r="CE2429" s="23"/>
      <c r="CF2429" s="23"/>
    </row>
    <row r="2430" spans="1:84">
      <c r="A2430" s="23"/>
      <c r="AC2430" s="23"/>
      <c r="AD2430" s="23"/>
      <c r="AE2430" s="23"/>
      <c r="AF2430" s="23"/>
      <c r="AG2430" s="23"/>
      <c r="AH2430" s="23"/>
      <c r="AI2430" s="23"/>
      <c r="AJ2430" s="23"/>
      <c r="AK2430" s="23"/>
      <c r="AL2430" s="23"/>
      <c r="AM2430" s="23"/>
      <c r="AN2430" s="23"/>
      <c r="AO2430" s="23"/>
      <c r="AP2430" s="23"/>
      <c r="AQ2430" s="23"/>
      <c r="AR2430" s="23"/>
      <c r="AS2430" s="23"/>
      <c r="AT2430" s="23"/>
      <c r="AU2430" s="23"/>
      <c r="AX2430" s="22"/>
      <c r="AY2430" s="22"/>
      <c r="AZ2430" s="22"/>
      <c r="BM2430" s="23"/>
      <c r="BN2430" s="23"/>
      <c r="BO2430" s="23"/>
      <c r="BP2430" s="23"/>
      <c r="BQ2430" s="23"/>
      <c r="BS2430" s="23"/>
      <c r="BT2430" s="23"/>
      <c r="BW2430" s="23"/>
      <c r="BX2430" s="23"/>
      <c r="BZ2430" s="23"/>
      <c r="CD2430" s="23"/>
      <c r="CE2430" s="23"/>
      <c r="CF2430" s="23"/>
    </row>
    <row r="2431" spans="1:84">
      <c r="A2431" s="23"/>
      <c r="AC2431" s="23"/>
      <c r="AD2431" s="23"/>
      <c r="AE2431" s="23"/>
      <c r="AF2431" s="23"/>
      <c r="AG2431" s="23"/>
      <c r="AH2431" s="23"/>
      <c r="AI2431" s="23"/>
      <c r="AJ2431" s="23"/>
      <c r="AK2431" s="23"/>
      <c r="AL2431" s="23"/>
      <c r="AM2431" s="23"/>
      <c r="AN2431" s="23"/>
      <c r="AO2431" s="23"/>
      <c r="AP2431" s="23"/>
      <c r="AQ2431" s="23"/>
      <c r="AR2431" s="23"/>
      <c r="AS2431" s="23"/>
      <c r="AT2431" s="23"/>
      <c r="AU2431" s="23"/>
      <c r="AX2431" s="22"/>
      <c r="AY2431" s="22"/>
      <c r="AZ2431" s="22"/>
      <c r="BM2431" s="23"/>
      <c r="BN2431" s="23"/>
      <c r="BO2431" s="23"/>
      <c r="BP2431" s="23"/>
      <c r="BQ2431" s="23"/>
      <c r="BS2431" s="23"/>
      <c r="BT2431" s="23"/>
      <c r="BW2431" s="23"/>
      <c r="BX2431" s="23"/>
      <c r="BZ2431" s="23"/>
      <c r="CD2431" s="23"/>
      <c r="CE2431" s="23"/>
      <c r="CF2431" s="23"/>
    </row>
    <row r="2432" spans="1:84">
      <c r="A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21"/>
      <c r="AR2432" s="21"/>
      <c r="AS2432" s="21"/>
      <c r="AT2432" s="21"/>
      <c r="AU2432" s="21"/>
      <c r="AX2432" s="22"/>
      <c r="AY2432" s="22"/>
      <c r="AZ2432" s="22"/>
      <c r="BM2432" s="21"/>
      <c r="BN2432" s="21"/>
      <c r="BO2432" s="21"/>
      <c r="BP2432" s="21"/>
      <c r="BQ2432" s="21"/>
      <c r="BS2432" s="21"/>
      <c r="BT2432" s="21"/>
      <c r="BW2432" s="21"/>
      <c r="BX2432" s="21"/>
      <c r="BZ2432" s="21"/>
      <c r="CD2432" s="21"/>
      <c r="CE2432" s="21"/>
      <c r="CF2432" s="21"/>
    </row>
    <row r="2433" spans="1:84">
      <c r="A2433" s="23"/>
      <c r="AC2433" s="23"/>
      <c r="AD2433" s="23"/>
      <c r="AE2433" s="23"/>
      <c r="AF2433" s="23"/>
      <c r="AG2433" s="23"/>
      <c r="AH2433" s="23"/>
      <c r="AI2433" s="23"/>
      <c r="AJ2433" s="23"/>
      <c r="AK2433" s="23"/>
      <c r="AL2433" s="23"/>
      <c r="AM2433" s="23"/>
      <c r="AN2433" s="23"/>
      <c r="AO2433" s="23"/>
      <c r="AP2433" s="23"/>
      <c r="AQ2433" s="23"/>
      <c r="AR2433" s="23"/>
      <c r="AS2433" s="23"/>
      <c r="AT2433" s="23"/>
      <c r="AU2433" s="23"/>
      <c r="AX2433" s="22"/>
      <c r="AY2433" s="22"/>
      <c r="AZ2433" s="22"/>
      <c r="BM2433" s="23"/>
      <c r="BN2433" s="23"/>
      <c r="BO2433" s="23"/>
      <c r="BP2433" s="23"/>
      <c r="BQ2433" s="23"/>
      <c r="BS2433" s="23"/>
      <c r="BT2433" s="23"/>
      <c r="BW2433" s="23"/>
      <c r="BX2433" s="23"/>
      <c r="BZ2433" s="23"/>
      <c r="CD2433" s="23"/>
      <c r="CE2433" s="23"/>
      <c r="CF2433" s="23"/>
    </row>
    <row r="2434" spans="1:84">
      <c r="A2434" s="23"/>
      <c r="AC2434" s="23"/>
      <c r="AD2434" s="23"/>
      <c r="AE2434" s="23"/>
      <c r="AF2434" s="23"/>
      <c r="AG2434" s="23"/>
      <c r="AH2434" s="23"/>
      <c r="AI2434" s="23"/>
      <c r="AJ2434" s="23"/>
      <c r="AK2434" s="23"/>
      <c r="AL2434" s="23"/>
      <c r="AM2434" s="23"/>
      <c r="AN2434" s="23"/>
      <c r="AO2434" s="23"/>
      <c r="AP2434" s="23"/>
      <c r="AQ2434" s="23"/>
      <c r="AR2434" s="23"/>
      <c r="AS2434" s="23"/>
      <c r="AT2434" s="23"/>
      <c r="AU2434" s="23"/>
      <c r="AX2434" s="22"/>
      <c r="AY2434" s="22"/>
      <c r="AZ2434" s="22"/>
      <c r="BM2434" s="23"/>
      <c r="BN2434" s="23"/>
      <c r="BO2434" s="23"/>
      <c r="BP2434" s="23"/>
      <c r="BQ2434" s="23"/>
      <c r="BS2434" s="23"/>
      <c r="BT2434" s="23"/>
      <c r="BW2434" s="23"/>
      <c r="BX2434" s="23"/>
      <c r="BZ2434" s="23"/>
      <c r="CD2434" s="23"/>
      <c r="CE2434" s="23"/>
      <c r="CF2434" s="23"/>
    </row>
    <row r="2435" spans="1:84">
      <c r="A2435" s="23"/>
      <c r="AC2435" s="23"/>
      <c r="AD2435" s="23"/>
      <c r="AE2435" s="23"/>
      <c r="AF2435" s="23"/>
      <c r="AG2435" s="23"/>
      <c r="AH2435" s="23"/>
      <c r="AI2435" s="23"/>
      <c r="AJ2435" s="23"/>
      <c r="AK2435" s="23"/>
      <c r="AL2435" s="23"/>
      <c r="AM2435" s="23"/>
      <c r="AN2435" s="23"/>
      <c r="AO2435" s="23"/>
      <c r="AP2435" s="23"/>
      <c r="AQ2435" s="23"/>
      <c r="AR2435" s="23"/>
      <c r="AS2435" s="23"/>
      <c r="AT2435" s="23"/>
      <c r="AU2435" s="23"/>
      <c r="AX2435" s="22"/>
      <c r="AY2435" s="22"/>
      <c r="AZ2435" s="22"/>
      <c r="BM2435" s="23"/>
      <c r="BN2435" s="23"/>
      <c r="BO2435" s="23"/>
      <c r="BP2435" s="23"/>
      <c r="BQ2435" s="23"/>
      <c r="BS2435" s="23"/>
      <c r="BT2435" s="23"/>
      <c r="BW2435" s="23"/>
      <c r="BX2435" s="23"/>
      <c r="BZ2435" s="23"/>
      <c r="CD2435" s="23"/>
      <c r="CE2435" s="23"/>
      <c r="CF2435" s="23"/>
    </row>
    <row r="2436" spans="1:84">
      <c r="A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21"/>
      <c r="AR2436" s="21"/>
      <c r="AS2436" s="21"/>
      <c r="AT2436" s="21"/>
      <c r="AU2436" s="21"/>
      <c r="AX2436" s="22"/>
      <c r="AY2436" s="22"/>
      <c r="AZ2436" s="22"/>
      <c r="BM2436" s="21"/>
      <c r="BN2436" s="21"/>
      <c r="BO2436" s="21"/>
      <c r="BP2436" s="21"/>
      <c r="BQ2436" s="21"/>
      <c r="BS2436" s="21"/>
      <c r="BT2436" s="21"/>
      <c r="BW2436" s="21"/>
      <c r="BX2436" s="21"/>
      <c r="BZ2436" s="21"/>
      <c r="CD2436" s="21"/>
      <c r="CE2436" s="21"/>
      <c r="CF2436" s="21"/>
    </row>
    <row r="2437" spans="1:84">
      <c r="A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21"/>
      <c r="AR2437" s="21"/>
      <c r="AS2437" s="21"/>
      <c r="AT2437" s="21"/>
      <c r="AU2437" s="21"/>
      <c r="AX2437" s="22"/>
      <c r="AY2437" s="22"/>
      <c r="AZ2437" s="22"/>
      <c r="BM2437" s="21"/>
      <c r="BN2437" s="21"/>
      <c r="BO2437" s="21"/>
      <c r="BP2437" s="21"/>
      <c r="BQ2437" s="21"/>
      <c r="BS2437" s="21"/>
      <c r="BT2437" s="21"/>
      <c r="BW2437" s="21"/>
      <c r="BX2437" s="21"/>
      <c r="BZ2437" s="21"/>
      <c r="CD2437" s="21"/>
      <c r="CE2437" s="21"/>
      <c r="CF2437" s="21"/>
    </row>
    <row r="2438" spans="1:84">
      <c r="A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21"/>
      <c r="AR2438" s="21"/>
      <c r="AS2438" s="21"/>
      <c r="AT2438" s="21"/>
      <c r="AU2438" s="21"/>
      <c r="AX2438" s="22"/>
      <c r="AY2438" s="22"/>
      <c r="AZ2438" s="22"/>
      <c r="BM2438" s="21"/>
      <c r="BN2438" s="21"/>
      <c r="BO2438" s="21"/>
      <c r="BP2438" s="21"/>
      <c r="BQ2438" s="21"/>
      <c r="BS2438" s="21"/>
      <c r="BT2438" s="21"/>
      <c r="BW2438" s="21"/>
      <c r="BX2438" s="21"/>
      <c r="BZ2438" s="21"/>
      <c r="CD2438" s="21"/>
      <c r="CE2438" s="21"/>
      <c r="CF2438" s="21"/>
    </row>
    <row r="2439" spans="1:84">
      <c r="A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21"/>
      <c r="AR2439" s="21"/>
      <c r="AS2439" s="21"/>
      <c r="AT2439" s="21"/>
      <c r="AU2439" s="21"/>
      <c r="AX2439" s="22"/>
      <c r="AY2439" s="22"/>
      <c r="AZ2439" s="22"/>
      <c r="BM2439" s="21"/>
      <c r="BN2439" s="21"/>
      <c r="BO2439" s="21"/>
      <c r="BP2439" s="21"/>
      <c r="BQ2439" s="21"/>
      <c r="BS2439" s="21"/>
      <c r="BT2439" s="21"/>
      <c r="BW2439" s="21"/>
      <c r="BX2439" s="21"/>
      <c r="BZ2439" s="21"/>
      <c r="CD2439" s="21"/>
      <c r="CE2439" s="21"/>
      <c r="CF2439" s="21"/>
    </row>
    <row r="2440" spans="1:84">
      <c r="A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21"/>
      <c r="AR2440" s="21"/>
      <c r="AS2440" s="21"/>
      <c r="AT2440" s="21"/>
      <c r="AU2440" s="21"/>
      <c r="AX2440" s="22"/>
      <c r="AY2440" s="22"/>
      <c r="AZ2440" s="22"/>
      <c r="BM2440" s="21"/>
      <c r="BN2440" s="21"/>
      <c r="BO2440" s="21"/>
      <c r="BP2440" s="21"/>
      <c r="BQ2440" s="21"/>
      <c r="BS2440" s="21"/>
      <c r="BT2440" s="21"/>
      <c r="BW2440" s="21"/>
      <c r="BX2440" s="21"/>
      <c r="BZ2440" s="21"/>
      <c r="CD2440" s="21"/>
      <c r="CE2440" s="21"/>
      <c r="CF2440" s="21"/>
    </row>
    <row r="2441" spans="1:84">
      <c r="A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21"/>
      <c r="AR2441" s="21"/>
      <c r="AS2441" s="21"/>
      <c r="AT2441" s="21"/>
      <c r="AU2441" s="21"/>
      <c r="AX2441" s="22"/>
      <c r="AY2441" s="22"/>
      <c r="AZ2441" s="22"/>
      <c r="BM2441" s="21"/>
      <c r="BN2441" s="21"/>
      <c r="BO2441" s="21"/>
      <c r="BP2441" s="21"/>
      <c r="BQ2441" s="21"/>
      <c r="BS2441" s="21"/>
      <c r="BT2441" s="21"/>
      <c r="BW2441" s="21"/>
      <c r="BX2441" s="21"/>
      <c r="BZ2441" s="21"/>
      <c r="CD2441" s="21"/>
      <c r="CE2441" s="21"/>
      <c r="CF2441" s="21"/>
    </row>
    <row r="2442" spans="1:84">
      <c r="A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21"/>
      <c r="AR2442" s="21"/>
      <c r="AS2442" s="21"/>
      <c r="AT2442" s="21"/>
      <c r="AU2442" s="21"/>
      <c r="AX2442" s="22"/>
      <c r="AY2442" s="22"/>
      <c r="AZ2442" s="22"/>
      <c r="BM2442" s="21"/>
      <c r="BN2442" s="21"/>
      <c r="BO2442" s="21"/>
      <c r="BP2442" s="21"/>
      <c r="BQ2442" s="21"/>
      <c r="BS2442" s="21"/>
      <c r="BT2442" s="21"/>
      <c r="BW2442" s="21"/>
      <c r="BX2442" s="21"/>
      <c r="BZ2442" s="21"/>
      <c r="CD2442" s="21"/>
      <c r="CE2442" s="21"/>
      <c r="CF2442" s="21"/>
    </row>
    <row r="2443" spans="1:84">
      <c r="A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21"/>
      <c r="AR2443" s="21"/>
      <c r="AS2443" s="21"/>
      <c r="AT2443" s="21"/>
      <c r="AU2443" s="21"/>
      <c r="AX2443" s="22"/>
      <c r="AY2443" s="22"/>
      <c r="AZ2443" s="22"/>
      <c r="BM2443" s="21"/>
      <c r="BN2443" s="21"/>
      <c r="BO2443" s="21"/>
      <c r="BP2443" s="21"/>
      <c r="BQ2443" s="21"/>
      <c r="BS2443" s="21"/>
      <c r="BT2443" s="21"/>
      <c r="BW2443" s="21"/>
      <c r="BX2443" s="21"/>
      <c r="BZ2443" s="21"/>
      <c r="CD2443" s="21"/>
      <c r="CE2443" s="21"/>
      <c r="CF2443" s="21"/>
    </row>
    <row r="2444" spans="1:84">
      <c r="A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21"/>
      <c r="AR2444" s="21"/>
      <c r="AS2444" s="21"/>
      <c r="AT2444" s="21"/>
      <c r="AU2444" s="21"/>
      <c r="AX2444" s="22"/>
      <c r="AY2444" s="22"/>
      <c r="AZ2444" s="22"/>
      <c r="BM2444" s="21"/>
      <c r="BN2444" s="21"/>
      <c r="BO2444" s="21"/>
      <c r="BP2444" s="21"/>
      <c r="BQ2444" s="21"/>
      <c r="BS2444" s="21"/>
      <c r="BT2444" s="21"/>
      <c r="BW2444" s="21"/>
      <c r="BX2444" s="21"/>
      <c r="BZ2444" s="21"/>
      <c r="CD2444" s="21"/>
      <c r="CE2444" s="21"/>
      <c r="CF2444" s="21"/>
    </row>
    <row r="2445" spans="1:84">
      <c r="A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21"/>
      <c r="AR2445" s="21"/>
      <c r="AS2445" s="21"/>
      <c r="AT2445" s="21"/>
      <c r="AU2445" s="21"/>
      <c r="AX2445" s="22"/>
      <c r="AY2445" s="22"/>
      <c r="AZ2445" s="22"/>
      <c r="BM2445" s="21"/>
      <c r="BN2445" s="21"/>
      <c r="BO2445" s="21"/>
      <c r="BP2445" s="21"/>
      <c r="BQ2445" s="21"/>
      <c r="BS2445" s="21"/>
      <c r="BT2445" s="21"/>
      <c r="BW2445" s="21"/>
      <c r="BX2445" s="21"/>
      <c r="BZ2445" s="21"/>
      <c r="CD2445" s="21"/>
      <c r="CE2445" s="21"/>
      <c r="CF2445" s="21"/>
    </row>
    <row r="2446" spans="1:84">
      <c r="A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21"/>
      <c r="AR2446" s="21"/>
      <c r="AS2446" s="21"/>
      <c r="AT2446" s="21"/>
      <c r="AU2446" s="21"/>
      <c r="AX2446" s="22"/>
      <c r="AY2446" s="22"/>
      <c r="AZ2446" s="22"/>
      <c r="BM2446" s="21"/>
      <c r="BN2446" s="21"/>
      <c r="BO2446" s="21"/>
      <c r="BP2446" s="21"/>
      <c r="BQ2446" s="21"/>
      <c r="BS2446" s="21"/>
      <c r="BT2446" s="21"/>
      <c r="BW2446" s="21"/>
      <c r="BX2446" s="21"/>
      <c r="BZ2446" s="21"/>
      <c r="CD2446" s="21"/>
      <c r="CE2446" s="21"/>
      <c r="CF2446" s="21"/>
    </row>
    <row r="2447" spans="1:84">
      <c r="A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21"/>
      <c r="AR2447" s="21"/>
      <c r="AS2447" s="21"/>
      <c r="AT2447" s="21"/>
      <c r="AU2447" s="21"/>
      <c r="AX2447" s="22"/>
      <c r="AY2447" s="22"/>
      <c r="AZ2447" s="22"/>
      <c r="BM2447" s="21"/>
      <c r="BN2447" s="21"/>
      <c r="BO2447" s="21"/>
      <c r="BP2447" s="21"/>
      <c r="BQ2447" s="21"/>
      <c r="BS2447" s="21"/>
      <c r="BT2447" s="21"/>
      <c r="BW2447" s="21"/>
      <c r="BX2447" s="21"/>
      <c r="BZ2447" s="21"/>
      <c r="CD2447" s="21"/>
      <c r="CE2447" s="21"/>
      <c r="CF2447" s="21"/>
    </row>
    <row r="2448" spans="1:84">
      <c r="A2448" s="21"/>
      <c r="AC2448" s="21"/>
      <c r="AD2448" s="21"/>
      <c r="AE2448" s="21"/>
      <c r="AF2448" s="21"/>
      <c r="AG2448" s="21"/>
      <c r="AH2448" s="21"/>
      <c r="AI2448" s="21"/>
      <c r="AJ2448" s="21"/>
      <c r="AK2448" s="21"/>
      <c r="AL2448" s="21"/>
      <c r="AM2448" s="21"/>
      <c r="AN2448" s="21"/>
      <c r="AO2448" s="21"/>
      <c r="AP2448" s="21"/>
      <c r="AQ2448" s="21"/>
      <c r="AR2448" s="21"/>
      <c r="AS2448" s="21"/>
      <c r="AT2448" s="21"/>
      <c r="AU2448" s="21"/>
      <c r="AX2448" s="22"/>
      <c r="AY2448" s="22"/>
      <c r="AZ2448" s="22"/>
      <c r="BM2448" s="21"/>
      <c r="BN2448" s="21"/>
      <c r="BO2448" s="21"/>
      <c r="BP2448" s="21"/>
      <c r="BQ2448" s="21"/>
      <c r="BS2448" s="21"/>
      <c r="BT2448" s="21"/>
      <c r="BW2448" s="21"/>
      <c r="BX2448" s="21"/>
      <c r="BZ2448" s="21"/>
      <c r="CD2448" s="21"/>
      <c r="CE2448" s="21"/>
      <c r="CF2448" s="21"/>
    </row>
    <row r="2449" spans="1:84">
      <c r="A2449" s="21"/>
      <c r="AC2449" s="21"/>
      <c r="AD2449" s="21"/>
      <c r="AE2449" s="21"/>
      <c r="AF2449" s="21"/>
      <c r="AG2449" s="21"/>
      <c r="AH2449" s="21"/>
      <c r="AI2449" s="21"/>
      <c r="AJ2449" s="21"/>
      <c r="AK2449" s="21"/>
      <c r="AL2449" s="21"/>
      <c r="AM2449" s="21"/>
      <c r="AN2449" s="21"/>
      <c r="AO2449" s="21"/>
      <c r="AP2449" s="21"/>
      <c r="AQ2449" s="21"/>
      <c r="AR2449" s="21"/>
      <c r="AS2449" s="21"/>
      <c r="AT2449" s="21"/>
      <c r="AU2449" s="21"/>
      <c r="AX2449" s="22"/>
      <c r="AY2449" s="22"/>
      <c r="AZ2449" s="22"/>
      <c r="BM2449" s="21"/>
      <c r="BN2449" s="21"/>
      <c r="BO2449" s="21"/>
      <c r="BP2449" s="21"/>
      <c r="BQ2449" s="21"/>
      <c r="BS2449" s="21"/>
      <c r="BT2449" s="21"/>
      <c r="BW2449" s="21"/>
      <c r="BX2449" s="21"/>
      <c r="BZ2449" s="21"/>
      <c r="CD2449" s="21"/>
      <c r="CE2449" s="21"/>
      <c r="CF2449" s="21"/>
    </row>
    <row r="2450" spans="1:84">
      <c r="A2450" s="21"/>
      <c r="AC2450" s="21"/>
      <c r="AD2450" s="21"/>
      <c r="AE2450" s="21"/>
      <c r="AF2450" s="21"/>
      <c r="AG2450" s="21"/>
      <c r="AH2450" s="21"/>
      <c r="AI2450" s="21"/>
      <c r="AJ2450" s="21"/>
      <c r="AK2450" s="21"/>
      <c r="AL2450" s="21"/>
      <c r="AM2450" s="21"/>
      <c r="AN2450" s="21"/>
      <c r="AO2450" s="21"/>
      <c r="AP2450" s="21"/>
      <c r="AQ2450" s="21"/>
      <c r="AR2450" s="21"/>
      <c r="AS2450" s="21"/>
      <c r="AT2450" s="21"/>
      <c r="AU2450" s="21"/>
      <c r="AX2450" s="22"/>
      <c r="AY2450" s="22"/>
      <c r="AZ2450" s="22"/>
      <c r="BM2450" s="21"/>
      <c r="BN2450" s="21"/>
      <c r="BO2450" s="21"/>
      <c r="BP2450" s="21"/>
      <c r="BQ2450" s="21"/>
      <c r="BS2450" s="21"/>
      <c r="BT2450" s="21"/>
      <c r="BW2450" s="21"/>
      <c r="BX2450" s="21"/>
      <c r="BZ2450" s="21"/>
      <c r="CD2450" s="21"/>
      <c r="CE2450" s="21"/>
      <c r="CF2450" s="21"/>
    </row>
    <row r="2451" spans="1:84">
      <c r="A2451" s="21"/>
      <c r="AC2451" s="21"/>
      <c r="AD2451" s="21"/>
      <c r="AE2451" s="21"/>
      <c r="AF2451" s="21"/>
      <c r="AG2451" s="21"/>
      <c r="AH2451" s="21"/>
      <c r="AI2451" s="21"/>
      <c r="AJ2451" s="21"/>
      <c r="AK2451" s="21"/>
      <c r="AL2451" s="21"/>
      <c r="AM2451" s="21"/>
      <c r="AN2451" s="21"/>
      <c r="AO2451" s="21"/>
      <c r="AP2451" s="21"/>
      <c r="AQ2451" s="21"/>
      <c r="AR2451" s="21"/>
      <c r="AS2451" s="21"/>
      <c r="AT2451" s="21"/>
      <c r="AU2451" s="21"/>
      <c r="AX2451" s="22"/>
      <c r="AY2451" s="22"/>
      <c r="AZ2451" s="22"/>
      <c r="BM2451" s="21"/>
      <c r="BN2451" s="21"/>
      <c r="BO2451" s="21"/>
      <c r="BP2451" s="21"/>
      <c r="BQ2451" s="21"/>
      <c r="BS2451" s="21"/>
      <c r="BT2451" s="21"/>
      <c r="BW2451" s="21"/>
      <c r="BX2451" s="21"/>
      <c r="BZ2451" s="21"/>
      <c r="CD2451" s="21"/>
      <c r="CE2451" s="21"/>
      <c r="CF2451" s="21"/>
    </row>
    <row r="2452" spans="1:84">
      <c r="A2452" s="21"/>
      <c r="AC2452" s="21"/>
      <c r="AD2452" s="21"/>
      <c r="AE2452" s="21"/>
      <c r="AF2452" s="21"/>
      <c r="AG2452" s="21"/>
      <c r="AH2452" s="21"/>
      <c r="AI2452" s="21"/>
      <c r="AJ2452" s="21"/>
      <c r="AK2452" s="21"/>
      <c r="AL2452" s="21"/>
      <c r="AM2452" s="21"/>
      <c r="AN2452" s="21"/>
      <c r="AO2452" s="21"/>
      <c r="AP2452" s="21"/>
      <c r="AQ2452" s="21"/>
      <c r="AR2452" s="21"/>
      <c r="AS2452" s="21"/>
      <c r="AT2452" s="21"/>
      <c r="AU2452" s="21"/>
      <c r="AX2452" s="22"/>
      <c r="AY2452" s="22"/>
      <c r="AZ2452" s="22"/>
      <c r="BM2452" s="21"/>
      <c r="BN2452" s="21"/>
      <c r="BO2452" s="21"/>
      <c r="BP2452" s="21"/>
      <c r="BQ2452" s="21"/>
      <c r="BS2452" s="21"/>
      <c r="BT2452" s="21"/>
      <c r="BW2452" s="21"/>
      <c r="BX2452" s="21"/>
      <c r="BZ2452" s="21"/>
      <c r="CD2452" s="21"/>
      <c r="CE2452" s="21"/>
      <c r="CF2452" s="21"/>
    </row>
    <row r="2453" spans="1:84">
      <c r="A2453" s="21"/>
      <c r="AC2453" s="21"/>
      <c r="AD2453" s="21"/>
      <c r="AE2453" s="21"/>
      <c r="AF2453" s="21"/>
      <c r="AG2453" s="21"/>
      <c r="AH2453" s="21"/>
      <c r="AI2453" s="21"/>
      <c r="AJ2453" s="21"/>
      <c r="AK2453" s="21"/>
      <c r="AL2453" s="21"/>
      <c r="AM2453" s="21"/>
      <c r="AN2453" s="21"/>
      <c r="AO2453" s="21"/>
      <c r="AP2453" s="21"/>
      <c r="AQ2453" s="21"/>
      <c r="AR2453" s="21"/>
      <c r="AS2453" s="21"/>
      <c r="AT2453" s="21"/>
      <c r="AU2453" s="21"/>
      <c r="AX2453" s="22"/>
      <c r="AY2453" s="22"/>
      <c r="AZ2453" s="22"/>
      <c r="BM2453" s="21"/>
      <c r="BN2453" s="21"/>
      <c r="BO2453" s="21"/>
      <c r="BP2453" s="21"/>
      <c r="BQ2453" s="21"/>
      <c r="BS2453" s="21"/>
      <c r="BT2453" s="21"/>
      <c r="BW2453" s="21"/>
      <c r="BX2453" s="21"/>
      <c r="BZ2453" s="21"/>
      <c r="CD2453" s="21"/>
      <c r="CE2453" s="21"/>
      <c r="CF2453" s="21"/>
    </row>
    <row r="2454" spans="1:84">
      <c r="A2454" s="21"/>
      <c r="AC2454" s="21"/>
      <c r="AD2454" s="21"/>
      <c r="AE2454" s="21"/>
      <c r="AF2454" s="21"/>
      <c r="AG2454" s="21"/>
      <c r="AH2454" s="21"/>
      <c r="AI2454" s="21"/>
      <c r="AJ2454" s="21"/>
      <c r="AK2454" s="21"/>
      <c r="AL2454" s="21"/>
      <c r="AM2454" s="21"/>
      <c r="AN2454" s="21"/>
      <c r="AO2454" s="21"/>
      <c r="AP2454" s="21"/>
      <c r="AQ2454" s="21"/>
      <c r="AR2454" s="21"/>
      <c r="AS2454" s="21"/>
      <c r="AT2454" s="21"/>
      <c r="AU2454" s="21"/>
      <c r="AX2454" s="22"/>
      <c r="AY2454" s="22"/>
      <c r="AZ2454" s="22"/>
      <c r="BM2454" s="21"/>
      <c r="BN2454" s="21"/>
      <c r="BO2454" s="21"/>
      <c r="BP2454" s="21"/>
      <c r="BQ2454" s="21"/>
      <c r="BS2454" s="21"/>
      <c r="BT2454" s="21"/>
      <c r="BW2454" s="21"/>
      <c r="BX2454" s="21"/>
      <c r="BZ2454" s="21"/>
      <c r="CD2454" s="21"/>
      <c r="CE2454" s="21"/>
      <c r="CF2454" s="21"/>
    </row>
    <row r="2455" spans="1:84">
      <c r="A2455" s="21"/>
      <c r="AC2455" s="21"/>
      <c r="AD2455" s="21"/>
      <c r="AE2455" s="21"/>
      <c r="AF2455" s="21"/>
      <c r="AG2455" s="21"/>
      <c r="AH2455" s="21"/>
      <c r="AI2455" s="21"/>
      <c r="AJ2455" s="21"/>
      <c r="AK2455" s="21"/>
      <c r="AL2455" s="21"/>
      <c r="AM2455" s="21"/>
      <c r="AN2455" s="21"/>
      <c r="AO2455" s="21"/>
      <c r="AP2455" s="21"/>
      <c r="AQ2455" s="21"/>
      <c r="AR2455" s="21"/>
      <c r="AS2455" s="21"/>
      <c r="AT2455" s="21"/>
      <c r="AU2455" s="21"/>
      <c r="AX2455" s="22"/>
      <c r="AY2455" s="22"/>
      <c r="AZ2455" s="22"/>
      <c r="BM2455" s="21"/>
      <c r="BN2455" s="21"/>
      <c r="BO2455" s="21"/>
      <c r="BP2455" s="21"/>
      <c r="BQ2455" s="21"/>
      <c r="BS2455" s="21"/>
      <c r="BT2455" s="21"/>
      <c r="BW2455" s="21"/>
      <c r="BX2455" s="21"/>
      <c r="BZ2455" s="21"/>
      <c r="CD2455" s="21"/>
      <c r="CE2455" s="21"/>
      <c r="CF2455" s="21"/>
    </row>
    <row r="2456" spans="1:84">
      <c r="A2456" s="21"/>
      <c r="AC2456" s="21"/>
      <c r="AD2456" s="21"/>
      <c r="AE2456" s="21"/>
      <c r="AF2456" s="21"/>
      <c r="AG2456" s="21"/>
      <c r="AH2456" s="21"/>
      <c r="AI2456" s="21"/>
      <c r="AJ2456" s="21"/>
      <c r="AK2456" s="21"/>
      <c r="AL2456" s="21"/>
      <c r="AM2456" s="21"/>
      <c r="AN2456" s="21"/>
      <c r="AO2456" s="21"/>
      <c r="AP2456" s="21"/>
      <c r="AQ2456" s="21"/>
      <c r="AR2456" s="21"/>
      <c r="AS2456" s="21"/>
      <c r="AT2456" s="21"/>
      <c r="AU2456" s="21"/>
      <c r="AX2456" s="22"/>
      <c r="AY2456" s="22"/>
      <c r="AZ2456" s="22"/>
      <c r="BM2456" s="21"/>
      <c r="BN2456" s="21"/>
      <c r="BO2456" s="21"/>
      <c r="BP2456" s="21"/>
      <c r="BQ2456" s="21"/>
      <c r="BS2456" s="21"/>
      <c r="BT2456" s="21"/>
      <c r="BW2456" s="21"/>
      <c r="BX2456" s="21"/>
      <c r="BZ2456" s="21"/>
      <c r="CD2456" s="21"/>
      <c r="CE2456" s="21"/>
      <c r="CF2456" s="21"/>
    </row>
    <row r="2457" spans="1:84">
      <c r="A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  <c r="AM2457" s="21"/>
      <c r="AN2457" s="21"/>
      <c r="AO2457" s="21"/>
      <c r="AP2457" s="21"/>
      <c r="AQ2457" s="21"/>
      <c r="AR2457" s="21"/>
      <c r="AS2457" s="21"/>
      <c r="AT2457" s="21"/>
      <c r="AU2457" s="21"/>
      <c r="AX2457" s="22"/>
      <c r="AY2457" s="22"/>
      <c r="AZ2457" s="22"/>
      <c r="BM2457" s="21"/>
      <c r="BN2457" s="21"/>
      <c r="BO2457" s="21"/>
      <c r="BP2457" s="21"/>
      <c r="BQ2457" s="21"/>
      <c r="BS2457" s="21"/>
      <c r="BT2457" s="21"/>
      <c r="BW2457" s="21"/>
      <c r="BX2457" s="21"/>
      <c r="BZ2457" s="21"/>
      <c r="CD2457" s="21"/>
      <c r="CE2457" s="21"/>
      <c r="CF2457" s="21"/>
    </row>
    <row r="2458" spans="1:84">
      <c r="A2458" s="21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  <c r="AM2458" s="21"/>
      <c r="AN2458" s="21"/>
      <c r="AO2458" s="21"/>
      <c r="AP2458" s="21"/>
      <c r="AQ2458" s="21"/>
      <c r="AR2458" s="21"/>
      <c r="AS2458" s="21"/>
      <c r="AT2458" s="21"/>
      <c r="AU2458" s="21"/>
      <c r="AX2458" s="22"/>
      <c r="AY2458" s="22"/>
      <c r="AZ2458" s="22"/>
      <c r="BM2458" s="21"/>
      <c r="BN2458" s="21"/>
      <c r="BO2458" s="21"/>
      <c r="BP2458" s="21"/>
      <c r="BQ2458" s="21"/>
      <c r="BS2458" s="21"/>
      <c r="BT2458" s="21"/>
      <c r="BW2458" s="21"/>
      <c r="BX2458" s="21"/>
      <c r="BZ2458" s="21"/>
      <c r="CD2458" s="21"/>
      <c r="CE2458" s="21"/>
      <c r="CF2458" s="21"/>
    </row>
    <row r="2459" spans="1:84">
      <c r="A2459" s="21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  <c r="AM2459" s="21"/>
      <c r="AN2459" s="21"/>
      <c r="AO2459" s="21"/>
      <c r="AP2459" s="21"/>
      <c r="AQ2459" s="21"/>
      <c r="AR2459" s="21"/>
      <c r="AS2459" s="21"/>
      <c r="AT2459" s="21"/>
      <c r="AU2459" s="21"/>
      <c r="AX2459" s="22"/>
      <c r="AY2459" s="22"/>
      <c r="AZ2459" s="22"/>
      <c r="BM2459" s="21"/>
      <c r="BN2459" s="21"/>
      <c r="BO2459" s="21"/>
      <c r="BP2459" s="21"/>
      <c r="BQ2459" s="21"/>
      <c r="BS2459" s="21"/>
      <c r="BT2459" s="21"/>
      <c r="BW2459" s="21"/>
      <c r="BX2459" s="21"/>
      <c r="BZ2459" s="21"/>
      <c r="CD2459" s="21"/>
      <c r="CE2459" s="21"/>
      <c r="CF2459" s="21"/>
    </row>
    <row r="2460" spans="1:84">
      <c r="A2460" s="21"/>
      <c r="AC2460" s="21"/>
      <c r="AD2460" s="21"/>
      <c r="AE2460" s="21"/>
      <c r="AF2460" s="21"/>
      <c r="AG2460" s="21"/>
      <c r="AH2460" s="21"/>
      <c r="AI2460" s="21"/>
      <c r="AJ2460" s="21"/>
      <c r="AK2460" s="21"/>
      <c r="AL2460" s="21"/>
      <c r="AM2460" s="21"/>
      <c r="AN2460" s="21"/>
      <c r="AO2460" s="21"/>
      <c r="AP2460" s="21"/>
      <c r="AQ2460" s="21"/>
      <c r="AR2460" s="21"/>
      <c r="AS2460" s="21"/>
      <c r="AT2460" s="21"/>
      <c r="AU2460" s="21"/>
      <c r="AX2460" s="22"/>
      <c r="AY2460" s="22"/>
      <c r="AZ2460" s="22"/>
      <c r="BM2460" s="21"/>
      <c r="BN2460" s="21"/>
      <c r="BO2460" s="21"/>
      <c r="BP2460" s="21"/>
      <c r="BQ2460" s="21"/>
      <c r="BS2460" s="21"/>
      <c r="BT2460" s="21"/>
      <c r="BW2460" s="21"/>
      <c r="BX2460" s="21"/>
      <c r="BZ2460" s="21"/>
      <c r="CD2460" s="21"/>
      <c r="CE2460" s="21"/>
      <c r="CF2460" s="21"/>
    </row>
    <row r="2461" spans="1:84">
      <c r="A2461" s="21"/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1"/>
      <c r="AO2461" s="21"/>
      <c r="AP2461" s="21"/>
      <c r="AQ2461" s="21"/>
      <c r="AR2461" s="21"/>
      <c r="AS2461" s="21"/>
      <c r="AT2461" s="21"/>
      <c r="AU2461" s="21"/>
      <c r="AX2461" s="22"/>
      <c r="AY2461" s="22"/>
      <c r="AZ2461" s="22"/>
      <c r="BM2461" s="21"/>
      <c r="BN2461" s="21"/>
      <c r="BO2461" s="21"/>
      <c r="BP2461" s="21"/>
      <c r="BQ2461" s="21"/>
      <c r="BS2461" s="21"/>
      <c r="BT2461" s="21"/>
      <c r="BW2461" s="21"/>
      <c r="BX2461" s="21"/>
      <c r="BZ2461" s="21"/>
      <c r="CD2461" s="21"/>
      <c r="CE2461" s="21"/>
      <c r="CF2461" s="21"/>
    </row>
    <row r="2462" spans="1:84">
      <c r="A2462" s="21"/>
      <c r="AC2462" s="21"/>
      <c r="AD2462" s="21"/>
      <c r="AE2462" s="21"/>
      <c r="AF2462" s="21"/>
      <c r="AG2462" s="21"/>
      <c r="AH2462" s="21"/>
      <c r="AI2462" s="21"/>
      <c r="AJ2462" s="21"/>
      <c r="AK2462" s="21"/>
      <c r="AL2462" s="21"/>
      <c r="AM2462" s="21"/>
      <c r="AN2462" s="21"/>
      <c r="AO2462" s="21"/>
      <c r="AP2462" s="21"/>
      <c r="AQ2462" s="21"/>
      <c r="AR2462" s="21"/>
      <c r="AS2462" s="21"/>
      <c r="AT2462" s="21"/>
      <c r="AU2462" s="21"/>
      <c r="AX2462" s="22"/>
      <c r="AY2462" s="22"/>
      <c r="AZ2462" s="22"/>
      <c r="BM2462" s="21"/>
      <c r="BN2462" s="21"/>
      <c r="BO2462" s="21"/>
      <c r="BP2462" s="21"/>
      <c r="BQ2462" s="21"/>
      <c r="BS2462" s="21"/>
      <c r="BT2462" s="21"/>
      <c r="BW2462" s="21"/>
      <c r="BX2462" s="21"/>
      <c r="BZ2462" s="21"/>
      <c r="CD2462" s="21"/>
      <c r="CE2462" s="21"/>
      <c r="CF2462" s="21"/>
    </row>
    <row r="2463" spans="1:84">
      <c r="A2463" s="21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1"/>
      <c r="AO2463" s="21"/>
      <c r="AP2463" s="21"/>
      <c r="AQ2463" s="21"/>
      <c r="AR2463" s="21"/>
      <c r="AS2463" s="21"/>
      <c r="AT2463" s="21"/>
      <c r="AU2463" s="21"/>
      <c r="AX2463" s="22"/>
      <c r="AY2463" s="22"/>
      <c r="AZ2463" s="22"/>
      <c r="BM2463" s="21"/>
      <c r="BN2463" s="21"/>
      <c r="BO2463" s="21"/>
      <c r="BP2463" s="21"/>
      <c r="BQ2463" s="21"/>
      <c r="BS2463" s="21"/>
      <c r="BT2463" s="21"/>
      <c r="BW2463" s="21"/>
      <c r="BX2463" s="21"/>
      <c r="BZ2463" s="21"/>
      <c r="CD2463" s="21"/>
      <c r="CE2463" s="21"/>
      <c r="CF2463" s="21"/>
    </row>
    <row r="2464" spans="1:84">
      <c r="A2464" s="21"/>
      <c r="AC2464" s="21"/>
      <c r="AD2464" s="21"/>
      <c r="AE2464" s="21"/>
      <c r="AF2464" s="21"/>
      <c r="AG2464" s="21"/>
      <c r="AH2464" s="21"/>
      <c r="AI2464" s="21"/>
      <c r="AJ2464" s="21"/>
      <c r="AK2464" s="21"/>
      <c r="AL2464" s="21"/>
      <c r="AM2464" s="21"/>
      <c r="AN2464" s="21"/>
      <c r="AO2464" s="21"/>
      <c r="AP2464" s="21"/>
      <c r="AQ2464" s="21"/>
      <c r="AR2464" s="21"/>
      <c r="AS2464" s="21"/>
      <c r="AT2464" s="21"/>
      <c r="AU2464" s="21"/>
      <c r="AX2464" s="22"/>
      <c r="AY2464" s="22"/>
      <c r="AZ2464" s="22"/>
      <c r="BM2464" s="21"/>
      <c r="BN2464" s="21"/>
      <c r="BO2464" s="21"/>
      <c r="BP2464" s="21"/>
      <c r="BQ2464" s="21"/>
      <c r="BS2464" s="21"/>
      <c r="BT2464" s="21"/>
      <c r="BW2464" s="21"/>
      <c r="BX2464" s="21"/>
      <c r="BZ2464" s="21"/>
      <c r="CD2464" s="21"/>
      <c r="CE2464" s="21"/>
      <c r="CF2464" s="21"/>
    </row>
    <row r="2465" spans="1:84">
      <c r="A2465" s="21"/>
      <c r="AC2465" s="21"/>
      <c r="AD2465" s="21"/>
      <c r="AE2465" s="21"/>
      <c r="AF2465" s="21"/>
      <c r="AG2465" s="21"/>
      <c r="AH2465" s="21"/>
      <c r="AI2465" s="21"/>
      <c r="AJ2465" s="21"/>
      <c r="AK2465" s="21"/>
      <c r="AL2465" s="21"/>
      <c r="AM2465" s="21"/>
      <c r="AN2465" s="21"/>
      <c r="AO2465" s="21"/>
      <c r="AP2465" s="21"/>
      <c r="AQ2465" s="21"/>
      <c r="AR2465" s="21"/>
      <c r="AS2465" s="21"/>
      <c r="AT2465" s="21"/>
      <c r="AU2465" s="21"/>
      <c r="AX2465" s="22"/>
      <c r="AY2465" s="22"/>
      <c r="AZ2465" s="22"/>
      <c r="BM2465" s="21"/>
      <c r="BN2465" s="21"/>
      <c r="BO2465" s="21"/>
      <c r="BP2465" s="21"/>
      <c r="BQ2465" s="21"/>
      <c r="BS2465" s="21"/>
      <c r="BT2465" s="21"/>
      <c r="BW2465" s="21"/>
      <c r="BX2465" s="21"/>
      <c r="BZ2465" s="21"/>
      <c r="CD2465" s="21"/>
      <c r="CE2465" s="21"/>
      <c r="CF2465" s="21"/>
    </row>
    <row r="2466" spans="1:84">
      <c r="A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1"/>
      <c r="AO2466" s="21"/>
      <c r="AP2466" s="21"/>
      <c r="AQ2466" s="21"/>
      <c r="AR2466" s="21"/>
      <c r="AS2466" s="21"/>
      <c r="AT2466" s="21"/>
      <c r="AU2466" s="21"/>
      <c r="AX2466" s="22"/>
      <c r="AY2466" s="22"/>
      <c r="AZ2466" s="22"/>
      <c r="BM2466" s="21"/>
      <c r="BN2466" s="21"/>
      <c r="BO2466" s="21"/>
      <c r="BP2466" s="21"/>
      <c r="BQ2466" s="21"/>
      <c r="BS2466" s="21"/>
      <c r="BT2466" s="21"/>
      <c r="BW2466" s="21"/>
      <c r="BX2466" s="21"/>
      <c r="BZ2466" s="21"/>
      <c r="CD2466" s="21"/>
      <c r="CE2466" s="21"/>
      <c r="CF2466" s="21"/>
    </row>
    <row r="2467" spans="1:84">
      <c r="A2467" s="21"/>
      <c r="AC2467" s="21"/>
      <c r="AD2467" s="21"/>
      <c r="AE2467" s="21"/>
      <c r="AF2467" s="21"/>
      <c r="AG2467" s="21"/>
      <c r="AH2467" s="21"/>
      <c r="AI2467" s="21"/>
      <c r="AJ2467" s="21"/>
      <c r="AK2467" s="21"/>
      <c r="AL2467" s="21"/>
      <c r="AM2467" s="21"/>
      <c r="AN2467" s="21"/>
      <c r="AO2467" s="21"/>
      <c r="AP2467" s="21"/>
      <c r="AQ2467" s="21"/>
      <c r="AR2467" s="21"/>
      <c r="AS2467" s="21"/>
      <c r="AT2467" s="21"/>
      <c r="AU2467" s="21"/>
      <c r="AX2467" s="22"/>
      <c r="AY2467" s="22"/>
      <c r="AZ2467" s="22"/>
      <c r="BM2467" s="21"/>
      <c r="BN2467" s="21"/>
      <c r="BO2467" s="21"/>
      <c r="BP2467" s="21"/>
      <c r="BQ2467" s="21"/>
      <c r="BS2467" s="21"/>
      <c r="BT2467" s="21"/>
      <c r="BW2467" s="21"/>
      <c r="BX2467" s="21"/>
      <c r="BZ2467" s="21"/>
      <c r="CD2467" s="21"/>
      <c r="CE2467" s="21"/>
      <c r="CF2467" s="21"/>
    </row>
    <row r="2468" spans="1:84">
      <c r="A2468" s="21"/>
      <c r="AC2468" s="21"/>
      <c r="AD2468" s="21"/>
      <c r="AE2468" s="21"/>
      <c r="AF2468" s="21"/>
      <c r="AG2468" s="21"/>
      <c r="AH2468" s="21"/>
      <c r="AI2468" s="21"/>
      <c r="AJ2468" s="21"/>
      <c r="AK2468" s="21"/>
      <c r="AL2468" s="21"/>
      <c r="AM2468" s="21"/>
      <c r="AN2468" s="21"/>
      <c r="AO2468" s="21"/>
      <c r="AP2468" s="21"/>
      <c r="AQ2468" s="21"/>
      <c r="AR2468" s="21"/>
      <c r="AS2468" s="21"/>
      <c r="AT2468" s="21"/>
      <c r="AU2468" s="21"/>
      <c r="AX2468" s="22"/>
      <c r="AY2468" s="22"/>
      <c r="AZ2468" s="22"/>
      <c r="BM2468" s="21"/>
      <c r="BN2468" s="21"/>
      <c r="BO2468" s="21"/>
      <c r="BP2468" s="21"/>
      <c r="BQ2468" s="21"/>
      <c r="BS2468" s="21"/>
      <c r="BT2468" s="21"/>
      <c r="BW2468" s="21"/>
      <c r="BX2468" s="21"/>
      <c r="BZ2468" s="21"/>
      <c r="CD2468" s="21"/>
      <c r="CE2468" s="21"/>
      <c r="CF2468" s="21"/>
    </row>
    <row r="2469" spans="1:84">
      <c r="A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  <c r="AM2469" s="21"/>
      <c r="AN2469" s="21"/>
      <c r="AO2469" s="21"/>
      <c r="AP2469" s="21"/>
      <c r="AQ2469" s="21"/>
      <c r="AR2469" s="21"/>
      <c r="AS2469" s="21"/>
      <c r="AT2469" s="21"/>
      <c r="AU2469" s="21"/>
      <c r="AX2469" s="22"/>
      <c r="AY2469" s="22"/>
      <c r="AZ2469" s="22"/>
      <c r="BM2469" s="21"/>
      <c r="BN2469" s="21"/>
      <c r="BO2469" s="21"/>
      <c r="BP2469" s="21"/>
      <c r="BQ2469" s="21"/>
      <c r="BS2469" s="21"/>
      <c r="BT2469" s="21"/>
      <c r="BW2469" s="21"/>
      <c r="BX2469" s="21"/>
      <c r="BZ2469" s="21"/>
      <c r="CD2469" s="21"/>
      <c r="CE2469" s="21"/>
      <c r="CF2469" s="21"/>
    </row>
    <row r="2470" spans="1:84">
      <c r="A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  <c r="AM2470" s="21"/>
      <c r="AN2470" s="21"/>
      <c r="AO2470" s="21"/>
      <c r="AP2470" s="21"/>
      <c r="AQ2470" s="21"/>
      <c r="AR2470" s="21"/>
      <c r="AS2470" s="21"/>
      <c r="AT2470" s="21"/>
      <c r="AU2470" s="21"/>
      <c r="AX2470" s="22"/>
      <c r="AY2470" s="22"/>
      <c r="AZ2470" s="22"/>
      <c r="BM2470" s="21"/>
      <c r="BN2470" s="21"/>
      <c r="BO2470" s="21"/>
      <c r="BP2470" s="21"/>
      <c r="BQ2470" s="21"/>
      <c r="BS2470" s="21"/>
      <c r="BT2470" s="21"/>
      <c r="BW2470" s="21"/>
      <c r="BX2470" s="21"/>
      <c r="BZ2470" s="21"/>
      <c r="CD2470" s="21"/>
      <c r="CE2470" s="21"/>
      <c r="CF2470" s="21"/>
    </row>
    <row r="2471" spans="1:84">
      <c r="A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  <c r="AM2471" s="21"/>
      <c r="AN2471" s="21"/>
      <c r="AO2471" s="21"/>
      <c r="AP2471" s="21"/>
      <c r="AQ2471" s="21"/>
      <c r="AR2471" s="21"/>
      <c r="AS2471" s="21"/>
      <c r="AT2471" s="21"/>
      <c r="AU2471" s="21"/>
      <c r="AX2471" s="22"/>
      <c r="AY2471" s="22"/>
      <c r="AZ2471" s="22"/>
      <c r="BM2471" s="21"/>
      <c r="BN2471" s="21"/>
      <c r="BO2471" s="21"/>
      <c r="BP2471" s="21"/>
      <c r="BQ2471" s="21"/>
      <c r="BS2471" s="21"/>
      <c r="BT2471" s="21"/>
      <c r="BW2471" s="21"/>
      <c r="BX2471" s="21"/>
      <c r="BZ2471" s="21"/>
      <c r="CD2471" s="21"/>
      <c r="CE2471" s="21"/>
      <c r="CF2471" s="21"/>
    </row>
    <row r="2472" spans="1:84">
      <c r="A2472" s="21"/>
      <c r="AC2472" s="21"/>
      <c r="AD2472" s="21"/>
      <c r="AE2472" s="21"/>
      <c r="AF2472" s="21"/>
      <c r="AG2472" s="21"/>
      <c r="AH2472" s="21"/>
      <c r="AI2472" s="21"/>
      <c r="AJ2472" s="21"/>
      <c r="AK2472" s="21"/>
      <c r="AL2472" s="21"/>
      <c r="AM2472" s="21"/>
      <c r="AN2472" s="21"/>
      <c r="AO2472" s="21"/>
      <c r="AP2472" s="21"/>
      <c r="AQ2472" s="21"/>
      <c r="AR2472" s="21"/>
      <c r="AS2472" s="21"/>
      <c r="AT2472" s="21"/>
      <c r="AU2472" s="21"/>
      <c r="AX2472" s="22"/>
      <c r="AY2472" s="22"/>
      <c r="AZ2472" s="22"/>
      <c r="BM2472" s="21"/>
      <c r="BN2472" s="21"/>
      <c r="BO2472" s="21"/>
      <c r="BP2472" s="21"/>
      <c r="BQ2472" s="21"/>
      <c r="BS2472" s="21"/>
      <c r="BT2472" s="21"/>
      <c r="BW2472" s="21"/>
      <c r="BX2472" s="21"/>
      <c r="BZ2472" s="21"/>
      <c r="CD2472" s="21"/>
      <c r="CE2472" s="21"/>
      <c r="CF2472" s="21"/>
    </row>
    <row r="2473" spans="1:84">
      <c r="A2473" s="21"/>
      <c r="AC2473" s="21"/>
      <c r="AD2473" s="21"/>
      <c r="AE2473" s="21"/>
      <c r="AF2473" s="21"/>
      <c r="AG2473" s="21"/>
      <c r="AH2473" s="21"/>
      <c r="AI2473" s="21"/>
      <c r="AJ2473" s="21"/>
      <c r="AK2473" s="21"/>
      <c r="AL2473" s="21"/>
      <c r="AM2473" s="21"/>
      <c r="AN2473" s="21"/>
      <c r="AO2473" s="21"/>
      <c r="AP2473" s="21"/>
      <c r="AQ2473" s="21"/>
      <c r="AR2473" s="21"/>
      <c r="AS2473" s="21"/>
      <c r="AT2473" s="21"/>
      <c r="AU2473" s="21"/>
      <c r="AX2473" s="22"/>
      <c r="AY2473" s="22"/>
      <c r="AZ2473" s="22"/>
      <c r="BM2473" s="21"/>
      <c r="BN2473" s="21"/>
      <c r="BO2473" s="21"/>
      <c r="BP2473" s="21"/>
      <c r="BQ2473" s="21"/>
      <c r="BS2473" s="21"/>
      <c r="BT2473" s="21"/>
      <c r="BW2473" s="21"/>
      <c r="BX2473" s="21"/>
      <c r="BZ2473" s="21"/>
      <c r="CD2473" s="21"/>
      <c r="CE2473" s="21"/>
      <c r="CF2473" s="21"/>
    </row>
    <row r="2474" spans="1:84">
      <c r="A2474" s="21"/>
      <c r="AC2474" s="21"/>
      <c r="AD2474" s="21"/>
      <c r="AE2474" s="21"/>
      <c r="AF2474" s="21"/>
      <c r="AG2474" s="21"/>
      <c r="AH2474" s="21"/>
      <c r="AI2474" s="21"/>
      <c r="AJ2474" s="21"/>
      <c r="AK2474" s="21"/>
      <c r="AL2474" s="21"/>
      <c r="AM2474" s="21"/>
      <c r="AN2474" s="21"/>
      <c r="AO2474" s="21"/>
      <c r="AP2474" s="21"/>
      <c r="AQ2474" s="21"/>
      <c r="AR2474" s="21"/>
      <c r="AS2474" s="21"/>
      <c r="AT2474" s="21"/>
      <c r="AU2474" s="21"/>
      <c r="AX2474" s="22"/>
      <c r="AY2474" s="22"/>
      <c r="AZ2474" s="22"/>
      <c r="BM2474" s="21"/>
      <c r="BN2474" s="21"/>
      <c r="BO2474" s="21"/>
      <c r="BP2474" s="21"/>
      <c r="BQ2474" s="21"/>
      <c r="BS2474" s="21"/>
      <c r="BT2474" s="21"/>
      <c r="BW2474" s="21"/>
      <c r="BX2474" s="21"/>
      <c r="BZ2474" s="21"/>
      <c r="CD2474" s="21"/>
      <c r="CE2474" s="21"/>
      <c r="CF2474" s="21"/>
    </row>
    <row r="2475" spans="1:84">
      <c r="A2475" s="21"/>
      <c r="AC2475" s="21"/>
      <c r="AD2475" s="21"/>
      <c r="AE2475" s="21"/>
      <c r="AF2475" s="21"/>
      <c r="AG2475" s="21"/>
      <c r="AH2475" s="21"/>
      <c r="AI2475" s="21"/>
      <c r="AJ2475" s="21"/>
      <c r="AK2475" s="21"/>
      <c r="AL2475" s="21"/>
      <c r="AM2475" s="21"/>
      <c r="AN2475" s="21"/>
      <c r="AO2475" s="21"/>
      <c r="AP2475" s="21"/>
      <c r="AQ2475" s="21"/>
      <c r="AR2475" s="21"/>
      <c r="AS2475" s="21"/>
      <c r="AT2475" s="21"/>
      <c r="AU2475" s="21"/>
      <c r="AX2475" s="22"/>
      <c r="AY2475" s="22"/>
      <c r="AZ2475" s="22"/>
      <c r="BM2475" s="21"/>
      <c r="BN2475" s="21"/>
      <c r="BO2475" s="21"/>
      <c r="BP2475" s="21"/>
      <c r="BQ2475" s="21"/>
      <c r="BS2475" s="21"/>
      <c r="BT2475" s="21"/>
      <c r="BW2475" s="21"/>
      <c r="BX2475" s="21"/>
      <c r="BZ2475" s="21"/>
      <c r="CD2475" s="21"/>
      <c r="CE2475" s="21"/>
      <c r="CF2475" s="21"/>
    </row>
    <row r="2476" spans="1:84">
      <c r="A2476" s="21"/>
      <c r="AC2476" s="21"/>
      <c r="AD2476" s="21"/>
      <c r="AE2476" s="21"/>
      <c r="AF2476" s="21"/>
      <c r="AG2476" s="21"/>
      <c r="AH2476" s="21"/>
      <c r="AI2476" s="21"/>
      <c r="AJ2476" s="21"/>
      <c r="AK2476" s="21"/>
      <c r="AL2476" s="21"/>
      <c r="AM2476" s="21"/>
      <c r="AN2476" s="21"/>
      <c r="AO2476" s="21"/>
      <c r="AP2476" s="21"/>
      <c r="AQ2476" s="21"/>
      <c r="AR2476" s="21"/>
      <c r="AS2476" s="21"/>
      <c r="AT2476" s="21"/>
      <c r="AU2476" s="21"/>
      <c r="AX2476" s="22"/>
      <c r="AY2476" s="22"/>
      <c r="AZ2476" s="22"/>
      <c r="BM2476" s="21"/>
      <c r="BN2476" s="21"/>
      <c r="BO2476" s="21"/>
      <c r="BP2476" s="21"/>
      <c r="BQ2476" s="21"/>
      <c r="BS2476" s="21"/>
      <c r="BT2476" s="21"/>
      <c r="BW2476" s="21"/>
      <c r="BX2476" s="21"/>
      <c r="BZ2476" s="21"/>
      <c r="CD2476" s="21"/>
      <c r="CE2476" s="21"/>
      <c r="CF2476" s="21"/>
    </row>
    <row r="2477" spans="1:84">
      <c r="A2477" s="21"/>
      <c r="AC2477" s="21"/>
      <c r="AD2477" s="21"/>
      <c r="AE2477" s="21"/>
      <c r="AF2477" s="21"/>
      <c r="AG2477" s="21"/>
      <c r="AH2477" s="21"/>
      <c r="AI2477" s="21"/>
      <c r="AJ2477" s="21"/>
      <c r="AK2477" s="21"/>
      <c r="AL2477" s="21"/>
      <c r="AM2477" s="21"/>
      <c r="AN2477" s="21"/>
      <c r="AO2477" s="21"/>
      <c r="AP2477" s="21"/>
      <c r="AQ2477" s="21"/>
      <c r="AR2477" s="21"/>
      <c r="AS2477" s="21"/>
      <c r="AT2477" s="21"/>
      <c r="AU2477" s="21"/>
      <c r="AX2477" s="22"/>
      <c r="AY2477" s="22"/>
      <c r="AZ2477" s="22"/>
      <c r="BM2477" s="21"/>
      <c r="BN2477" s="21"/>
      <c r="BO2477" s="21"/>
      <c r="BP2477" s="21"/>
      <c r="BQ2477" s="21"/>
      <c r="BS2477" s="21"/>
      <c r="BT2477" s="21"/>
      <c r="BW2477" s="21"/>
      <c r="BX2477" s="21"/>
      <c r="BZ2477" s="21"/>
      <c r="CD2477" s="21"/>
      <c r="CE2477" s="21"/>
      <c r="CF2477" s="21"/>
    </row>
    <row r="2478" spans="1:84">
      <c r="A2478" s="21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  <c r="AM2478" s="21"/>
      <c r="AN2478" s="21"/>
      <c r="AO2478" s="21"/>
      <c r="AP2478" s="21"/>
      <c r="AQ2478" s="21"/>
      <c r="AR2478" s="21"/>
      <c r="AS2478" s="21"/>
      <c r="AT2478" s="21"/>
      <c r="AU2478" s="21"/>
      <c r="AX2478" s="22"/>
      <c r="AY2478" s="22"/>
      <c r="AZ2478" s="22"/>
      <c r="BM2478" s="21"/>
      <c r="BN2478" s="21"/>
      <c r="BO2478" s="21"/>
      <c r="BP2478" s="21"/>
      <c r="BQ2478" s="21"/>
      <c r="BS2478" s="21"/>
      <c r="BT2478" s="21"/>
      <c r="BW2478" s="21"/>
      <c r="BX2478" s="21"/>
      <c r="BZ2478" s="21"/>
      <c r="CD2478" s="21"/>
      <c r="CE2478" s="21"/>
      <c r="CF2478" s="21"/>
    </row>
    <row r="2479" spans="1:84">
      <c r="A2479" s="21"/>
      <c r="AC2479" s="21"/>
      <c r="AD2479" s="21"/>
      <c r="AE2479" s="21"/>
      <c r="AF2479" s="21"/>
      <c r="AG2479" s="21"/>
      <c r="AH2479" s="21"/>
      <c r="AI2479" s="21"/>
      <c r="AJ2479" s="21"/>
      <c r="AK2479" s="21"/>
      <c r="AL2479" s="21"/>
      <c r="AM2479" s="21"/>
      <c r="AN2479" s="21"/>
      <c r="AO2479" s="21"/>
      <c r="AP2479" s="21"/>
      <c r="AQ2479" s="21"/>
      <c r="AR2479" s="21"/>
      <c r="AS2479" s="21"/>
      <c r="AT2479" s="21"/>
      <c r="AU2479" s="21"/>
      <c r="AX2479" s="22"/>
      <c r="AY2479" s="22"/>
      <c r="AZ2479" s="22"/>
      <c r="BM2479" s="21"/>
      <c r="BN2479" s="21"/>
      <c r="BO2479" s="21"/>
      <c r="BP2479" s="21"/>
      <c r="BQ2479" s="21"/>
      <c r="BS2479" s="21"/>
      <c r="BT2479" s="21"/>
      <c r="BW2479" s="21"/>
      <c r="BX2479" s="21"/>
      <c r="BZ2479" s="21"/>
      <c r="CD2479" s="21"/>
      <c r="CE2479" s="21"/>
      <c r="CF2479" s="21"/>
    </row>
    <row r="2480" spans="1:84">
      <c r="A2480" s="21"/>
      <c r="AC2480" s="21"/>
      <c r="AD2480" s="21"/>
      <c r="AE2480" s="21"/>
      <c r="AF2480" s="21"/>
      <c r="AG2480" s="21"/>
      <c r="AH2480" s="21"/>
      <c r="AI2480" s="21"/>
      <c r="AJ2480" s="21"/>
      <c r="AK2480" s="21"/>
      <c r="AL2480" s="21"/>
      <c r="AM2480" s="21"/>
      <c r="AN2480" s="21"/>
      <c r="AO2480" s="21"/>
      <c r="AP2480" s="21"/>
      <c r="AQ2480" s="21"/>
      <c r="AR2480" s="21"/>
      <c r="AS2480" s="21"/>
      <c r="AT2480" s="21"/>
      <c r="AU2480" s="21"/>
      <c r="AX2480" s="22"/>
      <c r="AY2480" s="22"/>
      <c r="AZ2480" s="22"/>
      <c r="BM2480" s="21"/>
      <c r="BN2480" s="21"/>
      <c r="BO2480" s="21"/>
      <c r="BP2480" s="21"/>
      <c r="BQ2480" s="21"/>
      <c r="BS2480" s="21"/>
      <c r="BT2480" s="21"/>
      <c r="BW2480" s="21"/>
      <c r="BX2480" s="21"/>
      <c r="BZ2480" s="21"/>
      <c r="CD2480" s="21"/>
      <c r="CE2480" s="21"/>
      <c r="CF2480" s="21"/>
    </row>
    <row r="2481" spans="1:84">
      <c r="A2481" s="21"/>
      <c r="AC2481" s="21"/>
      <c r="AD2481" s="21"/>
      <c r="AE2481" s="21"/>
      <c r="AF2481" s="21"/>
      <c r="AG2481" s="21"/>
      <c r="AH2481" s="21"/>
      <c r="AI2481" s="21"/>
      <c r="AJ2481" s="21"/>
      <c r="AK2481" s="21"/>
      <c r="AL2481" s="21"/>
      <c r="AM2481" s="21"/>
      <c r="AN2481" s="21"/>
      <c r="AO2481" s="21"/>
      <c r="AP2481" s="21"/>
      <c r="AQ2481" s="21"/>
      <c r="AR2481" s="21"/>
      <c r="AS2481" s="21"/>
      <c r="AT2481" s="21"/>
      <c r="AU2481" s="21"/>
      <c r="AX2481" s="22"/>
      <c r="AY2481" s="22"/>
      <c r="AZ2481" s="22"/>
      <c r="BM2481" s="21"/>
      <c r="BN2481" s="21"/>
      <c r="BO2481" s="21"/>
      <c r="BP2481" s="21"/>
      <c r="BQ2481" s="21"/>
      <c r="BS2481" s="21"/>
      <c r="BT2481" s="21"/>
      <c r="BW2481" s="21"/>
      <c r="BX2481" s="21"/>
      <c r="BZ2481" s="21"/>
      <c r="CD2481" s="21"/>
      <c r="CE2481" s="21"/>
      <c r="CF2481" s="21"/>
    </row>
    <row r="2482" spans="1:84">
      <c r="A2482" s="21"/>
      <c r="AC2482" s="21"/>
      <c r="AD2482" s="21"/>
      <c r="AE2482" s="21"/>
      <c r="AF2482" s="21"/>
      <c r="AG2482" s="21"/>
      <c r="AH2482" s="21"/>
      <c r="AI2482" s="21"/>
      <c r="AJ2482" s="21"/>
      <c r="AK2482" s="21"/>
      <c r="AL2482" s="21"/>
      <c r="AM2482" s="21"/>
      <c r="AN2482" s="21"/>
      <c r="AO2482" s="21"/>
      <c r="AP2482" s="21"/>
      <c r="AQ2482" s="21"/>
      <c r="AR2482" s="21"/>
      <c r="AS2482" s="21"/>
      <c r="AT2482" s="21"/>
      <c r="AU2482" s="21"/>
      <c r="AX2482" s="22"/>
      <c r="AY2482" s="22"/>
      <c r="AZ2482" s="22"/>
      <c r="BM2482" s="21"/>
      <c r="BN2482" s="21"/>
      <c r="BO2482" s="21"/>
      <c r="BP2482" s="21"/>
      <c r="BQ2482" s="21"/>
      <c r="BS2482" s="21"/>
      <c r="BT2482" s="21"/>
      <c r="BW2482" s="21"/>
      <c r="BX2482" s="21"/>
      <c r="BZ2482" s="21"/>
      <c r="CD2482" s="21"/>
      <c r="CE2482" s="21"/>
      <c r="CF2482" s="21"/>
    </row>
    <row r="2483" spans="1:84">
      <c r="A2483" s="21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1"/>
      <c r="AO2483" s="21"/>
      <c r="AP2483" s="21"/>
      <c r="AQ2483" s="21"/>
      <c r="AR2483" s="21"/>
      <c r="AS2483" s="21"/>
      <c r="AT2483" s="21"/>
      <c r="AU2483" s="21"/>
      <c r="AX2483" s="22"/>
      <c r="AY2483" s="22"/>
      <c r="AZ2483" s="22"/>
      <c r="BM2483" s="21"/>
      <c r="BN2483" s="21"/>
      <c r="BO2483" s="21"/>
      <c r="BP2483" s="21"/>
      <c r="BQ2483" s="21"/>
      <c r="BS2483" s="21"/>
      <c r="BT2483" s="21"/>
      <c r="BW2483" s="21"/>
      <c r="BX2483" s="21"/>
      <c r="BZ2483" s="21"/>
      <c r="CD2483" s="21"/>
      <c r="CE2483" s="21"/>
      <c r="CF2483" s="21"/>
    </row>
    <row r="2484" spans="1:84">
      <c r="A2484" s="21"/>
      <c r="AC2484" s="21"/>
      <c r="AD2484" s="21"/>
      <c r="AE2484" s="21"/>
      <c r="AF2484" s="21"/>
      <c r="AG2484" s="21"/>
      <c r="AH2484" s="21"/>
      <c r="AI2484" s="21"/>
      <c r="AJ2484" s="21"/>
      <c r="AK2484" s="21"/>
      <c r="AL2484" s="21"/>
      <c r="AM2484" s="21"/>
      <c r="AN2484" s="21"/>
      <c r="AO2484" s="21"/>
      <c r="AP2484" s="21"/>
      <c r="AQ2484" s="21"/>
      <c r="AR2484" s="21"/>
      <c r="AS2484" s="21"/>
      <c r="AT2484" s="21"/>
      <c r="AU2484" s="21"/>
      <c r="AX2484" s="22"/>
      <c r="AY2484" s="22"/>
      <c r="AZ2484" s="22"/>
      <c r="BM2484" s="21"/>
      <c r="BN2484" s="21"/>
      <c r="BO2484" s="21"/>
      <c r="BP2484" s="21"/>
      <c r="BQ2484" s="21"/>
      <c r="BS2484" s="21"/>
      <c r="BT2484" s="21"/>
      <c r="BW2484" s="21"/>
      <c r="BX2484" s="21"/>
      <c r="BZ2484" s="21"/>
      <c r="CD2484" s="21"/>
      <c r="CE2484" s="21"/>
      <c r="CF2484" s="21"/>
    </row>
    <row r="2485" spans="1:84">
      <c r="A2485" s="21"/>
      <c r="AC2485" s="21"/>
      <c r="AD2485" s="21"/>
      <c r="AE2485" s="21"/>
      <c r="AF2485" s="21"/>
      <c r="AG2485" s="21"/>
      <c r="AH2485" s="21"/>
      <c r="AI2485" s="21"/>
      <c r="AJ2485" s="21"/>
      <c r="AK2485" s="21"/>
      <c r="AL2485" s="21"/>
      <c r="AM2485" s="21"/>
      <c r="AN2485" s="21"/>
      <c r="AO2485" s="21"/>
      <c r="AP2485" s="21"/>
      <c r="AQ2485" s="21"/>
      <c r="AR2485" s="21"/>
      <c r="AS2485" s="21"/>
      <c r="AT2485" s="21"/>
      <c r="AU2485" s="21"/>
      <c r="AX2485" s="22"/>
      <c r="AY2485" s="22"/>
      <c r="AZ2485" s="22"/>
      <c r="BM2485" s="21"/>
      <c r="BN2485" s="21"/>
      <c r="BO2485" s="21"/>
      <c r="BP2485" s="21"/>
      <c r="BQ2485" s="21"/>
      <c r="BS2485" s="21"/>
      <c r="BT2485" s="21"/>
      <c r="BW2485" s="21"/>
      <c r="BX2485" s="21"/>
      <c r="BZ2485" s="21"/>
      <c r="CD2485" s="21"/>
      <c r="CE2485" s="21"/>
      <c r="CF2485" s="21"/>
    </row>
    <row r="2486" spans="1:84">
      <c r="A2486" s="21"/>
      <c r="AC2486" s="21"/>
      <c r="AD2486" s="21"/>
      <c r="AE2486" s="21"/>
      <c r="AF2486" s="21"/>
      <c r="AG2486" s="21"/>
      <c r="AH2486" s="21"/>
      <c r="AI2486" s="21"/>
      <c r="AJ2486" s="21"/>
      <c r="AK2486" s="21"/>
      <c r="AL2486" s="21"/>
      <c r="AM2486" s="21"/>
      <c r="AN2486" s="21"/>
      <c r="AO2486" s="21"/>
      <c r="AP2486" s="21"/>
      <c r="AQ2486" s="21"/>
      <c r="AR2486" s="21"/>
      <c r="AS2486" s="21"/>
      <c r="AT2486" s="21"/>
      <c r="AU2486" s="21"/>
      <c r="AX2486" s="22"/>
      <c r="AY2486" s="22"/>
      <c r="AZ2486" s="22"/>
      <c r="BM2486" s="21"/>
      <c r="BN2486" s="21"/>
      <c r="BO2486" s="21"/>
      <c r="BP2486" s="21"/>
      <c r="BQ2486" s="21"/>
      <c r="BS2486" s="21"/>
      <c r="BT2486" s="21"/>
      <c r="BW2486" s="21"/>
      <c r="BX2486" s="21"/>
      <c r="BZ2486" s="21"/>
      <c r="CD2486" s="21"/>
      <c r="CE2486" s="21"/>
      <c r="CF2486" s="21"/>
    </row>
    <row r="2487" spans="1:84">
      <c r="A2487" s="21"/>
      <c r="AC2487" s="21"/>
      <c r="AD2487" s="21"/>
      <c r="AE2487" s="21"/>
      <c r="AF2487" s="21"/>
      <c r="AG2487" s="21"/>
      <c r="AH2487" s="21"/>
      <c r="AI2487" s="21"/>
      <c r="AJ2487" s="21"/>
      <c r="AK2487" s="21"/>
      <c r="AL2487" s="21"/>
      <c r="AM2487" s="21"/>
      <c r="AN2487" s="21"/>
      <c r="AO2487" s="21"/>
      <c r="AP2487" s="21"/>
      <c r="AQ2487" s="21"/>
      <c r="AR2487" s="21"/>
      <c r="AS2487" s="21"/>
      <c r="AT2487" s="21"/>
      <c r="AU2487" s="21"/>
      <c r="AX2487" s="22"/>
      <c r="AY2487" s="22"/>
      <c r="AZ2487" s="22"/>
      <c r="BM2487" s="21"/>
      <c r="BN2487" s="21"/>
      <c r="BO2487" s="21"/>
      <c r="BP2487" s="21"/>
      <c r="BQ2487" s="21"/>
      <c r="BS2487" s="21"/>
      <c r="BT2487" s="21"/>
      <c r="BW2487" s="21"/>
      <c r="BX2487" s="21"/>
      <c r="BZ2487" s="21"/>
      <c r="CD2487" s="21"/>
      <c r="CE2487" s="21"/>
      <c r="CF2487" s="21"/>
    </row>
    <row r="2488" spans="1:84">
      <c r="A2488" s="21"/>
      <c r="AC2488" s="21"/>
      <c r="AD2488" s="21"/>
      <c r="AE2488" s="21"/>
      <c r="AF2488" s="21"/>
      <c r="AG2488" s="21"/>
      <c r="AH2488" s="21"/>
      <c r="AI2488" s="21"/>
      <c r="AJ2488" s="21"/>
      <c r="AK2488" s="21"/>
      <c r="AL2488" s="21"/>
      <c r="AM2488" s="21"/>
      <c r="AN2488" s="21"/>
      <c r="AO2488" s="21"/>
      <c r="AP2488" s="21"/>
      <c r="AQ2488" s="21"/>
      <c r="AR2488" s="21"/>
      <c r="AS2488" s="21"/>
      <c r="AT2488" s="21"/>
      <c r="AU2488" s="21"/>
      <c r="AX2488" s="22"/>
      <c r="AY2488" s="22"/>
      <c r="AZ2488" s="22"/>
      <c r="BM2488" s="21"/>
      <c r="BN2488" s="21"/>
      <c r="BO2488" s="21"/>
      <c r="BP2488" s="21"/>
      <c r="BQ2488" s="21"/>
      <c r="BS2488" s="21"/>
      <c r="BT2488" s="21"/>
      <c r="BW2488" s="21"/>
      <c r="BX2488" s="21"/>
      <c r="BZ2488" s="21"/>
      <c r="CD2488" s="21"/>
      <c r="CE2488" s="21"/>
      <c r="CF2488" s="21"/>
    </row>
    <row r="2489" spans="1:84">
      <c r="A2489" s="21"/>
      <c r="AC2489" s="21"/>
      <c r="AD2489" s="21"/>
      <c r="AE2489" s="21"/>
      <c r="AF2489" s="21"/>
      <c r="AG2489" s="21"/>
      <c r="AH2489" s="21"/>
      <c r="AI2489" s="21"/>
      <c r="AJ2489" s="21"/>
      <c r="AK2489" s="21"/>
      <c r="AL2489" s="21"/>
      <c r="AM2489" s="21"/>
      <c r="AN2489" s="21"/>
      <c r="AO2489" s="21"/>
      <c r="AP2489" s="21"/>
      <c r="AQ2489" s="21"/>
      <c r="AR2489" s="21"/>
      <c r="AS2489" s="21"/>
      <c r="AT2489" s="21"/>
      <c r="AU2489" s="21"/>
      <c r="AX2489" s="22"/>
      <c r="AY2489" s="22"/>
      <c r="AZ2489" s="22"/>
      <c r="BM2489" s="21"/>
      <c r="BN2489" s="21"/>
      <c r="BO2489" s="21"/>
      <c r="BP2489" s="21"/>
      <c r="BQ2489" s="21"/>
      <c r="BS2489" s="21"/>
      <c r="BT2489" s="21"/>
      <c r="BW2489" s="21"/>
      <c r="BX2489" s="21"/>
      <c r="BZ2489" s="21"/>
      <c r="CD2489" s="21"/>
      <c r="CE2489" s="21"/>
      <c r="CF2489" s="21"/>
    </row>
    <row r="2490" spans="1:84">
      <c r="A2490" s="21"/>
      <c r="AC2490" s="21"/>
      <c r="AD2490" s="21"/>
      <c r="AE2490" s="21"/>
      <c r="AF2490" s="21"/>
      <c r="AG2490" s="21"/>
      <c r="AH2490" s="21"/>
      <c r="AI2490" s="21"/>
      <c r="AJ2490" s="21"/>
      <c r="AK2490" s="21"/>
      <c r="AL2490" s="21"/>
      <c r="AM2490" s="21"/>
      <c r="AN2490" s="21"/>
      <c r="AO2490" s="21"/>
      <c r="AP2490" s="21"/>
      <c r="AQ2490" s="21"/>
      <c r="AR2490" s="21"/>
      <c r="AS2490" s="21"/>
      <c r="AT2490" s="21"/>
      <c r="AU2490" s="21"/>
      <c r="AX2490" s="22"/>
      <c r="AY2490" s="22"/>
      <c r="AZ2490" s="22"/>
      <c r="BM2490" s="21"/>
      <c r="BN2490" s="21"/>
      <c r="BO2490" s="21"/>
      <c r="BP2490" s="21"/>
      <c r="BQ2490" s="21"/>
      <c r="BS2490" s="21"/>
      <c r="BT2490" s="21"/>
      <c r="BW2490" s="21"/>
      <c r="BX2490" s="21"/>
      <c r="BZ2490" s="21"/>
      <c r="CD2490" s="21"/>
      <c r="CE2490" s="21"/>
      <c r="CF2490" s="21"/>
    </row>
    <row r="2491" spans="1:84">
      <c r="A2491" s="21"/>
      <c r="AC2491" s="21"/>
      <c r="AD2491" s="21"/>
      <c r="AE2491" s="21"/>
      <c r="AF2491" s="21"/>
      <c r="AG2491" s="21"/>
      <c r="AH2491" s="21"/>
      <c r="AI2491" s="21"/>
      <c r="AJ2491" s="21"/>
      <c r="AK2491" s="21"/>
      <c r="AL2491" s="21"/>
      <c r="AM2491" s="21"/>
      <c r="AN2491" s="21"/>
      <c r="AO2491" s="21"/>
      <c r="AP2491" s="21"/>
      <c r="AQ2491" s="21"/>
      <c r="AR2491" s="21"/>
      <c r="AS2491" s="21"/>
      <c r="AT2491" s="21"/>
      <c r="AU2491" s="21"/>
      <c r="AX2491" s="22"/>
      <c r="AY2491" s="22"/>
      <c r="AZ2491" s="22"/>
      <c r="BM2491" s="21"/>
      <c r="BN2491" s="21"/>
      <c r="BO2491" s="21"/>
      <c r="BP2491" s="21"/>
      <c r="BQ2491" s="21"/>
      <c r="BS2491" s="21"/>
      <c r="BT2491" s="21"/>
      <c r="BW2491" s="21"/>
      <c r="BX2491" s="21"/>
      <c r="BZ2491" s="21"/>
      <c r="CD2491" s="21"/>
      <c r="CE2491" s="21"/>
      <c r="CF2491" s="21"/>
    </row>
    <row r="2492" spans="1:84">
      <c r="A2492" s="21"/>
      <c r="AC2492" s="21"/>
      <c r="AD2492" s="21"/>
      <c r="AE2492" s="21"/>
      <c r="AF2492" s="21"/>
      <c r="AG2492" s="21"/>
      <c r="AH2492" s="21"/>
      <c r="AI2492" s="21"/>
      <c r="AJ2492" s="21"/>
      <c r="AK2492" s="21"/>
      <c r="AL2492" s="21"/>
      <c r="AM2492" s="21"/>
      <c r="AN2492" s="21"/>
      <c r="AO2492" s="21"/>
      <c r="AP2492" s="21"/>
      <c r="AQ2492" s="21"/>
      <c r="AR2492" s="21"/>
      <c r="AS2492" s="21"/>
      <c r="AT2492" s="21"/>
      <c r="AU2492" s="21"/>
      <c r="AX2492" s="22"/>
      <c r="AY2492" s="22"/>
      <c r="AZ2492" s="22"/>
      <c r="BM2492" s="21"/>
      <c r="BN2492" s="21"/>
      <c r="BO2492" s="21"/>
      <c r="BP2492" s="21"/>
      <c r="BQ2492" s="21"/>
      <c r="BS2492" s="21"/>
      <c r="BT2492" s="21"/>
      <c r="BW2492" s="21"/>
      <c r="BX2492" s="21"/>
      <c r="BZ2492" s="21"/>
      <c r="CD2492" s="21"/>
      <c r="CE2492" s="21"/>
      <c r="CF2492" s="21"/>
    </row>
    <row r="2493" spans="1:84">
      <c r="A2493" s="21"/>
      <c r="AC2493" s="21"/>
      <c r="AD2493" s="21"/>
      <c r="AE2493" s="21"/>
      <c r="AF2493" s="21"/>
      <c r="AG2493" s="21"/>
      <c r="AH2493" s="21"/>
      <c r="AI2493" s="21"/>
      <c r="AJ2493" s="21"/>
      <c r="AK2493" s="21"/>
      <c r="AL2493" s="21"/>
      <c r="AM2493" s="21"/>
      <c r="AN2493" s="21"/>
      <c r="AO2493" s="21"/>
      <c r="AP2493" s="21"/>
      <c r="AQ2493" s="21"/>
      <c r="AR2493" s="21"/>
      <c r="AS2493" s="21"/>
      <c r="AT2493" s="21"/>
      <c r="AU2493" s="21"/>
      <c r="AX2493" s="22"/>
      <c r="AY2493" s="22"/>
      <c r="AZ2493" s="22"/>
      <c r="BM2493" s="21"/>
      <c r="BN2493" s="21"/>
      <c r="BO2493" s="21"/>
      <c r="BP2493" s="21"/>
      <c r="BQ2493" s="21"/>
      <c r="BS2493" s="21"/>
      <c r="BT2493" s="21"/>
      <c r="BW2493" s="21"/>
      <c r="BX2493" s="21"/>
      <c r="BZ2493" s="21"/>
      <c r="CD2493" s="21"/>
      <c r="CE2493" s="21"/>
      <c r="CF2493" s="21"/>
    </row>
    <row r="2494" spans="1:84">
      <c r="A2494" s="21"/>
      <c r="AC2494" s="21"/>
      <c r="AD2494" s="21"/>
      <c r="AE2494" s="21"/>
      <c r="AF2494" s="21"/>
      <c r="AG2494" s="21"/>
      <c r="AH2494" s="21"/>
      <c r="AI2494" s="21"/>
      <c r="AJ2494" s="21"/>
      <c r="AK2494" s="21"/>
      <c r="AL2494" s="21"/>
      <c r="AM2494" s="21"/>
      <c r="AN2494" s="21"/>
      <c r="AO2494" s="21"/>
      <c r="AP2494" s="21"/>
      <c r="AQ2494" s="21"/>
      <c r="AR2494" s="21"/>
      <c r="AS2494" s="21"/>
      <c r="AT2494" s="21"/>
      <c r="AU2494" s="21"/>
      <c r="AX2494" s="22"/>
      <c r="AY2494" s="22"/>
      <c r="AZ2494" s="22"/>
      <c r="BM2494" s="21"/>
      <c r="BN2494" s="21"/>
      <c r="BO2494" s="21"/>
      <c r="BP2494" s="21"/>
      <c r="BQ2494" s="21"/>
      <c r="BS2494" s="21"/>
      <c r="BT2494" s="21"/>
      <c r="BW2494" s="21"/>
      <c r="BX2494" s="21"/>
      <c r="BZ2494" s="21"/>
      <c r="CD2494" s="21"/>
      <c r="CE2494" s="21"/>
      <c r="CF2494" s="21"/>
    </row>
    <row r="2495" spans="1:84">
      <c r="A2495" s="21"/>
      <c r="AC2495" s="21"/>
      <c r="AD2495" s="21"/>
      <c r="AE2495" s="21"/>
      <c r="AF2495" s="21"/>
      <c r="AG2495" s="21"/>
      <c r="AH2495" s="21"/>
      <c r="AI2495" s="21"/>
      <c r="AJ2495" s="21"/>
      <c r="AK2495" s="21"/>
      <c r="AL2495" s="21"/>
      <c r="AM2495" s="21"/>
      <c r="AN2495" s="21"/>
      <c r="AO2495" s="21"/>
      <c r="AP2495" s="21"/>
      <c r="AQ2495" s="21"/>
      <c r="AR2495" s="21"/>
      <c r="AS2495" s="21"/>
      <c r="AT2495" s="21"/>
      <c r="AU2495" s="21"/>
      <c r="AX2495" s="22"/>
      <c r="AY2495" s="22"/>
      <c r="AZ2495" s="22"/>
      <c r="BM2495" s="21"/>
      <c r="BN2495" s="21"/>
      <c r="BO2495" s="21"/>
      <c r="BP2495" s="21"/>
      <c r="BQ2495" s="21"/>
      <c r="BS2495" s="21"/>
      <c r="BT2495" s="21"/>
      <c r="BW2495" s="21"/>
      <c r="BX2495" s="21"/>
      <c r="BZ2495" s="21"/>
      <c r="CD2495" s="21"/>
      <c r="CE2495" s="21"/>
      <c r="CF2495" s="21"/>
    </row>
    <row r="2496" spans="1:84">
      <c r="A2496" s="21"/>
      <c r="AC2496" s="21"/>
      <c r="AD2496" s="21"/>
      <c r="AE2496" s="21"/>
      <c r="AF2496" s="21"/>
      <c r="AG2496" s="21"/>
      <c r="AH2496" s="21"/>
      <c r="AI2496" s="21"/>
      <c r="AJ2496" s="21"/>
      <c r="AK2496" s="21"/>
      <c r="AL2496" s="21"/>
      <c r="AM2496" s="21"/>
      <c r="AN2496" s="21"/>
      <c r="AO2496" s="21"/>
      <c r="AP2496" s="21"/>
      <c r="AQ2496" s="21"/>
      <c r="AR2496" s="21"/>
      <c r="AS2496" s="21"/>
      <c r="AT2496" s="21"/>
      <c r="AU2496" s="21"/>
      <c r="AX2496" s="22"/>
      <c r="AY2496" s="22"/>
      <c r="AZ2496" s="22"/>
      <c r="BM2496" s="21"/>
      <c r="BN2496" s="21"/>
      <c r="BO2496" s="21"/>
      <c r="BP2496" s="21"/>
      <c r="BQ2496" s="21"/>
      <c r="BS2496" s="21"/>
      <c r="BT2496" s="21"/>
      <c r="BW2496" s="21"/>
      <c r="BX2496" s="21"/>
      <c r="BZ2496" s="21"/>
      <c r="CD2496" s="21"/>
      <c r="CE2496" s="21"/>
      <c r="CF2496" s="21"/>
    </row>
    <row r="2497" spans="1:84">
      <c r="A2497" s="21"/>
      <c r="AC2497" s="21"/>
      <c r="AD2497" s="21"/>
      <c r="AE2497" s="21"/>
      <c r="AF2497" s="21"/>
      <c r="AG2497" s="21"/>
      <c r="AH2497" s="21"/>
      <c r="AI2497" s="21"/>
      <c r="AJ2497" s="21"/>
      <c r="AK2497" s="21"/>
      <c r="AL2497" s="21"/>
      <c r="AM2497" s="21"/>
      <c r="AN2497" s="21"/>
      <c r="AO2497" s="21"/>
      <c r="AP2497" s="21"/>
      <c r="AQ2497" s="21"/>
      <c r="AR2497" s="21"/>
      <c r="AS2497" s="21"/>
      <c r="AT2497" s="21"/>
      <c r="AU2497" s="21"/>
      <c r="AX2497" s="22"/>
      <c r="AY2497" s="22"/>
      <c r="AZ2497" s="22"/>
      <c r="BM2497" s="21"/>
      <c r="BN2497" s="21"/>
      <c r="BO2497" s="21"/>
      <c r="BP2497" s="21"/>
      <c r="BQ2497" s="21"/>
      <c r="BS2497" s="21"/>
      <c r="BT2497" s="21"/>
      <c r="BW2497" s="21"/>
      <c r="BX2497" s="21"/>
      <c r="BZ2497" s="21"/>
      <c r="CD2497" s="21"/>
      <c r="CE2497" s="21"/>
      <c r="CF2497" s="21"/>
    </row>
    <row r="2498" spans="1:84">
      <c r="A2498" s="21"/>
      <c r="AC2498" s="21"/>
      <c r="AD2498" s="21"/>
      <c r="AE2498" s="21"/>
      <c r="AF2498" s="21"/>
      <c r="AG2498" s="21"/>
      <c r="AH2498" s="21"/>
      <c r="AI2498" s="21"/>
      <c r="AJ2498" s="21"/>
      <c r="AK2498" s="21"/>
      <c r="AL2498" s="21"/>
      <c r="AM2498" s="21"/>
      <c r="AN2498" s="21"/>
      <c r="AO2498" s="21"/>
      <c r="AP2498" s="21"/>
      <c r="AQ2498" s="21"/>
      <c r="AR2498" s="21"/>
      <c r="AS2498" s="21"/>
      <c r="AT2498" s="21"/>
      <c r="AU2498" s="21"/>
      <c r="AX2498" s="22"/>
      <c r="AY2498" s="22"/>
      <c r="AZ2498" s="22"/>
      <c r="BM2498" s="21"/>
      <c r="BN2498" s="21"/>
      <c r="BO2498" s="21"/>
      <c r="BP2498" s="21"/>
      <c r="BQ2498" s="21"/>
      <c r="BS2498" s="21"/>
      <c r="BT2498" s="21"/>
      <c r="BW2498" s="21"/>
      <c r="BX2498" s="21"/>
      <c r="BZ2498" s="21"/>
      <c r="CD2498" s="21"/>
      <c r="CE2498" s="21"/>
      <c r="CF2498" s="21"/>
    </row>
    <row r="2499" spans="1:84">
      <c r="A2499" s="21"/>
      <c r="AC2499" s="21"/>
      <c r="AD2499" s="21"/>
      <c r="AE2499" s="21"/>
      <c r="AF2499" s="21"/>
      <c r="AG2499" s="21"/>
      <c r="AH2499" s="21"/>
      <c r="AI2499" s="21"/>
      <c r="AJ2499" s="21"/>
      <c r="AK2499" s="21"/>
      <c r="AL2499" s="21"/>
      <c r="AM2499" s="21"/>
      <c r="AN2499" s="21"/>
      <c r="AO2499" s="21"/>
      <c r="AP2499" s="21"/>
      <c r="AQ2499" s="21"/>
      <c r="AR2499" s="21"/>
      <c r="AS2499" s="21"/>
      <c r="AT2499" s="21"/>
      <c r="AU2499" s="21"/>
      <c r="AX2499" s="22"/>
      <c r="AY2499" s="22"/>
      <c r="AZ2499" s="22"/>
      <c r="BM2499" s="21"/>
      <c r="BN2499" s="21"/>
      <c r="BO2499" s="21"/>
      <c r="BP2499" s="21"/>
      <c r="BQ2499" s="21"/>
      <c r="BS2499" s="21"/>
      <c r="BT2499" s="21"/>
      <c r="BW2499" s="21"/>
      <c r="BX2499" s="21"/>
      <c r="BZ2499" s="21"/>
      <c r="CD2499" s="21"/>
      <c r="CE2499" s="21"/>
      <c r="CF2499" s="21"/>
    </row>
    <row r="2500" spans="1:84">
      <c r="A2500" s="21"/>
      <c r="AC2500" s="21"/>
      <c r="AD2500" s="21"/>
      <c r="AE2500" s="21"/>
      <c r="AF2500" s="21"/>
      <c r="AG2500" s="21"/>
      <c r="AH2500" s="21"/>
      <c r="AI2500" s="21"/>
      <c r="AJ2500" s="21"/>
      <c r="AK2500" s="21"/>
      <c r="AL2500" s="21"/>
      <c r="AM2500" s="21"/>
      <c r="AN2500" s="21"/>
      <c r="AO2500" s="21"/>
      <c r="AP2500" s="21"/>
      <c r="AQ2500" s="21"/>
      <c r="AR2500" s="21"/>
      <c r="AS2500" s="21"/>
      <c r="AT2500" s="21"/>
      <c r="AU2500" s="21"/>
      <c r="AX2500" s="22"/>
      <c r="AY2500" s="22"/>
      <c r="AZ2500" s="22"/>
      <c r="BM2500" s="21"/>
      <c r="BN2500" s="21"/>
      <c r="BO2500" s="21"/>
      <c r="BP2500" s="21"/>
      <c r="BQ2500" s="21"/>
      <c r="BS2500" s="21"/>
      <c r="BT2500" s="21"/>
      <c r="BW2500" s="21"/>
      <c r="BX2500" s="21"/>
      <c r="BZ2500" s="21"/>
      <c r="CD2500" s="21"/>
      <c r="CE2500" s="21"/>
      <c r="CF2500" s="21"/>
    </row>
    <row r="2501" spans="1:84">
      <c r="A2501" s="21"/>
      <c r="AC2501" s="21"/>
      <c r="AD2501" s="21"/>
      <c r="AE2501" s="21"/>
      <c r="AF2501" s="21"/>
      <c r="AG2501" s="21"/>
      <c r="AH2501" s="21"/>
      <c r="AI2501" s="21"/>
      <c r="AJ2501" s="21"/>
      <c r="AK2501" s="21"/>
      <c r="AL2501" s="21"/>
      <c r="AM2501" s="21"/>
      <c r="AN2501" s="21"/>
      <c r="AO2501" s="21"/>
      <c r="AP2501" s="21"/>
      <c r="AQ2501" s="21"/>
      <c r="AR2501" s="21"/>
      <c r="AS2501" s="21"/>
      <c r="AT2501" s="21"/>
      <c r="AU2501" s="21"/>
      <c r="AX2501" s="22"/>
      <c r="AY2501" s="22"/>
      <c r="AZ2501" s="22"/>
      <c r="BM2501" s="21"/>
      <c r="BN2501" s="21"/>
      <c r="BO2501" s="21"/>
      <c r="BP2501" s="21"/>
      <c r="BQ2501" s="21"/>
      <c r="BS2501" s="21"/>
      <c r="BT2501" s="21"/>
      <c r="BW2501" s="21"/>
      <c r="BX2501" s="21"/>
      <c r="BZ2501" s="21"/>
      <c r="CD2501" s="21"/>
      <c r="CE2501" s="21"/>
      <c r="CF2501" s="21"/>
    </row>
    <row r="2502" spans="1:84">
      <c r="A2502" s="21"/>
      <c r="AC2502" s="21"/>
      <c r="AD2502" s="21"/>
      <c r="AE2502" s="21"/>
      <c r="AF2502" s="21"/>
      <c r="AG2502" s="21"/>
      <c r="AH2502" s="21"/>
      <c r="AI2502" s="21"/>
      <c r="AJ2502" s="21"/>
      <c r="AK2502" s="21"/>
      <c r="AL2502" s="21"/>
      <c r="AM2502" s="21"/>
      <c r="AN2502" s="21"/>
      <c r="AO2502" s="21"/>
      <c r="AP2502" s="21"/>
      <c r="AQ2502" s="21"/>
      <c r="AR2502" s="21"/>
      <c r="AS2502" s="21"/>
      <c r="AT2502" s="21"/>
      <c r="AU2502" s="21"/>
      <c r="AX2502" s="22"/>
      <c r="AY2502" s="22"/>
      <c r="AZ2502" s="22"/>
      <c r="BM2502" s="21"/>
      <c r="BN2502" s="21"/>
      <c r="BO2502" s="21"/>
      <c r="BP2502" s="21"/>
      <c r="BQ2502" s="21"/>
      <c r="BS2502" s="21"/>
      <c r="BT2502" s="21"/>
      <c r="BW2502" s="21"/>
      <c r="BX2502" s="21"/>
      <c r="BZ2502" s="21"/>
      <c r="CD2502" s="21"/>
      <c r="CE2502" s="21"/>
      <c r="CF2502" s="21"/>
    </row>
    <row r="2503" spans="1:84">
      <c r="A2503" s="21"/>
      <c r="AC2503" s="21"/>
      <c r="AD2503" s="21"/>
      <c r="AE2503" s="21"/>
      <c r="AF2503" s="21"/>
      <c r="AG2503" s="21"/>
      <c r="AH2503" s="21"/>
      <c r="AI2503" s="21"/>
      <c r="AJ2503" s="21"/>
      <c r="AK2503" s="21"/>
      <c r="AL2503" s="21"/>
      <c r="AM2503" s="21"/>
      <c r="AN2503" s="21"/>
      <c r="AO2503" s="21"/>
      <c r="AP2503" s="21"/>
      <c r="AQ2503" s="21"/>
      <c r="AR2503" s="21"/>
      <c r="AS2503" s="21"/>
      <c r="AT2503" s="21"/>
      <c r="AU2503" s="21"/>
      <c r="AX2503" s="22"/>
      <c r="AY2503" s="22"/>
      <c r="AZ2503" s="22"/>
      <c r="BM2503" s="21"/>
      <c r="BN2503" s="21"/>
      <c r="BO2503" s="21"/>
      <c r="BP2503" s="21"/>
      <c r="BQ2503" s="21"/>
      <c r="BS2503" s="21"/>
      <c r="BT2503" s="21"/>
      <c r="BW2503" s="21"/>
      <c r="BX2503" s="21"/>
      <c r="BZ2503" s="21"/>
      <c r="CD2503" s="21"/>
      <c r="CE2503" s="21"/>
      <c r="CF2503" s="21"/>
    </row>
    <row r="2504" spans="1:84">
      <c r="A2504" s="21"/>
      <c r="AC2504" s="21"/>
      <c r="AD2504" s="21"/>
      <c r="AE2504" s="21"/>
      <c r="AF2504" s="21"/>
      <c r="AG2504" s="21"/>
      <c r="AH2504" s="21"/>
      <c r="AI2504" s="21"/>
      <c r="AJ2504" s="21"/>
      <c r="AK2504" s="21"/>
      <c r="AL2504" s="21"/>
      <c r="AM2504" s="21"/>
      <c r="AN2504" s="21"/>
      <c r="AO2504" s="21"/>
      <c r="AP2504" s="21"/>
      <c r="AQ2504" s="21"/>
      <c r="AR2504" s="21"/>
      <c r="AS2504" s="21"/>
      <c r="AT2504" s="21"/>
      <c r="AU2504" s="21"/>
      <c r="AX2504" s="22"/>
      <c r="AY2504" s="22"/>
      <c r="AZ2504" s="22"/>
      <c r="BM2504" s="21"/>
      <c r="BN2504" s="21"/>
      <c r="BO2504" s="21"/>
      <c r="BP2504" s="21"/>
      <c r="BQ2504" s="21"/>
      <c r="BS2504" s="21"/>
      <c r="BT2504" s="21"/>
      <c r="BW2504" s="21"/>
      <c r="BX2504" s="21"/>
      <c r="BZ2504" s="21"/>
      <c r="CD2504" s="21"/>
      <c r="CE2504" s="21"/>
      <c r="CF2504" s="21"/>
    </row>
    <row r="2505" spans="1:84">
      <c r="A2505" s="21"/>
      <c r="AC2505" s="21"/>
      <c r="AD2505" s="21"/>
      <c r="AE2505" s="21"/>
      <c r="AF2505" s="21"/>
      <c r="AG2505" s="21"/>
      <c r="AH2505" s="21"/>
      <c r="AI2505" s="21"/>
      <c r="AJ2505" s="21"/>
      <c r="AK2505" s="21"/>
      <c r="AL2505" s="21"/>
      <c r="AM2505" s="21"/>
      <c r="AN2505" s="21"/>
      <c r="AO2505" s="21"/>
      <c r="AP2505" s="21"/>
      <c r="AQ2505" s="21"/>
      <c r="AR2505" s="21"/>
      <c r="AS2505" s="21"/>
      <c r="AT2505" s="21"/>
      <c r="AU2505" s="21"/>
      <c r="AX2505" s="22"/>
      <c r="AY2505" s="22"/>
      <c r="AZ2505" s="22"/>
      <c r="BM2505" s="21"/>
      <c r="BN2505" s="21"/>
      <c r="BO2505" s="21"/>
      <c r="BP2505" s="21"/>
      <c r="BQ2505" s="21"/>
      <c r="BS2505" s="21"/>
      <c r="BT2505" s="21"/>
      <c r="BW2505" s="21"/>
      <c r="BX2505" s="21"/>
      <c r="BZ2505" s="21"/>
      <c r="CD2505" s="21"/>
      <c r="CE2505" s="21"/>
      <c r="CF2505" s="21"/>
    </row>
    <row r="2506" spans="1:84">
      <c r="A2506" s="21"/>
      <c r="AC2506" s="21"/>
      <c r="AD2506" s="21"/>
      <c r="AE2506" s="21"/>
      <c r="AF2506" s="21"/>
      <c r="AG2506" s="21"/>
      <c r="AH2506" s="21"/>
      <c r="AI2506" s="21"/>
      <c r="AJ2506" s="21"/>
      <c r="AK2506" s="21"/>
      <c r="AL2506" s="21"/>
      <c r="AM2506" s="21"/>
      <c r="AN2506" s="21"/>
      <c r="AO2506" s="21"/>
      <c r="AP2506" s="21"/>
      <c r="AQ2506" s="21"/>
      <c r="AR2506" s="21"/>
      <c r="AS2506" s="21"/>
      <c r="AT2506" s="21"/>
      <c r="AU2506" s="21"/>
      <c r="AX2506" s="22"/>
      <c r="AY2506" s="22"/>
      <c r="AZ2506" s="22"/>
      <c r="BM2506" s="21"/>
      <c r="BN2506" s="21"/>
      <c r="BO2506" s="21"/>
      <c r="BP2506" s="21"/>
      <c r="BQ2506" s="21"/>
      <c r="BS2506" s="21"/>
      <c r="BT2506" s="21"/>
      <c r="BW2506" s="21"/>
      <c r="BX2506" s="21"/>
      <c r="BZ2506" s="21"/>
      <c r="CD2506" s="21"/>
      <c r="CE2506" s="21"/>
      <c r="CF2506" s="21"/>
    </row>
    <row r="2507" spans="1:84">
      <c r="A2507" s="21"/>
      <c r="AC2507" s="21"/>
      <c r="AD2507" s="21"/>
      <c r="AE2507" s="21"/>
      <c r="AF2507" s="21"/>
      <c r="AG2507" s="21"/>
      <c r="AH2507" s="21"/>
      <c r="AI2507" s="21"/>
      <c r="AJ2507" s="21"/>
      <c r="AK2507" s="21"/>
      <c r="AL2507" s="21"/>
      <c r="AM2507" s="21"/>
      <c r="AN2507" s="21"/>
      <c r="AO2507" s="21"/>
      <c r="AP2507" s="21"/>
      <c r="AQ2507" s="21"/>
      <c r="AR2507" s="21"/>
      <c r="AS2507" s="21"/>
      <c r="AT2507" s="21"/>
      <c r="AU2507" s="21"/>
      <c r="AX2507" s="22"/>
      <c r="AY2507" s="22"/>
      <c r="AZ2507" s="22"/>
      <c r="BM2507" s="21"/>
      <c r="BN2507" s="21"/>
      <c r="BO2507" s="21"/>
      <c r="BP2507" s="21"/>
      <c r="BQ2507" s="21"/>
      <c r="BS2507" s="21"/>
      <c r="BT2507" s="21"/>
      <c r="BW2507" s="21"/>
      <c r="BX2507" s="21"/>
      <c r="BZ2507" s="21"/>
      <c r="CD2507" s="21"/>
      <c r="CE2507" s="21"/>
      <c r="CF2507" s="21"/>
    </row>
    <row r="2508" spans="1:84">
      <c r="A2508" s="21"/>
      <c r="AC2508" s="21"/>
      <c r="AD2508" s="21"/>
      <c r="AE2508" s="21"/>
      <c r="AF2508" s="21"/>
      <c r="AG2508" s="21"/>
      <c r="AH2508" s="21"/>
      <c r="AI2508" s="21"/>
      <c r="AJ2508" s="21"/>
      <c r="AK2508" s="21"/>
      <c r="AL2508" s="21"/>
      <c r="AM2508" s="21"/>
      <c r="AN2508" s="21"/>
      <c r="AO2508" s="21"/>
      <c r="AP2508" s="21"/>
      <c r="AQ2508" s="21"/>
      <c r="AR2508" s="21"/>
      <c r="AS2508" s="21"/>
      <c r="AT2508" s="21"/>
      <c r="AU2508" s="21"/>
      <c r="AX2508" s="22"/>
      <c r="AY2508" s="22"/>
      <c r="AZ2508" s="22"/>
      <c r="BM2508" s="21"/>
      <c r="BN2508" s="21"/>
      <c r="BO2508" s="21"/>
      <c r="BP2508" s="21"/>
      <c r="BQ2508" s="21"/>
      <c r="BS2508" s="21"/>
      <c r="BT2508" s="21"/>
      <c r="BW2508" s="21"/>
      <c r="BX2508" s="21"/>
      <c r="BZ2508" s="21"/>
      <c r="CD2508" s="21"/>
      <c r="CE2508" s="21"/>
      <c r="CF2508" s="21"/>
    </row>
    <row r="2509" spans="1:84">
      <c r="A2509" s="21"/>
      <c r="AC2509" s="21"/>
      <c r="AD2509" s="21"/>
      <c r="AE2509" s="21"/>
      <c r="AF2509" s="21"/>
      <c r="AG2509" s="21"/>
      <c r="AH2509" s="21"/>
      <c r="AI2509" s="21"/>
      <c r="AJ2509" s="21"/>
      <c r="AK2509" s="21"/>
      <c r="AL2509" s="21"/>
      <c r="AM2509" s="21"/>
      <c r="AN2509" s="21"/>
      <c r="AO2509" s="21"/>
      <c r="AP2509" s="21"/>
      <c r="AQ2509" s="21"/>
      <c r="AR2509" s="21"/>
      <c r="AS2509" s="21"/>
      <c r="AT2509" s="21"/>
      <c r="AU2509" s="21"/>
      <c r="AX2509" s="22"/>
      <c r="AY2509" s="22"/>
      <c r="AZ2509" s="22"/>
      <c r="BM2509" s="21"/>
      <c r="BN2509" s="21"/>
      <c r="BO2509" s="21"/>
      <c r="BP2509" s="21"/>
      <c r="BQ2509" s="21"/>
      <c r="BS2509" s="21"/>
      <c r="BT2509" s="21"/>
      <c r="BW2509" s="21"/>
      <c r="BX2509" s="21"/>
      <c r="BZ2509" s="21"/>
      <c r="CD2509" s="21"/>
      <c r="CE2509" s="21"/>
      <c r="CF2509" s="21"/>
    </row>
    <row r="2510" spans="1:84">
      <c r="A2510" s="21"/>
      <c r="AC2510" s="21"/>
      <c r="AD2510" s="21"/>
      <c r="AE2510" s="21"/>
      <c r="AF2510" s="21"/>
      <c r="AG2510" s="21"/>
      <c r="AH2510" s="21"/>
      <c r="AI2510" s="21"/>
      <c r="AJ2510" s="21"/>
      <c r="AK2510" s="21"/>
      <c r="AL2510" s="21"/>
      <c r="AM2510" s="21"/>
      <c r="AN2510" s="21"/>
      <c r="AO2510" s="21"/>
      <c r="AP2510" s="21"/>
      <c r="AQ2510" s="21"/>
      <c r="AR2510" s="21"/>
      <c r="AS2510" s="21"/>
      <c r="AT2510" s="21"/>
      <c r="AU2510" s="21"/>
      <c r="AX2510" s="22"/>
      <c r="AY2510" s="22"/>
      <c r="AZ2510" s="22"/>
      <c r="BM2510" s="21"/>
      <c r="BN2510" s="21"/>
      <c r="BO2510" s="21"/>
      <c r="BP2510" s="21"/>
      <c r="BQ2510" s="21"/>
      <c r="BS2510" s="21"/>
      <c r="BT2510" s="21"/>
      <c r="BW2510" s="21"/>
      <c r="BX2510" s="21"/>
      <c r="BZ2510" s="21"/>
      <c r="CD2510" s="21"/>
      <c r="CE2510" s="21"/>
      <c r="CF2510" s="21"/>
    </row>
    <row r="2511" spans="1:84">
      <c r="A2511" s="21"/>
      <c r="AC2511" s="21"/>
      <c r="AD2511" s="21"/>
      <c r="AE2511" s="21"/>
      <c r="AF2511" s="21"/>
      <c r="AG2511" s="21"/>
      <c r="AH2511" s="21"/>
      <c r="AI2511" s="21"/>
      <c r="AJ2511" s="21"/>
      <c r="AK2511" s="21"/>
      <c r="AL2511" s="21"/>
      <c r="AM2511" s="21"/>
      <c r="AN2511" s="21"/>
      <c r="AO2511" s="21"/>
      <c r="AP2511" s="21"/>
      <c r="AQ2511" s="21"/>
      <c r="AR2511" s="21"/>
      <c r="AS2511" s="21"/>
      <c r="AT2511" s="21"/>
      <c r="AU2511" s="21"/>
      <c r="AX2511" s="22"/>
      <c r="AY2511" s="22"/>
      <c r="AZ2511" s="22"/>
      <c r="BM2511" s="21"/>
      <c r="BN2511" s="21"/>
      <c r="BO2511" s="21"/>
      <c r="BP2511" s="21"/>
      <c r="BQ2511" s="21"/>
      <c r="BS2511" s="21"/>
      <c r="BT2511" s="21"/>
      <c r="BW2511" s="21"/>
      <c r="BX2511" s="21"/>
      <c r="BZ2511" s="21"/>
      <c r="CD2511" s="21"/>
      <c r="CE2511" s="21"/>
      <c r="CF2511" s="21"/>
    </row>
    <row r="2512" spans="1:84">
      <c r="A2512" s="21"/>
      <c r="AC2512" s="21"/>
      <c r="AD2512" s="21"/>
      <c r="AE2512" s="21"/>
      <c r="AF2512" s="21"/>
      <c r="AG2512" s="21"/>
      <c r="AH2512" s="21"/>
      <c r="AI2512" s="21"/>
      <c r="AJ2512" s="21"/>
      <c r="AK2512" s="21"/>
      <c r="AL2512" s="21"/>
      <c r="AM2512" s="21"/>
      <c r="AN2512" s="21"/>
      <c r="AO2512" s="21"/>
      <c r="AP2512" s="21"/>
      <c r="AQ2512" s="21"/>
      <c r="AR2512" s="21"/>
      <c r="AS2512" s="21"/>
      <c r="AT2512" s="21"/>
      <c r="AU2512" s="21"/>
      <c r="AX2512" s="22"/>
      <c r="AY2512" s="22"/>
      <c r="AZ2512" s="22"/>
      <c r="BM2512" s="21"/>
      <c r="BN2512" s="21"/>
      <c r="BO2512" s="21"/>
      <c r="BP2512" s="21"/>
      <c r="BQ2512" s="21"/>
      <c r="BS2512" s="21"/>
      <c r="BT2512" s="21"/>
      <c r="BW2512" s="21"/>
      <c r="BX2512" s="21"/>
      <c r="BZ2512" s="21"/>
      <c r="CD2512" s="21"/>
      <c r="CE2512" s="21"/>
      <c r="CF2512" s="21"/>
    </row>
    <row r="2513" spans="1:84">
      <c r="A2513" s="21"/>
      <c r="AC2513" s="21"/>
      <c r="AD2513" s="21"/>
      <c r="AE2513" s="21"/>
      <c r="AF2513" s="21"/>
      <c r="AG2513" s="21"/>
      <c r="AH2513" s="21"/>
      <c r="AI2513" s="21"/>
      <c r="AJ2513" s="21"/>
      <c r="AK2513" s="21"/>
      <c r="AL2513" s="21"/>
      <c r="AM2513" s="21"/>
      <c r="AN2513" s="21"/>
      <c r="AO2513" s="21"/>
      <c r="AP2513" s="21"/>
      <c r="AQ2513" s="21"/>
      <c r="AR2513" s="21"/>
      <c r="AS2513" s="21"/>
      <c r="AT2513" s="21"/>
      <c r="AU2513" s="21"/>
      <c r="AX2513" s="22"/>
      <c r="AY2513" s="22"/>
      <c r="AZ2513" s="22"/>
      <c r="BM2513" s="21"/>
      <c r="BN2513" s="21"/>
      <c r="BO2513" s="21"/>
      <c r="BP2513" s="21"/>
      <c r="BQ2513" s="21"/>
      <c r="BS2513" s="21"/>
      <c r="BT2513" s="21"/>
      <c r="BW2513" s="21"/>
      <c r="BX2513" s="21"/>
      <c r="BZ2513" s="21"/>
      <c r="CD2513" s="21"/>
      <c r="CE2513" s="21"/>
      <c r="CF2513" s="21"/>
    </row>
    <row r="2514" spans="1:84">
      <c r="A2514" s="21"/>
      <c r="AC2514" s="21"/>
      <c r="AD2514" s="21"/>
      <c r="AE2514" s="21"/>
      <c r="AF2514" s="21"/>
      <c r="AG2514" s="21"/>
      <c r="AH2514" s="21"/>
      <c r="AI2514" s="21"/>
      <c r="AJ2514" s="21"/>
      <c r="AK2514" s="21"/>
      <c r="AL2514" s="21"/>
      <c r="AM2514" s="21"/>
      <c r="AN2514" s="21"/>
      <c r="AO2514" s="21"/>
      <c r="AP2514" s="21"/>
      <c r="AQ2514" s="21"/>
      <c r="AR2514" s="21"/>
      <c r="AS2514" s="21"/>
      <c r="AT2514" s="21"/>
      <c r="AU2514" s="21"/>
      <c r="AX2514" s="22"/>
      <c r="AY2514" s="22"/>
      <c r="AZ2514" s="22"/>
      <c r="BM2514" s="21"/>
      <c r="BN2514" s="21"/>
      <c r="BO2514" s="21"/>
      <c r="BP2514" s="21"/>
      <c r="BQ2514" s="21"/>
      <c r="BS2514" s="21"/>
      <c r="BT2514" s="21"/>
      <c r="BW2514" s="21"/>
      <c r="BX2514" s="21"/>
      <c r="BZ2514" s="21"/>
      <c r="CD2514" s="21"/>
      <c r="CE2514" s="21"/>
      <c r="CF2514" s="21"/>
    </row>
    <row r="2515" spans="1:84">
      <c r="A2515" s="21"/>
      <c r="AC2515" s="21"/>
      <c r="AD2515" s="21"/>
      <c r="AE2515" s="21"/>
      <c r="AF2515" s="21"/>
      <c r="AG2515" s="21"/>
      <c r="AH2515" s="21"/>
      <c r="AI2515" s="21"/>
      <c r="AJ2515" s="21"/>
      <c r="AK2515" s="21"/>
      <c r="AL2515" s="21"/>
      <c r="AM2515" s="21"/>
      <c r="AN2515" s="21"/>
      <c r="AO2515" s="21"/>
      <c r="AP2515" s="21"/>
      <c r="AQ2515" s="21"/>
      <c r="AR2515" s="21"/>
      <c r="AS2515" s="21"/>
      <c r="AT2515" s="21"/>
      <c r="AU2515" s="21"/>
      <c r="AX2515" s="22"/>
      <c r="AY2515" s="22"/>
      <c r="AZ2515" s="22"/>
      <c r="BM2515" s="21"/>
      <c r="BN2515" s="21"/>
      <c r="BO2515" s="21"/>
      <c r="BP2515" s="21"/>
      <c r="BQ2515" s="21"/>
      <c r="BS2515" s="21"/>
      <c r="BT2515" s="21"/>
      <c r="BW2515" s="21"/>
      <c r="BX2515" s="21"/>
      <c r="BZ2515" s="21"/>
      <c r="CD2515" s="21"/>
      <c r="CE2515" s="21"/>
      <c r="CF2515" s="21"/>
    </row>
    <row r="2516" spans="1:84">
      <c r="A2516" s="21"/>
      <c r="AC2516" s="21"/>
      <c r="AD2516" s="21"/>
      <c r="AE2516" s="21"/>
      <c r="AF2516" s="21"/>
      <c r="AG2516" s="21"/>
      <c r="AH2516" s="21"/>
      <c r="AI2516" s="21"/>
      <c r="AJ2516" s="21"/>
      <c r="AK2516" s="21"/>
      <c r="AL2516" s="21"/>
      <c r="AM2516" s="21"/>
      <c r="AN2516" s="21"/>
      <c r="AO2516" s="21"/>
      <c r="AP2516" s="21"/>
      <c r="AQ2516" s="21"/>
      <c r="AR2516" s="21"/>
      <c r="AS2516" s="21"/>
      <c r="AT2516" s="21"/>
      <c r="AU2516" s="21"/>
      <c r="AX2516" s="22"/>
      <c r="AY2516" s="22"/>
      <c r="AZ2516" s="22"/>
      <c r="BM2516" s="21"/>
      <c r="BN2516" s="21"/>
      <c r="BO2516" s="21"/>
      <c r="BP2516" s="21"/>
      <c r="BQ2516" s="21"/>
      <c r="BS2516" s="21"/>
      <c r="BT2516" s="21"/>
      <c r="BW2516" s="21"/>
      <c r="BX2516" s="21"/>
      <c r="BZ2516" s="21"/>
      <c r="CD2516" s="21"/>
      <c r="CE2516" s="21"/>
      <c r="CF2516" s="21"/>
    </row>
    <row r="2517" spans="1:84">
      <c r="A2517" s="21"/>
      <c r="AC2517" s="21"/>
      <c r="AD2517" s="21"/>
      <c r="AE2517" s="21"/>
      <c r="AF2517" s="21"/>
      <c r="AG2517" s="21"/>
      <c r="AH2517" s="21"/>
      <c r="AI2517" s="21"/>
      <c r="AJ2517" s="21"/>
      <c r="AK2517" s="21"/>
      <c r="AL2517" s="21"/>
      <c r="AM2517" s="21"/>
      <c r="AN2517" s="21"/>
      <c r="AO2517" s="21"/>
      <c r="AP2517" s="21"/>
      <c r="AQ2517" s="21"/>
      <c r="AR2517" s="21"/>
      <c r="AS2517" s="21"/>
      <c r="AT2517" s="21"/>
      <c r="AU2517" s="21"/>
      <c r="AX2517" s="22"/>
      <c r="AY2517" s="22"/>
      <c r="AZ2517" s="22"/>
      <c r="BM2517" s="21"/>
      <c r="BN2517" s="21"/>
      <c r="BO2517" s="21"/>
      <c r="BP2517" s="21"/>
      <c r="BQ2517" s="21"/>
      <c r="BS2517" s="21"/>
      <c r="BT2517" s="21"/>
      <c r="BW2517" s="21"/>
      <c r="BX2517" s="21"/>
      <c r="BZ2517" s="21"/>
      <c r="CD2517" s="21"/>
      <c r="CE2517" s="21"/>
      <c r="CF2517" s="21"/>
    </row>
    <row r="2518" spans="1:84">
      <c r="A2518" s="21"/>
      <c r="AC2518" s="21"/>
      <c r="AD2518" s="21"/>
      <c r="AE2518" s="21"/>
      <c r="AF2518" s="21"/>
      <c r="AG2518" s="21"/>
      <c r="AH2518" s="21"/>
      <c r="AI2518" s="21"/>
      <c r="AJ2518" s="21"/>
      <c r="AK2518" s="21"/>
      <c r="AL2518" s="21"/>
      <c r="AM2518" s="21"/>
      <c r="AN2518" s="21"/>
      <c r="AO2518" s="21"/>
      <c r="AP2518" s="21"/>
      <c r="AQ2518" s="21"/>
      <c r="AR2518" s="21"/>
      <c r="AS2518" s="21"/>
      <c r="AT2518" s="21"/>
      <c r="AU2518" s="21"/>
      <c r="AX2518" s="22"/>
      <c r="AY2518" s="22"/>
      <c r="AZ2518" s="22"/>
      <c r="BM2518" s="21"/>
      <c r="BN2518" s="21"/>
      <c r="BO2518" s="21"/>
      <c r="BP2518" s="21"/>
      <c r="BQ2518" s="21"/>
      <c r="BS2518" s="21"/>
      <c r="BT2518" s="21"/>
      <c r="BW2518" s="21"/>
      <c r="BX2518" s="21"/>
      <c r="BZ2518" s="21"/>
      <c r="CD2518" s="21"/>
      <c r="CE2518" s="21"/>
      <c r="CF2518" s="21"/>
    </row>
    <row r="2519" spans="1:84">
      <c r="A2519" s="21"/>
      <c r="AC2519" s="21"/>
      <c r="AD2519" s="21"/>
      <c r="AE2519" s="21"/>
      <c r="AF2519" s="21"/>
      <c r="AG2519" s="21"/>
      <c r="AH2519" s="21"/>
      <c r="AI2519" s="21"/>
      <c r="AJ2519" s="21"/>
      <c r="AK2519" s="21"/>
      <c r="AL2519" s="21"/>
      <c r="AM2519" s="21"/>
      <c r="AN2519" s="21"/>
      <c r="AO2519" s="21"/>
      <c r="AP2519" s="21"/>
      <c r="AQ2519" s="21"/>
      <c r="AR2519" s="21"/>
      <c r="AS2519" s="21"/>
      <c r="AT2519" s="21"/>
      <c r="AU2519" s="21"/>
      <c r="AX2519" s="22"/>
      <c r="AY2519" s="22"/>
      <c r="AZ2519" s="22"/>
      <c r="BM2519" s="21"/>
      <c r="BN2519" s="21"/>
      <c r="BO2519" s="21"/>
      <c r="BP2519" s="21"/>
      <c r="BQ2519" s="21"/>
      <c r="BS2519" s="21"/>
      <c r="BT2519" s="21"/>
      <c r="BW2519" s="21"/>
      <c r="BX2519" s="21"/>
      <c r="BZ2519" s="21"/>
      <c r="CD2519" s="21"/>
      <c r="CE2519" s="21"/>
      <c r="CF2519" s="21"/>
    </row>
    <row r="2520" spans="1:84">
      <c r="A2520" s="21"/>
      <c r="AC2520" s="21"/>
      <c r="AD2520" s="21"/>
      <c r="AE2520" s="21"/>
      <c r="AF2520" s="21"/>
      <c r="AG2520" s="21"/>
      <c r="AH2520" s="21"/>
      <c r="AI2520" s="21"/>
      <c r="AJ2520" s="21"/>
      <c r="AK2520" s="21"/>
      <c r="AL2520" s="21"/>
      <c r="AM2520" s="21"/>
      <c r="AN2520" s="21"/>
      <c r="AO2520" s="21"/>
      <c r="AP2520" s="21"/>
      <c r="AQ2520" s="21"/>
      <c r="AR2520" s="21"/>
      <c r="AS2520" s="21"/>
      <c r="AT2520" s="21"/>
      <c r="AU2520" s="21"/>
      <c r="AX2520" s="22"/>
      <c r="AY2520" s="22"/>
      <c r="AZ2520" s="22"/>
      <c r="BM2520" s="21"/>
      <c r="BN2520" s="21"/>
      <c r="BO2520" s="21"/>
      <c r="BP2520" s="21"/>
      <c r="BQ2520" s="21"/>
      <c r="BS2520" s="21"/>
      <c r="BT2520" s="21"/>
      <c r="BW2520" s="21"/>
      <c r="BX2520" s="21"/>
      <c r="BZ2520" s="21"/>
      <c r="CD2520" s="21"/>
      <c r="CE2520" s="21"/>
      <c r="CF2520" s="21"/>
    </row>
    <row r="2521" spans="1:84">
      <c r="A2521" s="21"/>
      <c r="AC2521" s="21"/>
      <c r="AD2521" s="21"/>
      <c r="AE2521" s="21"/>
      <c r="AF2521" s="21"/>
      <c r="AG2521" s="21"/>
      <c r="AH2521" s="21"/>
      <c r="AI2521" s="21"/>
      <c r="AJ2521" s="21"/>
      <c r="AK2521" s="21"/>
      <c r="AL2521" s="21"/>
      <c r="AM2521" s="21"/>
      <c r="AN2521" s="21"/>
      <c r="AO2521" s="21"/>
      <c r="AP2521" s="21"/>
      <c r="AQ2521" s="21"/>
      <c r="AR2521" s="21"/>
      <c r="AS2521" s="21"/>
      <c r="AT2521" s="21"/>
      <c r="AU2521" s="21"/>
      <c r="AX2521" s="22"/>
      <c r="AY2521" s="22"/>
      <c r="AZ2521" s="22"/>
      <c r="BM2521" s="21"/>
      <c r="BN2521" s="21"/>
      <c r="BO2521" s="21"/>
      <c r="BP2521" s="21"/>
      <c r="BQ2521" s="21"/>
      <c r="BS2521" s="21"/>
      <c r="BT2521" s="21"/>
      <c r="BW2521" s="21"/>
      <c r="BX2521" s="21"/>
      <c r="BZ2521" s="21"/>
      <c r="CD2521" s="21"/>
      <c r="CE2521" s="21"/>
      <c r="CF2521" s="21"/>
    </row>
    <row r="2522" spans="1:84">
      <c r="A2522" s="21"/>
      <c r="AC2522" s="21"/>
      <c r="AD2522" s="21"/>
      <c r="AE2522" s="21"/>
      <c r="AF2522" s="21"/>
      <c r="AG2522" s="21"/>
      <c r="AH2522" s="21"/>
      <c r="AI2522" s="21"/>
      <c r="AJ2522" s="21"/>
      <c r="AK2522" s="21"/>
      <c r="AL2522" s="21"/>
      <c r="AM2522" s="21"/>
      <c r="AN2522" s="21"/>
      <c r="AO2522" s="21"/>
      <c r="AP2522" s="21"/>
      <c r="AQ2522" s="21"/>
      <c r="AR2522" s="21"/>
      <c r="AS2522" s="21"/>
      <c r="AT2522" s="21"/>
      <c r="AU2522" s="21"/>
      <c r="AX2522" s="22"/>
      <c r="AY2522" s="22"/>
      <c r="AZ2522" s="22"/>
      <c r="BM2522" s="21"/>
      <c r="BN2522" s="21"/>
      <c r="BO2522" s="21"/>
      <c r="BP2522" s="21"/>
      <c r="BQ2522" s="21"/>
      <c r="BS2522" s="21"/>
      <c r="BT2522" s="21"/>
      <c r="BW2522" s="21"/>
      <c r="BX2522" s="21"/>
      <c r="BZ2522" s="21"/>
      <c r="CD2522" s="21"/>
      <c r="CE2522" s="21"/>
      <c r="CF2522" s="21"/>
    </row>
    <row r="2523" spans="1:84">
      <c r="A2523" s="21"/>
      <c r="AC2523" s="21"/>
      <c r="AD2523" s="21"/>
      <c r="AE2523" s="21"/>
      <c r="AF2523" s="21"/>
      <c r="AG2523" s="21"/>
      <c r="AH2523" s="21"/>
      <c r="AI2523" s="21"/>
      <c r="AJ2523" s="21"/>
      <c r="AK2523" s="21"/>
      <c r="AL2523" s="21"/>
      <c r="AM2523" s="21"/>
      <c r="AN2523" s="21"/>
      <c r="AO2523" s="21"/>
      <c r="AP2523" s="21"/>
      <c r="AQ2523" s="21"/>
      <c r="AR2523" s="21"/>
      <c r="AS2523" s="21"/>
      <c r="AT2523" s="21"/>
      <c r="AU2523" s="21"/>
      <c r="AX2523" s="22"/>
      <c r="AY2523" s="22"/>
      <c r="AZ2523" s="22"/>
      <c r="BM2523" s="21"/>
      <c r="BN2523" s="21"/>
      <c r="BO2523" s="21"/>
      <c r="BP2523" s="21"/>
      <c r="BQ2523" s="21"/>
      <c r="BS2523" s="21"/>
      <c r="BT2523" s="21"/>
      <c r="BW2523" s="21"/>
      <c r="BX2523" s="21"/>
      <c r="BZ2523" s="21"/>
      <c r="CD2523" s="21"/>
      <c r="CE2523" s="21"/>
      <c r="CF2523" s="21"/>
    </row>
    <row r="2524" spans="1:84">
      <c r="A2524" s="21"/>
      <c r="AC2524" s="21"/>
      <c r="AD2524" s="21"/>
      <c r="AE2524" s="21"/>
      <c r="AF2524" s="21"/>
      <c r="AG2524" s="21"/>
      <c r="AH2524" s="21"/>
      <c r="AI2524" s="21"/>
      <c r="AJ2524" s="21"/>
      <c r="AK2524" s="21"/>
      <c r="AL2524" s="21"/>
      <c r="AM2524" s="21"/>
      <c r="AN2524" s="21"/>
      <c r="AO2524" s="21"/>
      <c r="AP2524" s="21"/>
      <c r="AQ2524" s="21"/>
      <c r="AR2524" s="21"/>
      <c r="AS2524" s="21"/>
      <c r="AT2524" s="21"/>
      <c r="AU2524" s="21"/>
      <c r="AX2524" s="22"/>
      <c r="AY2524" s="22"/>
      <c r="AZ2524" s="22"/>
      <c r="BM2524" s="21"/>
      <c r="BN2524" s="21"/>
      <c r="BO2524" s="21"/>
      <c r="BP2524" s="21"/>
      <c r="BQ2524" s="21"/>
      <c r="BS2524" s="21"/>
      <c r="BT2524" s="21"/>
      <c r="BW2524" s="21"/>
      <c r="BX2524" s="21"/>
      <c r="BZ2524" s="21"/>
      <c r="CD2524" s="21"/>
      <c r="CE2524" s="21"/>
      <c r="CF2524" s="21"/>
    </row>
    <row r="2525" spans="1:84">
      <c r="A2525" s="21"/>
      <c r="AC2525" s="21"/>
      <c r="AD2525" s="21"/>
      <c r="AE2525" s="21"/>
      <c r="AF2525" s="21"/>
      <c r="AG2525" s="21"/>
      <c r="AH2525" s="21"/>
      <c r="AI2525" s="21"/>
      <c r="AJ2525" s="21"/>
      <c r="AK2525" s="21"/>
      <c r="AL2525" s="21"/>
      <c r="AM2525" s="21"/>
      <c r="AN2525" s="21"/>
      <c r="AO2525" s="21"/>
      <c r="AP2525" s="21"/>
      <c r="AQ2525" s="21"/>
      <c r="AR2525" s="21"/>
      <c r="AS2525" s="21"/>
      <c r="AT2525" s="21"/>
      <c r="AU2525" s="21"/>
      <c r="AX2525" s="22"/>
      <c r="AY2525" s="22"/>
      <c r="AZ2525" s="22"/>
      <c r="BM2525" s="21"/>
      <c r="BN2525" s="21"/>
      <c r="BO2525" s="21"/>
      <c r="BP2525" s="21"/>
      <c r="BQ2525" s="21"/>
      <c r="BS2525" s="21"/>
      <c r="BT2525" s="21"/>
      <c r="BW2525" s="21"/>
      <c r="BX2525" s="21"/>
      <c r="BZ2525" s="21"/>
      <c r="CD2525" s="21"/>
      <c r="CE2525" s="21"/>
      <c r="CF2525" s="21"/>
    </row>
    <row r="2526" spans="1:84">
      <c r="A2526" s="21"/>
      <c r="AC2526" s="21"/>
      <c r="AD2526" s="21"/>
      <c r="AE2526" s="21"/>
      <c r="AF2526" s="21"/>
      <c r="AG2526" s="21"/>
      <c r="AH2526" s="21"/>
      <c r="AI2526" s="21"/>
      <c r="AJ2526" s="21"/>
      <c r="AK2526" s="21"/>
      <c r="AL2526" s="21"/>
      <c r="AM2526" s="21"/>
      <c r="AN2526" s="21"/>
      <c r="AO2526" s="21"/>
      <c r="AP2526" s="21"/>
      <c r="AQ2526" s="21"/>
      <c r="AR2526" s="21"/>
      <c r="AS2526" s="21"/>
      <c r="AT2526" s="21"/>
      <c r="AU2526" s="21"/>
      <c r="AX2526" s="22"/>
      <c r="AY2526" s="22"/>
      <c r="AZ2526" s="22"/>
      <c r="BM2526" s="21"/>
      <c r="BN2526" s="21"/>
      <c r="BO2526" s="21"/>
      <c r="BP2526" s="21"/>
      <c r="BQ2526" s="21"/>
      <c r="BS2526" s="21"/>
      <c r="BT2526" s="21"/>
      <c r="BW2526" s="21"/>
      <c r="BX2526" s="21"/>
      <c r="BZ2526" s="21"/>
      <c r="CD2526" s="21"/>
      <c r="CE2526" s="21"/>
      <c r="CF2526" s="21"/>
    </row>
    <row r="2527" spans="1:84">
      <c r="A2527" s="21"/>
      <c r="AC2527" s="21"/>
      <c r="AD2527" s="21"/>
      <c r="AE2527" s="21"/>
      <c r="AF2527" s="21"/>
      <c r="AG2527" s="21"/>
      <c r="AH2527" s="21"/>
      <c r="AI2527" s="21"/>
      <c r="AJ2527" s="21"/>
      <c r="AK2527" s="21"/>
      <c r="AL2527" s="21"/>
      <c r="AM2527" s="21"/>
      <c r="AN2527" s="21"/>
      <c r="AO2527" s="21"/>
      <c r="AP2527" s="21"/>
      <c r="AQ2527" s="21"/>
      <c r="AR2527" s="21"/>
      <c r="AS2527" s="21"/>
      <c r="AT2527" s="21"/>
      <c r="AU2527" s="21"/>
      <c r="AX2527" s="22"/>
      <c r="AY2527" s="22"/>
      <c r="AZ2527" s="22"/>
      <c r="BM2527" s="21"/>
      <c r="BN2527" s="21"/>
      <c r="BO2527" s="21"/>
      <c r="BP2527" s="21"/>
      <c r="BQ2527" s="21"/>
      <c r="BS2527" s="21"/>
      <c r="BT2527" s="21"/>
      <c r="BW2527" s="21"/>
      <c r="BX2527" s="21"/>
      <c r="BZ2527" s="21"/>
      <c r="CD2527" s="21"/>
      <c r="CE2527" s="21"/>
      <c r="CF2527" s="21"/>
    </row>
    <row r="2528" spans="1:84">
      <c r="A2528" s="21"/>
      <c r="AC2528" s="21"/>
      <c r="AD2528" s="21"/>
      <c r="AE2528" s="21"/>
      <c r="AF2528" s="21"/>
      <c r="AG2528" s="21"/>
      <c r="AH2528" s="21"/>
      <c r="AI2528" s="21"/>
      <c r="AJ2528" s="21"/>
      <c r="AK2528" s="21"/>
      <c r="AL2528" s="21"/>
      <c r="AM2528" s="21"/>
      <c r="AN2528" s="21"/>
      <c r="AO2528" s="21"/>
      <c r="AP2528" s="21"/>
      <c r="AQ2528" s="21"/>
      <c r="AR2528" s="21"/>
      <c r="AS2528" s="21"/>
      <c r="AT2528" s="21"/>
      <c r="AU2528" s="21"/>
      <c r="AX2528" s="22"/>
      <c r="AY2528" s="22"/>
      <c r="AZ2528" s="22"/>
      <c r="BM2528" s="21"/>
      <c r="BN2528" s="21"/>
      <c r="BO2528" s="21"/>
      <c r="BP2528" s="21"/>
      <c r="BQ2528" s="21"/>
      <c r="BS2528" s="21"/>
      <c r="BT2528" s="21"/>
      <c r="BW2528" s="21"/>
      <c r="BX2528" s="21"/>
      <c r="BZ2528" s="21"/>
      <c r="CD2528" s="21"/>
      <c r="CE2528" s="21"/>
      <c r="CF2528" s="21"/>
    </row>
    <row r="2529" spans="1:84">
      <c r="A2529" s="21"/>
      <c r="AC2529" s="21"/>
      <c r="AD2529" s="21"/>
      <c r="AE2529" s="21"/>
      <c r="AF2529" s="21"/>
      <c r="AG2529" s="21"/>
      <c r="AH2529" s="21"/>
      <c r="AI2529" s="21"/>
      <c r="AJ2529" s="21"/>
      <c r="AK2529" s="21"/>
      <c r="AL2529" s="21"/>
      <c r="AM2529" s="21"/>
      <c r="AN2529" s="21"/>
      <c r="AO2529" s="21"/>
      <c r="AP2529" s="21"/>
      <c r="AQ2529" s="21"/>
      <c r="AR2529" s="21"/>
      <c r="AS2529" s="21"/>
      <c r="AT2529" s="21"/>
      <c r="AU2529" s="21"/>
      <c r="AX2529" s="22"/>
      <c r="AY2529" s="22"/>
      <c r="AZ2529" s="22"/>
      <c r="BM2529" s="21"/>
      <c r="BN2529" s="21"/>
      <c r="BO2529" s="21"/>
      <c r="BP2529" s="21"/>
      <c r="BQ2529" s="21"/>
      <c r="BS2529" s="21"/>
      <c r="BT2529" s="21"/>
      <c r="BW2529" s="21"/>
      <c r="BX2529" s="21"/>
      <c r="BZ2529" s="21"/>
      <c r="CD2529" s="21"/>
      <c r="CE2529" s="21"/>
      <c r="CF2529" s="21"/>
    </row>
    <row r="2530" spans="1:84">
      <c r="A2530" s="21"/>
      <c r="AC2530" s="21"/>
      <c r="AD2530" s="21"/>
      <c r="AE2530" s="21"/>
      <c r="AF2530" s="21"/>
      <c r="AG2530" s="21"/>
      <c r="AH2530" s="21"/>
      <c r="AI2530" s="21"/>
      <c r="AJ2530" s="21"/>
      <c r="AK2530" s="21"/>
      <c r="AL2530" s="21"/>
      <c r="AM2530" s="21"/>
      <c r="AN2530" s="21"/>
      <c r="AO2530" s="21"/>
      <c r="AP2530" s="21"/>
      <c r="AQ2530" s="21"/>
      <c r="AR2530" s="21"/>
      <c r="AS2530" s="21"/>
      <c r="AT2530" s="21"/>
      <c r="AU2530" s="21"/>
      <c r="AX2530" s="22"/>
      <c r="AY2530" s="22"/>
      <c r="AZ2530" s="22"/>
      <c r="BM2530" s="21"/>
      <c r="BN2530" s="21"/>
      <c r="BO2530" s="21"/>
      <c r="BP2530" s="21"/>
      <c r="BQ2530" s="21"/>
      <c r="BS2530" s="21"/>
      <c r="BT2530" s="21"/>
      <c r="BW2530" s="21"/>
      <c r="BX2530" s="21"/>
      <c r="BZ2530" s="21"/>
      <c r="CD2530" s="21"/>
      <c r="CE2530" s="21"/>
      <c r="CF2530" s="21"/>
    </row>
    <row r="2531" spans="1:84">
      <c r="A2531" s="21"/>
      <c r="AC2531" s="21"/>
      <c r="AD2531" s="21"/>
      <c r="AE2531" s="21"/>
      <c r="AF2531" s="21"/>
      <c r="AG2531" s="21"/>
      <c r="AH2531" s="21"/>
      <c r="AI2531" s="21"/>
      <c r="AJ2531" s="21"/>
      <c r="AK2531" s="21"/>
      <c r="AL2531" s="21"/>
      <c r="AM2531" s="21"/>
      <c r="AN2531" s="21"/>
      <c r="AO2531" s="21"/>
      <c r="AP2531" s="21"/>
      <c r="AQ2531" s="21"/>
      <c r="AR2531" s="21"/>
      <c r="AS2531" s="21"/>
      <c r="AT2531" s="21"/>
      <c r="AU2531" s="21"/>
      <c r="AX2531" s="22"/>
      <c r="AY2531" s="22"/>
      <c r="AZ2531" s="22"/>
      <c r="BM2531" s="21"/>
      <c r="BN2531" s="21"/>
      <c r="BO2531" s="21"/>
      <c r="BP2531" s="21"/>
      <c r="BQ2531" s="21"/>
      <c r="BS2531" s="21"/>
      <c r="BT2531" s="21"/>
      <c r="BW2531" s="21"/>
      <c r="BX2531" s="21"/>
      <c r="BZ2531" s="21"/>
      <c r="CD2531" s="21"/>
      <c r="CE2531" s="21"/>
      <c r="CF2531" s="21"/>
    </row>
    <row r="2532" spans="1:84">
      <c r="A2532" s="21"/>
      <c r="AC2532" s="21"/>
      <c r="AD2532" s="21"/>
      <c r="AE2532" s="21"/>
      <c r="AF2532" s="21"/>
      <c r="AG2532" s="21"/>
      <c r="AH2532" s="21"/>
      <c r="AI2532" s="21"/>
      <c r="AJ2532" s="21"/>
      <c r="AK2532" s="21"/>
      <c r="AL2532" s="21"/>
      <c r="AM2532" s="21"/>
      <c r="AN2532" s="21"/>
      <c r="AO2532" s="21"/>
      <c r="AP2532" s="21"/>
      <c r="AQ2532" s="21"/>
      <c r="AR2532" s="21"/>
      <c r="AS2532" s="21"/>
      <c r="AT2532" s="21"/>
      <c r="AU2532" s="21"/>
      <c r="AX2532" s="22"/>
      <c r="AY2532" s="22"/>
      <c r="AZ2532" s="22"/>
      <c r="BM2532" s="21"/>
      <c r="BN2532" s="21"/>
      <c r="BO2532" s="21"/>
      <c r="BP2532" s="21"/>
      <c r="BQ2532" s="21"/>
      <c r="BS2532" s="21"/>
      <c r="BT2532" s="21"/>
      <c r="BW2532" s="21"/>
      <c r="BX2532" s="21"/>
      <c r="BZ2532" s="21"/>
      <c r="CD2532" s="21"/>
      <c r="CE2532" s="21"/>
      <c r="CF2532" s="21"/>
    </row>
    <row r="2533" spans="1:84">
      <c r="A2533" s="21"/>
      <c r="AC2533" s="21"/>
      <c r="AD2533" s="21"/>
      <c r="AE2533" s="21"/>
      <c r="AF2533" s="21"/>
      <c r="AG2533" s="21"/>
      <c r="AH2533" s="21"/>
      <c r="AI2533" s="21"/>
      <c r="AJ2533" s="21"/>
      <c r="AK2533" s="21"/>
      <c r="AL2533" s="21"/>
      <c r="AM2533" s="21"/>
      <c r="AN2533" s="21"/>
      <c r="AO2533" s="21"/>
      <c r="AP2533" s="21"/>
      <c r="AQ2533" s="21"/>
      <c r="AR2533" s="21"/>
      <c r="AS2533" s="21"/>
      <c r="AT2533" s="21"/>
      <c r="AU2533" s="21"/>
      <c r="AX2533" s="22"/>
      <c r="AY2533" s="22"/>
      <c r="AZ2533" s="22"/>
      <c r="BM2533" s="21"/>
      <c r="BN2533" s="21"/>
      <c r="BO2533" s="21"/>
      <c r="BP2533" s="21"/>
      <c r="BQ2533" s="21"/>
      <c r="BS2533" s="21"/>
      <c r="BT2533" s="21"/>
      <c r="BW2533" s="21"/>
      <c r="BX2533" s="21"/>
      <c r="BZ2533" s="21"/>
      <c r="CD2533" s="21"/>
      <c r="CE2533" s="21"/>
      <c r="CF2533" s="21"/>
    </row>
    <row r="2534" spans="1:84">
      <c r="A2534" s="21"/>
      <c r="AC2534" s="21"/>
      <c r="AD2534" s="21"/>
      <c r="AE2534" s="21"/>
      <c r="AF2534" s="21"/>
      <c r="AG2534" s="21"/>
      <c r="AH2534" s="21"/>
      <c r="AI2534" s="21"/>
      <c r="AJ2534" s="21"/>
      <c r="AK2534" s="21"/>
      <c r="AL2534" s="21"/>
      <c r="AM2534" s="21"/>
      <c r="AN2534" s="21"/>
      <c r="AO2534" s="21"/>
      <c r="AP2534" s="21"/>
      <c r="AQ2534" s="21"/>
      <c r="AR2534" s="21"/>
      <c r="AS2534" s="21"/>
      <c r="AT2534" s="21"/>
      <c r="AU2534" s="21"/>
      <c r="AX2534" s="22"/>
      <c r="AY2534" s="22"/>
      <c r="AZ2534" s="22"/>
      <c r="BM2534" s="21"/>
      <c r="BN2534" s="21"/>
      <c r="BO2534" s="21"/>
      <c r="BP2534" s="21"/>
      <c r="BQ2534" s="21"/>
      <c r="BS2534" s="21"/>
      <c r="BT2534" s="21"/>
      <c r="BW2534" s="21"/>
      <c r="BX2534" s="21"/>
      <c r="BZ2534" s="21"/>
      <c r="CD2534" s="21"/>
      <c r="CE2534" s="21"/>
      <c r="CF2534" s="21"/>
    </row>
    <row r="2535" spans="1:84">
      <c r="A2535" s="21"/>
      <c r="AC2535" s="21"/>
      <c r="AD2535" s="21"/>
      <c r="AE2535" s="21"/>
      <c r="AF2535" s="21"/>
      <c r="AG2535" s="21"/>
      <c r="AH2535" s="21"/>
      <c r="AI2535" s="21"/>
      <c r="AJ2535" s="21"/>
      <c r="AK2535" s="21"/>
      <c r="AL2535" s="21"/>
      <c r="AM2535" s="21"/>
      <c r="AN2535" s="21"/>
      <c r="AO2535" s="21"/>
      <c r="AP2535" s="21"/>
      <c r="AQ2535" s="21"/>
      <c r="AR2535" s="21"/>
      <c r="AS2535" s="21"/>
      <c r="AT2535" s="21"/>
      <c r="AU2535" s="21"/>
      <c r="AX2535" s="22"/>
      <c r="AY2535" s="22"/>
      <c r="AZ2535" s="22"/>
      <c r="BM2535" s="21"/>
      <c r="BN2535" s="21"/>
      <c r="BO2535" s="21"/>
      <c r="BP2535" s="21"/>
      <c r="BQ2535" s="21"/>
      <c r="BS2535" s="21"/>
      <c r="BT2535" s="21"/>
      <c r="BW2535" s="21"/>
      <c r="BX2535" s="21"/>
      <c r="BZ2535" s="21"/>
      <c r="CD2535" s="21"/>
      <c r="CE2535" s="21"/>
      <c r="CF2535" s="21"/>
    </row>
    <row r="2536" spans="1:84">
      <c r="A2536" s="21"/>
      <c r="AC2536" s="21"/>
      <c r="AD2536" s="21"/>
      <c r="AE2536" s="21"/>
      <c r="AF2536" s="21"/>
      <c r="AG2536" s="21"/>
      <c r="AH2536" s="21"/>
      <c r="AI2536" s="21"/>
      <c r="AJ2536" s="21"/>
      <c r="AK2536" s="21"/>
      <c r="AL2536" s="21"/>
      <c r="AM2536" s="21"/>
      <c r="AN2536" s="21"/>
      <c r="AO2536" s="21"/>
      <c r="AP2536" s="21"/>
      <c r="AQ2536" s="21"/>
      <c r="AR2536" s="21"/>
      <c r="AS2536" s="21"/>
      <c r="AT2536" s="21"/>
      <c r="AU2536" s="21"/>
      <c r="AX2536" s="22"/>
      <c r="AY2536" s="22"/>
      <c r="AZ2536" s="22"/>
      <c r="BM2536" s="21"/>
      <c r="BN2536" s="21"/>
      <c r="BO2536" s="21"/>
      <c r="BP2536" s="21"/>
      <c r="BQ2536" s="21"/>
      <c r="BS2536" s="21"/>
      <c r="BT2536" s="21"/>
      <c r="BW2536" s="21"/>
      <c r="BX2536" s="21"/>
      <c r="BZ2536" s="21"/>
      <c r="CD2536" s="21"/>
      <c r="CE2536" s="21"/>
      <c r="CF2536" s="21"/>
    </row>
    <row r="2537" spans="1:84">
      <c r="A2537" s="21"/>
      <c r="AC2537" s="21"/>
      <c r="AD2537" s="21"/>
      <c r="AE2537" s="21"/>
      <c r="AF2537" s="21"/>
      <c r="AG2537" s="21"/>
      <c r="AH2537" s="21"/>
      <c r="AI2537" s="21"/>
      <c r="AJ2537" s="21"/>
      <c r="AK2537" s="21"/>
      <c r="AL2537" s="21"/>
      <c r="AM2537" s="21"/>
      <c r="AN2537" s="21"/>
      <c r="AO2537" s="21"/>
      <c r="AP2537" s="21"/>
      <c r="AQ2537" s="21"/>
      <c r="AR2537" s="21"/>
      <c r="AS2537" s="21"/>
      <c r="AT2537" s="21"/>
      <c r="AU2537" s="21"/>
      <c r="AX2537" s="22"/>
      <c r="AY2537" s="22"/>
      <c r="AZ2537" s="22"/>
      <c r="BM2537" s="21"/>
      <c r="BN2537" s="21"/>
      <c r="BO2537" s="21"/>
      <c r="BP2537" s="21"/>
      <c r="BQ2537" s="21"/>
      <c r="BS2537" s="21"/>
      <c r="BT2537" s="21"/>
      <c r="BW2537" s="21"/>
      <c r="BX2537" s="21"/>
      <c r="BZ2537" s="21"/>
      <c r="CD2537" s="21"/>
      <c r="CE2537" s="21"/>
      <c r="CF2537" s="21"/>
    </row>
    <row r="2538" spans="1:84">
      <c r="A2538" s="21"/>
      <c r="AC2538" s="21"/>
      <c r="AD2538" s="21"/>
      <c r="AE2538" s="21"/>
      <c r="AF2538" s="21"/>
      <c r="AG2538" s="21"/>
      <c r="AH2538" s="21"/>
      <c r="AI2538" s="21"/>
      <c r="AJ2538" s="21"/>
      <c r="AK2538" s="21"/>
      <c r="AL2538" s="21"/>
      <c r="AM2538" s="21"/>
      <c r="AN2538" s="21"/>
      <c r="AO2538" s="21"/>
      <c r="AP2538" s="21"/>
      <c r="AQ2538" s="21"/>
      <c r="AR2538" s="21"/>
      <c r="AS2538" s="21"/>
      <c r="AT2538" s="21"/>
      <c r="AU2538" s="21"/>
      <c r="AX2538" s="22"/>
      <c r="AY2538" s="22"/>
      <c r="AZ2538" s="22"/>
      <c r="BM2538" s="21"/>
      <c r="BN2538" s="21"/>
      <c r="BO2538" s="21"/>
      <c r="BP2538" s="21"/>
      <c r="BQ2538" s="21"/>
      <c r="BS2538" s="21"/>
      <c r="BT2538" s="21"/>
      <c r="BW2538" s="21"/>
      <c r="BX2538" s="21"/>
      <c r="BZ2538" s="21"/>
      <c r="CD2538" s="21"/>
      <c r="CE2538" s="21"/>
      <c r="CF2538" s="21"/>
    </row>
    <row r="2539" spans="1:84">
      <c r="A2539" s="21"/>
      <c r="AC2539" s="21"/>
      <c r="AD2539" s="21"/>
      <c r="AE2539" s="21"/>
      <c r="AF2539" s="21"/>
      <c r="AG2539" s="21"/>
      <c r="AH2539" s="21"/>
      <c r="AI2539" s="21"/>
      <c r="AJ2539" s="21"/>
      <c r="AK2539" s="21"/>
      <c r="AL2539" s="21"/>
      <c r="AM2539" s="21"/>
      <c r="AN2539" s="21"/>
      <c r="AO2539" s="21"/>
      <c r="AP2539" s="21"/>
      <c r="AQ2539" s="21"/>
      <c r="AR2539" s="21"/>
      <c r="AS2539" s="21"/>
      <c r="AT2539" s="21"/>
      <c r="AU2539" s="21"/>
      <c r="AX2539" s="22"/>
      <c r="AY2539" s="22"/>
      <c r="AZ2539" s="22"/>
      <c r="BM2539" s="21"/>
      <c r="BN2539" s="21"/>
      <c r="BO2539" s="21"/>
      <c r="BP2539" s="21"/>
      <c r="BQ2539" s="21"/>
      <c r="BS2539" s="21"/>
      <c r="BT2539" s="21"/>
      <c r="BW2539" s="21"/>
      <c r="BX2539" s="21"/>
      <c r="BZ2539" s="21"/>
      <c r="CD2539" s="21"/>
      <c r="CE2539" s="21"/>
      <c r="CF2539" s="21"/>
    </row>
    <row r="2540" spans="1:84">
      <c r="A2540" s="21"/>
      <c r="AC2540" s="21"/>
      <c r="AD2540" s="21"/>
      <c r="AE2540" s="21"/>
      <c r="AF2540" s="21"/>
      <c r="AG2540" s="21"/>
      <c r="AH2540" s="21"/>
      <c r="AI2540" s="21"/>
      <c r="AJ2540" s="21"/>
      <c r="AK2540" s="21"/>
      <c r="AL2540" s="21"/>
      <c r="AM2540" s="21"/>
      <c r="AN2540" s="21"/>
      <c r="AO2540" s="21"/>
      <c r="AP2540" s="21"/>
      <c r="AQ2540" s="21"/>
      <c r="AR2540" s="21"/>
      <c r="AS2540" s="21"/>
      <c r="AT2540" s="21"/>
      <c r="AU2540" s="21"/>
      <c r="AX2540" s="22"/>
      <c r="AY2540" s="22"/>
      <c r="AZ2540" s="22"/>
      <c r="BM2540" s="21"/>
      <c r="BN2540" s="21"/>
      <c r="BO2540" s="21"/>
      <c r="BP2540" s="21"/>
      <c r="BQ2540" s="21"/>
      <c r="BS2540" s="21"/>
      <c r="BT2540" s="21"/>
      <c r="BW2540" s="21"/>
      <c r="BX2540" s="21"/>
      <c r="BZ2540" s="21"/>
      <c r="CD2540" s="21"/>
      <c r="CE2540" s="21"/>
      <c r="CF2540" s="21"/>
    </row>
    <row r="2541" spans="1:84">
      <c r="A2541" s="21"/>
      <c r="AC2541" s="21"/>
      <c r="AD2541" s="21"/>
      <c r="AE2541" s="21"/>
      <c r="AF2541" s="21"/>
      <c r="AG2541" s="21"/>
      <c r="AH2541" s="21"/>
      <c r="AI2541" s="21"/>
      <c r="AJ2541" s="21"/>
      <c r="AK2541" s="21"/>
      <c r="AL2541" s="21"/>
      <c r="AM2541" s="21"/>
      <c r="AN2541" s="21"/>
      <c r="AO2541" s="21"/>
      <c r="AP2541" s="21"/>
      <c r="AQ2541" s="21"/>
      <c r="AR2541" s="21"/>
      <c r="AS2541" s="21"/>
      <c r="AT2541" s="21"/>
      <c r="AU2541" s="21"/>
      <c r="AX2541" s="22"/>
      <c r="AY2541" s="22"/>
      <c r="AZ2541" s="22"/>
      <c r="BM2541" s="21"/>
      <c r="BN2541" s="21"/>
      <c r="BO2541" s="21"/>
      <c r="BP2541" s="21"/>
      <c r="BQ2541" s="21"/>
      <c r="BS2541" s="21"/>
      <c r="BT2541" s="21"/>
      <c r="BW2541" s="21"/>
      <c r="BX2541" s="21"/>
      <c r="BZ2541" s="21"/>
      <c r="CD2541" s="21"/>
      <c r="CE2541" s="21"/>
      <c r="CF2541" s="21"/>
    </row>
    <row r="2542" spans="1:84">
      <c r="A2542" s="21"/>
      <c r="AC2542" s="21"/>
      <c r="AD2542" s="21"/>
      <c r="AE2542" s="21"/>
      <c r="AF2542" s="21"/>
      <c r="AG2542" s="21"/>
      <c r="AH2542" s="21"/>
      <c r="AI2542" s="21"/>
      <c r="AJ2542" s="21"/>
      <c r="AK2542" s="21"/>
      <c r="AL2542" s="21"/>
      <c r="AM2542" s="21"/>
      <c r="AN2542" s="21"/>
      <c r="AO2542" s="21"/>
      <c r="AP2542" s="21"/>
      <c r="AQ2542" s="21"/>
      <c r="AR2542" s="21"/>
      <c r="AS2542" s="21"/>
      <c r="AT2542" s="21"/>
      <c r="AU2542" s="21"/>
      <c r="AX2542" s="22"/>
      <c r="AY2542" s="22"/>
      <c r="AZ2542" s="22"/>
      <c r="BM2542" s="21"/>
      <c r="BN2542" s="21"/>
      <c r="BO2542" s="21"/>
      <c r="BP2542" s="21"/>
      <c r="BQ2542" s="21"/>
      <c r="BS2542" s="21"/>
      <c r="BT2542" s="21"/>
      <c r="BW2542" s="21"/>
      <c r="BX2542" s="21"/>
      <c r="BZ2542" s="21"/>
      <c r="CD2542" s="21"/>
      <c r="CE2542" s="21"/>
      <c r="CF2542" s="21"/>
    </row>
    <row r="2543" spans="1:84">
      <c r="A2543" s="21"/>
      <c r="AC2543" s="21"/>
      <c r="AD2543" s="21"/>
      <c r="AE2543" s="21"/>
      <c r="AF2543" s="21"/>
      <c r="AG2543" s="21"/>
      <c r="AH2543" s="21"/>
      <c r="AI2543" s="21"/>
      <c r="AJ2543" s="21"/>
      <c r="AK2543" s="21"/>
      <c r="AL2543" s="21"/>
      <c r="AM2543" s="21"/>
      <c r="AN2543" s="21"/>
      <c r="AO2543" s="21"/>
      <c r="AP2543" s="21"/>
      <c r="AQ2543" s="21"/>
      <c r="AR2543" s="21"/>
      <c r="AS2543" s="21"/>
      <c r="AT2543" s="21"/>
      <c r="AU2543" s="21"/>
      <c r="AX2543" s="22"/>
      <c r="AY2543" s="22"/>
      <c r="AZ2543" s="22"/>
      <c r="BM2543" s="21"/>
      <c r="BN2543" s="21"/>
      <c r="BO2543" s="21"/>
      <c r="BP2543" s="21"/>
      <c r="BQ2543" s="21"/>
      <c r="BS2543" s="21"/>
      <c r="BT2543" s="21"/>
      <c r="BW2543" s="21"/>
      <c r="BX2543" s="21"/>
      <c r="BZ2543" s="21"/>
      <c r="CD2543" s="21"/>
      <c r="CE2543" s="21"/>
      <c r="CF2543" s="21"/>
    </row>
    <row r="2544" spans="1:84">
      <c r="A2544" s="21"/>
      <c r="AC2544" s="21"/>
      <c r="AD2544" s="21"/>
      <c r="AE2544" s="21"/>
      <c r="AF2544" s="21"/>
      <c r="AG2544" s="21"/>
      <c r="AH2544" s="21"/>
      <c r="AI2544" s="21"/>
      <c r="AJ2544" s="21"/>
      <c r="AK2544" s="21"/>
      <c r="AL2544" s="21"/>
      <c r="AM2544" s="21"/>
      <c r="AN2544" s="21"/>
      <c r="AO2544" s="21"/>
      <c r="AP2544" s="21"/>
      <c r="AQ2544" s="21"/>
      <c r="AR2544" s="21"/>
      <c r="AS2544" s="21"/>
      <c r="AT2544" s="21"/>
      <c r="AU2544" s="21"/>
      <c r="AX2544" s="22"/>
      <c r="AY2544" s="22"/>
      <c r="AZ2544" s="22"/>
      <c r="BM2544" s="21"/>
      <c r="BN2544" s="21"/>
      <c r="BO2544" s="21"/>
      <c r="BP2544" s="21"/>
      <c r="BQ2544" s="21"/>
      <c r="BS2544" s="21"/>
      <c r="BT2544" s="21"/>
      <c r="BW2544" s="21"/>
      <c r="BX2544" s="21"/>
      <c r="BZ2544" s="21"/>
      <c r="CD2544" s="21"/>
      <c r="CE2544" s="21"/>
      <c r="CF2544" s="21"/>
    </row>
    <row r="2545" spans="1:84">
      <c r="A2545" s="21"/>
      <c r="AC2545" s="21"/>
      <c r="AD2545" s="21"/>
      <c r="AE2545" s="21"/>
      <c r="AF2545" s="21"/>
      <c r="AG2545" s="21"/>
      <c r="AH2545" s="21"/>
      <c r="AI2545" s="21"/>
      <c r="AJ2545" s="21"/>
      <c r="AK2545" s="21"/>
      <c r="AL2545" s="21"/>
      <c r="AM2545" s="21"/>
      <c r="AN2545" s="21"/>
      <c r="AO2545" s="21"/>
      <c r="AP2545" s="21"/>
      <c r="AQ2545" s="21"/>
      <c r="AR2545" s="21"/>
      <c r="AS2545" s="21"/>
      <c r="AT2545" s="21"/>
      <c r="AU2545" s="21"/>
      <c r="AX2545" s="22"/>
      <c r="AY2545" s="22"/>
      <c r="AZ2545" s="22"/>
      <c r="BM2545" s="21"/>
      <c r="BN2545" s="21"/>
      <c r="BO2545" s="21"/>
      <c r="BP2545" s="21"/>
      <c r="BQ2545" s="21"/>
      <c r="BS2545" s="21"/>
      <c r="BT2545" s="21"/>
      <c r="BW2545" s="21"/>
      <c r="BX2545" s="21"/>
      <c r="BZ2545" s="21"/>
      <c r="CD2545" s="21"/>
      <c r="CE2545" s="21"/>
      <c r="CF2545" s="21"/>
    </row>
    <row r="2546" spans="1:84">
      <c r="A2546" s="21"/>
      <c r="AC2546" s="21"/>
      <c r="AD2546" s="21"/>
      <c r="AE2546" s="21"/>
      <c r="AF2546" s="21"/>
      <c r="AG2546" s="21"/>
      <c r="AH2546" s="21"/>
      <c r="AI2546" s="21"/>
      <c r="AJ2546" s="21"/>
      <c r="AK2546" s="21"/>
      <c r="AL2546" s="21"/>
      <c r="AM2546" s="21"/>
      <c r="AN2546" s="21"/>
      <c r="AO2546" s="21"/>
      <c r="AP2546" s="21"/>
      <c r="AQ2546" s="21"/>
      <c r="AR2546" s="21"/>
      <c r="AS2546" s="21"/>
      <c r="AT2546" s="21"/>
      <c r="AU2546" s="21"/>
      <c r="AX2546" s="22"/>
      <c r="AY2546" s="22"/>
      <c r="AZ2546" s="22"/>
      <c r="BM2546" s="21"/>
      <c r="BN2546" s="21"/>
      <c r="BO2546" s="21"/>
      <c r="BP2546" s="21"/>
      <c r="BQ2546" s="21"/>
      <c r="BS2546" s="21"/>
      <c r="BT2546" s="21"/>
      <c r="BW2546" s="21"/>
      <c r="BX2546" s="21"/>
      <c r="BZ2546" s="21"/>
      <c r="CD2546" s="21"/>
      <c r="CE2546" s="21"/>
      <c r="CF2546" s="21"/>
    </row>
    <row r="2547" spans="1:84">
      <c r="A2547" s="21"/>
      <c r="AC2547" s="21"/>
      <c r="AD2547" s="21"/>
      <c r="AE2547" s="21"/>
      <c r="AF2547" s="21"/>
      <c r="AG2547" s="21"/>
      <c r="AH2547" s="21"/>
      <c r="AI2547" s="21"/>
      <c r="AJ2547" s="21"/>
      <c r="AK2547" s="21"/>
      <c r="AL2547" s="21"/>
      <c r="AM2547" s="21"/>
      <c r="AN2547" s="21"/>
      <c r="AO2547" s="21"/>
      <c r="AP2547" s="21"/>
      <c r="AQ2547" s="21"/>
      <c r="AR2547" s="21"/>
      <c r="AS2547" s="21"/>
      <c r="AT2547" s="21"/>
      <c r="AU2547" s="21"/>
      <c r="AX2547" s="22"/>
      <c r="AY2547" s="22"/>
      <c r="AZ2547" s="22"/>
      <c r="BM2547" s="21"/>
      <c r="BN2547" s="21"/>
      <c r="BO2547" s="21"/>
      <c r="BP2547" s="21"/>
      <c r="BQ2547" s="21"/>
      <c r="BS2547" s="21"/>
      <c r="BT2547" s="21"/>
      <c r="BW2547" s="21"/>
      <c r="BX2547" s="21"/>
      <c r="BZ2547" s="21"/>
      <c r="CD2547" s="21"/>
      <c r="CE2547" s="21"/>
      <c r="CF2547" s="21"/>
    </row>
    <row r="2548" spans="1:84">
      <c r="A2548" s="21"/>
      <c r="AC2548" s="21"/>
      <c r="AD2548" s="21"/>
      <c r="AE2548" s="21"/>
      <c r="AF2548" s="21"/>
      <c r="AG2548" s="21"/>
      <c r="AH2548" s="21"/>
      <c r="AI2548" s="21"/>
      <c r="AJ2548" s="21"/>
      <c r="AK2548" s="21"/>
      <c r="AL2548" s="21"/>
      <c r="AM2548" s="21"/>
      <c r="AN2548" s="21"/>
      <c r="AO2548" s="21"/>
      <c r="AP2548" s="21"/>
      <c r="AQ2548" s="21"/>
      <c r="AR2548" s="21"/>
      <c r="AS2548" s="21"/>
      <c r="AT2548" s="21"/>
      <c r="AU2548" s="21"/>
      <c r="AX2548" s="22"/>
      <c r="AY2548" s="22"/>
      <c r="AZ2548" s="22"/>
      <c r="BM2548" s="21"/>
      <c r="BN2548" s="21"/>
      <c r="BO2548" s="21"/>
      <c r="BP2548" s="21"/>
      <c r="BQ2548" s="21"/>
      <c r="BS2548" s="21"/>
      <c r="BT2548" s="21"/>
      <c r="BW2548" s="21"/>
      <c r="BX2548" s="21"/>
      <c r="BZ2548" s="21"/>
      <c r="CD2548" s="21"/>
      <c r="CE2548" s="21"/>
      <c r="CF2548" s="21"/>
    </row>
    <row r="2549" spans="1:84">
      <c r="A2549" s="21"/>
      <c r="AC2549" s="21"/>
      <c r="AD2549" s="21"/>
      <c r="AE2549" s="21"/>
      <c r="AF2549" s="21"/>
      <c r="AG2549" s="21"/>
      <c r="AH2549" s="21"/>
      <c r="AI2549" s="21"/>
      <c r="AJ2549" s="21"/>
      <c r="AK2549" s="21"/>
      <c r="AL2549" s="21"/>
      <c r="AM2549" s="21"/>
      <c r="AN2549" s="21"/>
      <c r="AO2549" s="21"/>
      <c r="AP2549" s="21"/>
      <c r="AQ2549" s="21"/>
      <c r="AR2549" s="21"/>
      <c r="AS2549" s="21"/>
      <c r="AT2549" s="21"/>
      <c r="AU2549" s="21"/>
      <c r="AX2549" s="22"/>
      <c r="AY2549" s="22"/>
      <c r="AZ2549" s="22"/>
      <c r="BM2549" s="21"/>
      <c r="BN2549" s="21"/>
      <c r="BO2549" s="21"/>
      <c r="BP2549" s="21"/>
      <c r="BQ2549" s="21"/>
      <c r="BS2549" s="21"/>
      <c r="BT2549" s="21"/>
      <c r="BW2549" s="21"/>
      <c r="BX2549" s="21"/>
      <c r="BZ2549" s="21"/>
      <c r="CD2549" s="21"/>
      <c r="CE2549" s="21"/>
      <c r="CF2549" s="21"/>
    </row>
    <row r="2550" spans="1:84">
      <c r="A2550" s="21"/>
      <c r="AC2550" s="21"/>
      <c r="AD2550" s="21"/>
      <c r="AE2550" s="21"/>
      <c r="AF2550" s="21"/>
      <c r="AG2550" s="21"/>
      <c r="AH2550" s="21"/>
      <c r="AI2550" s="21"/>
      <c r="AJ2550" s="21"/>
      <c r="AK2550" s="21"/>
      <c r="AL2550" s="21"/>
      <c r="AM2550" s="21"/>
      <c r="AN2550" s="21"/>
      <c r="AO2550" s="21"/>
      <c r="AP2550" s="21"/>
      <c r="AQ2550" s="21"/>
      <c r="AR2550" s="21"/>
      <c r="AS2550" s="21"/>
      <c r="AT2550" s="21"/>
      <c r="AU2550" s="21"/>
      <c r="AX2550" s="22"/>
      <c r="AY2550" s="22"/>
      <c r="AZ2550" s="22"/>
      <c r="BM2550" s="21"/>
      <c r="BN2550" s="21"/>
      <c r="BO2550" s="21"/>
      <c r="BP2550" s="21"/>
      <c r="BQ2550" s="21"/>
      <c r="BS2550" s="21"/>
      <c r="BT2550" s="21"/>
      <c r="BW2550" s="21"/>
      <c r="BX2550" s="21"/>
      <c r="BZ2550" s="21"/>
      <c r="CD2550" s="21"/>
      <c r="CE2550" s="21"/>
      <c r="CF2550" s="21"/>
    </row>
    <row r="2551" spans="1:84">
      <c r="A2551" s="21"/>
      <c r="AC2551" s="21"/>
      <c r="AD2551" s="21"/>
      <c r="AE2551" s="21"/>
      <c r="AF2551" s="21"/>
      <c r="AG2551" s="21"/>
      <c r="AH2551" s="21"/>
      <c r="AI2551" s="21"/>
      <c r="AJ2551" s="21"/>
      <c r="AK2551" s="21"/>
      <c r="AL2551" s="21"/>
      <c r="AM2551" s="21"/>
      <c r="AN2551" s="21"/>
      <c r="AO2551" s="21"/>
      <c r="AP2551" s="21"/>
      <c r="AQ2551" s="21"/>
      <c r="AR2551" s="21"/>
      <c r="AS2551" s="21"/>
      <c r="AT2551" s="21"/>
      <c r="AU2551" s="21"/>
      <c r="AX2551" s="22"/>
      <c r="AY2551" s="22"/>
      <c r="AZ2551" s="22"/>
      <c r="BM2551" s="21"/>
      <c r="BN2551" s="21"/>
      <c r="BO2551" s="21"/>
      <c r="BP2551" s="21"/>
      <c r="BQ2551" s="21"/>
      <c r="BS2551" s="21"/>
      <c r="BT2551" s="21"/>
      <c r="BW2551" s="21"/>
      <c r="BX2551" s="21"/>
      <c r="BZ2551" s="21"/>
      <c r="CD2551" s="21"/>
      <c r="CE2551" s="21"/>
      <c r="CF2551" s="21"/>
    </row>
    <row r="2552" spans="1:84">
      <c r="A2552" s="21"/>
      <c r="AC2552" s="21"/>
      <c r="AD2552" s="21"/>
      <c r="AE2552" s="21"/>
      <c r="AF2552" s="21"/>
      <c r="AG2552" s="21"/>
      <c r="AH2552" s="21"/>
      <c r="AI2552" s="21"/>
      <c r="AJ2552" s="21"/>
      <c r="AK2552" s="21"/>
      <c r="AL2552" s="21"/>
      <c r="AM2552" s="21"/>
      <c r="AN2552" s="21"/>
      <c r="AO2552" s="21"/>
      <c r="AP2552" s="21"/>
      <c r="AQ2552" s="21"/>
      <c r="AR2552" s="21"/>
      <c r="AS2552" s="21"/>
      <c r="AT2552" s="21"/>
      <c r="AU2552" s="21"/>
      <c r="AX2552" s="22"/>
      <c r="AY2552" s="22"/>
      <c r="AZ2552" s="22"/>
      <c r="BM2552" s="21"/>
      <c r="BN2552" s="21"/>
      <c r="BO2552" s="21"/>
      <c r="BP2552" s="21"/>
      <c r="BQ2552" s="21"/>
      <c r="BS2552" s="21"/>
      <c r="BT2552" s="21"/>
      <c r="BW2552" s="21"/>
      <c r="BX2552" s="21"/>
      <c r="BZ2552" s="21"/>
      <c r="CD2552" s="21"/>
      <c r="CE2552" s="21"/>
      <c r="CF2552" s="21"/>
    </row>
    <row r="2553" spans="1:84">
      <c r="A2553" s="21"/>
      <c r="AC2553" s="21"/>
      <c r="AD2553" s="21"/>
      <c r="AE2553" s="21"/>
      <c r="AF2553" s="21"/>
      <c r="AG2553" s="21"/>
      <c r="AH2553" s="21"/>
      <c r="AI2553" s="21"/>
      <c r="AJ2553" s="21"/>
      <c r="AK2553" s="21"/>
      <c r="AL2553" s="21"/>
      <c r="AM2553" s="21"/>
      <c r="AN2553" s="21"/>
      <c r="AO2553" s="21"/>
      <c r="AP2553" s="21"/>
      <c r="AQ2553" s="21"/>
      <c r="AR2553" s="21"/>
      <c r="AS2553" s="21"/>
      <c r="AT2553" s="21"/>
      <c r="AU2553" s="21"/>
      <c r="AX2553" s="22"/>
      <c r="AY2553" s="22"/>
      <c r="AZ2553" s="22"/>
      <c r="BM2553" s="21"/>
      <c r="BN2553" s="21"/>
      <c r="BO2553" s="21"/>
      <c r="BP2553" s="21"/>
      <c r="BQ2553" s="21"/>
      <c r="BS2553" s="21"/>
      <c r="BT2553" s="21"/>
      <c r="BW2553" s="21"/>
      <c r="BX2553" s="21"/>
      <c r="BZ2553" s="21"/>
      <c r="CD2553" s="21"/>
      <c r="CE2553" s="21"/>
      <c r="CF2553" s="21"/>
    </row>
    <row r="2554" spans="1:84">
      <c r="A2554" s="21"/>
      <c r="AC2554" s="21"/>
      <c r="AD2554" s="21"/>
      <c r="AE2554" s="21"/>
      <c r="AF2554" s="21"/>
      <c r="AG2554" s="21"/>
      <c r="AH2554" s="21"/>
      <c r="AI2554" s="21"/>
      <c r="AJ2554" s="21"/>
      <c r="AK2554" s="21"/>
      <c r="AL2554" s="21"/>
      <c r="AM2554" s="21"/>
      <c r="AN2554" s="21"/>
      <c r="AO2554" s="21"/>
      <c r="AP2554" s="21"/>
      <c r="AQ2554" s="21"/>
      <c r="AR2554" s="21"/>
      <c r="AS2554" s="21"/>
      <c r="AT2554" s="21"/>
      <c r="AU2554" s="21"/>
      <c r="AX2554" s="22"/>
      <c r="AY2554" s="22"/>
      <c r="AZ2554" s="22"/>
      <c r="BM2554" s="21"/>
      <c r="BN2554" s="21"/>
      <c r="BO2554" s="21"/>
      <c r="BP2554" s="21"/>
      <c r="BQ2554" s="21"/>
      <c r="BS2554" s="21"/>
      <c r="BT2554" s="21"/>
      <c r="BW2554" s="21"/>
      <c r="BX2554" s="21"/>
      <c r="BZ2554" s="21"/>
      <c r="CD2554" s="21"/>
      <c r="CE2554" s="21"/>
      <c r="CF2554" s="21"/>
    </row>
    <row r="2555" spans="1:84">
      <c r="A2555" s="21"/>
      <c r="AC2555" s="21"/>
      <c r="AD2555" s="21"/>
      <c r="AE2555" s="21"/>
      <c r="AF2555" s="21"/>
      <c r="AG2555" s="21"/>
      <c r="AH2555" s="21"/>
      <c r="AI2555" s="21"/>
      <c r="AJ2555" s="21"/>
      <c r="AK2555" s="21"/>
      <c r="AL2555" s="21"/>
      <c r="AM2555" s="21"/>
      <c r="AN2555" s="21"/>
      <c r="AO2555" s="21"/>
      <c r="AP2555" s="21"/>
      <c r="AQ2555" s="21"/>
      <c r="AR2555" s="21"/>
      <c r="AS2555" s="21"/>
      <c r="AT2555" s="21"/>
      <c r="AU2555" s="21"/>
      <c r="AX2555" s="22"/>
      <c r="AY2555" s="22"/>
      <c r="AZ2555" s="22"/>
      <c r="BM2555" s="21"/>
      <c r="BN2555" s="21"/>
      <c r="BO2555" s="21"/>
      <c r="BP2555" s="21"/>
      <c r="BQ2555" s="21"/>
      <c r="BS2555" s="21"/>
      <c r="BT2555" s="21"/>
      <c r="BW2555" s="21"/>
      <c r="BX2555" s="21"/>
      <c r="BZ2555" s="21"/>
      <c r="CD2555" s="21"/>
      <c r="CE2555" s="21"/>
      <c r="CF2555" s="21"/>
    </row>
    <row r="2556" spans="1:84">
      <c r="A2556" s="21"/>
      <c r="AC2556" s="21"/>
      <c r="AD2556" s="21"/>
      <c r="AE2556" s="21"/>
      <c r="AF2556" s="21"/>
      <c r="AG2556" s="21"/>
      <c r="AH2556" s="21"/>
      <c r="AI2556" s="21"/>
      <c r="AJ2556" s="21"/>
      <c r="AK2556" s="21"/>
      <c r="AL2556" s="21"/>
      <c r="AM2556" s="21"/>
      <c r="AN2556" s="21"/>
      <c r="AO2556" s="21"/>
      <c r="AP2556" s="21"/>
      <c r="AQ2556" s="21"/>
      <c r="AR2556" s="21"/>
      <c r="AS2556" s="21"/>
      <c r="AT2556" s="21"/>
      <c r="AU2556" s="21"/>
      <c r="AX2556" s="22"/>
      <c r="AY2556" s="22"/>
      <c r="AZ2556" s="22"/>
      <c r="BM2556" s="21"/>
      <c r="BN2556" s="21"/>
      <c r="BO2556" s="21"/>
      <c r="BP2556" s="21"/>
      <c r="BQ2556" s="21"/>
      <c r="BS2556" s="21"/>
      <c r="BT2556" s="21"/>
      <c r="BW2556" s="21"/>
      <c r="BX2556" s="21"/>
      <c r="BZ2556" s="21"/>
      <c r="CD2556" s="21"/>
      <c r="CE2556" s="21"/>
      <c r="CF2556" s="21"/>
    </row>
    <row r="2557" spans="1:84">
      <c r="A2557" s="21"/>
      <c r="AC2557" s="21"/>
      <c r="AD2557" s="21"/>
      <c r="AE2557" s="21"/>
      <c r="AF2557" s="21"/>
      <c r="AG2557" s="21"/>
      <c r="AH2557" s="21"/>
      <c r="AI2557" s="21"/>
      <c r="AJ2557" s="21"/>
      <c r="AK2557" s="21"/>
      <c r="AL2557" s="21"/>
      <c r="AM2557" s="21"/>
      <c r="AN2557" s="21"/>
      <c r="AO2557" s="21"/>
      <c r="AP2557" s="21"/>
      <c r="AQ2557" s="21"/>
      <c r="AR2557" s="21"/>
      <c r="AS2557" s="21"/>
      <c r="AT2557" s="21"/>
      <c r="AU2557" s="21"/>
      <c r="AX2557" s="22"/>
      <c r="AY2557" s="22"/>
      <c r="AZ2557" s="22"/>
      <c r="BM2557" s="21"/>
      <c r="BN2557" s="21"/>
      <c r="BO2557" s="21"/>
      <c r="BP2557" s="21"/>
      <c r="BQ2557" s="21"/>
      <c r="BS2557" s="21"/>
      <c r="BT2557" s="21"/>
      <c r="BW2557" s="21"/>
      <c r="BX2557" s="21"/>
      <c r="BZ2557" s="21"/>
      <c r="CD2557" s="21"/>
      <c r="CE2557" s="21"/>
      <c r="CF2557" s="21"/>
    </row>
    <row r="2558" spans="1:84">
      <c r="A2558" s="21"/>
      <c r="AC2558" s="21"/>
      <c r="AD2558" s="21"/>
      <c r="AE2558" s="21"/>
      <c r="AF2558" s="21"/>
      <c r="AG2558" s="21"/>
      <c r="AH2558" s="21"/>
      <c r="AI2558" s="21"/>
      <c r="AJ2558" s="21"/>
      <c r="AK2558" s="21"/>
      <c r="AL2558" s="21"/>
      <c r="AM2558" s="21"/>
      <c r="AN2558" s="21"/>
      <c r="AO2558" s="21"/>
      <c r="AP2558" s="21"/>
      <c r="AQ2558" s="21"/>
      <c r="AR2558" s="21"/>
      <c r="AS2558" s="21"/>
      <c r="AT2558" s="21"/>
      <c r="AU2558" s="21"/>
      <c r="AX2558" s="22"/>
      <c r="AY2558" s="22"/>
      <c r="AZ2558" s="22"/>
      <c r="BM2558" s="21"/>
      <c r="BN2558" s="21"/>
      <c r="BO2558" s="21"/>
      <c r="BP2558" s="21"/>
      <c r="BQ2558" s="21"/>
      <c r="BS2558" s="21"/>
      <c r="BT2558" s="21"/>
      <c r="BW2558" s="21"/>
      <c r="BX2558" s="21"/>
      <c r="BZ2558" s="21"/>
      <c r="CD2558" s="21"/>
      <c r="CE2558" s="21"/>
      <c r="CF2558" s="21"/>
    </row>
    <row r="2559" spans="1:84">
      <c r="A2559" s="21"/>
      <c r="AC2559" s="21"/>
      <c r="AD2559" s="21"/>
      <c r="AE2559" s="21"/>
      <c r="AF2559" s="21"/>
      <c r="AG2559" s="21"/>
      <c r="AH2559" s="21"/>
      <c r="AI2559" s="21"/>
      <c r="AJ2559" s="21"/>
      <c r="AK2559" s="21"/>
      <c r="AL2559" s="21"/>
      <c r="AM2559" s="21"/>
      <c r="AN2559" s="21"/>
      <c r="AO2559" s="21"/>
      <c r="AP2559" s="21"/>
      <c r="AQ2559" s="21"/>
      <c r="AR2559" s="21"/>
      <c r="AS2559" s="21"/>
      <c r="AT2559" s="21"/>
      <c r="AU2559" s="21"/>
      <c r="AX2559" s="22"/>
      <c r="AY2559" s="22"/>
      <c r="AZ2559" s="22"/>
      <c r="BM2559" s="21"/>
      <c r="BN2559" s="21"/>
      <c r="BO2559" s="21"/>
      <c r="BP2559" s="21"/>
      <c r="BQ2559" s="21"/>
      <c r="BS2559" s="21"/>
      <c r="BT2559" s="21"/>
      <c r="BW2559" s="21"/>
      <c r="BX2559" s="21"/>
      <c r="BZ2559" s="21"/>
      <c r="CD2559" s="21"/>
      <c r="CE2559" s="21"/>
      <c r="CF2559" s="21"/>
    </row>
    <row r="2560" spans="1:84">
      <c r="A2560" s="21"/>
      <c r="AC2560" s="21"/>
      <c r="AD2560" s="21"/>
      <c r="AE2560" s="21"/>
      <c r="AF2560" s="21"/>
      <c r="AG2560" s="21"/>
      <c r="AH2560" s="21"/>
      <c r="AI2560" s="21"/>
      <c r="AJ2560" s="21"/>
      <c r="AK2560" s="21"/>
      <c r="AL2560" s="21"/>
      <c r="AM2560" s="21"/>
      <c r="AN2560" s="21"/>
      <c r="AO2560" s="21"/>
      <c r="AP2560" s="21"/>
      <c r="AQ2560" s="21"/>
      <c r="AR2560" s="21"/>
      <c r="AS2560" s="21"/>
      <c r="AT2560" s="21"/>
      <c r="AU2560" s="21"/>
      <c r="AX2560" s="22"/>
      <c r="AY2560" s="22"/>
      <c r="AZ2560" s="22"/>
      <c r="BM2560" s="21"/>
      <c r="BN2560" s="21"/>
      <c r="BO2560" s="21"/>
      <c r="BP2560" s="21"/>
      <c r="BQ2560" s="21"/>
      <c r="BS2560" s="21"/>
      <c r="BT2560" s="21"/>
      <c r="BW2560" s="21"/>
      <c r="BX2560" s="21"/>
      <c r="BZ2560" s="21"/>
      <c r="CD2560" s="21"/>
      <c r="CE2560" s="21"/>
      <c r="CF2560" s="21"/>
    </row>
    <row r="2561" spans="1:84">
      <c r="A2561" s="21"/>
      <c r="AC2561" s="21"/>
      <c r="AD2561" s="21"/>
      <c r="AE2561" s="21"/>
      <c r="AF2561" s="21"/>
      <c r="AG2561" s="21"/>
      <c r="AH2561" s="21"/>
      <c r="AI2561" s="21"/>
      <c r="AJ2561" s="21"/>
      <c r="AK2561" s="21"/>
      <c r="AL2561" s="21"/>
      <c r="AM2561" s="21"/>
      <c r="AN2561" s="21"/>
      <c r="AO2561" s="21"/>
      <c r="AP2561" s="21"/>
      <c r="AQ2561" s="21"/>
      <c r="AR2561" s="21"/>
      <c r="AS2561" s="21"/>
      <c r="AT2561" s="21"/>
      <c r="AU2561" s="21"/>
      <c r="AX2561" s="22"/>
      <c r="AY2561" s="22"/>
      <c r="AZ2561" s="22"/>
      <c r="BM2561" s="21"/>
      <c r="BN2561" s="21"/>
      <c r="BO2561" s="21"/>
      <c r="BP2561" s="21"/>
      <c r="BQ2561" s="21"/>
      <c r="BS2561" s="21"/>
      <c r="BT2561" s="21"/>
      <c r="BW2561" s="21"/>
      <c r="BX2561" s="21"/>
      <c r="BZ2561" s="21"/>
      <c r="CD2561" s="21"/>
      <c r="CE2561" s="21"/>
      <c r="CF2561" s="21"/>
    </row>
    <row r="2562" spans="1:84">
      <c r="A2562" s="21"/>
      <c r="AC2562" s="21"/>
      <c r="AD2562" s="21"/>
      <c r="AE2562" s="21"/>
      <c r="AF2562" s="21"/>
      <c r="AG2562" s="21"/>
      <c r="AH2562" s="21"/>
      <c r="AI2562" s="21"/>
      <c r="AJ2562" s="21"/>
      <c r="AK2562" s="21"/>
      <c r="AL2562" s="21"/>
      <c r="AM2562" s="21"/>
      <c r="AN2562" s="21"/>
      <c r="AO2562" s="21"/>
      <c r="AP2562" s="21"/>
      <c r="AQ2562" s="21"/>
      <c r="AR2562" s="21"/>
      <c r="AS2562" s="21"/>
      <c r="AT2562" s="21"/>
      <c r="AU2562" s="21"/>
      <c r="AX2562" s="22"/>
      <c r="AY2562" s="22"/>
      <c r="AZ2562" s="22"/>
      <c r="BM2562" s="21"/>
      <c r="BN2562" s="21"/>
      <c r="BO2562" s="21"/>
      <c r="BP2562" s="21"/>
      <c r="BQ2562" s="21"/>
      <c r="BS2562" s="21"/>
      <c r="BT2562" s="21"/>
      <c r="BW2562" s="21"/>
      <c r="BX2562" s="21"/>
      <c r="BZ2562" s="21"/>
      <c r="CD2562" s="21"/>
      <c r="CE2562" s="21"/>
      <c r="CF2562" s="21"/>
    </row>
    <row r="2563" spans="1:84">
      <c r="A2563" s="21"/>
      <c r="AC2563" s="21"/>
      <c r="AD2563" s="21"/>
      <c r="AE2563" s="21"/>
      <c r="AF2563" s="21"/>
      <c r="AG2563" s="21"/>
      <c r="AH2563" s="21"/>
      <c r="AI2563" s="21"/>
      <c r="AJ2563" s="21"/>
      <c r="AK2563" s="21"/>
      <c r="AL2563" s="21"/>
      <c r="AM2563" s="21"/>
      <c r="AN2563" s="21"/>
      <c r="AO2563" s="21"/>
      <c r="AP2563" s="21"/>
      <c r="AQ2563" s="21"/>
      <c r="AR2563" s="21"/>
      <c r="AS2563" s="21"/>
      <c r="AT2563" s="21"/>
      <c r="AU2563" s="21"/>
      <c r="AX2563" s="22"/>
      <c r="AY2563" s="22"/>
      <c r="AZ2563" s="22"/>
      <c r="BM2563" s="21"/>
      <c r="BN2563" s="21"/>
      <c r="BO2563" s="21"/>
      <c r="BP2563" s="21"/>
      <c r="BQ2563" s="21"/>
      <c r="BS2563" s="21"/>
      <c r="BT2563" s="21"/>
      <c r="BW2563" s="21"/>
      <c r="BX2563" s="21"/>
      <c r="BZ2563" s="21"/>
      <c r="CD2563" s="21"/>
      <c r="CE2563" s="21"/>
      <c r="CF2563" s="21"/>
    </row>
    <row r="2564" spans="1:84">
      <c r="A2564" s="21"/>
      <c r="AC2564" s="21"/>
      <c r="AD2564" s="21"/>
      <c r="AE2564" s="21"/>
      <c r="AF2564" s="21"/>
      <c r="AG2564" s="21"/>
      <c r="AH2564" s="21"/>
      <c r="AI2564" s="21"/>
      <c r="AJ2564" s="21"/>
      <c r="AK2564" s="21"/>
      <c r="AL2564" s="21"/>
      <c r="AM2564" s="21"/>
      <c r="AN2564" s="21"/>
      <c r="AO2564" s="21"/>
      <c r="AP2564" s="21"/>
      <c r="AQ2564" s="21"/>
      <c r="AR2564" s="21"/>
      <c r="AS2564" s="21"/>
      <c r="AT2564" s="21"/>
      <c r="AU2564" s="21"/>
      <c r="AX2564" s="22"/>
      <c r="AY2564" s="22"/>
      <c r="AZ2564" s="22"/>
      <c r="BM2564" s="21"/>
      <c r="BN2564" s="21"/>
      <c r="BO2564" s="21"/>
      <c r="BP2564" s="21"/>
      <c r="BQ2564" s="21"/>
      <c r="BS2564" s="21"/>
      <c r="BT2564" s="21"/>
      <c r="BW2564" s="21"/>
      <c r="BX2564" s="21"/>
      <c r="BZ2564" s="21"/>
      <c r="CD2564" s="21"/>
      <c r="CE2564" s="21"/>
      <c r="CF2564" s="21"/>
    </row>
    <row r="2565" spans="1:84">
      <c r="A2565" s="21"/>
      <c r="AC2565" s="21"/>
      <c r="AD2565" s="21"/>
      <c r="AE2565" s="21"/>
      <c r="AF2565" s="21"/>
      <c r="AG2565" s="21"/>
      <c r="AH2565" s="21"/>
      <c r="AI2565" s="21"/>
      <c r="AJ2565" s="21"/>
      <c r="AK2565" s="21"/>
      <c r="AL2565" s="21"/>
      <c r="AM2565" s="21"/>
      <c r="AN2565" s="21"/>
      <c r="AO2565" s="21"/>
      <c r="AP2565" s="21"/>
      <c r="AQ2565" s="21"/>
      <c r="AR2565" s="21"/>
      <c r="AS2565" s="21"/>
      <c r="AT2565" s="21"/>
      <c r="AU2565" s="21"/>
      <c r="AX2565" s="22"/>
      <c r="AY2565" s="22"/>
      <c r="AZ2565" s="22"/>
      <c r="BM2565" s="21"/>
      <c r="BN2565" s="21"/>
      <c r="BO2565" s="21"/>
      <c r="BP2565" s="21"/>
      <c r="BQ2565" s="21"/>
      <c r="BS2565" s="21"/>
      <c r="BT2565" s="21"/>
      <c r="BW2565" s="21"/>
      <c r="BX2565" s="21"/>
      <c r="BZ2565" s="21"/>
      <c r="CD2565" s="21"/>
      <c r="CE2565" s="21"/>
      <c r="CF2565" s="21"/>
    </row>
    <row r="2566" spans="1:84">
      <c r="A2566" s="21"/>
      <c r="AC2566" s="21"/>
      <c r="AD2566" s="21"/>
      <c r="AE2566" s="21"/>
      <c r="AF2566" s="21"/>
      <c r="AG2566" s="21"/>
      <c r="AH2566" s="21"/>
      <c r="AI2566" s="21"/>
      <c r="AJ2566" s="21"/>
      <c r="AK2566" s="21"/>
      <c r="AL2566" s="21"/>
      <c r="AM2566" s="21"/>
      <c r="AN2566" s="21"/>
      <c r="AO2566" s="21"/>
      <c r="AP2566" s="21"/>
      <c r="AQ2566" s="21"/>
      <c r="AR2566" s="21"/>
      <c r="AS2566" s="21"/>
      <c r="AT2566" s="21"/>
      <c r="AU2566" s="21"/>
      <c r="AX2566" s="22"/>
      <c r="AY2566" s="22"/>
      <c r="AZ2566" s="22"/>
      <c r="BM2566" s="21"/>
      <c r="BN2566" s="21"/>
      <c r="BO2566" s="21"/>
      <c r="BP2566" s="21"/>
      <c r="BQ2566" s="21"/>
      <c r="BS2566" s="21"/>
      <c r="BT2566" s="21"/>
      <c r="BW2566" s="21"/>
      <c r="BX2566" s="21"/>
      <c r="BZ2566" s="21"/>
      <c r="CD2566" s="21"/>
      <c r="CE2566" s="21"/>
      <c r="CF2566" s="21"/>
    </row>
    <row r="2567" spans="1:84">
      <c r="A2567" s="21"/>
      <c r="AC2567" s="21"/>
      <c r="AD2567" s="21"/>
      <c r="AE2567" s="21"/>
      <c r="AF2567" s="21"/>
      <c r="AG2567" s="21"/>
      <c r="AH2567" s="21"/>
      <c r="AI2567" s="21"/>
      <c r="AJ2567" s="21"/>
      <c r="AK2567" s="21"/>
      <c r="AL2567" s="21"/>
      <c r="AM2567" s="21"/>
      <c r="AN2567" s="21"/>
      <c r="AO2567" s="21"/>
      <c r="AP2567" s="21"/>
      <c r="AQ2567" s="21"/>
      <c r="AR2567" s="21"/>
      <c r="AS2567" s="21"/>
      <c r="AT2567" s="21"/>
      <c r="AU2567" s="21"/>
      <c r="AX2567" s="22"/>
      <c r="AY2567" s="22"/>
      <c r="AZ2567" s="22"/>
      <c r="BM2567" s="21"/>
      <c r="BN2567" s="21"/>
      <c r="BO2567" s="21"/>
      <c r="BP2567" s="21"/>
      <c r="BQ2567" s="21"/>
      <c r="BS2567" s="21"/>
      <c r="BT2567" s="21"/>
      <c r="BW2567" s="21"/>
      <c r="BX2567" s="21"/>
      <c r="BZ2567" s="21"/>
      <c r="CD2567" s="21"/>
      <c r="CE2567" s="21"/>
      <c r="CF2567" s="21"/>
    </row>
    <row r="2568" spans="1:84">
      <c r="A2568" s="21"/>
      <c r="AC2568" s="21"/>
      <c r="AD2568" s="21"/>
      <c r="AE2568" s="21"/>
      <c r="AF2568" s="21"/>
      <c r="AG2568" s="21"/>
      <c r="AH2568" s="21"/>
      <c r="AI2568" s="21"/>
      <c r="AJ2568" s="21"/>
      <c r="AK2568" s="21"/>
      <c r="AL2568" s="21"/>
      <c r="AM2568" s="21"/>
      <c r="AN2568" s="21"/>
      <c r="AO2568" s="21"/>
      <c r="AP2568" s="21"/>
      <c r="AQ2568" s="21"/>
      <c r="AR2568" s="21"/>
      <c r="AS2568" s="21"/>
      <c r="AT2568" s="21"/>
      <c r="AU2568" s="21"/>
      <c r="AX2568" s="22"/>
      <c r="AY2568" s="22"/>
      <c r="AZ2568" s="22"/>
      <c r="BM2568" s="21"/>
      <c r="BN2568" s="21"/>
      <c r="BO2568" s="21"/>
      <c r="BP2568" s="21"/>
      <c r="BQ2568" s="21"/>
      <c r="BS2568" s="21"/>
      <c r="BT2568" s="21"/>
      <c r="BW2568" s="21"/>
      <c r="BX2568" s="21"/>
      <c r="BZ2568" s="21"/>
      <c r="CD2568" s="21"/>
      <c r="CE2568" s="21"/>
      <c r="CF2568" s="21"/>
    </row>
    <row r="2569" spans="1:84">
      <c r="A2569" s="21"/>
      <c r="AC2569" s="21"/>
      <c r="AD2569" s="21"/>
      <c r="AE2569" s="21"/>
      <c r="AF2569" s="21"/>
      <c r="AG2569" s="21"/>
      <c r="AH2569" s="21"/>
      <c r="AI2569" s="21"/>
      <c r="AJ2569" s="21"/>
      <c r="AK2569" s="21"/>
      <c r="AL2569" s="21"/>
      <c r="AM2569" s="21"/>
      <c r="AN2569" s="21"/>
      <c r="AO2569" s="21"/>
      <c r="AP2569" s="21"/>
      <c r="AQ2569" s="21"/>
      <c r="AR2569" s="21"/>
      <c r="AS2569" s="21"/>
      <c r="AT2569" s="21"/>
      <c r="AU2569" s="21"/>
      <c r="AX2569" s="22"/>
      <c r="AY2569" s="22"/>
      <c r="AZ2569" s="22"/>
      <c r="BM2569" s="21"/>
      <c r="BN2569" s="21"/>
      <c r="BO2569" s="21"/>
      <c r="BP2569" s="21"/>
      <c r="BQ2569" s="21"/>
      <c r="BS2569" s="21"/>
      <c r="BT2569" s="21"/>
      <c r="BW2569" s="21"/>
      <c r="BX2569" s="21"/>
      <c r="BZ2569" s="21"/>
      <c r="CD2569" s="21"/>
      <c r="CE2569" s="21"/>
      <c r="CF2569" s="21"/>
    </row>
    <row r="2570" spans="1:84">
      <c r="A2570" s="21"/>
      <c r="AC2570" s="21"/>
      <c r="AD2570" s="21"/>
      <c r="AE2570" s="21"/>
      <c r="AF2570" s="21"/>
      <c r="AG2570" s="21"/>
      <c r="AH2570" s="21"/>
      <c r="AI2570" s="21"/>
      <c r="AJ2570" s="21"/>
      <c r="AK2570" s="21"/>
      <c r="AL2570" s="21"/>
      <c r="AM2570" s="21"/>
      <c r="AN2570" s="21"/>
      <c r="AO2570" s="21"/>
      <c r="AP2570" s="21"/>
      <c r="AQ2570" s="21"/>
      <c r="AR2570" s="21"/>
      <c r="AS2570" s="21"/>
      <c r="AT2570" s="21"/>
      <c r="AU2570" s="21"/>
      <c r="AX2570" s="22"/>
      <c r="AY2570" s="22"/>
      <c r="AZ2570" s="22"/>
      <c r="BM2570" s="21"/>
      <c r="BN2570" s="21"/>
      <c r="BO2570" s="21"/>
      <c r="BP2570" s="21"/>
      <c r="BQ2570" s="21"/>
      <c r="BS2570" s="21"/>
      <c r="BT2570" s="21"/>
      <c r="BW2570" s="21"/>
      <c r="BX2570" s="21"/>
      <c r="BZ2570" s="21"/>
      <c r="CD2570" s="21"/>
      <c r="CE2570" s="21"/>
      <c r="CF2570" s="21"/>
    </row>
    <row r="2571" spans="1:84">
      <c r="A2571" s="21"/>
      <c r="AC2571" s="21"/>
      <c r="AD2571" s="21"/>
      <c r="AE2571" s="21"/>
      <c r="AF2571" s="21"/>
      <c r="AG2571" s="21"/>
      <c r="AH2571" s="21"/>
      <c r="AI2571" s="21"/>
      <c r="AJ2571" s="21"/>
      <c r="AK2571" s="21"/>
      <c r="AL2571" s="21"/>
      <c r="AM2571" s="21"/>
      <c r="AN2571" s="21"/>
      <c r="AO2571" s="21"/>
      <c r="AP2571" s="21"/>
      <c r="AQ2571" s="21"/>
      <c r="AR2571" s="21"/>
      <c r="AS2571" s="21"/>
      <c r="AT2571" s="21"/>
      <c r="AU2571" s="21"/>
      <c r="AX2571" s="22"/>
      <c r="AY2571" s="22"/>
      <c r="AZ2571" s="22"/>
      <c r="BM2571" s="21"/>
      <c r="BN2571" s="21"/>
      <c r="BO2571" s="21"/>
      <c r="BP2571" s="21"/>
      <c r="BQ2571" s="21"/>
      <c r="BS2571" s="21"/>
      <c r="BT2571" s="21"/>
      <c r="BW2571" s="21"/>
      <c r="BX2571" s="21"/>
      <c r="BZ2571" s="21"/>
      <c r="CD2571" s="21"/>
      <c r="CE2571" s="21"/>
      <c r="CF2571" s="21"/>
    </row>
    <row r="2572" spans="1:84">
      <c r="A2572" s="21"/>
      <c r="AC2572" s="21"/>
      <c r="AD2572" s="21"/>
      <c r="AE2572" s="21"/>
      <c r="AF2572" s="21"/>
      <c r="AG2572" s="21"/>
      <c r="AH2572" s="21"/>
      <c r="AI2572" s="21"/>
      <c r="AJ2572" s="21"/>
      <c r="AK2572" s="21"/>
      <c r="AL2572" s="21"/>
      <c r="AM2572" s="21"/>
      <c r="AN2572" s="21"/>
      <c r="AO2572" s="21"/>
      <c r="AP2572" s="21"/>
      <c r="AQ2572" s="21"/>
      <c r="AR2572" s="21"/>
      <c r="AS2572" s="21"/>
      <c r="AT2572" s="21"/>
      <c r="AU2572" s="21"/>
      <c r="AX2572" s="22"/>
      <c r="AY2572" s="22"/>
      <c r="AZ2572" s="22"/>
      <c r="BM2572" s="21"/>
      <c r="BN2572" s="21"/>
      <c r="BO2572" s="21"/>
      <c r="BP2572" s="21"/>
      <c r="BQ2572" s="21"/>
      <c r="BS2572" s="21"/>
      <c r="BT2572" s="21"/>
      <c r="BW2572" s="21"/>
      <c r="BX2572" s="21"/>
      <c r="BZ2572" s="21"/>
      <c r="CD2572" s="21"/>
      <c r="CE2572" s="21"/>
      <c r="CF2572" s="21"/>
    </row>
    <row r="2573" spans="1:84">
      <c r="A2573" s="21"/>
      <c r="AC2573" s="21"/>
      <c r="AD2573" s="21"/>
      <c r="AE2573" s="21"/>
      <c r="AF2573" s="21"/>
      <c r="AG2573" s="21"/>
      <c r="AH2573" s="21"/>
      <c r="AI2573" s="21"/>
      <c r="AJ2573" s="21"/>
      <c r="AK2573" s="21"/>
      <c r="AL2573" s="21"/>
      <c r="AM2573" s="21"/>
      <c r="AN2573" s="21"/>
      <c r="AO2573" s="21"/>
      <c r="AP2573" s="21"/>
      <c r="AQ2573" s="21"/>
      <c r="AR2573" s="21"/>
      <c r="AS2573" s="21"/>
      <c r="AT2573" s="21"/>
      <c r="AU2573" s="21"/>
      <c r="AX2573" s="22"/>
      <c r="AY2573" s="22"/>
      <c r="AZ2573" s="22"/>
      <c r="BM2573" s="21"/>
      <c r="BN2573" s="21"/>
      <c r="BO2573" s="21"/>
      <c r="BP2573" s="21"/>
      <c r="BQ2573" s="21"/>
      <c r="BS2573" s="21"/>
      <c r="BT2573" s="21"/>
      <c r="BW2573" s="21"/>
      <c r="BX2573" s="21"/>
      <c r="BZ2573" s="21"/>
      <c r="CD2573" s="21"/>
      <c r="CE2573" s="21"/>
      <c r="CF2573" s="21"/>
    </row>
    <row r="2574" spans="1:84">
      <c r="A2574" s="21"/>
      <c r="AC2574" s="21"/>
      <c r="AD2574" s="21"/>
      <c r="AE2574" s="21"/>
      <c r="AF2574" s="21"/>
      <c r="AG2574" s="21"/>
      <c r="AH2574" s="21"/>
      <c r="AI2574" s="21"/>
      <c r="AJ2574" s="21"/>
      <c r="AK2574" s="21"/>
      <c r="AL2574" s="21"/>
      <c r="AM2574" s="21"/>
      <c r="AN2574" s="21"/>
      <c r="AO2574" s="21"/>
      <c r="AP2574" s="21"/>
      <c r="AQ2574" s="21"/>
      <c r="AR2574" s="21"/>
      <c r="AS2574" s="21"/>
      <c r="AT2574" s="21"/>
      <c r="AU2574" s="21"/>
      <c r="AX2574" s="22"/>
      <c r="AY2574" s="22"/>
      <c r="AZ2574" s="22"/>
      <c r="BM2574" s="21"/>
      <c r="BN2574" s="21"/>
      <c r="BO2574" s="21"/>
      <c r="BP2574" s="21"/>
      <c r="BQ2574" s="21"/>
      <c r="BS2574" s="21"/>
      <c r="BT2574" s="21"/>
      <c r="BW2574" s="21"/>
      <c r="BX2574" s="21"/>
      <c r="BZ2574" s="21"/>
      <c r="CD2574" s="21"/>
      <c r="CE2574" s="21"/>
      <c r="CF2574" s="21"/>
    </row>
    <row r="2575" spans="1:84">
      <c r="A2575" s="21"/>
      <c r="AC2575" s="21"/>
      <c r="AD2575" s="21"/>
      <c r="AE2575" s="21"/>
      <c r="AF2575" s="21"/>
      <c r="AG2575" s="21"/>
      <c r="AH2575" s="21"/>
      <c r="AI2575" s="21"/>
      <c r="AJ2575" s="21"/>
      <c r="AK2575" s="21"/>
      <c r="AL2575" s="21"/>
      <c r="AM2575" s="21"/>
      <c r="AN2575" s="21"/>
      <c r="AO2575" s="21"/>
      <c r="AP2575" s="21"/>
      <c r="AQ2575" s="21"/>
      <c r="AR2575" s="21"/>
      <c r="AS2575" s="21"/>
      <c r="AT2575" s="21"/>
      <c r="AU2575" s="21"/>
      <c r="AX2575" s="22"/>
      <c r="AY2575" s="22"/>
      <c r="AZ2575" s="22"/>
      <c r="BM2575" s="21"/>
      <c r="BN2575" s="21"/>
      <c r="BO2575" s="21"/>
      <c r="BP2575" s="21"/>
      <c r="BQ2575" s="21"/>
      <c r="BS2575" s="21"/>
      <c r="BT2575" s="21"/>
      <c r="BW2575" s="21"/>
      <c r="BX2575" s="21"/>
      <c r="BZ2575" s="21"/>
      <c r="CD2575" s="21"/>
      <c r="CE2575" s="21"/>
      <c r="CF2575" s="21"/>
    </row>
    <row r="2576" spans="1:84">
      <c r="A2576" s="21"/>
      <c r="AC2576" s="21"/>
      <c r="AD2576" s="21"/>
      <c r="AE2576" s="21"/>
      <c r="AF2576" s="21"/>
      <c r="AG2576" s="21"/>
      <c r="AH2576" s="21"/>
      <c r="AI2576" s="21"/>
      <c r="AJ2576" s="21"/>
      <c r="AK2576" s="21"/>
      <c r="AL2576" s="21"/>
      <c r="AM2576" s="21"/>
      <c r="AN2576" s="21"/>
      <c r="AO2576" s="21"/>
      <c r="AP2576" s="21"/>
      <c r="AQ2576" s="21"/>
      <c r="AR2576" s="21"/>
      <c r="AS2576" s="21"/>
      <c r="AT2576" s="21"/>
      <c r="AU2576" s="21"/>
      <c r="AX2576" s="22"/>
      <c r="AY2576" s="22"/>
      <c r="AZ2576" s="22"/>
      <c r="BM2576" s="21"/>
      <c r="BN2576" s="21"/>
      <c r="BO2576" s="21"/>
      <c r="BP2576" s="21"/>
      <c r="BQ2576" s="21"/>
      <c r="BS2576" s="21"/>
      <c r="BT2576" s="21"/>
      <c r="BW2576" s="21"/>
      <c r="BX2576" s="21"/>
      <c r="BZ2576" s="21"/>
      <c r="CD2576" s="21"/>
      <c r="CE2576" s="21"/>
      <c r="CF2576" s="21"/>
    </row>
    <row r="2577" spans="1:84">
      <c r="A2577" s="21"/>
      <c r="AC2577" s="21"/>
      <c r="AD2577" s="21"/>
      <c r="AE2577" s="21"/>
      <c r="AF2577" s="21"/>
      <c r="AG2577" s="21"/>
      <c r="AH2577" s="21"/>
      <c r="AI2577" s="21"/>
      <c r="AJ2577" s="21"/>
      <c r="AK2577" s="21"/>
      <c r="AL2577" s="21"/>
      <c r="AM2577" s="21"/>
      <c r="AN2577" s="21"/>
      <c r="AO2577" s="21"/>
      <c r="AP2577" s="21"/>
      <c r="AQ2577" s="21"/>
      <c r="AR2577" s="21"/>
      <c r="AS2577" s="21"/>
      <c r="AT2577" s="21"/>
      <c r="AU2577" s="21"/>
      <c r="AX2577" s="22"/>
      <c r="AY2577" s="22"/>
      <c r="AZ2577" s="22"/>
      <c r="BM2577" s="21"/>
      <c r="BN2577" s="21"/>
      <c r="BO2577" s="21"/>
      <c r="BP2577" s="21"/>
      <c r="BQ2577" s="21"/>
      <c r="BS2577" s="21"/>
      <c r="BT2577" s="21"/>
      <c r="BW2577" s="21"/>
      <c r="BX2577" s="21"/>
      <c r="BZ2577" s="21"/>
      <c r="CD2577" s="21"/>
      <c r="CE2577" s="21"/>
      <c r="CF2577" s="21"/>
    </row>
    <row r="2578" spans="1:84">
      <c r="A2578" s="21"/>
      <c r="AC2578" s="21"/>
      <c r="AD2578" s="21"/>
      <c r="AE2578" s="21"/>
      <c r="AF2578" s="21"/>
      <c r="AG2578" s="21"/>
      <c r="AH2578" s="21"/>
      <c r="AI2578" s="21"/>
      <c r="AJ2578" s="21"/>
      <c r="AK2578" s="21"/>
      <c r="AL2578" s="21"/>
      <c r="AM2578" s="21"/>
      <c r="AN2578" s="21"/>
      <c r="AO2578" s="21"/>
      <c r="AP2578" s="21"/>
      <c r="AQ2578" s="21"/>
      <c r="AR2578" s="21"/>
      <c r="AS2578" s="21"/>
      <c r="AT2578" s="21"/>
      <c r="AU2578" s="21"/>
      <c r="AX2578" s="22"/>
      <c r="AY2578" s="22"/>
      <c r="AZ2578" s="22"/>
      <c r="BM2578" s="21"/>
      <c r="BN2578" s="21"/>
      <c r="BO2578" s="21"/>
      <c r="BP2578" s="21"/>
      <c r="BQ2578" s="21"/>
      <c r="BS2578" s="21"/>
      <c r="BT2578" s="21"/>
      <c r="BW2578" s="21"/>
      <c r="BX2578" s="21"/>
      <c r="BZ2578" s="21"/>
      <c r="CD2578" s="21"/>
      <c r="CE2578" s="21"/>
      <c r="CF2578" s="21"/>
    </row>
    <row r="2579" spans="1:84">
      <c r="A2579" s="21"/>
      <c r="AC2579" s="21"/>
      <c r="AD2579" s="21"/>
      <c r="AE2579" s="21"/>
      <c r="AF2579" s="21"/>
      <c r="AG2579" s="21"/>
      <c r="AH2579" s="21"/>
      <c r="AI2579" s="21"/>
      <c r="AJ2579" s="21"/>
      <c r="AK2579" s="21"/>
      <c r="AL2579" s="21"/>
      <c r="AM2579" s="21"/>
      <c r="AN2579" s="21"/>
      <c r="AO2579" s="21"/>
      <c r="AP2579" s="21"/>
      <c r="AQ2579" s="21"/>
      <c r="AR2579" s="21"/>
      <c r="AS2579" s="21"/>
      <c r="AT2579" s="21"/>
      <c r="AU2579" s="21"/>
      <c r="AX2579" s="22"/>
      <c r="AY2579" s="22"/>
      <c r="AZ2579" s="22"/>
      <c r="BM2579" s="21"/>
      <c r="BN2579" s="21"/>
      <c r="BO2579" s="21"/>
      <c r="BP2579" s="21"/>
      <c r="BQ2579" s="21"/>
      <c r="BS2579" s="21"/>
      <c r="BT2579" s="21"/>
      <c r="BW2579" s="21"/>
      <c r="BX2579" s="21"/>
      <c r="BZ2579" s="21"/>
      <c r="CD2579" s="21"/>
      <c r="CE2579" s="21"/>
      <c r="CF2579" s="21"/>
    </row>
    <row r="2580" spans="1:84">
      <c r="A2580" s="21"/>
      <c r="AC2580" s="21"/>
      <c r="AD2580" s="21"/>
      <c r="AE2580" s="21"/>
      <c r="AF2580" s="21"/>
      <c r="AG2580" s="21"/>
      <c r="AH2580" s="21"/>
      <c r="AI2580" s="21"/>
      <c r="AJ2580" s="21"/>
      <c r="AK2580" s="21"/>
      <c r="AL2580" s="21"/>
      <c r="AM2580" s="21"/>
      <c r="AN2580" s="21"/>
      <c r="AO2580" s="21"/>
      <c r="AP2580" s="21"/>
      <c r="AQ2580" s="21"/>
      <c r="AR2580" s="21"/>
      <c r="AS2580" s="21"/>
      <c r="AT2580" s="21"/>
      <c r="AU2580" s="21"/>
      <c r="AX2580" s="22"/>
      <c r="AY2580" s="22"/>
      <c r="AZ2580" s="22"/>
      <c r="BM2580" s="21"/>
      <c r="BN2580" s="21"/>
      <c r="BO2580" s="21"/>
      <c r="BP2580" s="21"/>
      <c r="BQ2580" s="21"/>
      <c r="BS2580" s="21"/>
      <c r="BT2580" s="21"/>
      <c r="BW2580" s="21"/>
      <c r="BX2580" s="21"/>
      <c r="BZ2580" s="21"/>
      <c r="CD2580" s="21"/>
      <c r="CE2580" s="21"/>
      <c r="CF2580" s="21"/>
    </row>
    <row r="2581" spans="1:84">
      <c r="A2581" s="21"/>
      <c r="AC2581" s="21"/>
      <c r="AD2581" s="21"/>
      <c r="AE2581" s="21"/>
      <c r="AF2581" s="21"/>
      <c r="AG2581" s="21"/>
      <c r="AH2581" s="21"/>
      <c r="AI2581" s="21"/>
      <c r="AJ2581" s="21"/>
      <c r="AK2581" s="21"/>
      <c r="AL2581" s="21"/>
      <c r="AM2581" s="21"/>
      <c r="AN2581" s="21"/>
      <c r="AO2581" s="21"/>
      <c r="AP2581" s="21"/>
      <c r="AQ2581" s="21"/>
      <c r="AR2581" s="21"/>
      <c r="AS2581" s="21"/>
      <c r="AT2581" s="21"/>
      <c r="AU2581" s="21"/>
      <c r="AX2581" s="22"/>
      <c r="AY2581" s="22"/>
      <c r="AZ2581" s="22"/>
      <c r="BM2581" s="21"/>
      <c r="BN2581" s="21"/>
      <c r="BO2581" s="21"/>
      <c r="BP2581" s="21"/>
      <c r="BQ2581" s="21"/>
      <c r="BS2581" s="21"/>
      <c r="BT2581" s="21"/>
      <c r="BW2581" s="21"/>
      <c r="BX2581" s="21"/>
      <c r="BZ2581" s="21"/>
      <c r="CD2581" s="21"/>
      <c r="CE2581" s="21"/>
      <c r="CF2581" s="21"/>
    </row>
    <row r="2582" spans="1:84">
      <c r="A2582" s="21"/>
      <c r="AC2582" s="21"/>
      <c r="AD2582" s="21"/>
      <c r="AE2582" s="21"/>
      <c r="AF2582" s="21"/>
      <c r="AG2582" s="21"/>
      <c r="AH2582" s="21"/>
      <c r="AI2582" s="21"/>
      <c r="AJ2582" s="21"/>
      <c r="AK2582" s="21"/>
      <c r="AL2582" s="21"/>
      <c r="AM2582" s="21"/>
      <c r="AN2582" s="21"/>
      <c r="AO2582" s="21"/>
      <c r="AP2582" s="21"/>
      <c r="AQ2582" s="21"/>
      <c r="AR2582" s="21"/>
      <c r="AS2582" s="21"/>
      <c r="AT2582" s="21"/>
      <c r="AU2582" s="21"/>
      <c r="AX2582" s="22"/>
      <c r="AY2582" s="22"/>
      <c r="AZ2582" s="22"/>
      <c r="BM2582" s="21"/>
      <c r="BN2582" s="21"/>
      <c r="BO2582" s="21"/>
      <c r="BP2582" s="21"/>
      <c r="BQ2582" s="21"/>
      <c r="BS2582" s="21"/>
      <c r="BT2582" s="21"/>
      <c r="BW2582" s="21"/>
      <c r="BX2582" s="21"/>
      <c r="BZ2582" s="21"/>
      <c r="CD2582" s="21"/>
      <c r="CE2582" s="21"/>
      <c r="CF2582" s="21"/>
    </row>
    <row r="2583" spans="1:84">
      <c r="A2583" s="21"/>
      <c r="AC2583" s="21"/>
      <c r="AD2583" s="21"/>
      <c r="AE2583" s="21"/>
      <c r="AF2583" s="21"/>
      <c r="AG2583" s="21"/>
      <c r="AH2583" s="21"/>
      <c r="AI2583" s="21"/>
      <c r="AJ2583" s="21"/>
      <c r="AK2583" s="21"/>
      <c r="AL2583" s="21"/>
      <c r="AM2583" s="21"/>
      <c r="AN2583" s="21"/>
      <c r="AO2583" s="21"/>
      <c r="AP2583" s="21"/>
      <c r="AQ2583" s="21"/>
      <c r="AR2583" s="21"/>
      <c r="AS2583" s="21"/>
      <c r="AT2583" s="21"/>
      <c r="AU2583" s="21"/>
      <c r="AX2583" s="22"/>
      <c r="AY2583" s="22"/>
      <c r="AZ2583" s="22"/>
      <c r="BM2583" s="21"/>
      <c r="BN2583" s="21"/>
      <c r="BO2583" s="21"/>
      <c r="BP2583" s="21"/>
      <c r="BQ2583" s="21"/>
      <c r="BS2583" s="21"/>
      <c r="BT2583" s="21"/>
      <c r="BW2583" s="21"/>
      <c r="BX2583" s="21"/>
      <c r="BZ2583" s="21"/>
      <c r="CD2583" s="21"/>
      <c r="CE2583" s="21"/>
      <c r="CF2583" s="21"/>
    </row>
    <row r="2584" spans="1:84">
      <c r="A2584" s="21"/>
      <c r="AC2584" s="21"/>
      <c r="AD2584" s="21"/>
      <c r="AE2584" s="21"/>
      <c r="AF2584" s="21"/>
      <c r="AG2584" s="21"/>
      <c r="AH2584" s="21"/>
      <c r="AI2584" s="21"/>
      <c r="AJ2584" s="21"/>
      <c r="AK2584" s="21"/>
      <c r="AL2584" s="21"/>
      <c r="AM2584" s="21"/>
      <c r="AN2584" s="21"/>
      <c r="AO2584" s="21"/>
      <c r="AP2584" s="21"/>
      <c r="AQ2584" s="21"/>
      <c r="AR2584" s="21"/>
      <c r="AS2584" s="21"/>
      <c r="AT2584" s="21"/>
      <c r="AU2584" s="21"/>
      <c r="AX2584" s="22"/>
      <c r="AY2584" s="22"/>
      <c r="AZ2584" s="22"/>
      <c r="BM2584" s="21"/>
      <c r="BN2584" s="21"/>
      <c r="BO2584" s="21"/>
      <c r="BP2584" s="21"/>
      <c r="BQ2584" s="21"/>
      <c r="BS2584" s="21"/>
      <c r="BT2584" s="21"/>
      <c r="BW2584" s="21"/>
      <c r="BX2584" s="21"/>
      <c r="BZ2584" s="21"/>
      <c r="CD2584" s="21"/>
      <c r="CE2584" s="21"/>
      <c r="CF2584" s="21"/>
    </row>
    <row r="2585" spans="1:84">
      <c r="A2585" s="21"/>
      <c r="AC2585" s="21"/>
      <c r="AD2585" s="21"/>
      <c r="AE2585" s="21"/>
      <c r="AF2585" s="21"/>
      <c r="AG2585" s="21"/>
      <c r="AH2585" s="21"/>
      <c r="AI2585" s="21"/>
      <c r="AJ2585" s="21"/>
      <c r="AK2585" s="21"/>
      <c r="AL2585" s="21"/>
      <c r="AM2585" s="21"/>
      <c r="AN2585" s="21"/>
      <c r="AO2585" s="21"/>
      <c r="AP2585" s="21"/>
      <c r="AQ2585" s="21"/>
      <c r="AR2585" s="21"/>
      <c r="AS2585" s="21"/>
      <c r="AT2585" s="21"/>
      <c r="AU2585" s="21"/>
      <c r="AX2585" s="22"/>
      <c r="AY2585" s="22"/>
      <c r="AZ2585" s="22"/>
      <c r="BM2585" s="21"/>
      <c r="BN2585" s="21"/>
      <c r="BO2585" s="21"/>
      <c r="BP2585" s="21"/>
      <c r="BQ2585" s="21"/>
      <c r="BS2585" s="21"/>
      <c r="BT2585" s="21"/>
      <c r="BW2585" s="21"/>
      <c r="BX2585" s="21"/>
      <c r="BZ2585" s="21"/>
      <c r="CD2585" s="21"/>
      <c r="CE2585" s="21"/>
      <c r="CF2585" s="21"/>
    </row>
    <row r="2586" spans="1:84">
      <c r="A2586" s="21"/>
      <c r="AC2586" s="21"/>
      <c r="AD2586" s="21"/>
      <c r="AE2586" s="21"/>
      <c r="AF2586" s="21"/>
      <c r="AG2586" s="21"/>
      <c r="AH2586" s="21"/>
      <c r="AI2586" s="21"/>
      <c r="AJ2586" s="21"/>
      <c r="AK2586" s="21"/>
      <c r="AL2586" s="21"/>
      <c r="AM2586" s="21"/>
      <c r="AN2586" s="21"/>
      <c r="AO2586" s="21"/>
      <c r="AP2586" s="21"/>
      <c r="AQ2586" s="21"/>
      <c r="AR2586" s="21"/>
      <c r="AS2586" s="21"/>
      <c r="AT2586" s="21"/>
      <c r="AU2586" s="21"/>
      <c r="AX2586" s="22"/>
      <c r="AY2586" s="22"/>
      <c r="AZ2586" s="22"/>
      <c r="BM2586" s="21"/>
      <c r="BN2586" s="21"/>
      <c r="BO2586" s="21"/>
      <c r="BP2586" s="21"/>
      <c r="BQ2586" s="21"/>
      <c r="BS2586" s="21"/>
      <c r="BT2586" s="21"/>
      <c r="BW2586" s="21"/>
      <c r="BX2586" s="21"/>
      <c r="BZ2586" s="21"/>
      <c r="CD2586" s="21"/>
      <c r="CE2586" s="21"/>
      <c r="CF2586" s="21"/>
    </row>
    <row r="2587" spans="1:84">
      <c r="A2587" s="21"/>
      <c r="AC2587" s="21"/>
      <c r="AD2587" s="21"/>
      <c r="AE2587" s="21"/>
      <c r="AF2587" s="21"/>
      <c r="AG2587" s="21"/>
      <c r="AH2587" s="21"/>
      <c r="AI2587" s="21"/>
      <c r="AJ2587" s="21"/>
      <c r="AK2587" s="21"/>
      <c r="AL2587" s="21"/>
      <c r="AM2587" s="21"/>
      <c r="AN2587" s="21"/>
      <c r="AO2587" s="21"/>
      <c r="AP2587" s="21"/>
      <c r="AQ2587" s="21"/>
      <c r="AR2587" s="21"/>
      <c r="AS2587" s="21"/>
      <c r="AT2587" s="21"/>
      <c r="AU2587" s="21"/>
      <c r="AX2587" s="22"/>
      <c r="AY2587" s="22"/>
      <c r="AZ2587" s="22"/>
      <c r="BM2587" s="21"/>
      <c r="BN2587" s="21"/>
      <c r="BO2587" s="21"/>
      <c r="BP2587" s="21"/>
      <c r="BQ2587" s="21"/>
      <c r="BS2587" s="21"/>
      <c r="BT2587" s="21"/>
      <c r="BW2587" s="21"/>
      <c r="BX2587" s="21"/>
      <c r="BZ2587" s="21"/>
      <c r="CD2587" s="21"/>
      <c r="CE2587" s="21"/>
      <c r="CF2587" s="21"/>
    </row>
    <row r="2588" spans="1:84">
      <c r="A2588" s="21"/>
      <c r="AC2588" s="21"/>
      <c r="AD2588" s="21"/>
      <c r="AE2588" s="21"/>
      <c r="AF2588" s="21"/>
      <c r="AG2588" s="21"/>
      <c r="AH2588" s="21"/>
      <c r="AI2588" s="21"/>
      <c r="AJ2588" s="21"/>
      <c r="AK2588" s="21"/>
      <c r="AL2588" s="21"/>
      <c r="AM2588" s="21"/>
      <c r="AN2588" s="21"/>
      <c r="AO2588" s="21"/>
      <c r="AP2588" s="21"/>
      <c r="AQ2588" s="21"/>
      <c r="AR2588" s="21"/>
      <c r="AS2588" s="21"/>
      <c r="AT2588" s="21"/>
      <c r="AU2588" s="21"/>
      <c r="AX2588" s="22"/>
      <c r="AY2588" s="22"/>
      <c r="AZ2588" s="22"/>
      <c r="BM2588" s="21"/>
      <c r="BN2588" s="21"/>
      <c r="BO2588" s="21"/>
      <c r="BP2588" s="21"/>
      <c r="BQ2588" s="21"/>
      <c r="BS2588" s="21"/>
      <c r="BT2588" s="21"/>
      <c r="BW2588" s="21"/>
      <c r="BX2588" s="21"/>
      <c r="BZ2588" s="21"/>
      <c r="CD2588" s="21"/>
      <c r="CE2588" s="21"/>
      <c r="CF2588" s="21"/>
    </row>
    <row r="2589" spans="1:84">
      <c r="A2589" s="21"/>
      <c r="AC2589" s="21"/>
      <c r="AD2589" s="21"/>
      <c r="AE2589" s="21"/>
      <c r="AF2589" s="21"/>
      <c r="AG2589" s="21"/>
      <c r="AH2589" s="21"/>
      <c r="AI2589" s="21"/>
      <c r="AJ2589" s="21"/>
      <c r="AK2589" s="21"/>
      <c r="AL2589" s="21"/>
      <c r="AM2589" s="21"/>
      <c r="AN2589" s="21"/>
      <c r="AO2589" s="21"/>
      <c r="AP2589" s="21"/>
      <c r="AQ2589" s="21"/>
      <c r="AR2589" s="21"/>
      <c r="AS2589" s="21"/>
      <c r="AT2589" s="21"/>
      <c r="AU2589" s="21"/>
      <c r="AX2589" s="22"/>
      <c r="AY2589" s="22"/>
      <c r="AZ2589" s="22"/>
      <c r="BM2589" s="21"/>
      <c r="BN2589" s="21"/>
      <c r="BO2589" s="21"/>
      <c r="BP2589" s="21"/>
      <c r="BQ2589" s="21"/>
      <c r="BS2589" s="21"/>
      <c r="BT2589" s="21"/>
      <c r="BW2589" s="21"/>
      <c r="BX2589" s="21"/>
      <c r="BZ2589" s="21"/>
      <c r="CD2589" s="21"/>
      <c r="CE2589" s="21"/>
      <c r="CF2589" s="21"/>
    </row>
    <row r="2590" spans="1:84">
      <c r="A2590" s="21"/>
      <c r="AC2590" s="21"/>
      <c r="AD2590" s="21"/>
      <c r="AE2590" s="21"/>
      <c r="AF2590" s="21"/>
      <c r="AG2590" s="21"/>
      <c r="AH2590" s="21"/>
      <c r="AI2590" s="21"/>
      <c r="AJ2590" s="21"/>
      <c r="AK2590" s="21"/>
      <c r="AL2590" s="21"/>
      <c r="AM2590" s="21"/>
      <c r="AN2590" s="21"/>
      <c r="AO2590" s="21"/>
      <c r="AP2590" s="21"/>
      <c r="AQ2590" s="21"/>
      <c r="AR2590" s="21"/>
      <c r="AS2590" s="21"/>
      <c r="AT2590" s="21"/>
      <c r="AU2590" s="21"/>
      <c r="AX2590" s="22"/>
      <c r="AY2590" s="22"/>
      <c r="AZ2590" s="22"/>
      <c r="BM2590" s="21"/>
      <c r="BN2590" s="21"/>
      <c r="BO2590" s="21"/>
      <c r="BP2590" s="21"/>
      <c r="BQ2590" s="21"/>
      <c r="BS2590" s="21"/>
      <c r="BT2590" s="21"/>
      <c r="BW2590" s="21"/>
      <c r="BX2590" s="21"/>
      <c r="BZ2590" s="21"/>
      <c r="CD2590" s="21"/>
      <c r="CE2590" s="21"/>
      <c r="CF2590" s="21"/>
    </row>
    <row r="2591" spans="1:84">
      <c r="A2591" s="21"/>
      <c r="AC2591" s="21"/>
      <c r="AD2591" s="21"/>
      <c r="AE2591" s="21"/>
      <c r="AF2591" s="21"/>
      <c r="AG2591" s="21"/>
      <c r="AH2591" s="21"/>
      <c r="AI2591" s="21"/>
      <c r="AJ2591" s="21"/>
      <c r="AK2591" s="21"/>
      <c r="AL2591" s="21"/>
      <c r="AM2591" s="21"/>
      <c r="AN2591" s="21"/>
      <c r="AO2591" s="21"/>
      <c r="AP2591" s="21"/>
      <c r="AQ2591" s="21"/>
      <c r="AR2591" s="21"/>
      <c r="AS2591" s="21"/>
      <c r="AT2591" s="21"/>
      <c r="AU2591" s="21"/>
      <c r="AX2591" s="22"/>
      <c r="AY2591" s="22"/>
      <c r="AZ2591" s="22"/>
      <c r="BM2591" s="21"/>
      <c r="BN2591" s="21"/>
      <c r="BO2591" s="21"/>
      <c r="BP2591" s="21"/>
      <c r="BQ2591" s="21"/>
      <c r="BS2591" s="21"/>
      <c r="BT2591" s="21"/>
      <c r="BW2591" s="21"/>
      <c r="BX2591" s="21"/>
      <c r="BZ2591" s="21"/>
      <c r="CD2591" s="21"/>
      <c r="CE2591" s="21"/>
      <c r="CF2591" s="21"/>
    </row>
    <row r="2592" spans="1:84">
      <c r="A2592" s="21"/>
      <c r="AC2592" s="21"/>
      <c r="AD2592" s="21"/>
      <c r="AE2592" s="21"/>
      <c r="AF2592" s="21"/>
      <c r="AG2592" s="21"/>
      <c r="AH2592" s="21"/>
      <c r="AI2592" s="21"/>
      <c r="AJ2592" s="21"/>
      <c r="AK2592" s="21"/>
      <c r="AL2592" s="21"/>
      <c r="AM2592" s="21"/>
      <c r="AN2592" s="21"/>
      <c r="AO2592" s="21"/>
      <c r="AP2592" s="21"/>
      <c r="AQ2592" s="21"/>
      <c r="AR2592" s="21"/>
      <c r="AS2592" s="21"/>
      <c r="AT2592" s="21"/>
      <c r="AU2592" s="21"/>
      <c r="AX2592" s="22"/>
      <c r="AY2592" s="22"/>
      <c r="AZ2592" s="22"/>
      <c r="BM2592" s="21"/>
      <c r="BN2592" s="21"/>
      <c r="BO2592" s="21"/>
      <c r="BP2592" s="21"/>
      <c r="BQ2592" s="21"/>
      <c r="BS2592" s="21"/>
      <c r="BT2592" s="21"/>
      <c r="BW2592" s="21"/>
      <c r="BX2592" s="21"/>
      <c r="BZ2592" s="21"/>
      <c r="CD2592" s="21"/>
      <c r="CE2592" s="21"/>
      <c r="CF2592" s="21"/>
    </row>
    <row r="2593" spans="1:84">
      <c r="A2593" s="21"/>
      <c r="AC2593" s="21"/>
      <c r="AD2593" s="21"/>
      <c r="AE2593" s="21"/>
      <c r="AF2593" s="21"/>
      <c r="AG2593" s="21"/>
      <c r="AH2593" s="21"/>
      <c r="AI2593" s="21"/>
      <c r="AJ2593" s="21"/>
      <c r="AK2593" s="21"/>
      <c r="AL2593" s="21"/>
      <c r="AM2593" s="21"/>
      <c r="AN2593" s="21"/>
      <c r="AO2593" s="21"/>
      <c r="AP2593" s="21"/>
      <c r="AQ2593" s="21"/>
      <c r="AR2593" s="21"/>
      <c r="AS2593" s="21"/>
      <c r="AT2593" s="21"/>
      <c r="AU2593" s="21"/>
      <c r="AX2593" s="22"/>
      <c r="AY2593" s="22"/>
      <c r="AZ2593" s="22"/>
      <c r="BM2593" s="21"/>
      <c r="BN2593" s="21"/>
      <c r="BO2593" s="21"/>
      <c r="BP2593" s="21"/>
      <c r="BQ2593" s="21"/>
      <c r="BS2593" s="21"/>
      <c r="BT2593" s="21"/>
      <c r="BW2593" s="21"/>
      <c r="BX2593" s="21"/>
      <c r="BZ2593" s="21"/>
      <c r="CD2593" s="21"/>
      <c r="CE2593" s="21"/>
      <c r="CF2593" s="21"/>
    </row>
    <row r="2594" spans="1:84">
      <c r="A2594" s="21"/>
      <c r="AC2594" s="21"/>
      <c r="AD2594" s="21"/>
      <c r="AE2594" s="21"/>
      <c r="AF2594" s="21"/>
      <c r="AG2594" s="21"/>
      <c r="AH2594" s="21"/>
      <c r="AI2594" s="21"/>
      <c r="AJ2594" s="21"/>
      <c r="AK2594" s="21"/>
      <c r="AL2594" s="21"/>
      <c r="AM2594" s="21"/>
      <c r="AN2594" s="21"/>
      <c r="AO2594" s="21"/>
      <c r="AP2594" s="21"/>
      <c r="AQ2594" s="21"/>
      <c r="AR2594" s="21"/>
      <c r="AS2594" s="21"/>
      <c r="AT2594" s="21"/>
      <c r="AU2594" s="21"/>
      <c r="AX2594" s="22"/>
      <c r="AY2594" s="22"/>
      <c r="AZ2594" s="22"/>
      <c r="BM2594" s="21"/>
      <c r="BN2594" s="21"/>
      <c r="BO2594" s="21"/>
      <c r="BP2594" s="21"/>
      <c r="BQ2594" s="21"/>
      <c r="BS2594" s="21"/>
      <c r="BT2594" s="21"/>
      <c r="BW2594" s="21"/>
      <c r="BX2594" s="21"/>
      <c r="BZ2594" s="21"/>
      <c r="CD2594" s="21"/>
      <c r="CE2594" s="21"/>
      <c r="CF2594" s="21"/>
    </row>
    <row r="2595" spans="1:84">
      <c r="A2595" s="21"/>
      <c r="AC2595" s="21"/>
      <c r="AD2595" s="21"/>
      <c r="AE2595" s="21"/>
      <c r="AF2595" s="21"/>
      <c r="AG2595" s="21"/>
      <c r="AH2595" s="21"/>
      <c r="AI2595" s="21"/>
      <c r="AJ2595" s="21"/>
      <c r="AK2595" s="21"/>
      <c r="AL2595" s="21"/>
      <c r="AM2595" s="21"/>
      <c r="AN2595" s="21"/>
      <c r="AO2595" s="21"/>
      <c r="AP2595" s="21"/>
      <c r="AQ2595" s="21"/>
      <c r="AR2595" s="21"/>
      <c r="AS2595" s="21"/>
      <c r="AT2595" s="21"/>
      <c r="AU2595" s="21"/>
      <c r="AX2595" s="22"/>
      <c r="AY2595" s="22"/>
      <c r="AZ2595" s="22"/>
      <c r="BM2595" s="21"/>
      <c r="BN2595" s="21"/>
      <c r="BO2595" s="21"/>
      <c r="BP2595" s="21"/>
      <c r="BQ2595" s="21"/>
      <c r="BS2595" s="21"/>
      <c r="BT2595" s="21"/>
      <c r="BW2595" s="21"/>
      <c r="BX2595" s="21"/>
      <c r="BZ2595" s="21"/>
      <c r="CD2595" s="21"/>
      <c r="CE2595" s="21"/>
      <c r="CF2595" s="21"/>
    </row>
    <row r="2596" spans="1:84">
      <c r="A2596" s="21"/>
      <c r="AC2596" s="21"/>
      <c r="AD2596" s="21"/>
      <c r="AE2596" s="21"/>
      <c r="AF2596" s="21"/>
      <c r="AG2596" s="21"/>
      <c r="AH2596" s="21"/>
      <c r="AI2596" s="21"/>
      <c r="AJ2596" s="21"/>
      <c r="AK2596" s="21"/>
      <c r="AL2596" s="21"/>
      <c r="AM2596" s="21"/>
      <c r="AN2596" s="21"/>
      <c r="AO2596" s="21"/>
      <c r="AP2596" s="21"/>
      <c r="AQ2596" s="21"/>
      <c r="AR2596" s="21"/>
      <c r="AS2596" s="21"/>
      <c r="AT2596" s="21"/>
      <c r="AU2596" s="21"/>
      <c r="AX2596" s="22"/>
      <c r="AY2596" s="22"/>
      <c r="AZ2596" s="22"/>
      <c r="BM2596" s="21"/>
      <c r="BN2596" s="21"/>
      <c r="BO2596" s="21"/>
      <c r="BP2596" s="21"/>
      <c r="BQ2596" s="21"/>
      <c r="BS2596" s="21"/>
      <c r="BT2596" s="21"/>
      <c r="BW2596" s="21"/>
      <c r="BX2596" s="21"/>
      <c r="BZ2596" s="21"/>
      <c r="CD2596" s="21"/>
      <c r="CE2596" s="21"/>
      <c r="CF2596" s="21"/>
    </row>
    <row r="2597" spans="1:84">
      <c r="A2597" s="21"/>
      <c r="AC2597" s="21"/>
      <c r="AD2597" s="21"/>
      <c r="AE2597" s="21"/>
      <c r="AF2597" s="21"/>
      <c r="AG2597" s="21"/>
      <c r="AH2597" s="21"/>
      <c r="AI2597" s="21"/>
      <c r="AJ2597" s="21"/>
      <c r="AK2597" s="21"/>
      <c r="AL2597" s="21"/>
      <c r="AM2597" s="21"/>
      <c r="AN2597" s="21"/>
      <c r="AO2597" s="21"/>
      <c r="AP2597" s="21"/>
      <c r="AQ2597" s="21"/>
      <c r="AR2597" s="21"/>
      <c r="AS2597" s="21"/>
      <c r="AT2597" s="21"/>
      <c r="AU2597" s="21"/>
      <c r="AX2597" s="22"/>
      <c r="AY2597" s="22"/>
      <c r="AZ2597" s="22"/>
      <c r="BM2597" s="21"/>
      <c r="BN2597" s="21"/>
      <c r="BO2597" s="21"/>
      <c r="BP2597" s="21"/>
      <c r="BQ2597" s="21"/>
      <c r="BS2597" s="21"/>
      <c r="BT2597" s="21"/>
      <c r="BW2597" s="21"/>
      <c r="BX2597" s="21"/>
      <c r="BZ2597" s="21"/>
      <c r="CD2597" s="21"/>
      <c r="CE2597" s="21"/>
      <c r="CF2597" s="21"/>
    </row>
    <row r="2598" spans="1:84">
      <c r="A2598" s="21"/>
      <c r="AC2598" s="21"/>
      <c r="AD2598" s="21"/>
      <c r="AE2598" s="21"/>
      <c r="AF2598" s="21"/>
      <c r="AG2598" s="21"/>
      <c r="AH2598" s="21"/>
      <c r="AI2598" s="21"/>
      <c r="AJ2598" s="21"/>
      <c r="AK2598" s="21"/>
      <c r="AL2598" s="21"/>
      <c r="AM2598" s="21"/>
      <c r="AN2598" s="21"/>
      <c r="AO2598" s="21"/>
      <c r="AP2598" s="21"/>
      <c r="AQ2598" s="21"/>
      <c r="AR2598" s="21"/>
      <c r="AS2598" s="21"/>
      <c r="AT2598" s="21"/>
      <c r="AU2598" s="21"/>
      <c r="AX2598" s="22"/>
      <c r="AY2598" s="22"/>
      <c r="AZ2598" s="22"/>
      <c r="BM2598" s="21"/>
      <c r="BN2598" s="21"/>
      <c r="BO2598" s="21"/>
      <c r="BP2598" s="21"/>
      <c r="BQ2598" s="21"/>
      <c r="BS2598" s="21"/>
      <c r="BT2598" s="21"/>
      <c r="BW2598" s="21"/>
      <c r="BX2598" s="21"/>
      <c r="BZ2598" s="21"/>
      <c r="CD2598" s="21"/>
      <c r="CE2598" s="21"/>
      <c r="CF2598" s="21"/>
    </row>
    <row r="2599" spans="1:84">
      <c r="A2599" s="21"/>
      <c r="AC2599" s="21"/>
      <c r="AD2599" s="21"/>
      <c r="AE2599" s="21"/>
      <c r="AF2599" s="21"/>
      <c r="AG2599" s="21"/>
      <c r="AH2599" s="21"/>
      <c r="AI2599" s="21"/>
      <c r="AJ2599" s="21"/>
      <c r="AK2599" s="21"/>
      <c r="AL2599" s="21"/>
      <c r="AM2599" s="21"/>
      <c r="AN2599" s="21"/>
      <c r="AO2599" s="21"/>
      <c r="AP2599" s="21"/>
      <c r="AQ2599" s="21"/>
      <c r="AR2599" s="21"/>
      <c r="AS2599" s="21"/>
      <c r="AT2599" s="21"/>
      <c r="AU2599" s="21"/>
      <c r="AX2599" s="22"/>
      <c r="AY2599" s="22"/>
      <c r="AZ2599" s="22"/>
      <c r="BM2599" s="21"/>
      <c r="BN2599" s="21"/>
      <c r="BO2599" s="21"/>
      <c r="BP2599" s="21"/>
      <c r="BQ2599" s="21"/>
      <c r="BS2599" s="21"/>
      <c r="BT2599" s="21"/>
      <c r="BW2599" s="21"/>
      <c r="BX2599" s="21"/>
      <c r="BZ2599" s="21"/>
      <c r="CD2599" s="21"/>
      <c r="CE2599" s="21"/>
      <c r="CF2599" s="21"/>
    </row>
    <row r="2600" spans="1:84">
      <c r="A2600" s="21"/>
      <c r="AC2600" s="21"/>
      <c r="AD2600" s="21"/>
      <c r="AE2600" s="21"/>
      <c r="AF2600" s="21"/>
      <c r="AG2600" s="21"/>
      <c r="AH2600" s="21"/>
      <c r="AI2600" s="21"/>
      <c r="AJ2600" s="21"/>
      <c r="AK2600" s="21"/>
      <c r="AL2600" s="21"/>
      <c r="AM2600" s="21"/>
      <c r="AN2600" s="21"/>
      <c r="AO2600" s="21"/>
      <c r="AP2600" s="21"/>
      <c r="AQ2600" s="21"/>
      <c r="AR2600" s="21"/>
      <c r="AS2600" s="21"/>
      <c r="AT2600" s="21"/>
      <c r="AU2600" s="21"/>
      <c r="AX2600" s="22"/>
      <c r="AY2600" s="22"/>
      <c r="AZ2600" s="22"/>
      <c r="BM2600" s="21"/>
      <c r="BN2600" s="21"/>
      <c r="BO2600" s="21"/>
      <c r="BP2600" s="21"/>
      <c r="BQ2600" s="21"/>
      <c r="BS2600" s="21"/>
      <c r="BT2600" s="21"/>
      <c r="BW2600" s="21"/>
      <c r="BX2600" s="21"/>
      <c r="BZ2600" s="21"/>
      <c r="CD2600" s="21"/>
      <c r="CE2600" s="21"/>
      <c r="CF2600" s="21"/>
    </row>
    <row r="2601" spans="1:84">
      <c r="A2601" s="21"/>
      <c r="AC2601" s="21"/>
      <c r="AD2601" s="21"/>
      <c r="AE2601" s="21"/>
      <c r="AF2601" s="21"/>
      <c r="AG2601" s="21"/>
      <c r="AH2601" s="21"/>
      <c r="AI2601" s="21"/>
      <c r="AJ2601" s="21"/>
      <c r="AK2601" s="21"/>
      <c r="AL2601" s="21"/>
      <c r="AM2601" s="21"/>
      <c r="AN2601" s="21"/>
      <c r="AO2601" s="21"/>
      <c r="AP2601" s="21"/>
      <c r="AQ2601" s="21"/>
      <c r="AR2601" s="21"/>
      <c r="AS2601" s="21"/>
      <c r="AT2601" s="21"/>
      <c r="AU2601" s="21"/>
      <c r="AX2601" s="22"/>
      <c r="AY2601" s="22"/>
      <c r="AZ2601" s="22"/>
      <c r="BM2601" s="21"/>
      <c r="BN2601" s="21"/>
      <c r="BO2601" s="21"/>
      <c r="BP2601" s="21"/>
      <c r="BQ2601" s="21"/>
      <c r="BS2601" s="21"/>
      <c r="BT2601" s="21"/>
      <c r="BW2601" s="21"/>
      <c r="BX2601" s="21"/>
      <c r="BZ2601" s="21"/>
      <c r="CD2601" s="21"/>
      <c r="CE2601" s="21"/>
      <c r="CF2601" s="21"/>
    </row>
    <row r="2602" spans="1:84">
      <c r="A2602" s="21"/>
      <c r="AC2602" s="21"/>
      <c r="AD2602" s="21"/>
      <c r="AE2602" s="21"/>
      <c r="AF2602" s="21"/>
      <c r="AG2602" s="21"/>
      <c r="AH2602" s="21"/>
      <c r="AI2602" s="21"/>
      <c r="AJ2602" s="21"/>
      <c r="AK2602" s="21"/>
      <c r="AL2602" s="21"/>
      <c r="AM2602" s="21"/>
      <c r="AN2602" s="21"/>
      <c r="AO2602" s="21"/>
      <c r="AP2602" s="21"/>
      <c r="AQ2602" s="21"/>
      <c r="AR2602" s="21"/>
      <c r="AS2602" s="21"/>
      <c r="AT2602" s="21"/>
      <c r="AU2602" s="21"/>
      <c r="AX2602" s="22"/>
      <c r="AY2602" s="22"/>
      <c r="AZ2602" s="22"/>
      <c r="BM2602" s="21"/>
      <c r="BN2602" s="21"/>
      <c r="BO2602" s="21"/>
      <c r="BP2602" s="21"/>
      <c r="BQ2602" s="21"/>
      <c r="BS2602" s="21"/>
      <c r="BT2602" s="21"/>
      <c r="BW2602" s="21"/>
      <c r="BX2602" s="21"/>
      <c r="BZ2602" s="21"/>
      <c r="CD2602" s="21"/>
      <c r="CE2602" s="21"/>
      <c r="CF2602" s="21"/>
    </row>
    <row r="2603" spans="1:84">
      <c r="A2603" s="21"/>
      <c r="AC2603" s="21"/>
      <c r="AD2603" s="21"/>
      <c r="AE2603" s="21"/>
      <c r="AF2603" s="21"/>
      <c r="AG2603" s="21"/>
      <c r="AH2603" s="21"/>
      <c r="AI2603" s="21"/>
      <c r="AJ2603" s="21"/>
      <c r="AK2603" s="21"/>
      <c r="AL2603" s="21"/>
      <c r="AM2603" s="21"/>
      <c r="AN2603" s="21"/>
      <c r="AO2603" s="21"/>
      <c r="AP2603" s="21"/>
      <c r="AQ2603" s="21"/>
      <c r="AR2603" s="21"/>
      <c r="AS2603" s="21"/>
      <c r="AT2603" s="21"/>
      <c r="AU2603" s="21"/>
      <c r="AX2603" s="22"/>
      <c r="AY2603" s="22"/>
      <c r="AZ2603" s="22"/>
      <c r="BM2603" s="21"/>
      <c r="BN2603" s="21"/>
      <c r="BO2603" s="21"/>
      <c r="BP2603" s="21"/>
      <c r="BQ2603" s="21"/>
      <c r="BS2603" s="21"/>
      <c r="BT2603" s="21"/>
      <c r="BW2603" s="21"/>
      <c r="BX2603" s="21"/>
      <c r="BZ2603" s="21"/>
      <c r="CD2603" s="21"/>
      <c r="CE2603" s="21"/>
      <c r="CF2603" s="21"/>
    </row>
    <row r="2604" spans="1:84">
      <c r="A2604" s="21"/>
      <c r="AC2604" s="21"/>
      <c r="AD2604" s="21"/>
      <c r="AE2604" s="21"/>
      <c r="AF2604" s="21"/>
      <c r="AG2604" s="21"/>
      <c r="AH2604" s="21"/>
      <c r="AI2604" s="21"/>
      <c r="AJ2604" s="21"/>
      <c r="AK2604" s="21"/>
      <c r="AL2604" s="21"/>
      <c r="AM2604" s="21"/>
      <c r="AN2604" s="21"/>
      <c r="AO2604" s="21"/>
      <c r="AP2604" s="21"/>
      <c r="AQ2604" s="21"/>
      <c r="AR2604" s="21"/>
      <c r="AS2604" s="21"/>
      <c r="AT2604" s="21"/>
      <c r="AU2604" s="21"/>
      <c r="AX2604" s="22"/>
      <c r="AY2604" s="22"/>
      <c r="AZ2604" s="22"/>
      <c r="BM2604" s="21"/>
      <c r="BN2604" s="21"/>
      <c r="BO2604" s="21"/>
      <c r="BP2604" s="21"/>
      <c r="BQ2604" s="21"/>
      <c r="BS2604" s="21"/>
      <c r="BT2604" s="21"/>
      <c r="BW2604" s="21"/>
      <c r="BX2604" s="21"/>
      <c r="BZ2604" s="21"/>
      <c r="CD2604" s="21"/>
      <c r="CE2604" s="21"/>
      <c r="CF2604" s="21"/>
    </row>
    <row r="2605" spans="1:84">
      <c r="A2605" s="21"/>
      <c r="AC2605" s="21"/>
      <c r="AD2605" s="21"/>
      <c r="AE2605" s="21"/>
      <c r="AF2605" s="21"/>
      <c r="AG2605" s="21"/>
      <c r="AH2605" s="21"/>
      <c r="AI2605" s="21"/>
      <c r="AJ2605" s="21"/>
      <c r="AK2605" s="21"/>
      <c r="AL2605" s="21"/>
      <c r="AM2605" s="21"/>
      <c r="AN2605" s="21"/>
      <c r="AO2605" s="21"/>
      <c r="AP2605" s="21"/>
      <c r="AQ2605" s="21"/>
      <c r="AR2605" s="21"/>
      <c r="AS2605" s="21"/>
      <c r="AT2605" s="21"/>
      <c r="AU2605" s="21"/>
      <c r="AX2605" s="22"/>
      <c r="AY2605" s="22"/>
      <c r="AZ2605" s="22"/>
      <c r="BM2605" s="21"/>
      <c r="BN2605" s="21"/>
      <c r="BO2605" s="21"/>
      <c r="BP2605" s="21"/>
      <c r="BQ2605" s="21"/>
      <c r="BS2605" s="21"/>
      <c r="BT2605" s="21"/>
      <c r="BW2605" s="21"/>
      <c r="BX2605" s="21"/>
      <c r="BZ2605" s="21"/>
      <c r="CD2605" s="21"/>
      <c r="CE2605" s="21"/>
      <c r="CF2605" s="21"/>
    </row>
    <row r="2606" spans="1:84">
      <c r="A2606" s="21"/>
      <c r="AC2606" s="21"/>
      <c r="AD2606" s="21"/>
      <c r="AE2606" s="21"/>
      <c r="AF2606" s="21"/>
      <c r="AG2606" s="21"/>
      <c r="AH2606" s="21"/>
      <c r="AI2606" s="21"/>
      <c r="AJ2606" s="21"/>
      <c r="AK2606" s="21"/>
      <c r="AL2606" s="21"/>
      <c r="AM2606" s="21"/>
      <c r="AN2606" s="21"/>
      <c r="AO2606" s="21"/>
      <c r="AP2606" s="21"/>
      <c r="AQ2606" s="21"/>
      <c r="AR2606" s="21"/>
      <c r="AS2606" s="21"/>
      <c r="AT2606" s="21"/>
      <c r="AU2606" s="21"/>
      <c r="AX2606" s="22"/>
      <c r="AY2606" s="22"/>
      <c r="AZ2606" s="22"/>
      <c r="BM2606" s="21"/>
      <c r="BN2606" s="21"/>
      <c r="BO2606" s="21"/>
      <c r="BP2606" s="21"/>
      <c r="BQ2606" s="21"/>
      <c r="BS2606" s="21"/>
      <c r="BT2606" s="21"/>
      <c r="BW2606" s="21"/>
      <c r="BX2606" s="21"/>
      <c r="BZ2606" s="21"/>
      <c r="CD2606" s="21"/>
      <c r="CE2606" s="21"/>
      <c r="CF2606" s="21"/>
    </row>
    <row r="2607" spans="1:84">
      <c r="A2607" s="21"/>
      <c r="AC2607" s="21"/>
      <c r="AD2607" s="21"/>
      <c r="AE2607" s="21"/>
      <c r="AF2607" s="21"/>
      <c r="AG2607" s="21"/>
      <c r="AH2607" s="21"/>
      <c r="AI2607" s="21"/>
      <c r="AJ2607" s="21"/>
      <c r="AK2607" s="21"/>
      <c r="AL2607" s="21"/>
      <c r="AM2607" s="21"/>
      <c r="AN2607" s="21"/>
      <c r="AO2607" s="21"/>
      <c r="AP2607" s="21"/>
      <c r="AQ2607" s="21"/>
      <c r="AR2607" s="21"/>
      <c r="AS2607" s="21"/>
      <c r="AT2607" s="21"/>
      <c r="AU2607" s="21"/>
      <c r="AX2607" s="22"/>
      <c r="AY2607" s="22"/>
      <c r="AZ2607" s="22"/>
      <c r="BM2607" s="21"/>
      <c r="BN2607" s="21"/>
      <c r="BO2607" s="21"/>
      <c r="BP2607" s="21"/>
      <c r="BQ2607" s="21"/>
      <c r="BS2607" s="21"/>
      <c r="BT2607" s="21"/>
      <c r="BW2607" s="21"/>
      <c r="BX2607" s="21"/>
      <c r="BZ2607" s="21"/>
      <c r="CD2607" s="21"/>
      <c r="CE2607" s="21"/>
      <c r="CF2607" s="21"/>
    </row>
    <row r="2608" spans="1:84">
      <c r="A2608" s="21"/>
      <c r="AC2608" s="21"/>
      <c r="AD2608" s="21"/>
      <c r="AE2608" s="21"/>
      <c r="AF2608" s="21"/>
      <c r="AG2608" s="21"/>
      <c r="AH2608" s="21"/>
      <c r="AI2608" s="21"/>
      <c r="AJ2608" s="21"/>
      <c r="AK2608" s="21"/>
      <c r="AL2608" s="21"/>
      <c r="AM2608" s="21"/>
      <c r="AN2608" s="21"/>
      <c r="AO2608" s="21"/>
      <c r="AP2608" s="21"/>
      <c r="AQ2608" s="21"/>
      <c r="AR2608" s="21"/>
      <c r="AS2608" s="21"/>
      <c r="AT2608" s="21"/>
      <c r="AU2608" s="21"/>
      <c r="AX2608" s="22"/>
      <c r="AY2608" s="22"/>
      <c r="AZ2608" s="22"/>
      <c r="BM2608" s="21"/>
      <c r="BN2608" s="21"/>
      <c r="BO2608" s="21"/>
      <c r="BP2608" s="21"/>
      <c r="BQ2608" s="21"/>
      <c r="BS2608" s="21"/>
      <c r="BT2608" s="21"/>
      <c r="BW2608" s="21"/>
      <c r="BX2608" s="21"/>
      <c r="BZ2608" s="21"/>
      <c r="CD2608" s="21"/>
      <c r="CE2608" s="21"/>
      <c r="CF2608" s="21"/>
    </row>
    <row r="2609" spans="1:84">
      <c r="A2609" s="21"/>
      <c r="AC2609" s="21"/>
      <c r="AD2609" s="21"/>
      <c r="AE2609" s="21"/>
      <c r="AF2609" s="21"/>
      <c r="AG2609" s="21"/>
      <c r="AH2609" s="21"/>
      <c r="AI2609" s="21"/>
      <c r="AJ2609" s="21"/>
      <c r="AK2609" s="21"/>
      <c r="AL2609" s="21"/>
      <c r="AM2609" s="21"/>
      <c r="AN2609" s="21"/>
      <c r="AO2609" s="21"/>
      <c r="AP2609" s="21"/>
      <c r="AQ2609" s="21"/>
      <c r="AR2609" s="21"/>
      <c r="AS2609" s="21"/>
      <c r="AT2609" s="21"/>
      <c r="AU2609" s="21"/>
      <c r="AX2609" s="22"/>
      <c r="AY2609" s="22"/>
      <c r="AZ2609" s="22"/>
      <c r="BM2609" s="21"/>
      <c r="BN2609" s="21"/>
      <c r="BO2609" s="21"/>
      <c r="BP2609" s="21"/>
      <c r="BQ2609" s="21"/>
      <c r="BS2609" s="21"/>
      <c r="BT2609" s="21"/>
      <c r="BW2609" s="21"/>
      <c r="BX2609" s="21"/>
      <c r="BZ2609" s="21"/>
      <c r="CD2609" s="21"/>
      <c r="CE2609" s="21"/>
      <c r="CF2609" s="21"/>
    </row>
    <row r="2610" spans="1:84">
      <c r="A2610" s="21"/>
      <c r="AC2610" s="21"/>
      <c r="AD2610" s="21"/>
      <c r="AE2610" s="21"/>
      <c r="AF2610" s="21"/>
      <c r="AG2610" s="21"/>
      <c r="AH2610" s="21"/>
      <c r="AI2610" s="21"/>
      <c r="AJ2610" s="21"/>
      <c r="AK2610" s="21"/>
      <c r="AL2610" s="21"/>
      <c r="AM2610" s="21"/>
      <c r="AN2610" s="21"/>
      <c r="AO2610" s="21"/>
      <c r="AP2610" s="21"/>
      <c r="AQ2610" s="21"/>
      <c r="AR2610" s="21"/>
      <c r="AS2610" s="21"/>
      <c r="AT2610" s="21"/>
      <c r="AU2610" s="21"/>
      <c r="AX2610" s="22"/>
      <c r="AY2610" s="22"/>
      <c r="AZ2610" s="22"/>
      <c r="BM2610" s="21"/>
      <c r="BN2610" s="21"/>
      <c r="BO2610" s="21"/>
      <c r="BP2610" s="21"/>
      <c r="BQ2610" s="21"/>
      <c r="BS2610" s="21"/>
      <c r="BT2610" s="21"/>
      <c r="BW2610" s="21"/>
      <c r="BX2610" s="21"/>
      <c r="BZ2610" s="21"/>
      <c r="CD2610" s="21"/>
      <c r="CE2610" s="21"/>
      <c r="CF2610" s="21"/>
    </row>
    <row r="2611" spans="1:84">
      <c r="A2611" s="21"/>
      <c r="AC2611" s="21"/>
      <c r="AD2611" s="21"/>
      <c r="AE2611" s="21"/>
      <c r="AF2611" s="21"/>
      <c r="AG2611" s="21"/>
      <c r="AH2611" s="21"/>
      <c r="AI2611" s="21"/>
      <c r="AJ2611" s="21"/>
      <c r="AK2611" s="21"/>
      <c r="AL2611" s="21"/>
      <c r="AM2611" s="21"/>
      <c r="AN2611" s="21"/>
      <c r="AO2611" s="21"/>
      <c r="AP2611" s="21"/>
      <c r="AQ2611" s="21"/>
      <c r="AR2611" s="21"/>
      <c r="AS2611" s="21"/>
      <c r="AT2611" s="21"/>
      <c r="AU2611" s="21"/>
      <c r="AX2611" s="22"/>
      <c r="AY2611" s="22"/>
      <c r="AZ2611" s="22"/>
      <c r="BM2611" s="21"/>
      <c r="BN2611" s="21"/>
      <c r="BO2611" s="21"/>
      <c r="BP2611" s="21"/>
      <c r="BQ2611" s="21"/>
      <c r="BS2611" s="21"/>
      <c r="BT2611" s="21"/>
      <c r="BW2611" s="21"/>
      <c r="BX2611" s="21"/>
      <c r="BZ2611" s="21"/>
      <c r="CD2611" s="21"/>
      <c r="CE2611" s="21"/>
      <c r="CF2611" s="21"/>
    </row>
    <row r="2612" spans="1:84">
      <c r="A2612" s="21"/>
      <c r="AC2612" s="21"/>
      <c r="AD2612" s="21"/>
      <c r="AE2612" s="21"/>
      <c r="AF2612" s="21"/>
      <c r="AG2612" s="21"/>
      <c r="AH2612" s="21"/>
      <c r="AI2612" s="21"/>
      <c r="AJ2612" s="21"/>
      <c r="AK2612" s="21"/>
      <c r="AL2612" s="21"/>
      <c r="AM2612" s="21"/>
      <c r="AN2612" s="21"/>
      <c r="AO2612" s="21"/>
      <c r="AP2612" s="21"/>
      <c r="AQ2612" s="21"/>
      <c r="AR2612" s="21"/>
      <c r="AS2612" s="21"/>
      <c r="AT2612" s="21"/>
      <c r="AU2612" s="21"/>
      <c r="AX2612" s="22"/>
      <c r="AY2612" s="22"/>
      <c r="AZ2612" s="22"/>
      <c r="BM2612" s="21"/>
      <c r="BN2612" s="21"/>
      <c r="BO2612" s="21"/>
      <c r="BP2612" s="21"/>
      <c r="BQ2612" s="21"/>
      <c r="BS2612" s="21"/>
      <c r="BT2612" s="21"/>
      <c r="BW2612" s="21"/>
      <c r="BX2612" s="21"/>
      <c r="BZ2612" s="21"/>
      <c r="CD2612" s="21"/>
      <c r="CE2612" s="21"/>
      <c r="CF2612" s="21"/>
    </row>
    <row r="2613" spans="1:84">
      <c r="A2613" s="21"/>
      <c r="AC2613" s="21"/>
      <c r="AD2613" s="21"/>
      <c r="AE2613" s="21"/>
      <c r="AF2613" s="21"/>
      <c r="AG2613" s="21"/>
      <c r="AH2613" s="21"/>
      <c r="AI2613" s="21"/>
      <c r="AJ2613" s="21"/>
      <c r="AK2613" s="21"/>
      <c r="AL2613" s="21"/>
      <c r="AM2613" s="21"/>
      <c r="AN2613" s="21"/>
      <c r="AO2613" s="21"/>
      <c r="AP2613" s="21"/>
      <c r="AQ2613" s="21"/>
      <c r="AR2613" s="21"/>
      <c r="AS2613" s="21"/>
      <c r="AT2613" s="21"/>
      <c r="AU2613" s="21"/>
      <c r="AX2613" s="22"/>
      <c r="AY2613" s="22"/>
      <c r="AZ2613" s="22"/>
      <c r="BM2613" s="21"/>
      <c r="BN2613" s="21"/>
      <c r="BO2613" s="21"/>
      <c r="BP2613" s="21"/>
      <c r="BQ2613" s="21"/>
      <c r="BS2613" s="21"/>
      <c r="BT2613" s="21"/>
      <c r="BW2613" s="21"/>
      <c r="BX2613" s="21"/>
      <c r="BZ2613" s="21"/>
      <c r="CD2613" s="21"/>
      <c r="CE2613" s="21"/>
      <c r="CF2613" s="21"/>
    </row>
    <row r="2614" spans="1:84">
      <c r="A2614" s="21"/>
      <c r="AC2614" s="21"/>
      <c r="AD2614" s="21"/>
      <c r="AE2614" s="21"/>
      <c r="AF2614" s="21"/>
      <c r="AG2614" s="21"/>
      <c r="AH2614" s="21"/>
      <c r="AI2614" s="21"/>
      <c r="AJ2614" s="21"/>
      <c r="AK2614" s="21"/>
      <c r="AL2614" s="21"/>
      <c r="AM2614" s="21"/>
      <c r="AN2614" s="21"/>
      <c r="AO2614" s="21"/>
      <c r="AP2614" s="21"/>
      <c r="AQ2614" s="21"/>
      <c r="AR2614" s="21"/>
      <c r="AS2614" s="21"/>
      <c r="AT2614" s="21"/>
      <c r="AU2614" s="21"/>
      <c r="AX2614" s="22"/>
      <c r="AY2614" s="22"/>
      <c r="AZ2614" s="22"/>
      <c r="BM2614" s="21"/>
      <c r="BN2614" s="21"/>
      <c r="BO2614" s="21"/>
      <c r="BP2614" s="21"/>
      <c r="BQ2614" s="21"/>
      <c r="BS2614" s="21"/>
      <c r="BT2614" s="21"/>
      <c r="BW2614" s="21"/>
      <c r="BX2614" s="21"/>
      <c r="BZ2614" s="21"/>
      <c r="CD2614" s="21"/>
      <c r="CE2614" s="21"/>
      <c r="CF2614" s="21"/>
    </row>
    <row r="2615" spans="1:84">
      <c r="A2615" s="21"/>
      <c r="AC2615" s="21"/>
      <c r="AD2615" s="21"/>
      <c r="AE2615" s="21"/>
      <c r="AF2615" s="21"/>
      <c r="AG2615" s="21"/>
      <c r="AH2615" s="21"/>
      <c r="AI2615" s="21"/>
      <c r="AJ2615" s="21"/>
      <c r="AK2615" s="21"/>
      <c r="AL2615" s="21"/>
      <c r="AM2615" s="21"/>
      <c r="AN2615" s="21"/>
      <c r="AO2615" s="21"/>
      <c r="AP2615" s="21"/>
      <c r="AQ2615" s="21"/>
      <c r="AR2615" s="21"/>
      <c r="AS2615" s="21"/>
      <c r="AT2615" s="21"/>
      <c r="AU2615" s="21"/>
      <c r="AX2615" s="22"/>
      <c r="AY2615" s="22"/>
      <c r="AZ2615" s="22"/>
      <c r="BM2615" s="21"/>
      <c r="BN2615" s="21"/>
      <c r="BO2615" s="21"/>
      <c r="BP2615" s="21"/>
      <c r="BQ2615" s="21"/>
      <c r="BS2615" s="21"/>
      <c r="BT2615" s="21"/>
      <c r="BW2615" s="21"/>
      <c r="BX2615" s="21"/>
      <c r="BZ2615" s="21"/>
      <c r="CD2615" s="21"/>
      <c r="CE2615" s="21"/>
      <c r="CF2615" s="21"/>
    </row>
    <row r="2616" spans="1:84">
      <c r="A2616" s="21"/>
      <c r="AC2616" s="21"/>
      <c r="AD2616" s="21"/>
      <c r="AE2616" s="21"/>
      <c r="AF2616" s="21"/>
      <c r="AG2616" s="21"/>
      <c r="AH2616" s="21"/>
      <c r="AI2616" s="21"/>
      <c r="AJ2616" s="21"/>
      <c r="AK2616" s="21"/>
      <c r="AL2616" s="21"/>
      <c r="AM2616" s="21"/>
      <c r="AN2616" s="21"/>
      <c r="AO2616" s="21"/>
      <c r="AP2616" s="21"/>
      <c r="AQ2616" s="21"/>
      <c r="AR2616" s="21"/>
      <c r="AS2616" s="21"/>
      <c r="AT2616" s="21"/>
      <c r="AU2616" s="21"/>
      <c r="AX2616" s="22"/>
      <c r="AY2616" s="22"/>
      <c r="AZ2616" s="22"/>
      <c r="BM2616" s="21"/>
      <c r="BN2616" s="21"/>
      <c r="BO2616" s="21"/>
      <c r="BP2616" s="21"/>
      <c r="BQ2616" s="21"/>
      <c r="BS2616" s="21"/>
      <c r="BT2616" s="21"/>
      <c r="BW2616" s="21"/>
      <c r="BX2616" s="21"/>
      <c r="BZ2616" s="21"/>
      <c r="CD2616" s="21"/>
      <c r="CE2616" s="21"/>
      <c r="CF2616" s="21"/>
    </row>
    <row r="2617" spans="1:84">
      <c r="A2617" s="21"/>
      <c r="AC2617" s="21"/>
      <c r="AD2617" s="21"/>
      <c r="AE2617" s="21"/>
      <c r="AF2617" s="21"/>
      <c r="AG2617" s="21"/>
      <c r="AH2617" s="21"/>
      <c r="AI2617" s="21"/>
      <c r="AJ2617" s="21"/>
      <c r="AK2617" s="21"/>
      <c r="AL2617" s="21"/>
      <c r="AM2617" s="21"/>
      <c r="AN2617" s="21"/>
      <c r="AO2617" s="21"/>
      <c r="AP2617" s="21"/>
      <c r="AQ2617" s="21"/>
      <c r="AR2617" s="21"/>
      <c r="AS2617" s="21"/>
      <c r="AT2617" s="21"/>
      <c r="AU2617" s="21"/>
      <c r="AX2617" s="22"/>
      <c r="AY2617" s="22"/>
      <c r="AZ2617" s="22"/>
      <c r="BM2617" s="21"/>
      <c r="BN2617" s="21"/>
      <c r="BO2617" s="21"/>
      <c r="BP2617" s="21"/>
      <c r="BQ2617" s="21"/>
      <c r="BS2617" s="21"/>
      <c r="BT2617" s="21"/>
      <c r="BW2617" s="21"/>
      <c r="BX2617" s="21"/>
      <c r="BZ2617" s="21"/>
      <c r="CD2617" s="21"/>
      <c r="CE2617" s="21"/>
      <c r="CF2617" s="21"/>
    </row>
    <row r="2618" spans="1:84">
      <c r="A2618" s="21"/>
      <c r="AC2618" s="21"/>
      <c r="AD2618" s="21"/>
      <c r="AE2618" s="21"/>
      <c r="AF2618" s="21"/>
      <c r="AG2618" s="21"/>
      <c r="AH2618" s="21"/>
      <c r="AI2618" s="21"/>
      <c r="AJ2618" s="21"/>
      <c r="AK2618" s="21"/>
      <c r="AL2618" s="21"/>
      <c r="AM2618" s="21"/>
      <c r="AN2618" s="21"/>
      <c r="AO2618" s="21"/>
      <c r="AP2618" s="21"/>
      <c r="AQ2618" s="21"/>
      <c r="AR2618" s="21"/>
      <c r="AS2618" s="21"/>
      <c r="AT2618" s="21"/>
      <c r="AU2618" s="21"/>
      <c r="AX2618" s="22"/>
      <c r="AY2618" s="22"/>
      <c r="AZ2618" s="22"/>
      <c r="BM2618" s="21"/>
      <c r="BN2618" s="21"/>
      <c r="BO2618" s="21"/>
      <c r="BP2618" s="21"/>
      <c r="BQ2618" s="21"/>
      <c r="BS2618" s="21"/>
      <c r="BT2618" s="21"/>
      <c r="BW2618" s="21"/>
      <c r="BX2618" s="21"/>
      <c r="BZ2618" s="21"/>
      <c r="CD2618" s="21"/>
      <c r="CE2618" s="21"/>
      <c r="CF2618" s="21"/>
    </row>
    <row r="2619" spans="1:84">
      <c r="A2619" s="21"/>
      <c r="AC2619" s="21"/>
      <c r="AD2619" s="21"/>
      <c r="AE2619" s="21"/>
      <c r="AF2619" s="21"/>
      <c r="AG2619" s="21"/>
      <c r="AH2619" s="21"/>
      <c r="AI2619" s="21"/>
      <c r="AJ2619" s="21"/>
      <c r="AK2619" s="21"/>
      <c r="AL2619" s="21"/>
      <c r="AM2619" s="21"/>
      <c r="AN2619" s="21"/>
      <c r="AO2619" s="21"/>
      <c r="AP2619" s="21"/>
      <c r="AQ2619" s="21"/>
      <c r="AR2619" s="21"/>
      <c r="AS2619" s="21"/>
      <c r="AT2619" s="21"/>
      <c r="AU2619" s="21"/>
      <c r="AX2619" s="22"/>
      <c r="AY2619" s="22"/>
      <c r="AZ2619" s="22"/>
      <c r="BM2619" s="21"/>
      <c r="BN2619" s="21"/>
      <c r="BO2619" s="21"/>
      <c r="BP2619" s="21"/>
      <c r="BQ2619" s="21"/>
      <c r="BS2619" s="21"/>
      <c r="BT2619" s="21"/>
      <c r="BW2619" s="21"/>
      <c r="BX2619" s="21"/>
      <c r="BZ2619" s="21"/>
      <c r="CD2619" s="21"/>
      <c r="CE2619" s="21"/>
      <c r="CF2619" s="21"/>
    </row>
    <row r="2620" spans="1:84">
      <c r="A2620" s="21"/>
      <c r="AC2620" s="21"/>
      <c r="AD2620" s="21"/>
      <c r="AE2620" s="21"/>
      <c r="AF2620" s="21"/>
      <c r="AG2620" s="21"/>
      <c r="AH2620" s="21"/>
      <c r="AI2620" s="21"/>
      <c r="AJ2620" s="21"/>
      <c r="AK2620" s="21"/>
      <c r="AL2620" s="21"/>
      <c r="AM2620" s="21"/>
      <c r="AN2620" s="21"/>
      <c r="AO2620" s="21"/>
      <c r="AP2620" s="21"/>
      <c r="AQ2620" s="21"/>
      <c r="AR2620" s="21"/>
      <c r="AS2620" s="21"/>
      <c r="AT2620" s="21"/>
      <c r="AU2620" s="21"/>
      <c r="AX2620" s="22"/>
      <c r="AY2620" s="22"/>
      <c r="AZ2620" s="22"/>
      <c r="BM2620" s="21"/>
      <c r="BN2620" s="21"/>
      <c r="BO2620" s="21"/>
      <c r="BP2620" s="21"/>
      <c r="BQ2620" s="21"/>
      <c r="BS2620" s="21"/>
      <c r="BT2620" s="21"/>
      <c r="BW2620" s="21"/>
      <c r="BX2620" s="21"/>
      <c r="BZ2620" s="21"/>
      <c r="CD2620" s="21"/>
      <c r="CE2620" s="21"/>
      <c r="CF2620" s="21"/>
    </row>
    <row r="2621" spans="1:84">
      <c r="A2621" s="21"/>
      <c r="AC2621" s="21"/>
      <c r="AD2621" s="21"/>
      <c r="AE2621" s="21"/>
      <c r="AF2621" s="21"/>
      <c r="AG2621" s="21"/>
      <c r="AH2621" s="21"/>
      <c r="AI2621" s="21"/>
      <c r="AJ2621" s="21"/>
      <c r="AK2621" s="21"/>
      <c r="AL2621" s="21"/>
      <c r="AM2621" s="21"/>
      <c r="AN2621" s="21"/>
      <c r="AO2621" s="21"/>
      <c r="AP2621" s="21"/>
      <c r="AQ2621" s="21"/>
      <c r="AR2621" s="21"/>
      <c r="AS2621" s="21"/>
      <c r="AT2621" s="21"/>
      <c r="AU2621" s="21"/>
      <c r="AX2621" s="22"/>
      <c r="AY2621" s="22"/>
      <c r="AZ2621" s="22"/>
      <c r="BM2621" s="21"/>
      <c r="BN2621" s="21"/>
      <c r="BO2621" s="21"/>
      <c r="BP2621" s="21"/>
      <c r="BQ2621" s="21"/>
      <c r="BS2621" s="21"/>
      <c r="BT2621" s="21"/>
      <c r="BW2621" s="21"/>
      <c r="BX2621" s="21"/>
      <c r="BZ2621" s="21"/>
      <c r="CD2621" s="21"/>
      <c r="CE2621" s="21"/>
      <c r="CF2621" s="21"/>
    </row>
    <row r="2622" spans="1:84">
      <c r="A2622" s="21"/>
      <c r="AC2622" s="21"/>
      <c r="AD2622" s="21"/>
      <c r="AE2622" s="21"/>
      <c r="AF2622" s="21"/>
      <c r="AG2622" s="21"/>
      <c r="AH2622" s="21"/>
      <c r="AI2622" s="21"/>
      <c r="AJ2622" s="21"/>
      <c r="AK2622" s="21"/>
      <c r="AL2622" s="21"/>
      <c r="AM2622" s="21"/>
      <c r="AN2622" s="21"/>
      <c r="AO2622" s="21"/>
      <c r="AP2622" s="21"/>
      <c r="AQ2622" s="21"/>
      <c r="AR2622" s="21"/>
      <c r="AS2622" s="21"/>
      <c r="AT2622" s="21"/>
      <c r="AU2622" s="21"/>
      <c r="AX2622" s="22"/>
      <c r="AY2622" s="22"/>
      <c r="AZ2622" s="22"/>
      <c r="BM2622" s="21"/>
      <c r="BN2622" s="21"/>
      <c r="BO2622" s="21"/>
      <c r="BP2622" s="21"/>
      <c r="BQ2622" s="21"/>
      <c r="BS2622" s="21"/>
      <c r="BT2622" s="21"/>
      <c r="BW2622" s="21"/>
      <c r="BX2622" s="21"/>
      <c r="BZ2622" s="21"/>
      <c r="CD2622" s="21"/>
      <c r="CE2622" s="21"/>
      <c r="CF2622" s="21"/>
    </row>
    <row r="2623" spans="1:84">
      <c r="A2623" s="21"/>
      <c r="AC2623" s="21"/>
      <c r="AD2623" s="21"/>
      <c r="AE2623" s="21"/>
      <c r="AF2623" s="21"/>
      <c r="AG2623" s="21"/>
      <c r="AH2623" s="21"/>
      <c r="AI2623" s="21"/>
      <c r="AJ2623" s="21"/>
      <c r="AK2623" s="21"/>
      <c r="AL2623" s="21"/>
      <c r="AM2623" s="21"/>
      <c r="AN2623" s="21"/>
      <c r="AO2623" s="21"/>
      <c r="AP2623" s="21"/>
      <c r="AQ2623" s="21"/>
      <c r="AR2623" s="21"/>
      <c r="AS2623" s="21"/>
      <c r="AT2623" s="21"/>
      <c r="AU2623" s="21"/>
      <c r="AX2623" s="22"/>
      <c r="AY2623" s="22"/>
      <c r="AZ2623" s="22"/>
      <c r="BM2623" s="21"/>
      <c r="BN2623" s="21"/>
      <c r="BO2623" s="21"/>
      <c r="BP2623" s="21"/>
      <c r="BQ2623" s="21"/>
      <c r="BS2623" s="21"/>
      <c r="BT2623" s="21"/>
      <c r="BW2623" s="21"/>
      <c r="BX2623" s="21"/>
      <c r="BZ2623" s="21"/>
      <c r="CD2623" s="21"/>
      <c r="CE2623" s="21"/>
      <c r="CF2623" s="21"/>
    </row>
    <row r="2624" spans="1:84">
      <c r="A2624" s="21"/>
      <c r="AC2624" s="21"/>
      <c r="AD2624" s="21"/>
      <c r="AE2624" s="21"/>
      <c r="AF2624" s="21"/>
      <c r="AG2624" s="21"/>
      <c r="AH2624" s="21"/>
      <c r="AI2624" s="21"/>
      <c r="AJ2624" s="21"/>
      <c r="AK2624" s="21"/>
      <c r="AL2624" s="21"/>
      <c r="AM2624" s="21"/>
      <c r="AN2624" s="21"/>
      <c r="AO2624" s="21"/>
      <c r="AP2624" s="21"/>
      <c r="AQ2624" s="21"/>
      <c r="AR2624" s="21"/>
      <c r="AS2624" s="21"/>
      <c r="AT2624" s="21"/>
      <c r="AU2624" s="21"/>
      <c r="AX2624" s="22"/>
      <c r="AY2624" s="22"/>
      <c r="AZ2624" s="22"/>
      <c r="BM2624" s="21"/>
      <c r="BN2624" s="21"/>
      <c r="BO2624" s="21"/>
      <c r="BP2624" s="21"/>
      <c r="BQ2624" s="21"/>
      <c r="BS2624" s="21"/>
      <c r="BT2624" s="21"/>
      <c r="BW2624" s="21"/>
      <c r="BX2624" s="21"/>
      <c r="BZ2624" s="21"/>
      <c r="CD2624" s="21"/>
      <c r="CE2624" s="21"/>
      <c r="CF2624" s="21"/>
    </row>
    <row r="2625" spans="1:84">
      <c r="A2625" s="21"/>
      <c r="AC2625" s="21"/>
      <c r="AD2625" s="21"/>
      <c r="AE2625" s="21"/>
      <c r="AF2625" s="21"/>
      <c r="AG2625" s="21"/>
      <c r="AH2625" s="21"/>
      <c r="AI2625" s="21"/>
      <c r="AJ2625" s="21"/>
      <c r="AK2625" s="21"/>
      <c r="AL2625" s="21"/>
      <c r="AM2625" s="21"/>
      <c r="AN2625" s="21"/>
      <c r="AO2625" s="21"/>
      <c r="AP2625" s="21"/>
      <c r="AQ2625" s="21"/>
      <c r="AR2625" s="21"/>
      <c r="AS2625" s="21"/>
      <c r="AT2625" s="21"/>
      <c r="AU2625" s="21"/>
      <c r="AX2625" s="22"/>
      <c r="AY2625" s="22"/>
      <c r="AZ2625" s="22"/>
      <c r="BM2625" s="21"/>
      <c r="BN2625" s="21"/>
      <c r="BO2625" s="21"/>
      <c r="BP2625" s="21"/>
      <c r="BQ2625" s="21"/>
      <c r="BS2625" s="21"/>
      <c r="BT2625" s="21"/>
      <c r="BW2625" s="21"/>
      <c r="BX2625" s="21"/>
      <c r="BZ2625" s="21"/>
      <c r="CD2625" s="21"/>
      <c r="CE2625" s="21"/>
      <c r="CF2625" s="21"/>
    </row>
    <row r="2626" spans="1:84">
      <c r="A2626" s="21"/>
      <c r="AC2626" s="21"/>
      <c r="AD2626" s="21"/>
      <c r="AE2626" s="21"/>
      <c r="AF2626" s="21"/>
      <c r="AG2626" s="21"/>
      <c r="AH2626" s="21"/>
      <c r="AI2626" s="21"/>
      <c r="AJ2626" s="21"/>
      <c r="AK2626" s="21"/>
      <c r="AL2626" s="21"/>
      <c r="AM2626" s="21"/>
      <c r="AN2626" s="21"/>
      <c r="AO2626" s="21"/>
      <c r="AP2626" s="21"/>
      <c r="AQ2626" s="21"/>
      <c r="AR2626" s="21"/>
      <c r="AS2626" s="21"/>
      <c r="AT2626" s="21"/>
      <c r="AU2626" s="21"/>
      <c r="AX2626" s="22"/>
      <c r="AY2626" s="22"/>
      <c r="AZ2626" s="22"/>
      <c r="BM2626" s="21"/>
      <c r="BN2626" s="21"/>
      <c r="BO2626" s="21"/>
      <c r="BP2626" s="21"/>
      <c r="BQ2626" s="21"/>
      <c r="BS2626" s="21"/>
      <c r="BT2626" s="21"/>
      <c r="BW2626" s="21"/>
      <c r="BX2626" s="21"/>
      <c r="BZ2626" s="21"/>
      <c r="CD2626" s="21"/>
      <c r="CE2626" s="21"/>
      <c r="CF2626" s="21"/>
    </row>
    <row r="2627" spans="1:84">
      <c r="A2627" s="21"/>
      <c r="AC2627" s="21"/>
      <c r="AD2627" s="21"/>
      <c r="AE2627" s="21"/>
      <c r="AF2627" s="21"/>
      <c r="AG2627" s="21"/>
      <c r="AH2627" s="21"/>
      <c r="AI2627" s="21"/>
      <c r="AJ2627" s="21"/>
      <c r="AK2627" s="21"/>
      <c r="AL2627" s="21"/>
      <c r="AM2627" s="21"/>
      <c r="AN2627" s="21"/>
      <c r="AO2627" s="21"/>
      <c r="AP2627" s="21"/>
      <c r="AQ2627" s="21"/>
      <c r="AR2627" s="21"/>
      <c r="AS2627" s="21"/>
      <c r="AT2627" s="21"/>
      <c r="AU2627" s="21"/>
      <c r="AX2627" s="22"/>
      <c r="AY2627" s="22"/>
      <c r="AZ2627" s="22"/>
      <c r="BM2627" s="21"/>
      <c r="BN2627" s="21"/>
      <c r="BO2627" s="21"/>
      <c r="BP2627" s="21"/>
      <c r="BQ2627" s="21"/>
      <c r="BS2627" s="21"/>
      <c r="BT2627" s="21"/>
      <c r="BW2627" s="21"/>
      <c r="BX2627" s="21"/>
      <c r="BZ2627" s="21"/>
      <c r="CD2627" s="21"/>
      <c r="CE2627" s="21"/>
      <c r="CF2627" s="21"/>
    </row>
    <row r="2628" spans="1:84">
      <c r="A2628" s="21"/>
      <c r="AC2628" s="21"/>
      <c r="AD2628" s="21"/>
      <c r="AE2628" s="21"/>
      <c r="AF2628" s="21"/>
      <c r="AG2628" s="21"/>
      <c r="AH2628" s="21"/>
      <c r="AI2628" s="21"/>
      <c r="AJ2628" s="21"/>
      <c r="AK2628" s="21"/>
      <c r="AL2628" s="21"/>
      <c r="AM2628" s="21"/>
      <c r="AN2628" s="21"/>
      <c r="AO2628" s="21"/>
      <c r="AP2628" s="21"/>
      <c r="AQ2628" s="21"/>
      <c r="AR2628" s="21"/>
      <c r="AS2628" s="21"/>
      <c r="AT2628" s="21"/>
      <c r="AU2628" s="21"/>
      <c r="AX2628" s="22"/>
      <c r="AY2628" s="22"/>
      <c r="AZ2628" s="22"/>
      <c r="BM2628" s="21"/>
      <c r="BN2628" s="21"/>
      <c r="BO2628" s="21"/>
      <c r="BP2628" s="21"/>
      <c r="BQ2628" s="21"/>
      <c r="BS2628" s="21"/>
      <c r="BT2628" s="21"/>
      <c r="BW2628" s="21"/>
      <c r="BX2628" s="21"/>
      <c r="BZ2628" s="21"/>
      <c r="CD2628" s="21"/>
      <c r="CE2628" s="21"/>
      <c r="CF2628" s="21"/>
    </row>
    <row r="2629" spans="1:84">
      <c r="A2629" s="21"/>
      <c r="AC2629" s="21"/>
      <c r="AD2629" s="21"/>
      <c r="AE2629" s="21"/>
      <c r="AF2629" s="21"/>
      <c r="AG2629" s="21"/>
      <c r="AH2629" s="21"/>
      <c r="AI2629" s="21"/>
      <c r="AJ2629" s="21"/>
      <c r="AK2629" s="21"/>
      <c r="AL2629" s="21"/>
      <c r="AM2629" s="21"/>
      <c r="AN2629" s="21"/>
      <c r="AO2629" s="21"/>
      <c r="AP2629" s="21"/>
      <c r="AQ2629" s="21"/>
      <c r="AR2629" s="21"/>
      <c r="AS2629" s="21"/>
      <c r="AT2629" s="21"/>
      <c r="AU2629" s="21"/>
      <c r="AX2629" s="22"/>
      <c r="AY2629" s="22"/>
      <c r="AZ2629" s="22"/>
      <c r="BM2629" s="21"/>
      <c r="BN2629" s="21"/>
      <c r="BO2629" s="21"/>
      <c r="BP2629" s="21"/>
      <c r="BQ2629" s="21"/>
      <c r="BS2629" s="21"/>
      <c r="BT2629" s="21"/>
      <c r="BW2629" s="21"/>
      <c r="BX2629" s="21"/>
      <c r="BZ2629" s="21"/>
      <c r="CD2629" s="21"/>
      <c r="CE2629" s="21"/>
      <c r="CF2629" s="21"/>
    </row>
    <row r="2630" spans="1:84">
      <c r="A2630" s="21"/>
      <c r="AC2630" s="21"/>
      <c r="AD2630" s="21"/>
      <c r="AE2630" s="21"/>
      <c r="AF2630" s="21"/>
      <c r="AG2630" s="21"/>
      <c r="AH2630" s="21"/>
      <c r="AI2630" s="21"/>
      <c r="AJ2630" s="21"/>
      <c r="AK2630" s="21"/>
      <c r="AL2630" s="21"/>
      <c r="AM2630" s="21"/>
      <c r="AN2630" s="21"/>
      <c r="AO2630" s="21"/>
      <c r="AP2630" s="21"/>
      <c r="AQ2630" s="21"/>
      <c r="AR2630" s="21"/>
      <c r="AS2630" s="21"/>
      <c r="AT2630" s="21"/>
      <c r="AU2630" s="21"/>
      <c r="AX2630" s="22"/>
      <c r="AY2630" s="22"/>
      <c r="AZ2630" s="22"/>
      <c r="BM2630" s="21"/>
      <c r="BN2630" s="21"/>
      <c r="BO2630" s="21"/>
      <c r="BP2630" s="21"/>
      <c r="BQ2630" s="21"/>
      <c r="BS2630" s="21"/>
      <c r="BT2630" s="21"/>
      <c r="BW2630" s="21"/>
      <c r="BX2630" s="21"/>
      <c r="BZ2630" s="21"/>
      <c r="CD2630" s="21"/>
      <c r="CE2630" s="21"/>
      <c r="CF2630" s="21"/>
    </row>
    <row r="2631" spans="1:84">
      <c r="A2631" s="21"/>
      <c r="AC2631" s="21"/>
      <c r="AD2631" s="21"/>
      <c r="AE2631" s="21"/>
      <c r="AF2631" s="21"/>
      <c r="AG2631" s="21"/>
      <c r="AH2631" s="21"/>
      <c r="AI2631" s="21"/>
      <c r="AJ2631" s="21"/>
      <c r="AK2631" s="21"/>
      <c r="AL2631" s="21"/>
      <c r="AM2631" s="21"/>
      <c r="AN2631" s="21"/>
      <c r="AO2631" s="21"/>
      <c r="AP2631" s="21"/>
      <c r="AQ2631" s="21"/>
      <c r="AR2631" s="21"/>
      <c r="AS2631" s="21"/>
      <c r="AT2631" s="21"/>
      <c r="AU2631" s="21"/>
      <c r="AX2631" s="22"/>
      <c r="AY2631" s="22"/>
      <c r="AZ2631" s="22"/>
      <c r="BM2631" s="21"/>
      <c r="BN2631" s="21"/>
      <c r="BO2631" s="21"/>
      <c r="BP2631" s="21"/>
      <c r="BQ2631" s="21"/>
      <c r="BS2631" s="21"/>
      <c r="BT2631" s="21"/>
      <c r="BW2631" s="21"/>
      <c r="BX2631" s="21"/>
      <c r="BZ2631" s="21"/>
      <c r="CD2631" s="21"/>
      <c r="CE2631" s="21"/>
      <c r="CF2631" s="21"/>
    </row>
    <row r="2632" spans="1:84">
      <c r="A2632" s="21"/>
      <c r="AC2632" s="21"/>
      <c r="AD2632" s="21"/>
      <c r="AE2632" s="21"/>
      <c r="AF2632" s="21"/>
      <c r="AG2632" s="21"/>
      <c r="AH2632" s="21"/>
      <c r="AI2632" s="21"/>
      <c r="AJ2632" s="21"/>
      <c r="AK2632" s="21"/>
      <c r="AL2632" s="21"/>
      <c r="AM2632" s="21"/>
      <c r="AN2632" s="21"/>
      <c r="AO2632" s="21"/>
      <c r="AP2632" s="21"/>
      <c r="AQ2632" s="21"/>
      <c r="AR2632" s="21"/>
      <c r="AS2632" s="21"/>
      <c r="AT2632" s="21"/>
      <c r="AU2632" s="21"/>
      <c r="AX2632" s="22"/>
      <c r="AY2632" s="22"/>
      <c r="AZ2632" s="22"/>
      <c r="BM2632" s="21"/>
      <c r="BN2632" s="21"/>
      <c r="BO2632" s="21"/>
      <c r="BP2632" s="21"/>
      <c r="BQ2632" s="21"/>
      <c r="BS2632" s="21"/>
      <c r="BT2632" s="21"/>
      <c r="BW2632" s="21"/>
      <c r="BX2632" s="21"/>
      <c r="BZ2632" s="21"/>
      <c r="CD2632" s="21"/>
      <c r="CE2632" s="21"/>
      <c r="CF2632" s="21"/>
    </row>
    <row r="2633" spans="1:84">
      <c r="A2633" s="21"/>
      <c r="AC2633" s="21"/>
      <c r="AD2633" s="21"/>
      <c r="AE2633" s="21"/>
      <c r="AF2633" s="21"/>
      <c r="AG2633" s="21"/>
      <c r="AH2633" s="21"/>
      <c r="AI2633" s="21"/>
      <c r="AJ2633" s="21"/>
      <c r="AK2633" s="21"/>
      <c r="AL2633" s="21"/>
      <c r="AM2633" s="21"/>
      <c r="AN2633" s="21"/>
      <c r="AO2633" s="21"/>
      <c r="AP2633" s="21"/>
      <c r="AQ2633" s="21"/>
      <c r="AR2633" s="21"/>
      <c r="AS2633" s="21"/>
      <c r="AT2633" s="21"/>
      <c r="AU2633" s="21"/>
      <c r="AX2633" s="22"/>
      <c r="AY2633" s="22"/>
      <c r="AZ2633" s="22"/>
      <c r="BM2633" s="21"/>
      <c r="BN2633" s="21"/>
      <c r="BO2633" s="21"/>
      <c r="BP2633" s="21"/>
      <c r="BQ2633" s="21"/>
      <c r="BS2633" s="21"/>
      <c r="BT2633" s="21"/>
      <c r="BW2633" s="21"/>
      <c r="BX2633" s="21"/>
      <c r="BZ2633" s="21"/>
      <c r="CD2633" s="21"/>
      <c r="CE2633" s="21"/>
      <c r="CF2633" s="21"/>
    </row>
    <row r="2634" spans="1:84">
      <c r="A2634" s="21"/>
      <c r="AC2634" s="21"/>
      <c r="AD2634" s="21"/>
      <c r="AE2634" s="21"/>
      <c r="AF2634" s="21"/>
      <c r="AG2634" s="21"/>
      <c r="AH2634" s="21"/>
      <c r="AI2634" s="21"/>
      <c r="AJ2634" s="21"/>
      <c r="AK2634" s="21"/>
      <c r="AL2634" s="21"/>
      <c r="AM2634" s="21"/>
      <c r="AN2634" s="21"/>
      <c r="AO2634" s="21"/>
      <c r="AP2634" s="21"/>
      <c r="AQ2634" s="21"/>
      <c r="AR2634" s="21"/>
      <c r="AS2634" s="21"/>
      <c r="AT2634" s="21"/>
      <c r="AU2634" s="21"/>
      <c r="AX2634" s="22"/>
      <c r="AY2634" s="22"/>
      <c r="AZ2634" s="22"/>
      <c r="BM2634" s="21"/>
      <c r="BN2634" s="21"/>
      <c r="BO2634" s="21"/>
      <c r="BP2634" s="21"/>
      <c r="BQ2634" s="21"/>
      <c r="BS2634" s="21"/>
      <c r="BT2634" s="21"/>
      <c r="BW2634" s="21"/>
      <c r="BX2634" s="21"/>
      <c r="BZ2634" s="21"/>
      <c r="CD2634" s="21"/>
      <c r="CE2634" s="21"/>
      <c r="CF2634" s="21"/>
    </row>
    <row r="2635" spans="1:84">
      <c r="A2635" s="21"/>
      <c r="AC2635" s="21"/>
      <c r="AD2635" s="21"/>
      <c r="AE2635" s="21"/>
      <c r="AF2635" s="21"/>
      <c r="AG2635" s="21"/>
      <c r="AH2635" s="21"/>
      <c r="AI2635" s="21"/>
      <c r="AJ2635" s="21"/>
      <c r="AK2635" s="21"/>
      <c r="AL2635" s="21"/>
      <c r="AM2635" s="21"/>
      <c r="AN2635" s="21"/>
      <c r="AO2635" s="21"/>
      <c r="AP2635" s="21"/>
      <c r="AQ2635" s="21"/>
      <c r="AR2635" s="21"/>
      <c r="AS2635" s="21"/>
      <c r="AT2635" s="21"/>
      <c r="AU2635" s="21"/>
      <c r="AX2635" s="22"/>
      <c r="AY2635" s="22"/>
      <c r="AZ2635" s="22"/>
      <c r="BM2635" s="21"/>
      <c r="BN2635" s="21"/>
      <c r="BO2635" s="21"/>
      <c r="BP2635" s="21"/>
      <c r="BQ2635" s="21"/>
      <c r="BS2635" s="21"/>
      <c r="BT2635" s="21"/>
      <c r="BW2635" s="21"/>
      <c r="BX2635" s="21"/>
      <c r="BZ2635" s="21"/>
      <c r="CD2635" s="21"/>
      <c r="CE2635" s="21"/>
      <c r="CF2635" s="21"/>
    </row>
    <row r="2636" spans="1:84">
      <c r="A2636" s="21"/>
      <c r="AC2636" s="21"/>
      <c r="AD2636" s="21"/>
      <c r="AE2636" s="21"/>
      <c r="AF2636" s="21"/>
      <c r="AG2636" s="21"/>
      <c r="AH2636" s="21"/>
      <c r="AI2636" s="21"/>
      <c r="AJ2636" s="21"/>
      <c r="AK2636" s="21"/>
      <c r="AL2636" s="21"/>
      <c r="AM2636" s="21"/>
      <c r="AN2636" s="21"/>
      <c r="AO2636" s="21"/>
      <c r="AP2636" s="21"/>
      <c r="AQ2636" s="21"/>
      <c r="AR2636" s="21"/>
      <c r="AS2636" s="21"/>
      <c r="AT2636" s="21"/>
      <c r="AU2636" s="21"/>
      <c r="AX2636" s="22"/>
      <c r="AY2636" s="22"/>
      <c r="AZ2636" s="22"/>
      <c r="BM2636" s="21"/>
      <c r="BN2636" s="21"/>
      <c r="BO2636" s="21"/>
      <c r="BP2636" s="21"/>
      <c r="BQ2636" s="21"/>
      <c r="BS2636" s="21"/>
      <c r="BT2636" s="21"/>
      <c r="BW2636" s="21"/>
      <c r="BX2636" s="21"/>
      <c r="BZ2636" s="21"/>
      <c r="CD2636" s="21"/>
      <c r="CE2636" s="21"/>
      <c r="CF2636" s="21"/>
    </row>
    <row r="2637" spans="1:84">
      <c r="A2637" s="21"/>
      <c r="AC2637" s="21"/>
      <c r="AD2637" s="21"/>
      <c r="AE2637" s="21"/>
      <c r="AF2637" s="21"/>
      <c r="AG2637" s="21"/>
      <c r="AH2637" s="21"/>
      <c r="AI2637" s="21"/>
      <c r="AJ2637" s="21"/>
      <c r="AK2637" s="21"/>
      <c r="AL2637" s="21"/>
      <c r="AM2637" s="21"/>
      <c r="AN2637" s="21"/>
      <c r="AO2637" s="21"/>
      <c r="AP2637" s="21"/>
      <c r="AQ2637" s="21"/>
      <c r="AR2637" s="21"/>
      <c r="AS2637" s="21"/>
      <c r="AT2637" s="21"/>
      <c r="AU2637" s="21"/>
      <c r="AX2637" s="22"/>
      <c r="AY2637" s="22"/>
      <c r="AZ2637" s="22"/>
      <c r="BM2637" s="21"/>
      <c r="BN2637" s="21"/>
      <c r="BO2637" s="21"/>
      <c r="BP2637" s="21"/>
      <c r="BQ2637" s="21"/>
      <c r="BS2637" s="21"/>
      <c r="BT2637" s="21"/>
      <c r="BW2637" s="21"/>
      <c r="BX2637" s="21"/>
      <c r="BZ2637" s="21"/>
      <c r="CD2637" s="21"/>
      <c r="CE2637" s="21"/>
      <c r="CF2637" s="21"/>
    </row>
    <row r="2638" spans="1:84">
      <c r="A2638" s="21"/>
      <c r="AC2638" s="21"/>
      <c r="AD2638" s="21"/>
      <c r="AE2638" s="21"/>
      <c r="AF2638" s="21"/>
      <c r="AG2638" s="21"/>
      <c r="AH2638" s="21"/>
      <c r="AI2638" s="21"/>
      <c r="AJ2638" s="21"/>
      <c r="AK2638" s="21"/>
      <c r="AL2638" s="21"/>
      <c r="AM2638" s="21"/>
      <c r="AN2638" s="21"/>
      <c r="AO2638" s="21"/>
      <c r="AP2638" s="21"/>
      <c r="AQ2638" s="21"/>
      <c r="AR2638" s="21"/>
      <c r="AS2638" s="21"/>
      <c r="AT2638" s="21"/>
      <c r="AU2638" s="21"/>
      <c r="AX2638" s="22"/>
      <c r="AY2638" s="22"/>
      <c r="AZ2638" s="22"/>
      <c r="BM2638" s="21"/>
      <c r="BN2638" s="21"/>
      <c r="BO2638" s="21"/>
      <c r="BP2638" s="21"/>
      <c r="BQ2638" s="21"/>
      <c r="BS2638" s="21"/>
      <c r="BT2638" s="21"/>
      <c r="BW2638" s="21"/>
      <c r="BX2638" s="21"/>
      <c r="BZ2638" s="21"/>
      <c r="CD2638" s="21"/>
      <c r="CE2638" s="21"/>
      <c r="CF2638" s="21"/>
    </row>
    <row r="2639" spans="1:84">
      <c r="A2639" s="21"/>
      <c r="AC2639" s="21"/>
      <c r="AD2639" s="21"/>
      <c r="AE2639" s="21"/>
      <c r="AF2639" s="21"/>
      <c r="AG2639" s="21"/>
      <c r="AH2639" s="21"/>
      <c r="AI2639" s="21"/>
      <c r="AJ2639" s="21"/>
      <c r="AK2639" s="21"/>
      <c r="AL2639" s="21"/>
      <c r="AM2639" s="21"/>
      <c r="AN2639" s="21"/>
      <c r="AO2639" s="21"/>
      <c r="AP2639" s="21"/>
      <c r="AQ2639" s="21"/>
      <c r="AR2639" s="21"/>
      <c r="AS2639" s="21"/>
      <c r="AT2639" s="21"/>
      <c r="AU2639" s="21"/>
      <c r="AX2639" s="22"/>
      <c r="AY2639" s="22"/>
      <c r="AZ2639" s="22"/>
      <c r="BM2639" s="21"/>
      <c r="BN2639" s="21"/>
      <c r="BO2639" s="21"/>
      <c r="BP2639" s="21"/>
      <c r="BQ2639" s="21"/>
      <c r="BS2639" s="21"/>
      <c r="BT2639" s="21"/>
      <c r="BW2639" s="21"/>
      <c r="BX2639" s="21"/>
      <c r="BZ2639" s="21"/>
      <c r="CD2639" s="21"/>
      <c r="CE2639" s="21"/>
      <c r="CF2639" s="21"/>
    </row>
    <row r="2640" spans="1:84">
      <c r="A2640" s="21"/>
      <c r="AC2640" s="21"/>
      <c r="AD2640" s="21"/>
      <c r="AE2640" s="21"/>
      <c r="AF2640" s="21"/>
      <c r="AG2640" s="21"/>
      <c r="AH2640" s="21"/>
      <c r="AI2640" s="21"/>
      <c r="AJ2640" s="21"/>
      <c r="AK2640" s="21"/>
      <c r="AL2640" s="21"/>
      <c r="AM2640" s="21"/>
      <c r="AN2640" s="21"/>
      <c r="AO2640" s="21"/>
      <c r="AP2640" s="21"/>
      <c r="AQ2640" s="21"/>
      <c r="AR2640" s="21"/>
      <c r="AS2640" s="21"/>
      <c r="AT2640" s="21"/>
      <c r="AU2640" s="21"/>
      <c r="AX2640" s="22"/>
      <c r="AY2640" s="22"/>
      <c r="AZ2640" s="22"/>
      <c r="BM2640" s="21"/>
      <c r="BN2640" s="21"/>
      <c r="BO2640" s="21"/>
      <c r="BP2640" s="21"/>
      <c r="BQ2640" s="21"/>
      <c r="BS2640" s="21"/>
      <c r="BT2640" s="21"/>
      <c r="BW2640" s="21"/>
      <c r="BX2640" s="21"/>
      <c r="BZ2640" s="21"/>
      <c r="CD2640" s="21"/>
      <c r="CE2640" s="21"/>
      <c r="CF2640" s="21"/>
    </row>
    <row r="2641" spans="1:84">
      <c r="A2641" s="21"/>
      <c r="AC2641" s="21"/>
      <c r="AD2641" s="21"/>
      <c r="AE2641" s="21"/>
      <c r="AF2641" s="21"/>
      <c r="AG2641" s="21"/>
      <c r="AH2641" s="21"/>
      <c r="AI2641" s="21"/>
      <c r="AJ2641" s="21"/>
      <c r="AK2641" s="21"/>
      <c r="AL2641" s="21"/>
      <c r="AM2641" s="21"/>
      <c r="AN2641" s="21"/>
      <c r="AO2641" s="21"/>
      <c r="AP2641" s="21"/>
      <c r="AQ2641" s="21"/>
      <c r="AR2641" s="21"/>
      <c r="AS2641" s="21"/>
      <c r="AT2641" s="21"/>
      <c r="AU2641" s="21"/>
      <c r="AX2641" s="22"/>
      <c r="AY2641" s="22"/>
      <c r="AZ2641" s="22"/>
      <c r="BM2641" s="21"/>
      <c r="BN2641" s="21"/>
      <c r="BO2641" s="21"/>
      <c r="BP2641" s="21"/>
      <c r="BQ2641" s="21"/>
      <c r="BS2641" s="21"/>
      <c r="BT2641" s="21"/>
      <c r="BW2641" s="21"/>
      <c r="BX2641" s="21"/>
      <c r="BZ2641" s="21"/>
      <c r="CD2641" s="21"/>
      <c r="CE2641" s="21"/>
      <c r="CF2641" s="21"/>
    </row>
    <row r="2642" spans="1:84">
      <c r="A2642" s="21"/>
      <c r="AC2642" s="21"/>
      <c r="AD2642" s="21"/>
      <c r="AE2642" s="21"/>
      <c r="AF2642" s="21"/>
      <c r="AG2642" s="21"/>
      <c r="AH2642" s="21"/>
      <c r="AI2642" s="21"/>
      <c r="AJ2642" s="21"/>
      <c r="AK2642" s="21"/>
      <c r="AL2642" s="21"/>
      <c r="AM2642" s="21"/>
      <c r="AN2642" s="21"/>
      <c r="AO2642" s="21"/>
      <c r="AP2642" s="21"/>
      <c r="AQ2642" s="21"/>
      <c r="AR2642" s="21"/>
      <c r="AS2642" s="21"/>
      <c r="AT2642" s="21"/>
      <c r="AU2642" s="21"/>
      <c r="AX2642" s="22"/>
      <c r="AY2642" s="22"/>
      <c r="AZ2642" s="22"/>
      <c r="BM2642" s="21"/>
      <c r="BN2642" s="21"/>
      <c r="BO2642" s="21"/>
      <c r="BP2642" s="21"/>
      <c r="BQ2642" s="21"/>
      <c r="BS2642" s="21"/>
      <c r="BT2642" s="21"/>
      <c r="BW2642" s="21"/>
      <c r="BX2642" s="21"/>
      <c r="BZ2642" s="21"/>
      <c r="CD2642" s="21"/>
      <c r="CE2642" s="21"/>
      <c r="CF2642" s="21"/>
    </row>
    <row r="2643" spans="1:84">
      <c r="A2643" s="21"/>
      <c r="AC2643" s="21"/>
      <c r="AD2643" s="21"/>
      <c r="AE2643" s="21"/>
      <c r="AF2643" s="21"/>
      <c r="AG2643" s="21"/>
      <c r="AH2643" s="21"/>
      <c r="AI2643" s="21"/>
      <c r="AJ2643" s="21"/>
      <c r="AK2643" s="21"/>
      <c r="AL2643" s="21"/>
      <c r="AM2643" s="21"/>
      <c r="AN2643" s="21"/>
      <c r="AO2643" s="21"/>
      <c r="AP2643" s="21"/>
      <c r="AQ2643" s="21"/>
      <c r="AR2643" s="21"/>
      <c r="AS2643" s="21"/>
      <c r="AT2643" s="21"/>
      <c r="AU2643" s="21"/>
      <c r="AX2643" s="22"/>
      <c r="AY2643" s="22"/>
      <c r="AZ2643" s="22"/>
      <c r="BM2643" s="21"/>
      <c r="BN2643" s="21"/>
      <c r="BO2643" s="21"/>
      <c r="BP2643" s="21"/>
      <c r="BQ2643" s="21"/>
      <c r="BS2643" s="21"/>
      <c r="BT2643" s="21"/>
      <c r="BW2643" s="21"/>
      <c r="BX2643" s="21"/>
      <c r="BZ2643" s="21"/>
      <c r="CD2643" s="21"/>
      <c r="CE2643" s="21"/>
      <c r="CF2643" s="21"/>
    </row>
    <row r="2644" spans="1:84">
      <c r="A2644" s="21"/>
      <c r="AC2644" s="21"/>
      <c r="AD2644" s="21"/>
      <c r="AE2644" s="21"/>
      <c r="AF2644" s="21"/>
      <c r="AG2644" s="21"/>
      <c r="AH2644" s="21"/>
      <c r="AI2644" s="21"/>
      <c r="AJ2644" s="21"/>
      <c r="AK2644" s="21"/>
      <c r="AL2644" s="21"/>
      <c r="AM2644" s="21"/>
      <c r="AN2644" s="21"/>
      <c r="AO2644" s="21"/>
      <c r="AP2644" s="21"/>
      <c r="AQ2644" s="21"/>
      <c r="AR2644" s="21"/>
      <c r="AS2644" s="21"/>
      <c r="AT2644" s="21"/>
      <c r="AU2644" s="21"/>
      <c r="AX2644" s="22"/>
      <c r="AY2644" s="22"/>
      <c r="AZ2644" s="22"/>
      <c r="BM2644" s="21"/>
      <c r="BN2644" s="21"/>
      <c r="BO2644" s="21"/>
      <c r="BP2644" s="21"/>
      <c r="BQ2644" s="21"/>
      <c r="BS2644" s="21"/>
      <c r="BT2644" s="21"/>
      <c r="BW2644" s="21"/>
      <c r="BX2644" s="21"/>
      <c r="BZ2644" s="21"/>
      <c r="CD2644" s="21"/>
      <c r="CE2644" s="21"/>
      <c r="CF2644" s="21"/>
    </row>
    <row r="2645" spans="1:84">
      <c r="A2645" s="21"/>
      <c r="AC2645" s="21"/>
      <c r="AD2645" s="21"/>
      <c r="AE2645" s="21"/>
      <c r="AF2645" s="21"/>
      <c r="AG2645" s="21"/>
      <c r="AH2645" s="21"/>
      <c r="AI2645" s="21"/>
      <c r="AJ2645" s="21"/>
      <c r="AK2645" s="21"/>
      <c r="AL2645" s="21"/>
      <c r="AM2645" s="21"/>
      <c r="AN2645" s="21"/>
      <c r="AO2645" s="21"/>
      <c r="AP2645" s="21"/>
      <c r="AQ2645" s="21"/>
      <c r="AR2645" s="21"/>
      <c r="AS2645" s="21"/>
      <c r="AT2645" s="21"/>
      <c r="AU2645" s="21"/>
      <c r="AX2645" s="22"/>
      <c r="AY2645" s="22"/>
      <c r="AZ2645" s="22"/>
      <c r="BM2645" s="21"/>
      <c r="BN2645" s="21"/>
      <c r="BO2645" s="21"/>
      <c r="BP2645" s="21"/>
      <c r="BQ2645" s="21"/>
      <c r="BS2645" s="21"/>
      <c r="BT2645" s="21"/>
      <c r="BW2645" s="21"/>
      <c r="BX2645" s="21"/>
      <c r="BZ2645" s="21"/>
      <c r="CD2645" s="21"/>
      <c r="CE2645" s="21"/>
      <c r="CF2645" s="21"/>
    </row>
    <row r="2646" spans="1:84">
      <c r="A2646" s="21"/>
      <c r="AC2646" s="21"/>
      <c r="AD2646" s="21"/>
      <c r="AE2646" s="21"/>
      <c r="AF2646" s="21"/>
      <c r="AG2646" s="21"/>
      <c r="AH2646" s="21"/>
      <c r="AI2646" s="21"/>
      <c r="AJ2646" s="21"/>
      <c r="AK2646" s="21"/>
      <c r="AL2646" s="21"/>
      <c r="AM2646" s="21"/>
      <c r="AN2646" s="21"/>
      <c r="AO2646" s="21"/>
      <c r="AP2646" s="21"/>
      <c r="AQ2646" s="21"/>
      <c r="AR2646" s="21"/>
      <c r="AS2646" s="21"/>
      <c r="AT2646" s="21"/>
      <c r="AU2646" s="21"/>
      <c r="AX2646" s="22"/>
      <c r="AY2646" s="22"/>
      <c r="AZ2646" s="22"/>
      <c r="BM2646" s="21"/>
      <c r="BN2646" s="21"/>
      <c r="BO2646" s="21"/>
      <c r="BP2646" s="21"/>
      <c r="BQ2646" s="21"/>
      <c r="BS2646" s="21"/>
      <c r="BT2646" s="21"/>
      <c r="BW2646" s="21"/>
      <c r="BX2646" s="21"/>
      <c r="BZ2646" s="21"/>
      <c r="CD2646" s="21"/>
      <c r="CE2646" s="21"/>
      <c r="CF2646" s="21"/>
    </row>
    <row r="2647" spans="1:84">
      <c r="A2647" s="21"/>
      <c r="AC2647" s="21"/>
      <c r="AD2647" s="21"/>
      <c r="AE2647" s="21"/>
      <c r="AF2647" s="21"/>
      <c r="AG2647" s="21"/>
      <c r="AH2647" s="21"/>
      <c r="AI2647" s="21"/>
      <c r="AJ2647" s="21"/>
      <c r="AK2647" s="21"/>
      <c r="AL2647" s="21"/>
      <c r="AM2647" s="21"/>
      <c r="AN2647" s="21"/>
      <c r="AO2647" s="21"/>
      <c r="AP2647" s="21"/>
      <c r="AQ2647" s="21"/>
      <c r="AR2647" s="21"/>
      <c r="AS2647" s="21"/>
      <c r="AT2647" s="21"/>
      <c r="AU2647" s="21"/>
      <c r="AX2647" s="22"/>
      <c r="AY2647" s="22"/>
      <c r="AZ2647" s="22"/>
      <c r="BM2647" s="21"/>
      <c r="BN2647" s="21"/>
      <c r="BO2647" s="21"/>
      <c r="BP2647" s="21"/>
      <c r="BQ2647" s="21"/>
      <c r="BS2647" s="21"/>
      <c r="BT2647" s="21"/>
      <c r="BW2647" s="21"/>
      <c r="BX2647" s="21"/>
      <c r="BZ2647" s="21"/>
      <c r="CD2647" s="21"/>
      <c r="CE2647" s="21"/>
      <c r="CF2647" s="21"/>
    </row>
    <row r="2648" spans="1:84">
      <c r="A2648" s="21"/>
      <c r="AC2648" s="21"/>
      <c r="AD2648" s="21"/>
      <c r="AE2648" s="21"/>
      <c r="AF2648" s="21"/>
      <c r="AG2648" s="21"/>
      <c r="AH2648" s="21"/>
      <c r="AI2648" s="21"/>
      <c r="AJ2648" s="21"/>
      <c r="AK2648" s="21"/>
      <c r="AL2648" s="21"/>
      <c r="AM2648" s="21"/>
      <c r="AN2648" s="21"/>
      <c r="AO2648" s="21"/>
      <c r="AP2648" s="21"/>
      <c r="AQ2648" s="21"/>
      <c r="AR2648" s="21"/>
      <c r="AS2648" s="21"/>
      <c r="AT2648" s="21"/>
      <c r="AU2648" s="21"/>
      <c r="AX2648" s="22"/>
      <c r="AY2648" s="22"/>
      <c r="AZ2648" s="22"/>
      <c r="BM2648" s="21"/>
      <c r="BN2648" s="21"/>
      <c r="BO2648" s="21"/>
      <c r="BP2648" s="21"/>
      <c r="BQ2648" s="21"/>
      <c r="BS2648" s="21"/>
      <c r="BT2648" s="21"/>
      <c r="BW2648" s="21"/>
      <c r="BX2648" s="21"/>
      <c r="BZ2648" s="21"/>
      <c r="CD2648" s="21"/>
      <c r="CE2648" s="21"/>
      <c r="CF2648" s="21"/>
    </row>
    <row r="2649" spans="1:84">
      <c r="A2649" s="21"/>
      <c r="AC2649" s="21"/>
      <c r="AD2649" s="21"/>
      <c r="AE2649" s="21"/>
      <c r="AF2649" s="21"/>
      <c r="AG2649" s="21"/>
      <c r="AH2649" s="21"/>
      <c r="AI2649" s="21"/>
      <c r="AJ2649" s="21"/>
      <c r="AK2649" s="21"/>
      <c r="AL2649" s="21"/>
      <c r="AM2649" s="21"/>
      <c r="AN2649" s="21"/>
      <c r="AO2649" s="21"/>
      <c r="AP2649" s="21"/>
      <c r="AQ2649" s="21"/>
      <c r="AR2649" s="21"/>
      <c r="AS2649" s="21"/>
      <c r="AT2649" s="21"/>
      <c r="AU2649" s="21"/>
      <c r="AX2649" s="22"/>
      <c r="AY2649" s="22"/>
      <c r="AZ2649" s="22"/>
      <c r="BM2649" s="21"/>
      <c r="BN2649" s="21"/>
      <c r="BO2649" s="21"/>
      <c r="BP2649" s="21"/>
      <c r="BQ2649" s="21"/>
      <c r="BS2649" s="21"/>
      <c r="BT2649" s="21"/>
      <c r="BW2649" s="21"/>
      <c r="BX2649" s="21"/>
      <c r="BZ2649" s="21"/>
      <c r="CD2649" s="21"/>
      <c r="CE2649" s="21"/>
      <c r="CF2649" s="21"/>
    </row>
    <row r="2650" spans="1:84">
      <c r="A2650" s="21"/>
      <c r="AC2650" s="21"/>
      <c r="AD2650" s="21"/>
      <c r="AE2650" s="21"/>
      <c r="AF2650" s="21"/>
      <c r="AG2650" s="21"/>
      <c r="AH2650" s="21"/>
      <c r="AI2650" s="21"/>
      <c r="AJ2650" s="21"/>
      <c r="AK2650" s="21"/>
      <c r="AL2650" s="21"/>
      <c r="AM2650" s="21"/>
      <c r="AN2650" s="21"/>
      <c r="AO2650" s="21"/>
      <c r="AP2650" s="21"/>
      <c r="AQ2650" s="21"/>
      <c r="AR2650" s="21"/>
      <c r="AS2650" s="21"/>
      <c r="AT2650" s="21"/>
      <c r="AU2650" s="21"/>
      <c r="AX2650" s="22"/>
      <c r="AY2650" s="22"/>
      <c r="AZ2650" s="22"/>
      <c r="BM2650" s="21"/>
      <c r="BN2650" s="21"/>
      <c r="BO2650" s="21"/>
      <c r="BP2650" s="21"/>
      <c r="BQ2650" s="21"/>
      <c r="BS2650" s="21"/>
      <c r="BT2650" s="21"/>
      <c r="BW2650" s="21"/>
      <c r="BX2650" s="21"/>
      <c r="BZ2650" s="21"/>
      <c r="CD2650" s="21"/>
      <c r="CE2650" s="21"/>
      <c r="CF2650" s="21"/>
    </row>
    <row r="2651" spans="1:84">
      <c r="A2651" s="21"/>
      <c r="AC2651" s="21"/>
      <c r="AD2651" s="21"/>
      <c r="AE2651" s="21"/>
      <c r="AF2651" s="21"/>
      <c r="AG2651" s="21"/>
      <c r="AH2651" s="21"/>
      <c r="AI2651" s="21"/>
      <c r="AJ2651" s="21"/>
      <c r="AK2651" s="21"/>
      <c r="AL2651" s="21"/>
      <c r="AM2651" s="21"/>
      <c r="AN2651" s="21"/>
      <c r="AO2651" s="21"/>
      <c r="AP2651" s="21"/>
      <c r="AQ2651" s="21"/>
      <c r="AR2651" s="21"/>
      <c r="AS2651" s="21"/>
      <c r="AT2651" s="21"/>
      <c r="AU2651" s="21"/>
      <c r="AX2651" s="22"/>
      <c r="AY2651" s="22"/>
      <c r="AZ2651" s="22"/>
      <c r="BM2651" s="21"/>
      <c r="BN2651" s="21"/>
      <c r="BO2651" s="21"/>
      <c r="BP2651" s="21"/>
      <c r="BQ2651" s="21"/>
      <c r="BS2651" s="21"/>
      <c r="BT2651" s="21"/>
      <c r="BW2651" s="21"/>
      <c r="BX2651" s="21"/>
      <c r="BZ2651" s="21"/>
      <c r="CD2651" s="21"/>
      <c r="CE2651" s="21"/>
      <c r="CF2651" s="21"/>
    </row>
    <row r="2652" spans="1:84">
      <c r="A2652" s="21"/>
      <c r="AC2652" s="21"/>
      <c r="AD2652" s="21"/>
      <c r="AE2652" s="21"/>
      <c r="AF2652" s="21"/>
      <c r="AG2652" s="21"/>
      <c r="AH2652" s="21"/>
      <c r="AI2652" s="21"/>
      <c r="AJ2652" s="21"/>
      <c r="AK2652" s="21"/>
      <c r="AL2652" s="21"/>
      <c r="AM2652" s="21"/>
      <c r="AN2652" s="21"/>
      <c r="AO2652" s="21"/>
      <c r="AP2652" s="21"/>
      <c r="AQ2652" s="21"/>
      <c r="AR2652" s="21"/>
      <c r="AS2652" s="21"/>
      <c r="AT2652" s="21"/>
      <c r="AU2652" s="21"/>
      <c r="AX2652" s="22"/>
      <c r="AY2652" s="22"/>
      <c r="AZ2652" s="22"/>
      <c r="BM2652" s="21"/>
      <c r="BN2652" s="21"/>
      <c r="BO2652" s="21"/>
      <c r="BP2652" s="21"/>
      <c r="BQ2652" s="21"/>
      <c r="BS2652" s="21"/>
      <c r="BT2652" s="21"/>
      <c r="BW2652" s="21"/>
      <c r="BX2652" s="21"/>
      <c r="BZ2652" s="21"/>
      <c r="CD2652" s="21"/>
      <c r="CE2652" s="21"/>
      <c r="CF2652" s="21"/>
    </row>
    <row r="2653" spans="1:84">
      <c r="A2653" s="21"/>
      <c r="AC2653" s="21"/>
      <c r="AD2653" s="21"/>
      <c r="AE2653" s="21"/>
      <c r="AF2653" s="21"/>
      <c r="AG2653" s="21"/>
      <c r="AH2653" s="21"/>
      <c r="AI2653" s="21"/>
      <c r="AJ2653" s="21"/>
      <c r="AK2653" s="21"/>
      <c r="AL2653" s="21"/>
      <c r="AM2653" s="21"/>
      <c r="AN2653" s="21"/>
      <c r="AO2653" s="21"/>
      <c r="AP2653" s="21"/>
      <c r="AQ2653" s="21"/>
      <c r="AR2653" s="21"/>
      <c r="AS2653" s="21"/>
      <c r="AT2653" s="21"/>
      <c r="AU2653" s="21"/>
      <c r="AX2653" s="22"/>
      <c r="AY2653" s="22"/>
      <c r="AZ2653" s="22"/>
      <c r="BM2653" s="21"/>
      <c r="BN2653" s="21"/>
      <c r="BO2653" s="21"/>
      <c r="BP2653" s="21"/>
      <c r="BQ2653" s="21"/>
      <c r="BS2653" s="21"/>
      <c r="BT2653" s="21"/>
      <c r="BW2653" s="21"/>
      <c r="BX2653" s="21"/>
      <c r="BZ2653" s="21"/>
      <c r="CD2653" s="21"/>
      <c r="CE2653" s="21"/>
      <c r="CF2653" s="21"/>
    </row>
    <row r="2654" spans="1:84">
      <c r="A2654" s="21"/>
      <c r="AC2654" s="21"/>
      <c r="AD2654" s="21"/>
      <c r="AE2654" s="21"/>
      <c r="AF2654" s="21"/>
      <c r="AG2654" s="21"/>
      <c r="AH2654" s="21"/>
      <c r="AI2654" s="21"/>
      <c r="AJ2654" s="21"/>
      <c r="AK2654" s="21"/>
      <c r="AL2654" s="21"/>
      <c r="AM2654" s="21"/>
      <c r="AN2654" s="21"/>
      <c r="AO2654" s="21"/>
      <c r="AP2654" s="21"/>
      <c r="AQ2654" s="21"/>
      <c r="AR2654" s="21"/>
      <c r="AS2654" s="21"/>
      <c r="AT2654" s="21"/>
      <c r="AU2654" s="21"/>
      <c r="AX2654" s="22"/>
      <c r="AY2654" s="22"/>
      <c r="AZ2654" s="22"/>
      <c r="BM2654" s="21"/>
      <c r="BN2654" s="21"/>
      <c r="BO2654" s="21"/>
      <c r="BP2654" s="21"/>
      <c r="BQ2654" s="21"/>
      <c r="BS2654" s="21"/>
      <c r="BT2654" s="21"/>
      <c r="BW2654" s="21"/>
      <c r="BX2654" s="21"/>
      <c r="BZ2654" s="21"/>
      <c r="CD2654" s="21"/>
      <c r="CE2654" s="21"/>
      <c r="CF2654" s="21"/>
    </row>
    <row r="2655" spans="1:84">
      <c r="A2655" s="21"/>
      <c r="AC2655" s="21"/>
      <c r="AD2655" s="21"/>
      <c r="AE2655" s="21"/>
      <c r="AF2655" s="21"/>
      <c r="AG2655" s="21"/>
      <c r="AH2655" s="21"/>
      <c r="AI2655" s="21"/>
      <c r="AJ2655" s="21"/>
      <c r="AK2655" s="21"/>
      <c r="AL2655" s="21"/>
      <c r="AM2655" s="21"/>
      <c r="AN2655" s="21"/>
      <c r="AO2655" s="21"/>
      <c r="AP2655" s="21"/>
      <c r="AQ2655" s="21"/>
      <c r="AR2655" s="21"/>
      <c r="AS2655" s="21"/>
      <c r="AT2655" s="21"/>
      <c r="AU2655" s="21"/>
      <c r="AX2655" s="22"/>
      <c r="AY2655" s="22"/>
      <c r="AZ2655" s="22"/>
      <c r="BM2655" s="21"/>
      <c r="BN2655" s="21"/>
      <c r="BO2655" s="21"/>
      <c r="BP2655" s="21"/>
      <c r="BQ2655" s="21"/>
      <c r="BS2655" s="21"/>
      <c r="BT2655" s="21"/>
      <c r="BW2655" s="21"/>
      <c r="BX2655" s="21"/>
      <c r="BZ2655" s="21"/>
      <c r="CD2655" s="21"/>
      <c r="CE2655" s="21"/>
      <c r="CF2655" s="21"/>
    </row>
    <row r="2656" spans="1:84">
      <c r="A2656" s="21"/>
      <c r="AC2656" s="21"/>
      <c r="AD2656" s="21"/>
      <c r="AE2656" s="21"/>
      <c r="AF2656" s="21"/>
      <c r="AG2656" s="21"/>
      <c r="AH2656" s="21"/>
      <c r="AI2656" s="21"/>
      <c r="AJ2656" s="21"/>
      <c r="AK2656" s="21"/>
      <c r="AL2656" s="21"/>
      <c r="AM2656" s="21"/>
      <c r="AN2656" s="21"/>
      <c r="AO2656" s="21"/>
      <c r="AP2656" s="21"/>
      <c r="AQ2656" s="21"/>
      <c r="AR2656" s="21"/>
      <c r="AS2656" s="21"/>
      <c r="AT2656" s="21"/>
      <c r="AU2656" s="21"/>
      <c r="AX2656" s="22"/>
      <c r="AY2656" s="22"/>
      <c r="AZ2656" s="22"/>
      <c r="BM2656" s="21"/>
      <c r="BN2656" s="21"/>
      <c r="BO2656" s="21"/>
      <c r="BP2656" s="21"/>
      <c r="BQ2656" s="21"/>
      <c r="BS2656" s="21"/>
      <c r="BT2656" s="21"/>
      <c r="BW2656" s="21"/>
      <c r="BX2656" s="21"/>
      <c r="BZ2656" s="21"/>
      <c r="CD2656" s="21"/>
      <c r="CE2656" s="21"/>
      <c r="CF2656" s="21"/>
    </row>
    <row r="2657" spans="1:84">
      <c r="A2657" s="21"/>
      <c r="AC2657" s="21"/>
      <c r="AD2657" s="21"/>
      <c r="AE2657" s="21"/>
      <c r="AF2657" s="21"/>
      <c r="AG2657" s="21"/>
      <c r="AH2657" s="21"/>
      <c r="AI2657" s="21"/>
      <c r="AJ2657" s="21"/>
      <c r="AK2657" s="21"/>
      <c r="AL2657" s="21"/>
      <c r="AM2657" s="21"/>
      <c r="AN2657" s="21"/>
      <c r="AO2657" s="21"/>
      <c r="AP2657" s="21"/>
      <c r="AQ2657" s="21"/>
      <c r="AR2657" s="21"/>
      <c r="AS2657" s="21"/>
      <c r="AT2657" s="21"/>
      <c r="AU2657" s="21"/>
      <c r="AX2657" s="22"/>
      <c r="AY2657" s="22"/>
      <c r="AZ2657" s="22"/>
      <c r="BM2657" s="21"/>
      <c r="BN2657" s="21"/>
      <c r="BO2657" s="21"/>
      <c r="BP2657" s="21"/>
      <c r="BQ2657" s="21"/>
      <c r="BS2657" s="21"/>
      <c r="BT2657" s="21"/>
      <c r="BW2657" s="21"/>
      <c r="BX2657" s="21"/>
      <c r="BZ2657" s="21"/>
      <c r="CD2657" s="21"/>
      <c r="CE2657" s="21"/>
      <c r="CF2657" s="21"/>
    </row>
    <row r="2658" spans="1:84">
      <c r="A2658" s="21"/>
      <c r="AC2658" s="21"/>
      <c r="AD2658" s="21"/>
      <c r="AE2658" s="21"/>
      <c r="AF2658" s="21"/>
      <c r="AG2658" s="21"/>
      <c r="AH2658" s="21"/>
      <c r="AI2658" s="21"/>
      <c r="AJ2658" s="21"/>
      <c r="AK2658" s="21"/>
      <c r="AL2658" s="21"/>
      <c r="AM2658" s="21"/>
      <c r="AN2658" s="21"/>
      <c r="AO2658" s="21"/>
      <c r="AP2658" s="21"/>
      <c r="AQ2658" s="21"/>
      <c r="AR2658" s="21"/>
      <c r="AS2658" s="21"/>
      <c r="AT2658" s="21"/>
      <c r="AU2658" s="21"/>
      <c r="AX2658" s="22"/>
      <c r="AY2658" s="22"/>
      <c r="AZ2658" s="22"/>
      <c r="BM2658" s="21"/>
      <c r="BN2658" s="21"/>
      <c r="BO2658" s="21"/>
      <c r="BP2658" s="21"/>
      <c r="BQ2658" s="21"/>
      <c r="BS2658" s="21"/>
      <c r="BT2658" s="21"/>
      <c r="BW2658" s="21"/>
      <c r="BX2658" s="21"/>
      <c r="BZ2658" s="21"/>
      <c r="CD2658" s="21"/>
      <c r="CE2658" s="21"/>
      <c r="CF2658" s="21"/>
    </row>
    <row r="2659" spans="1:84">
      <c r="A2659" s="21"/>
      <c r="AC2659" s="21"/>
      <c r="AD2659" s="21"/>
      <c r="AE2659" s="21"/>
      <c r="AF2659" s="21"/>
      <c r="AG2659" s="21"/>
      <c r="AH2659" s="21"/>
      <c r="AI2659" s="21"/>
      <c r="AJ2659" s="21"/>
      <c r="AK2659" s="21"/>
      <c r="AL2659" s="21"/>
      <c r="AM2659" s="21"/>
      <c r="AN2659" s="21"/>
      <c r="AO2659" s="21"/>
      <c r="AP2659" s="21"/>
      <c r="AQ2659" s="21"/>
      <c r="AR2659" s="21"/>
      <c r="AS2659" s="21"/>
      <c r="AT2659" s="21"/>
      <c r="AU2659" s="21"/>
      <c r="AX2659" s="22"/>
      <c r="AY2659" s="22"/>
      <c r="AZ2659" s="22"/>
      <c r="BM2659" s="21"/>
      <c r="BN2659" s="21"/>
      <c r="BO2659" s="21"/>
      <c r="BP2659" s="21"/>
      <c r="BQ2659" s="21"/>
      <c r="BS2659" s="21"/>
      <c r="BT2659" s="21"/>
      <c r="BW2659" s="21"/>
      <c r="BX2659" s="21"/>
      <c r="BZ2659" s="21"/>
      <c r="CD2659" s="21"/>
      <c r="CE2659" s="21"/>
      <c r="CF2659" s="21"/>
    </row>
    <row r="2660" spans="1:84">
      <c r="A2660" s="21"/>
      <c r="AC2660" s="21"/>
      <c r="AD2660" s="21"/>
      <c r="AE2660" s="21"/>
      <c r="AF2660" s="21"/>
      <c r="AG2660" s="21"/>
      <c r="AH2660" s="21"/>
      <c r="AI2660" s="21"/>
      <c r="AJ2660" s="21"/>
      <c r="AK2660" s="21"/>
      <c r="AL2660" s="21"/>
      <c r="AM2660" s="21"/>
      <c r="AN2660" s="21"/>
      <c r="AO2660" s="21"/>
      <c r="AP2660" s="21"/>
      <c r="AQ2660" s="21"/>
      <c r="AR2660" s="21"/>
      <c r="AS2660" s="21"/>
      <c r="AT2660" s="21"/>
      <c r="AU2660" s="21"/>
      <c r="AX2660" s="22"/>
      <c r="AY2660" s="22"/>
      <c r="AZ2660" s="22"/>
      <c r="BM2660" s="21"/>
      <c r="BN2660" s="21"/>
      <c r="BO2660" s="21"/>
      <c r="BP2660" s="21"/>
      <c r="BQ2660" s="21"/>
      <c r="BS2660" s="21"/>
      <c r="BT2660" s="21"/>
      <c r="BW2660" s="21"/>
      <c r="BX2660" s="21"/>
      <c r="BZ2660" s="21"/>
      <c r="CD2660" s="21"/>
      <c r="CE2660" s="21"/>
      <c r="CF2660" s="21"/>
    </row>
    <row r="2661" spans="1:84">
      <c r="A2661" s="21"/>
      <c r="AC2661" s="21"/>
      <c r="AD2661" s="21"/>
      <c r="AE2661" s="21"/>
      <c r="AF2661" s="21"/>
      <c r="AG2661" s="21"/>
      <c r="AH2661" s="21"/>
      <c r="AI2661" s="21"/>
      <c r="AJ2661" s="21"/>
      <c r="AK2661" s="21"/>
      <c r="AL2661" s="21"/>
      <c r="AM2661" s="21"/>
      <c r="AN2661" s="21"/>
      <c r="AO2661" s="21"/>
      <c r="AP2661" s="21"/>
      <c r="AQ2661" s="21"/>
      <c r="AR2661" s="21"/>
      <c r="AS2661" s="21"/>
      <c r="AT2661" s="21"/>
      <c r="AU2661" s="21"/>
      <c r="AX2661" s="22"/>
      <c r="AY2661" s="22"/>
      <c r="AZ2661" s="22"/>
      <c r="BM2661" s="21"/>
      <c r="BN2661" s="21"/>
      <c r="BO2661" s="21"/>
      <c r="BP2661" s="21"/>
      <c r="BQ2661" s="21"/>
      <c r="BS2661" s="21"/>
      <c r="BT2661" s="21"/>
      <c r="BW2661" s="21"/>
      <c r="BX2661" s="21"/>
      <c r="BZ2661" s="21"/>
      <c r="CD2661" s="21"/>
      <c r="CE2661" s="21"/>
      <c r="CF2661" s="21"/>
    </row>
    <row r="2662" spans="1:84">
      <c r="A2662" s="21"/>
      <c r="AC2662" s="21"/>
      <c r="AD2662" s="21"/>
      <c r="AE2662" s="21"/>
      <c r="AF2662" s="21"/>
      <c r="AG2662" s="21"/>
      <c r="AH2662" s="21"/>
      <c r="AI2662" s="21"/>
      <c r="AJ2662" s="21"/>
      <c r="AK2662" s="21"/>
      <c r="AL2662" s="21"/>
      <c r="AM2662" s="21"/>
      <c r="AN2662" s="21"/>
      <c r="AO2662" s="21"/>
      <c r="AP2662" s="21"/>
      <c r="AQ2662" s="21"/>
      <c r="AR2662" s="21"/>
      <c r="AS2662" s="21"/>
      <c r="AT2662" s="21"/>
      <c r="AU2662" s="21"/>
      <c r="AX2662" s="22"/>
      <c r="AY2662" s="22"/>
      <c r="AZ2662" s="22"/>
      <c r="BM2662" s="21"/>
      <c r="BN2662" s="21"/>
      <c r="BO2662" s="21"/>
      <c r="BP2662" s="21"/>
      <c r="BQ2662" s="21"/>
      <c r="BS2662" s="21"/>
      <c r="BT2662" s="21"/>
      <c r="BW2662" s="21"/>
      <c r="BX2662" s="21"/>
      <c r="BZ2662" s="21"/>
      <c r="CD2662" s="21"/>
      <c r="CE2662" s="21"/>
      <c r="CF2662" s="21"/>
    </row>
    <row r="2663" spans="1:84">
      <c r="A2663" s="21"/>
      <c r="AC2663" s="21"/>
      <c r="AD2663" s="21"/>
      <c r="AE2663" s="21"/>
      <c r="AF2663" s="21"/>
      <c r="AG2663" s="21"/>
      <c r="AH2663" s="21"/>
      <c r="AI2663" s="21"/>
      <c r="AJ2663" s="21"/>
      <c r="AK2663" s="21"/>
      <c r="AL2663" s="21"/>
      <c r="AM2663" s="21"/>
      <c r="AN2663" s="21"/>
      <c r="AO2663" s="21"/>
      <c r="AP2663" s="21"/>
      <c r="AQ2663" s="21"/>
      <c r="AR2663" s="21"/>
      <c r="AS2663" s="21"/>
      <c r="AT2663" s="21"/>
      <c r="AU2663" s="21"/>
      <c r="AX2663" s="22"/>
      <c r="AY2663" s="22"/>
      <c r="AZ2663" s="22"/>
      <c r="BM2663" s="21"/>
      <c r="BN2663" s="21"/>
      <c r="BO2663" s="21"/>
      <c r="BP2663" s="21"/>
      <c r="BQ2663" s="21"/>
      <c r="BS2663" s="21"/>
      <c r="BT2663" s="21"/>
      <c r="BW2663" s="21"/>
      <c r="BX2663" s="21"/>
      <c r="BZ2663" s="21"/>
      <c r="CD2663" s="21"/>
      <c r="CE2663" s="21"/>
      <c r="CF2663" s="21"/>
    </row>
    <row r="2664" spans="1:84">
      <c r="A2664" s="21"/>
      <c r="AC2664" s="21"/>
      <c r="AD2664" s="21"/>
      <c r="AE2664" s="21"/>
      <c r="AF2664" s="21"/>
      <c r="AG2664" s="21"/>
      <c r="AH2664" s="21"/>
      <c r="AI2664" s="21"/>
      <c r="AJ2664" s="21"/>
      <c r="AK2664" s="21"/>
      <c r="AL2664" s="21"/>
      <c r="AM2664" s="21"/>
      <c r="AN2664" s="21"/>
      <c r="AO2664" s="21"/>
      <c r="AP2664" s="21"/>
      <c r="AQ2664" s="21"/>
      <c r="AR2664" s="21"/>
      <c r="AS2664" s="21"/>
      <c r="AT2664" s="21"/>
      <c r="AU2664" s="21"/>
      <c r="AX2664" s="22"/>
      <c r="AY2664" s="22"/>
      <c r="AZ2664" s="22"/>
      <c r="BM2664" s="21"/>
      <c r="BN2664" s="21"/>
      <c r="BO2664" s="21"/>
      <c r="BP2664" s="21"/>
      <c r="BQ2664" s="21"/>
      <c r="BS2664" s="21"/>
      <c r="BT2664" s="21"/>
      <c r="BW2664" s="21"/>
      <c r="BX2664" s="21"/>
      <c r="BZ2664" s="21"/>
      <c r="CD2664" s="21"/>
      <c r="CE2664" s="21"/>
      <c r="CF2664" s="21"/>
    </row>
    <row r="2665" spans="1:84">
      <c r="A2665" s="21"/>
      <c r="AC2665" s="21"/>
      <c r="AD2665" s="21"/>
      <c r="AE2665" s="21"/>
      <c r="AF2665" s="21"/>
      <c r="AG2665" s="21"/>
      <c r="AH2665" s="21"/>
      <c r="AI2665" s="21"/>
      <c r="AJ2665" s="21"/>
      <c r="AK2665" s="21"/>
      <c r="AL2665" s="21"/>
      <c r="AM2665" s="21"/>
      <c r="AN2665" s="21"/>
      <c r="AO2665" s="21"/>
      <c r="AP2665" s="21"/>
      <c r="AQ2665" s="21"/>
      <c r="AR2665" s="21"/>
      <c r="AS2665" s="21"/>
      <c r="AT2665" s="21"/>
      <c r="AU2665" s="21"/>
      <c r="AX2665" s="22"/>
      <c r="AY2665" s="22"/>
      <c r="AZ2665" s="22"/>
      <c r="BM2665" s="21"/>
      <c r="BN2665" s="21"/>
      <c r="BO2665" s="21"/>
      <c r="BP2665" s="21"/>
      <c r="BQ2665" s="21"/>
      <c r="BS2665" s="21"/>
      <c r="BT2665" s="21"/>
      <c r="BW2665" s="21"/>
      <c r="BX2665" s="21"/>
      <c r="BZ2665" s="21"/>
      <c r="CD2665" s="21"/>
      <c r="CE2665" s="21"/>
      <c r="CF2665" s="21"/>
    </row>
    <row r="2666" spans="1:84">
      <c r="A2666" s="21"/>
      <c r="AC2666" s="21"/>
      <c r="AD2666" s="21"/>
      <c r="AE2666" s="21"/>
      <c r="AF2666" s="21"/>
      <c r="AG2666" s="21"/>
      <c r="AH2666" s="21"/>
      <c r="AI2666" s="21"/>
      <c r="AJ2666" s="21"/>
      <c r="AK2666" s="21"/>
      <c r="AL2666" s="21"/>
      <c r="AM2666" s="21"/>
      <c r="AN2666" s="21"/>
      <c r="AO2666" s="21"/>
      <c r="AP2666" s="21"/>
      <c r="AQ2666" s="21"/>
      <c r="AR2666" s="21"/>
      <c r="AS2666" s="21"/>
      <c r="AT2666" s="21"/>
      <c r="AU2666" s="21"/>
      <c r="AX2666" s="22"/>
      <c r="AY2666" s="22"/>
      <c r="AZ2666" s="22"/>
      <c r="BM2666" s="21"/>
      <c r="BN2666" s="21"/>
      <c r="BO2666" s="21"/>
      <c r="BP2666" s="21"/>
      <c r="BQ2666" s="21"/>
      <c r="BS2666" s="21"/>
      <c r="BT2666" s="21"/>
      <c r="BW2666" s="21"/>
      <c r="BX2666" s="21"/>
      <c r="BZ2666" s="21"/>
      <c r="CD2666" s="21"/>
      <c r="CE2666" s="21"/>
      <c r="CF2666" s="21"/>
    </row>
    <row r="2667" spans="1:84">
      <c r="A2667" s="21"/>
      <c r="AC2667" s="21"/>
      <c r="AD2667" s="21"/>
      <c r="AE2667" s="21"/>
      <c r="AF2667" s="21"/>
      <c r="AG2667" s="21"/>
      <c r="AH2667" s="21"/>
      <c r="AI2667" s="21"/>
      <c r="AJ2667" s="21"/>
      <c r="AK2667" s="21"/>
      <c r="AL2667" s="21"/>
      <c r="AM2667" s="21"/>
      <c r="AN2667" s="21"/>
      <c r="AO2667" s="21"/>
      <c r="AP2667" s="21"/>
      <c r="AQ2667" s="21"/>
      <c r="AR2667" s="21"/>
      <c r="AS2667" s="21"/>
      <c r="AT2667" s="21"/>
      <c r="AU2667" s="21"/>
      <c r="AX2667" s="22"/>
      <c r="AY2667" s="22"/>
      <c r="AZ2667" s="22"/>
      <c r="BM2667" s="21"/>
      <c r="BN2667" s="21"/>
      <c r="BO2667" s="21"/>
      <c r="BP2667" s="21"/>
      <c r="BQ2667" s="21"/>
      <c r="BS2667" s="21"/>
      <c r="BT2667" s="21"/>
      <c r="BW2667" s="21"/>
      <c r="BX2667" s="21"/>
      <c r="BZ2667" s="21"/>
      <c r="CD2667" s="21"/>
      <c r="CE2667" s="21"/>
      <c r="CF2667" s="21"/>
    </row>
    <row r="2668" spans="1:84">
      <c r="A2668" s="21"/>
      <c r="AC2668" s="21"/>
      <c r="AD2668" s="21"/>
      <c r="AE2668" s="21"/>
      <c r="AF2668" s="21"/>
      <c r="AG2668" s="21"/>
      <c r="AH2668" s="21"/>
      <c r="AI2668" s="21"/>
      <c r="AJ2668" s="21"/>
      <c r="AK2668" s="21"/>
      <c r="AL2668" s="21"/>
      <c r="AM2668" s="21"/>
      <c r="AN2668" s="21"/>
      <c r="AO2668" s="21"/>
      <c r="AP2668" s="21"/>
      <c r="AQ2668" s="21"/>
      <c r="AR2668" s="21"/>
      <c r="AS2668" s="21"/>
      <c r="AT2668" s="21"/>
      <c r="AU2668" s="21"/>
      <c r="AX2668" s="22"/>
      <c r="AY2668" s="22"/>
      <c r="AZ2668" s="22"/>
      <c r="BM2668" s="21"/>
      <c r="BN2668" s="21"/>
      <c r="BO2668" s="21"/>
      <c r="BP2668" s="21"/>
      <c r="BQ2668" s="21"/>
      <c r="BS2668" s="21"/>
      <c r="BT2668" s="21"/>
      <c r="BW2668" s="21"/>
      <c r="BX2668" s="21"/>
      <c r="BZ2668" s="21"/>
      <c r="CD2668" s="21"/>
      <c r="CE2668" s="21"/>
      <c r="CF2668" s="21"/>
    </row>
    <row r="2669" spans="1:84">
      <c r="A2669" s="21"/>
      <c r="AC2669" s="21"/>
      <c r="AD2669" s="21"/>
      <c r="AE2669" s="21"/>
      <c r="AF2669" s="21"/>
      <c r="AG2669" s="21"/>
      <c r="AH2669" s="21"/>
      <c r="AI2669" s="21"/>
      <c r="AJ2669" s="21"/>
      <c r="AK2669" s="21"/>
      <c r="AL2669" s="21"/>
      <c r="AM2669" s="21"/>
      <c r="AN2669" s="21"/>
      <c r="AO2669" s="21"/>
      <c r="AP2669" s="21"/>
      <c r="AQ2669" s="21"/>
      <c r="AR2669" s="21"/>
      <c r="AS2669" s="21"/>
      <c r="AT2669" s="21"/>
      <c r="AU2669" s="21"/>
      <c r="AX2669" s="22"/>
      <c r="AY2669" s="22"/>
      <c r="AZ2669" s="22"/>
      <c r="BM2669" s="21"/>
      <c r="BN2669" s="21"/>
      <c r="BO2669" s="21"/>
      <c r="BP2669" s="21"/>
      <c r="BQ2669" s="21"/>
      <c r="BS2669" s="21"/>
      <c r="BT2669" s="21"/>
      <c r="BW2669" s="21"/>
      <c r="BX2669" s="21"/>
      <c r="BZ2669" s="21"/>
      <c r="CD2669" s="21"/>
      <c r="CE2669" s="21"/>
      <c r="CF2669" s="21"/>
    </row>
    <row r="2670" spans="1:84">
      <c r="A2670" s="21"/>
      <c r="AC2670" s="21"/>
      <c r="AD2670" s="21"/>
      <c r="AE2670" s="21"/>
      <c r="AF2670" s="21"/>
      <c r="AG2670" s="21"/>
      <c r="AH2670" s="21"/>
      <c r="AI2670" s="21"/>
      <c r="AJ2670" s="21"/>
      <c r="AK2670" s="21"/>
      <c r="AL2670" s="21"/>
      <c r="AM2670" s="21"/>
      <c r="AN2670" s="21"/>
      <c r="AO2670" s="21"/>
      <c r="AP2670" s="21"/>
      <c r="AQ2670" s="21"/>
      <c r="AR2670" s="21"/>
      <c r="AS2670" s="21"/>
      <c r="AT2670" s="21"/>
      <c r="AU2670" s="21"/>
      <c r="AX2670" s="22"/>
      <c r="AY2670" s="22"/>
      <c r="AZ2670" s="22"/>
      <c r="BM2670" s="21"/>
      <c r="BN2670" s="21"/>
      <c r="BO2670" s="21"/>
      <c r="BP2670" s="21"/>
      <c r="BQ2670" s="21"/>
      <c r="BS2670" s="21"/>
      <c r="BT2670" s="21"/>
      <c r="BW2670" s="21"/>
      <c r="BX2670" s="21"/>
      <c r="BZ2670" s="21"/>
      <c r="CD2670" s="21"/>
      <c r="CE2670" s="21"/>
      <c r="CF2670" s="21"/>
    </row>
    <row r="2671" spans="1:84">
      <c r="A2671" s="21"/>
      <c r="AC2671" s="21"/>
      <c r="AD2671" s="21"/>
      <c r="AE2671" s="21"/>
      <c r="AF2671" s="21"/>
      <c r="AG2671" s="21"/>
      <c r="AH2671" s="21"/>
      <c r="AI2671" s="21"/>
      <c r="AJ2671" s="21"/>
      <c r="AK2671" s="21"/>
      <c r="AL2671" s="21"/>
      <c r="AM2671" s="21"/>
      <c r="AN2671" s="21"/>
      <c r="AO2671" s="21"/>
      <c r="AP2671" s="21"/>
      <c r="AQ2671" s="21"/>
      <c r="AR2671" s="21"/>
      <c r="AS2671" s="21"/>
      <c r="AT2671" s="21"/>
      <c r="AU2671" s="21"/>
      <c r="AX2671" s="22"/>
      <c r="AY2671" s="22"/>
      <c r="AZ2671" s="22"/>
      <c r="BM2671" s="21"/>
      <c r="BN2671" s="21"/>
      <c r="BO2671" s="21"/>
      <c r="BP2671" s="21"/>
      <c r="BQ2671" s="21"/>
      <c r="BS2671" s="21"/>
      <c r="BT2671" s="21"/>
      <c r="BW2671" s="21"/>
      <c r="BX2671" s="21"/>
      <c r="BZ2671" s="21"/>
      <c r="CD2671" s="21"/>
      <c r="CE2671" s="21"/>
      <c r="CF2671" s="21"/>
    </row>
    <row r="2672" spans="1:84">
      <c r="A2672" s="21"/>
      <c r="AC2672" s="21"/>
      <c r="AD2672" s="21"/>
      <c r="AE2672" s="21"/>
      <c r="AF2672" s="21"/>
      <c r="AG2672" s="21"/>
      <c r="AH2672" s="21"/>
      <c r="AI2672" s="21"/>
      <c r="AJ2672" s="21"/>
      <c r="AK2672" s="21"/>
      <c r="AL2672" s="21"/>
      <c r="AM2672" s="21"/>
      <c r="AN2672" s="21"/>
      <c r="AO2672" s="21"/>
      <c r="AP2672" s="21"/>
      <c r="AQ2672" s="21"/>
      <c r="AR2672" s="21"/>
      <c r="AS2672" s="21"/>
      <c r="AT2672" s="21"/>
      <c r="AU2672" s="21"/>
      <c r="AX2672" s="22"/>
      <c r="AY2672" s="22"/>
      <c r="AZ2672" s="22"/>
      <c r="BM2672" s="21"/>
      <c r="BN2672" s="21"/>
      <c r="BO2672" s="21"/>
      <c r="BP2672" s="21"/>
      <c r="BQ2672" s="21"/>
      <c r="BS2672" s="21"/>
      <c r="BT2672" s="21"/>
      <c r="BW2672" s="21"/>
      <c r="BX2672" s="21"/>
      <c r="BZ2672" s="21"/>
      <c r="CD2672" s="21"/>
      <c r="CE2672" s="21"/>
      <c r="CF2672" s="21"/>
    </row>
    <row r="2673" spans="1:84">
      <c r="A2673" s="21"/>
      <c r="AC2673" s="21"/>
      <c r="AD2673" s="21"/>
      <c r="AE2673" s="21"/>
      <c r="AF2673" s="21"/>
      <c r="AG2673" s="21"/>
      <c r="AH2673" s="21"/>
      <c r="AI2673" s="21"/>
      <c r="AJ2673" s="21"/>
      <c r="AK2673" s="21"/>
      <c r="AL2673" s="21"/>
      <c r="AM2673" s="21"/>
      <c r="AN2673" s="21"/>
      <c r="AO2673" s="21"/>
      <c r="AP2673" s="21"/>
      <c r="AQ2673" s="21"/>
      <c r="AR2673" s="21"/>
      <c r="AS2673" s="21"/>
      <c r="AT2673" s="21"/>
      <c r="AU2673" s="21"/>
      <c r="AX2673" s="22"/>
      <c r="AY2673" s="22"/>
      <c r="AZ2673" s="22"/>
      <c r="BM2673" s="21"/>
      <c r="BN2673" s="21"/>
      <c r="BO2673" s="21"/>
      <c r="BP2673" s="21"/>
      <c r="BQ2673" s="21"/>
      <c r="BS2673" s="21"/>
      <c r="BT2673" s="21"/>
      <c r="BW2673" s="21"/>
      <c r="BX2673" s="21"/>
      <c r="BZ2673" s="21"/>
      <c r="CD2673" s="21"/>
      <c r="CE2673" s="21"/>
      <c r="CF2673" s="21"/>
    </row>
    <row r="2674" spans="1:84">
      <c r="A2674" s="21"/>
      <c r="AC2674" s="21"/>
      <c r="AD2674" s="21"/>
      <c r="AE2674" s="21"/>
      <c r="AF2674" s="21"/>
      <c r="AG2674" s="21"/>
      <c r="AH2674" s="21"/>
      <c r="AI2674" s="21"/>
      <c r="AJ2674" s="21"/>
      <c r="AK2674" s="21"/>
      <c r="AL2674" s="21"/>
      <c r="AM2674" s="21"/>
      <c r="AN2674" s="21"/>
      <c r="AO2674" s="21"/>
      <c r="AP2674" s="21"/>
      <c r="AQ2674" s="21"/>
      <c r="AR2674" s="21"/>
      <c r="AS2674" s="21"/>
      <c r="AT2674" s="21"/>
      <c r="AU2674" s="21"/>
      <c r="AX2674" s="22"/>
      <c r="AY2674" s="22"/>
      <c r="AZ2674" s="22"/>
      <c r="BM2674" s="21"/>
      <c r="BN2674" s="21"/>
      <c r="BO2674" s="21"/>
      <c r="BP2674" s="21"/>
      <c r="BQ2674" s="21"/>
      <c r="BS2674" s="21"/>
      <c r="BT2674" s="21"/>
      <c r="BW2674" s="21"/>
      <c r="BX2674" s="21"/>
      <c r="BZ2674" s="21"/>
      <c r="CD2674" s="21"/>
      <c r="CE2674" s="21"/>
      <c r="CF2674" s="21"/>
    </row>
    <row r="2675" spans="1:84">
      <c r="A2675" s="21"/>
      <c r="AC2675" s="21"/>
      <c r="AD2675" s="21"/>
      <c r="AE2675" s="21"/>
      <c r="AF2675" s="21"/>
      <c r="AG2675" s="21"/>
      <c r="AH2675" s="21"/>
      <c r="AI2675" s="21"/>
      <c r="AJ2675" s="21"/>
      <c r="AK2675" s="21"/>
      <c r="AL2675" s="21"/>
      <c r="AM2675" s="21"/>
      <c r="AN2675" s="21"/>
      <c r="AO2675" s="21"/>
      <c r="AP2675" s="21"/>
      <c r="AQ2675" s="21"/>
      <c r="AR2675" s="21"/>
      <c r="AS2675" s="21"/>
      <c r="AT2675" s="21"/>
      <c r="AU2675" s="21"/>
      <c r="AX2675" s="22"/>
      <c r="AY2675" s="22"/>
      <c r="AZ2675" s="22"/>
      <c r="BM2675" s="21"/>
      <c r="BN2675" s="21"/>
      <c r="BO2675" s="21"/>
      <c r="BP2675" s="21"/>
      <c r="BQ2675" s="21"/>
      <c r="BS2675" s="21"/>
      <c r="BT2675" s="21"/>
      <c r="BW2675" s="21"/>
      <c r="BX2675" s="21"/>
      <c r="BZ2675" s="21"/>
      <c r="CD2675" s="21"/>
      <c r="CE2675" s="21"/>
      <c r="CF2675" s="21"/>
    </row>
    <row r="2676" spans="1:84">
      <c r="A2676" s="21"/>
      <c r="AC2676" s="21"/>
      <c r="AD2676" s="21"/>
      <c r="AE2676" s="21"/>
      <c r="AF2676" s="21"/>
      <c r="AG2676" s="21"/>
      <c r="AH2676" s="21"/>
      <c r="AI2676" s="21"/>
      <c r="AJ2676" s="21"/>
      <c r="AK2676" s="21"/>
      <c r="AL2676" s="21"/>
      <c r="AM2676" s="21"/>
      <c r="AN2676" s="21"/>
      <c r="AO2676" s="21"/>
      <c r="AP2676" s="21"/>
      <c r="AQ2676" s="21"/>
      <c r="AR2676" s="21"/>
      <c r="AS2676" s="21"/>
      <c r="AT2676" s="21"/>
      <c r="AU2676" s="21"/>
      <c r="AX2676" s="22"/>
      <c r="AY2676" s="22"/>
      <c r="AZ2676" s="22"/>
      <c r="BM2676" s="21"/>
      <c r="BN2676" s="21"/>
      <c r="BO2676" s="21"/>
      <c r="BP2676" s="21"/>
      <c r="BQ2676" s="21"/>
      <c r="BS2676" s="21"/>
      <c r="BT2676" s="21"/>
      <c r="BW2676" s="21"/>
      <c r="BX2676" s="21"/>
      <c r="BZ2676" s="21"/>
      <c r="CD2676" s="21"/>
      <c r="CE2676" s="21"/>
      <c r="CF2676" s="21"/>
    </row>
    <row r="2677" spans="1:84">
      <c r="A2677" s="21"/>
      <c r="AC2677" s="21"/>
      <c r="AD2677" s="21"/>
      <c r="AE2677" s="21"/>
      <c r="AF2677" s="21"/>
      <c r="AG2677" s="21"/>
      <c r="AH2677" s="21"/>
      <c r="AI2677" s="21"/>
      <c r="AJ2677" s="21"/>
      <c r="AK2677" s="21"/>
      <c r="AL2677" s="21"/>
      <c r="AM2677" s="21"/>
      <c r="AN2677" s="21"/>
      <c r="AO2677" s="21"/>
      <c r="AP2677" s="21"/>
      <c r="AQ2677" s="21"/>
      <c r="AR2677" s="21"/>
      <c r="AS2677" s="21"/>
      <c r="AT2677" s="21"/>
      <c r="AU2677" s="21"/>
      <c r="AX2677" s="22"/>
      <c r="AY2677" s="22"/>
      <c r="AZ2677" s="22"/>
      <c r="BM2677" s="21"/>
      <c r="BN2677" s="21"/>
      <c r="BO2677" s="21"/>
      <c r="BP2677" s="21"/>
      <c r="BQ2677" s="21"/>
      <c r="BS2677" s="21"/>
      <c r="BT2677" s="21"/>
      <c r="BW2677" s="21"/>
      <c r="BX2677" s="21"/>
      <c r="BZ2677" s="21"/>
      <c r="CD2677" s="21"/>
      <c r="CE2677" s="21"/>
      <c r="CF2677" s="21"/>
    </row>
    <row r="2678" spans="1:84">
      <c r="A2678" s="21"/>
      <c r="AC2678" s="21"/>
      <c r="AD2678" s="21"/>
      <c r="AE2678" s="21"/>
      <c r="AF2678" s="21"/>
      <c r="AG2678" s="21"/>
      <c r="AH2678" s="21"/>
      <c r="AI2678" s="21"/>
      <c r="AJ2678" s="21"/>
      <c r="AK2678" s="21"/>
      <c r="AL2678" s="21"/>
      <c r="AM2678" s="21"/>
      <c r="AN2678" s="21"/>
      <c r="AO2678" s="21"/>
      <c r="AP2678" s="21"/>
      <c r="AQ2678" s="21"/>
      <c r="AR2678" s="21"/>
      <c r="AS2678" s="21"/>
      <c r="AT2678" s="21"/>
      <c r="AU2678" s="21"/>
      <c r="AX2678" s="22"/>
      <c r="AY2678" s="22"/>
      <c r="AZ2678" s="22"/>
      <c r="BM2678" s="21"/>
      <c r="BN2678" s="21"/>
      <c r="BO2678" s="21"/>
      <c r="BP2678" s="21"/>
      <c r="BQ2678" s="21"/>
      <c r="BS2678" s="21"/>
      <c r="BT2678" s="21"/>
      <c r="BW2678" s="21"/>
      <c r="BX2678" s="21"/>
      <c r="BZ2678" s="21"/>
      <c r="CD2678" s="21"/>
      <c r="CE2678" s="21"/>
      <c r="CF2678" s="21"/>
    </row>
    <row r="2679" spans="1:84">
      <c r="A2679" s="21"/>
      <c r="AC2679" s="21"/>
      <c r="AD2679" s="21"/>
      <c r="AE2679" s="21"/>
      <c r="AF2679" s="21"/>
      <c r="AG2679" s="21"/>
      <c r="AH2679" s="21"/>
      <c r="AI2679" s="21"/>
      <c r="AJ2679" s="21"/>
      <c r="AK2679" s="21"/>
      <c r="AL2679" s="21"/>
      <c r="AM2679" s="21"/>
      <c r="AN2679" s="21"/>
      <c r="AO2679" s="21"/>
      <c r="AP2679" s="21"/>
      <c r="AQ2679" s="21"/>
      <c r="AR2679" s="21"/>
      <c r="AS2679" s="21"/>
      <c r="AT2679" s="21"/>
      <c r="AU2679" s="21"/>
      <c r="AX2679" s="22"/>
      <c r="AY2679" s="22"/>
      <c r="AZ2679" s="22"/>
      <c r="BM2679" s="21"/>
      <c r="BN2679" s="21"/>
      <c r="BO2679" s="21"/>
      <c r="BP2679" s="21"/>
      <c r="BQ2679" s="21"/>
      <c r="BS2679" s="21"/>
      <c r="BT2679" s="21"/>
      <c r="BW2679" s="21"/>
      <c r="BX2679" s="21"/>
      <c r="BZ2679" s="21"/>
      <c r="CD2679" s="21"/>
      <c r="CE2679" s="21"/>
      <c r="CF2679" s="21"/>
    </row>
    <row r="2680" spans="1:84">
      <c r="A2680" s="21"/>
      <c r="AC2680" s="21"/>
      <c r="AD2680" s="21"/>
      <c r="AE2680" s="21"/>
      <c r="AF2680" s="21"/>
      <c r="AG2680" s="21"/>
      <c r="AH2680" s="21"/>
      <c r="AI2680" s="21"/>
      <c r="AJ2680" s="21"/>
      <c r="AK2680" s="21"/>
      <c r="AL2680" s="21"/>
      <c r="AM2680" s="21"/>
      <c r="AN2680" s="21"/>
      <c r="AO2680" s="21"/>
      <c r="AP2680" s="21"/>
      <c r="AQ2680" s="21"/>
      <c r="AR2680" s="21"/>
      <c r="AS2680" s="21"/>
      <c r="AT2680" s="21"/>
      <c r="AU2680" s="21"/>
      <c r="AX2680" s="22"/>
      <c r="AY2680" s="22"/>
      <c r="AZ2680" s="22"/>
      <c r="BM2680" s="21"/>
      <c r="BN2680" s="21"/>
      <c r="BO2680" s="21"/>
      <c r="BP2680" s="21"/>
      <c r="BQ2680" s="21"/>
      <c r="BS2680" s="21"/>
      <c r="BT2680" s="21"/>
      <c r="BW2680" s="21"/>
      <c r="BX2680" s="21"/>
      <c r="BZ2680" s="21"/>
      <c r="CD2680" s="21"/>
      <c r="CE2680" s="21"/>
      <c r="CF2680" s="21"/>
    </row>
    <row r="2681" spans="1:84">
      <c r="A2681" s="21"/>
      <c r="AC2681" s="21"/>
      <c r="AD2681" s="21"/>
      <c r="AE2681" s="21"/>
      <c r="AF2681" s="21"/>
      <c r="AG2681" s="21"/>
      <c r="AH2681" s="21"/>
      <c r="AI2681" s="21"/>
      <c r="AJ2681" s="21"/>
      <c r="AK2681" s="21"/>
      <c r="AL2681" s="21"/>
      <c r="AM2681" s="21"/>
      <c r="AN2681" s="21"/>
      <c r="AO2681" s="21"/>
      <c r="AP2681" s="21"/>
      <c r="AQ2681" s="21"/>
      <c r="AR2681" s="21"/>
      <c r="AS2681" s="21"/>
      <c r="AT2681" s="21"/>
      <c r="AU2681" s="21"/>
      <c r="AX2681" s="22"/>
      <c r="AY2681" s="22"/>
      <c r="AZ2681" s="22"/>
      <c r="BM2681" s="21"/>
      <c r="BN2681" s="21"/>
      <c r="BO2681" s="21"/>
      <c r="BP2681" s="21"/>
      <c r="BQ2681" s="21"/>
      <c r="BS2681" s="21"/>
      <c r="BT2681" s="21"/>
      <c r="BW2681" s="21"/>
      <c r="BX2681" s="21"/>
      <c r="BZ2681" s="21"/>
      <c r="CD2681" s="21"/>
      <c r="CE2681" s="21"/>
      <c r="CF2681" s="21"/>
    </row>
    <row r="2682" spans="1:84">
      <c r="A2682" s="21"/>
      <c r="AC2682" s="21"/>
      <c r="AD2682" s="21"/>
      <c r="AE2682" s="21"/>
      <c r="AF2682" s="21"/>
      <c r="AG2682" s="21"/>
      <c r="AH2682" s="21"/>
      <c r="AI2682" s="21"/>
      <c r="AJ2682" s="21"/>
      <c r="AK2682" s="21"/>
      <c r="AL2682" s="21"/>
      <c r="AM2682" s="21"/>
      <c r="AN2682" s="21"/>
      <c r="AO2682" s="21"/>
      <c r="AP2682" s="21"/>
      <c r="AQ2682" s="21"/>
      <c r="AR2682" s="21"/>
      <c r="AS2682" s="21"/>
      <c r="AT2682" s="21"/>
      <c r="AU2682" s="21"/>
      <c r="AX2682" s="22"/>
      <c r="AY2682" s="22"/>
      <c r="AZ2682" s="22"/>
      <c r="BM2682" s="21"/>
      <c r="BN2682" s="21"/>
      <c r="BO2682" s="21"/>
      <c r="BP2682" s="21"/>
      <c r="BQ2682" s="21"/>
      <c r="BS2682" s="21"/>
      <c r="BT2682" s="21"/>
      <c r="BW2682" s="21"/>
      <c r="BX2682" s="21"/>
      <c r="BZ2682" s="21"/>
      <c r="CD2682" s="21"/>
      <c r="CE2682" s="21"/>
      <c r="CF2682" s="21"/>
    </row>
    <row r="2683" spans="1:84">
      <c r="A2683" s="21"/>
      <c r="AC2683" s="21"/>
      <c r="AD2683" s="21"/>
      <c r="AE2683" s="21"/>
      <c r="AF2683" s="21"/>
      <c r="AG2683" s="21"/>
      <c r="AH2683" s="21"/>
      <c r="AI2683" s="21"/>
      <c r="AJ2683" s="21"/>
      <c r="AK2683" s="21"/>
      <c r="AL2683" s="21"/>
      <c r="AM2683" s="21"/>
      <c r="AN2683" s="21"/>
      <c r="AO2683" s="21"/>
      <c r="AP2683" s="21"/>
      <c r="AQ2683" s="21"/>
      <c r="AR2683" s="21"/>
      <c r="AS2683" s="21"/>
      <c r="AT2683" s="21"/>
      <c r="AU2683" s="21"/>
      <c r="AX2683" s="22"/>
      <c r="AY2683" s="22"/>
      <c r="AZ2683" s="22"/>
      <c r="BM2683" s="21"/>
      <c r="BN2683" s="21"/>
      <c r="BO2683" s="21"/>
      <c r="BP2683" s="21"/>
      <c r="BQ2683" s="21"/>
      <c r="BS2683" s="21"/>
      <c r="BT2683" s="21"/>
      <c r="BW2683" s="21"/>
      <c r="BX2683" s="21"/>
      <c r="BZ2683" s="21"/>
      <c r="CD2683" s="21"/>
      <c r="CE2683" s="21"/>
      <c r="CF2683" s="21"/>
    </row>
    <row r="2684" spans="1:84">
      <c r="A2684" s="21"/>
      <c r="AC2684" s="21"/>
      <c r="AD2684" s="21"/>
      <c r="AE2684" s="21"/>
      <c r="AF2684" s="21"/>
      <c r="AG2684" s="21"/>
      <c r="AH2684" s="21"/>
      <c r="AI2684" s="21"/>
      <c r="AJ2684" s="21"/>
      <c r="AK2684" s="21"/>
      <c r="AL2684" s="21"/>
      <c r="AM2684" s="21"/>
      <c r="AN2684" s="21"/>
      <c r="AO2684" s="21"/>
      <c r="AP2684" s="21"/>
      <c r="AQ2684" s="21"/>
      <c r="AR2684" s="21"/>
      <c r="AS2684" s="21"/>
      <c r="AT2684" s="21"/>
      <c r="AU2684" s="21"/>
      <c r="AX2684" s="22"/>
      <c r="AY2684" s="22"/>
      <c r="AZ2684" s="22"/>
      <c r="BM2684" s="21"/>
      <c r="BN2684" s="21"/>
      <c r="BO2684" s="21"/>
      <c r="BP2684" s="21"/>
      <c r="BQ2684" s="21"/>
      <c r="BS2684" s="21"/>
      <c r="BT2684" s="21"/>
      <c r="BW2684" s="21"/>
      <c r="BX2684" s="21"/>
      <c r="BZ2684" s="21"/>
      <c r="CD2684" s="21"/>
      <c r="CE2684" s="21"/>
      <c r="CF2684" s="21"/>
    </row>
    <row r="2685" spans="1:84">
      <c r="A2685" s="21"/>
      <c r="AC2685" s="21"/>
      <c r="AD2685" s="21"/>
      <c r="AE2685" s="21"/>
      <c r="AF2685" s="21"/>
      <c r="AG2685" s="21"/>
      <c r="AH2685" s="21"/>
      <c r="AI2685" s="21"/>
      <c r="AJ2685" s="21"/>
      <c r="AK2685" s="21"/>
      <c r="AL2685" s="21"/>
      <c r="AM2685" s="21"/>
      <c r="AN2685" s="21"/>
      <c r="AO2685" s="21"/>
      <c r="AP2685" s="21"/>
      <c r="AQ2685" s="21"/>
      <c r="AR2685" s="21"/>
      <c r="AS2685" s="21"/>
      <c r="AT2685" s="21"/>
      <c r="AU2685" s="21"/>
      <c r="AX2685" s="22"/>
      <c r="AY2685" s="22"/>
      <c r="AZ2685" s="22"/>
      <c r="BM2685" s="21"/>
      <c r="BN2685" s="21"/>
      <c r="BO2685" s="21"/>
      <c r="BP2685" s="21"/>
      <c r="BQ2685" s="21"/>
      <c r="BS2685" s="21"/>
      <c r="BT2685" s="21"/>
      <c r="BW2685" s="21"/>
      <c r="BX2685" s="21"/>
      <c r="BZ2685" s="21"/>
      <c r="CD2685" s="21"/>
      <c r="CE2685" s="21"/>
      <c r="CF2685" s="21"/>
    </row>
    <row r="2686" spans="1:84">
      <c r="A2686" s="21"/>
      <c r="AC2686" s="21"/>
      <c r="AD2686" s="21"/>
      <c r="AE2686" s="21"/>
      <c r="AF2686" s="21"/>
      <c r="AG2686" s="21"/>
      <c r="AH2686" s="21"/>
      <c r="AI2686" s="21"/>
      <c r="AJ2686" s="21"/>
      <c r="AK2686" s="21"/>
      <c r="AL2686" s="21"/>
      <c r="AM2686" s="21"/>
      <c r="AN2686" s="21"/>
      <c r="AO2686" s="21"/>
      <c r="AP2686" s="21"/>
      <c r="AQ2686" s="21"/>
      <c r="AR2686" s="21"/>
      <c r="AS2686" s="21"/>
      <c r="AT2686" s="21"/>
      <c r="AU2686" s="21"/>
      <c r="AX2686" s="22"/>
      <c r="AY2686" s="22"/>
      <c r="AZ2686" s="22"/>
      <c r="BM2686" s="21"/>
      <c r="BN2686" s="21"/>
      <c r="BO2686" s="21"/>
      <c r="BP2686" s="21"/>
      <c r="BQ2686" s="21"/>
      <c r="BS2686" s="21"/>
      <c r="BT2686" s="21"/>
      <c r="BW2686" s="21"/>
      <c r="BX2686" s="21"/>
      <c r="BZ2686" s="21"/>
      <c r="CD2686" s="21"/>
      <c r="CE2686" s="21"/>
      <c r="CF2686" s="21"/>
    </row>
    <row r="2687" spans="1:84">
      <c r="A2687" s="21"/>
      <c r="AC2687" s="21"/>
      <c r="AD2687" s="21"/>
      <c r="AE2687" s="21"/>
      <c r="AF2687" s="21"/>
      <c r="AG2687" s="21"/>
      <c r="AH2687" s="21"/>
      <c r="AI2687" s="21"/>
      <c r="AJ2687" s="21"/>
      <c r="AK2687" s="21"/>
      <c r="AL2687" s="21"/>
      <c r="AM2687" s="21"/>
      <c r="AN2687" s="21"/>
      <c r="AO2687" s="21"/>
      <c r="AP2687" s="21"/>
      <c r="AQ2687" s="21"/>
      <c r="AR2687" s="21"/>
      <c r="AS2687" s="21"/>
      <c r="AT2687" s="21"/>
      <c r="AU2687" s="21"/>
      <c r="AX2687" s="22"/>
      <c r="AY2687" s="22"/>
      <c r="AZ2687" s="22"/>
      <c r="BM2687" s="21"/>
      <c r="BN2687" s="21"/>
      <c r="BO2687" s="21"/>
      <c r="BP2687" s="21"/>
      <c r="BQ2687" s="21"/>
      <c r="BS2687" s="21"/>
      <c r="BT2687" s="21"/>
      <c r="BW2687" s="21"/>
      <c r="BX2687" s="21"/>
      <c r="BZ2687" s="21"/>
      <c r="CD2687" s="21"/>
      <c r="CE2687" s="21"/>
      <c r="CF2687" s="21"/>
    </row>
    <row r="2688" spans="1:84">
      <c r="A2688" s="21"/>
      <c r="AC2688" s="21"/>
      <c r="AD2688" s="21"/>
      <c r="AE2688" s="21"/>
      <c r="AF2688" s="21"/>
      <c r="AG2688" s="21"/>
      <c r="AH2688" s="21"/>
      <c r="AI2688" s="21"/>
      <c r="AJ2688" s="21"/>
      <c r="AK2688" s="21"/>
      <c r="AL2688" s="21"/>
      <c r="AM2688" s="21"/>
      <c r="AN2688" s="21"/>
      <c r="AO2688" s="21"/>
      <c r="AP2688" s="21"/>
      <c r="AQ2688" s="21"/>
      <c r="AR2688" s="21"/>
      <c r="AS2688" s="21"/>
      <c r="AT2688" s="21"/>
      <c r="AU2688" s="21"/>
      <c r="AX2688" s="22"/>
      <c r="AY2688" s="22"/>
      <c r="AZ2688" s="22"/>
      <c r="BM2688" s="21"/>
      <c r="BN2688" s="21"/>
      <c r="BO2688" s="21"/>
      <c r="BP2688" s="21"/>
      <c r="BQ2688" s="21"/>
      <c r="BS2688" s="21"/>
      <c r="BT2688" s="21"/>
      <c r="BW2688" s="21"/>
      <c r="BX2688" s="21"/>
      <c r="BZ2688" s="21"/>
      <c r="CD2688" s="21"/>
      <c r="CE2688" s="21"/>
      <c r="CF2688" s="21"/>
    </row>
    <row r="2689" spans="1:84">
      <c r="A2689" s="21"/>
      <c r="AC2689" s="21"/>
      <c r="AD2689" s="21"/>
      <c r="AE2689" s="21"/>
      <c r="AF2689" s="21"/>
      <c r="AG2689" s="21"/>
      <c r="AH2689" s="21"/>
      <c r="AI2689" s="21"/>
      <c r="AJ2689" s="21"/>
      <c r="AK2689" s="21"/>
      <c r="AL2689" s="21"/>
      <c r="AM2689" s="21"/>
      <c r="AN2689" s="21"/>
      <c r="AO2689" s="21"/>
      <c r="AP2689" s="21"/>
      <c r="AQ2689" s="21"/>
      <c r="AR2689" s="21"/>
      <c r="AS2689" s="21"/>
      <c r="AT2689" s="21"/>
      <c r="AU2689" s="21"/>
      <c r="AX2689" s="22"/>
      <c r="AY2689" s="22"/>
      <c r="AZ2689" s="22"/>
      <c r="BM2689" s="21"/>
      <c r="BN2689" s="21"/>
      <c r="BO2689" s="21"/>
      <c r="BP2689" s="21"/>
      <c r="BQ2689" s="21"/>
      <c r="BS2689" s="21"/>
      <c r="BT2689" s="21"/>
      <c r="BW2689" s="21"/>
      <c r="BX2689" s="21"/>
      <c r="BZ2689" s="21"/>
      <c r="CD2689" s="21"/>
      <c r="CE2689" s="21"/>
      <c r="CF2689" s="21"/>
    </row>
    <row r="2690" spans="1:84">
      <c r="A2690" s="21"/>
      <c r="AC2690" s="21"/>
      <c r="AD2690" s="21"/>
      <c r="AE2690" s="21"/>
      <c r="AF2690" s="21"/>
      <c r="AG2690" s="21"/>
      <c r="AH2690" s="21"/>
      <c r="AI2690" s="21"/>
      <c r="AJ2690" s="21"/>
      <c r="AK2690" s="21"/>
      <c r="AL2690" s="21"/>
      <c r="AM2690" s="21"/>
      <c r="AN2690" s="21"/>
      <c r="AO2690" s="21"/>
      <c r="AP2690" s="21"/>
      <c r="AQ2690" s="21"/>
      <c r="AR2690" s="21"/>
      <c r="AS2690" s="21"/>
      <c r="AT2690" s="21"/>
      <c r="AU2690" s="21"/>
      <c r="AX2690" s="22"/>
      <c r="AY2690" s="22"/>
      <c r="AZ2690" s="22"/>
      <c r="BM2690" s="21"/>
      <c r="BN2690" s="21"/>
      <c r="BO2690" s="21"/>
      <c r="BP2690" s="21"/>
      <c r="BQ2690" s="21"/>
      <c r="BS2690" s="21"/>
      <c r="BT2690" s="21"/>
      <c r="BW2690" s="21"/>
      <c r="BX2690" s="21"/>
      <c r="BZ2690" s="21"/>
      <c r="CD2690" s="21"/>
      <c r="CE2690" s="21"/>
      <c r="CF2690" s="21"/>
    </row>
    <row r="2691" spans="1:84">
      <c r="A2691" s="21"/>
      <c r="AC2691" s="21"/>
      <c r="AD2691" s="21"/>
      <c r="AE2691" s="21"/>
      <c r="AF2691" s="21"/>
      <c r="AG2691" s="21"/>
      <c r="AH2691" s="21"/>
      <c r="AI2691" s="21"/>
      <c r="AJ2691" s="21"/>
      <c r="AK2691" s="21"/>
      <c r="AL2691" s="21"/>
      <c r="AM2691" s="21"/>
      <c r="AN2691" s="21"/>
      <c r="AO2691" s="21"/>
      <c r="AP2691" s="21"/>
      <c r="AQ2691" s="21"/>
      <c r="AR2691" s="21"/>
      <c r="AS2691" s="21"/>
      <c r="AT2691" s="21"/>
      <c r="AU2691" s="21"/>
      <c r="AX2691" s="22"/>
      <c r="AY2691" s="22"/>
      <c r="AZ2691" s="22"/>
      <c r="BM2691" s="21"/>
      <c r="BN2691" s="21"/>
      <c r="BO2691" s="21"/>
      <c r="BP2691" s="21"/>
      <c r="BQ2691" s="21"/>
      <c r="BS2691" s="21"/>
      <c r="BT2691" s="21"/>
      <c r="BW2691" s="21"/>
      <c r="BX2691" s="21"/>
      <c r="BZ2691" s="21"/>
      <c r="CD2691" s="21"/>
      <c r="CE2691" s="21"/>
      <c r="CF2691" s="21"/>
    </row>
    <row r="2692" spans="1:84">
      <c r="A2692" s="21"/>
      <c r="AC2692" s="21"/>
      <c r="AD2692" s="21"/>
      <c r="AE2692" s="21"/>
      <c r="AF2692" s="21"/>
      <c r="AG2692" s="21"/>
      <c r="AH2692" s="21"/>
      <c r="AI2692" s="21"/>
      <c r="AJ2692" s="21"/>
      <c r="AK2692" s="21"/>
      <c r="AL2692" s="21"/>
      <c r="AM2692" s="21"/>
      <c r="AN2692" s="21"/>
      <c r="AO2692" s="21"/>
      <c r="AP2692" s="21"/>
      <c r="AQ2692" s="21"/>
      <c r="AR2692" s="21"/>
      <c r="AS2692" s="21"/>
      <c r="AT2692" s="21"/>
      <c r="AU2692" s="21"/>
      <c r="AX2692" s="22"/>
      <c r="AY2692" s="22"/>
      <c r="AZ2692" s="22"/>
      <c r="BM2692" s="21"/>
      <c r="BN2692" s="21"/>
      <c r="BO2692" s="21"/>
      <c r="BP2692" s="21"/>
      <c r="BQ2692" s="21"/>
      <c r="BS2692" s="21"/>
      <c r="BT2692" s="21"/>
      <c r="BW2692" s="21"/>
      <c r="BX2692" s="21"/>
      <c r="BZ2692" s="21"/>
      <c r="CD2692" s="21"/>
      <c r="CE2692" s="21"/>
      <c r="CF2692" s="21"/>
    </row>
    <row r="2693" spans="1:84">
      <c r="A2693" s="21"/>
      <c r="AC2693" s="21"/>
      <c r="AD2693" s="21"/>
      <c r="AE2693" s="21"/>
      <c r="AF2693" s="21"/>
      <c r="AG2693" s="21"/>
      <c r="AH2693" s="21"/>
      <c r="AI2693" s="21"/>
      <c r="AJ2693" s="21"/>
      <c r="AK2693" s="21"/>
      <c r="AL2693" s="21"/>
      <c r="AM2693" s="21"/>
      <c r="AN2693" s="21"/>
      <c r="AO2693" s="21"/>
      <c r="AP2693" s="21"/>
      <c r="AQ2693" s="21"/>
      <c r="AR2693" s="21"/>
      <c r="AS2693" s="21"/>
      <c r="AT2693" s="21"/>
      <c r="AU2693" s="21"/>
      <c r="AX2693" s="22"/>
      <c r="AY2693" s="22"/>
      <c r="AZ2693" s="22"/>
      <c r="BM2693" s="21"/>
      <c r="BN2693" s="21"/>
      <c r="BO2693" s="21"/>
      <c r="BP2693" s="21"/>
      <c r="BQ2693" s="21"/>
      <c r="BS2693" s="21"/>
      <c r="BT2693" s="21"/>
      <c r="BW2693" s="21"/>
      <c r="BX2693" s="21"/>
      <c r="BZ2693" s="21"/>
      <c r="CD2693" s="21"/>
      <c r="CE2693" s="21"/>
      <c r="CF2693" s="21"/>
    </row>
    <row r="2694" spans="1:84">
      <c r="A2694" s="21"/>
      <c r="AC2694" s="21"/>
      <c r="AD2694" s="21"/>
      <c r="AE2694" s="21"/>
      <c r="AF2694" s="21"/>
      <c r="AG2694" s="21"/>
      <c r="AH2694" s="21"/>
      <c r="AI2694" s="21"/>
      <c r="AJ2694" s="21"/>
      <c r="AK2694" s="21"/>
      <c r="AL2694" s="21"/>
      <c r="AM2694" s="21"/>
      <c r="AN2694" s="21"/>
      <c r="AO2694" s="21"/>
      <c r="AP2694" s="21"/>
      <c r="AQ2694" s="21"/>
      <c r="AR2694" s="21"/>
      <c r="AS2694" s="21"/>
      <c r="AT2694" s="21"/>
      <c r="AU2694" s="21"/>
      <c r="AX2694" s="22"/>
      <c r="AY2694" s="22"/>
      <c r="AZ2694" s="22"/>
      <c r="BM2694" s="21"/>
      <c r="BN2694" s="21"/>
      <c r="BO2694" s="21"/>
      <c r="BP2694" s="21"/>
      <c r="BQ2694" s="21"/>
      <c r="BS2694" s="21"/>
      <c r="BT2694" s="21"/>
      <c r="BW2694" s="21"/>
      <c r="BX2694" s="21"/>
      <c r="BZ2694" s="21"/>
      <c r="CD2694" s="21"/>
      <c r="CE2694" s="21"/>
      <c r="CF2694" s="21"/>
    </row>
    <row r="2695" spans="1:84">
      <c r="A2695" s="21"/>
      <c r="AC2695" s="21"/>
      <c r="AD2695" s="21"/>
      <c r="AE2695" s="21"/>
      <c r="AF2695" s="21"/>
      <c r="AG2695" s="21"/>
      <c r="AH2695" s="21"/>
      <c r="AI2695" s="21"/>
      <c r="AJ2695" s="21"/>
      <c r="AK2695" s="21"/>
      <c r="AL2695" s="21"/>
      <c r="AM2695" s="21"/>
      <c r="AN2695" s="21"/>
      <c r="AO2695" s="21"/>
      <c r="AP2695" s="21"/>
      <c r="AQ2695" s="21"/>
      <c r="AR2695" s="21"/>
      <c r="AS2695" s="21"/>
      <c r="AT2695" s="21"/>
      <c r="AU2695" s="21"/>
      <c r="AX2695" s="22"/>
      <c r="AY2695" s="22"/>
      <c r="AZ2695" s="22"/>
      <c r="BM2695" s="21"/>
      <c r="BN2695" s="21"/>
      <c r="BO2695" s="21"/>
      <c r="BP2695" s="21"/>
      <c r="BQ2695" s="21"/>
      <c r="BS2695" s="21"/>
      <c r="BT2695" s="21"/>
      <c r="BW2695" s="21"/>
      <c r="BX2695" s="21"/>
      <c r="BZ2695" s="21"/>
      <c r="CD2695" s="21"/>
      <c r="CE2695" s="21"/>
      <c r="CF2695" s="21"/>
    </row>
    <row r="2696" spans="1:84">
      <c r="A2696" s="21"/>
      <c r="AC2696" s="21"/>
      <c r="AD2696" s="21"/>
      <c r="AE2696" s="21"/>
      <c r="AF2696" s="21"/>
      <c r="AG2696" s="21"/>
      <c r="AH2696" s="21"/>
      <c r="AI2696" s="21"/>
      <c r="AJ2696" s="21"/>
      <c r="AK2696" s="21"/>
      <c r="AL2696" s="21"/>
      <c r="AM2696" s="21"/>
      <c r="AN2696" s="21"/>
      <c r="AO2696" s="21"/>
      <c r="AP2696" s="21"/>
      <c r="AQ2696" s="21"/>
      <c r="AR2696" s="21"/>
      <c r="AS2696" s="21"/>
      <c r="AT2696" s="21"/>
      <c r="AU2696" s="21"/>
      <c r="AX2696" s="22"/>
      <c r="AY2696" s="22"/>
      <c r="AZ2696" s="22"/>
      <c r="BM2696" s="21"/>
      <c r="BN2696" s="21"/>
      <c r="BO2696" s="21"/>
      <c r="BP2696" s="21"/>
      <c r="BQ2696" s="21"/>
      <c r="BS2696" s="21"/>
      <c r="BT2696" s="21"/>
      <c r="BW2696" s="21"/>
      <c r="BX2696" s="21"/>
      <c r="BZ2696" s="21"/>
      <c r="CD2696" s="21"/>
      <c r="CE2696" s="21"/>
      <c r="CF2696" s="21"/>
    </row>
    <row r="2697" spans="1:84">
      <c r="A2697" s="21"/>
      <c r="AC2697" s="21"/>
      <c r="AD2697" s="21"/>
      <c r="AE2697" s="21"/>
      <c r="AF2697" s="21"/>
      <c r="AG2697" s="21"/>
      <c r="AH2697" s="21"/>
      <c r="AI2697" s="21"/>
      <c r="AJ2697" s="21"/>
      <c r="AK2697" s="21"/>
      <c r="AL2697" s="21"/>
      <c r="AM2697" s="21"/>
      <c r="AN2697" s="21"/>
      <c r="AO2697" s="21"/>
      <c r="AP2697" s="21"/>
      <c r="AQ2697" s="21"/>
      <c r="AR2697" s="21"/>
      <c r="AS2697" s="21"/>
      <c r="AT2697" s="21"/>
      <c r="AU2697" s="21"/>
      <c r="AX2697" s="22"/>
      <c r="AY2697" s="22"/>
      <c r="AZ2697" s="22"/>
      <c r="BM2697" s="21"/>
      <c r="BN2697" s="21"/>
      <c r="BO2697" s="21"/>
      <c r="BP2697" s="21"/>
      <c r="BQ2697" s="21"/>
      <c r="BS2697" s="21"/>
      <c r="BT2697" s="21"/>
      <c r="BW2697" s="21"/>
      <c r="BX2697" s="21"/>
      <c r="BZ2697" s="21"/>
      <c r="CD2697" s="21"/>
      <c r="CE2697" s="21"/>
      <c r="CF2697" s="21"/>
    </row>
    <row r="2698" spans="1:84">
      <c r="A2698" s="21"/>
      <c r="AC2698" s="21"/>
      <c r="AD2698" s="21"/>
      <c r="AE2698" s="21"/>
      <c r="AF2698" s="21"/>
      <c r="AG2698" s="21"/>
      <c r="AH2698" s="21"/>
      <c r="AI2698" s="21"/>
      <c r="AJ2698" s="21"/>
      <c r="AK2698" s="21"/>
      <c r="AL2698" s="21"/>
      <c r="AM2698" s="21"/>
      <c r="AN2698" s="21"/>
      <c r="AO2698" s="21"/>
      <c r="AP2698" s="21"/>
      <c r="AQ2698" s="21"/>
      <c r="AR2698" s="21"/>
      <c r="AS2698" s="21"/>
      <c r="AT2698" s="21"/>
      <c r="AU2698" s="21"/>
      <c r="AX2698" s="22"/>
      <c r="AY2698" s="22"/>
      <c r="AZ2698" s="22"/>
      <c r="BM2698" s="21"/>
      <c r="BN2698" s="21"/>
      <c r="BO2698" s="21"/>
      <c r="BP2698" s="21"/>
      <c r="BQ2698" s="21"/>
      <c r="BS2698" s="21"/>
      <c r="BT2698" s="21"/>
      <c r="BW2698" s="21"/>
      <c r="BX2698" s="21"/>
      <c r="BZ2698" s="21"/>
      <c r="CD2698" s="21"/>
      <c r="CE2698" s="21"/>
      <c r="CF2698" s="21"/>
    </row>
    <row r="2699" spans="1:84">
      <c r="A2699" s="21"/>
      <c r="AC2699" s="21"/>
      <c r="AD2699" s="21"/>
      <c r="AE2699" s="21"/>
      <c r="AF2699" s="21"/>
      <c r="AG2699" s="21"/>
      <c r="AH2699" s="21"/>
      <c r="AI2699" s="21"/>
      <c r="AJ2699" s="21"/>
      <c r="AK2699" s="21"/>
      <c r="AL2699" s="21"/>
      <c r="AM2699" s="21"/>
      <c r="AN2699" s="21"/>
      <c r="AO2699" s="21"/>
      <c r="AP2699" s="21"/>
      <c r="AQ2699" s="21"/>
      <c r="AR2699" s="21"/>
      <c r="AS2699" s="21"/>
      <c r="AT2699" s="21"/>
      <c r="AU2699" s="21"/>
      <c r="AX2699" s="22"/>
      <c r="AY2699" s="22"/>
      <c r="AZ2699" s="22"/>
      <c r="BM2699" s="21"/>
      <c r="BN2699" s="21"/>
      <c r="BO2699" s="21"/>
      <c r="BP2699" s="21"/>
      <c r="BQ2699" s="21"/>
      <c r="BS2699" s="21"/>
      <c r="BT2699" s="21"/>
      <c r="BW2699" s="21"/>
      <c r="BX2699" s="21"/>
      <c r="BZ2699" s="21"/>
      <c r="CD2699" s="21"/>
      <c r="CE2699" s="21"/>
      <c r="CF2699" s="21"/>
    </row>
    <row r="2700" spans="1:84">
      <c r="A2700" s="21"/>
      <c r="AC2700" s="21"/>
      <c r="AD2700" s="21"/>
      <c r="AE2700" s="21"/>
      <c r="AF2700" s="21"/>
      <c r="AG2700" s="21"/>
      <c r="AH2700" s="21"/>
      <c r="AI2700" s="21"/>
      <c r="AJ2700" s="21"/>
      <c r="AK2700" s="21"/>
      <c r="AL2700" s="21"/>
      <c r="AM2700" s="21"/>
      <c r="AN2700" s="21"/>
      <c r="AO2700" s="21"/>
      <c r="AP2700" s="21"/>
      <c r="AQ2700" s="21"/>
      <c r="AR2700" s="21"/>
      <c r="AS2700" s="21"/>
      <c r="AT2700" s="21"/>
      <c r="AU2700" s="21"/>
      <c r="AX2700" s="22"/>
      <c r="AY2700" s="22"/>
      <c r="AZ2700" s="22"/>
      <c r="BM2700" s="21"/>
      <c r="BN2700" s="21"/>
      <c r="BO2700" s="21"/>
      <c r="BP2700" s="21"/>
      <c r="BQ2700" s="21"/>
      <c r="BS2700" s="21"/>
      <c r="BT2700" s="21"/>
      <c r="BW2700" s="21"/>
      <c r="BX2700" s="21"/>
      <c r="BZ2700" s="21"/>
      <c r="CD2700" s="21"/>
      <c r="CE2700" s="21"/>
      <c r="CF2700" s="21"/>
    </row>
    <row r="2701" spans="1:84">
      <c r="A2701" s="21"/>
      <c r="AC2701" s="21"/>
      <c r="AD2701" s="21"/>
      <c r="AE2701" s="21"/>
      <c r="AF2701" s="21"/>
      <c r="AG2701" s="21"/>
      <c r="AH2701" s="21"/>
      <c r="AI2701" s="21"/>
      <c r="AJ2701" s="21"/>
      <c r="AK2701" s="21"/>
      <c r="AL2701" s="21"/>
      <c r="AM2701" s="21"/>
      <c r="AN2701" s="21"/>
      <c r="AO2701" s="21"/>
      <c r="AP2701" s="21"/>
      <c r="AQ2701" s="21"/>
      <c r="AR2701" s="21"/>
      <c r="AS2701" s="21"/>
      <c r="AT2701" s="21"/>
      <c r="AU2701" s="21"/>
      <c r="AX2701" s="22"/>
      <c r="AY2701" s="22"/>
      <c r="AZ2701" s="22"/>
      <c r="BM2701" s="21"/>
      <c r="BN2701" s="21"/>
      <c r="BO2701" s="21"/>
      <c r="BP2701" s="21"/>
      <c r="BQ2701" s="21"/>
      <c r="BS2701" s="21"/>
      <c r="BT2701" s="21"/>
      <c r="BW2701" s="21"/>
      <c r="BX2701" s="21"/>
      <c r="BZ2701" s="21"/>
      <c r="CD2701" s="21"/>
      <c r="CE2701" s="21"/>
      <c r="CF2701" s="21"/>
    </row>
    <row r="2702" spans="1:84">
      <c r="A2702" s="21"/>
      <c r="AC2702" s="21"/>
      <c r="AD2702" s="21"/>
      <c r="AE2702" s="21"/>
      <c r="AF2702" s="21"/>
      <c r="AG2702" s="21"/>
      <c r="AH2702" s="21"/>
      <c r="AI2702" s="21"/>
      <c r="AJ2702" s="21"/>
      <c r="AK2702" s="21"/>
      <c r="AL2702" s="21"/>
      <c r="AM2702" s="21"/>
      <c r="AN2702" s="21"/>
      <c r="AO2702" s="21"/>
      <c r="AP2702" s="21"/>
      <c r="AQ2702" s="21"/>
      <c r="AR2702" s="21"/>
      <c r="AS2702" s="21"/>
      <c r="AT2702" s="21"/>
      <c r="AU2702" s="21"/>
      <c r="AX2702" s="22"/>
      <c r="AY2702" s="22"/>
      <c r="AZ2702" s="22"/>
      <c r="BM2702" s="21"/>
      <c r="BN2702" s="21"/>
      <c r="BO2702" s="21"/>
      <c r="BP2702" s="21"/>
      <c r="BQ2702" s="21"/>
      <c r="BS2702" s="21"/>
      <c r="BT2702" s="21"/>
      <c r="BW2702" s="21"/>
      <c r="BX2702" s="21"/>
      <c r="BZ2702" s="21"/>
      <c r="CD2702" s="21"/>
      <c r="CE2702" s="21"/>
      <c r="CF2702" s="21"/>
    </row>
    <row r="2703" spans="1:84">
      <c r="A2703" s="21"/>
      <c r="AC2703" s="21"/>
      <c r="AD2703" s="21"/>
      <c r="AE2703" s="21"/>
      <c r="AF2703" s="21"/>
      <c r="AG2703" s="21"/>
      <c r="AH2703" s="21"/>
      <c r="AI2703" s="21"/>
      <c r="AJ2703" s="21"/>
      <c r="AK2703" s="21"/>
      <c r="AL2703" s="21"/>
      <c r="AM2703" s="21"/>
      <c r="AN2703" s="21"/>
      <c r="AO2703" s="21"/>
      <c r="AP2703" s="21"/>
      <c r="AQ2703" s="21"/>
      <c r="AR2703" s="21"/>
      <c r="AS2703" s="21"/>
      <c r="AT2703" s="21"/>
      <c r="AU2703" s="21"/>
      <c r="AX2703" s="22"/>
      <c r="AY2703" s="22"/>
      <c r="AZ2703" s="22"/>
      <c r="BM2703" s="21"/>
      <c r="BN2703" s="21"/>
      <c r="BO2703" s="21"/>
      <c r="BP2703" s="21"/>
      <c r="BQ2703" s="21"/>
      <c r="BS2703" s="21"/>
      <c r="BT2703" s="21"/>
      <c r="BW2703" s="21"/>
      <c r="BX2703" s="21"/>
      <c r="BZ2703" s="21"/>
      <c r="CD2703" s="21"/>
      <c r="CE2703" s="21"/>
      <c r="CF2703" s="21"/>
    </row>
    <row r="2704" spans="1:84">
      <c r="A2704" s="21"/>
      <c r="AC2704" s="21"/>
      <c r="AD2704" s="21"/>
      <c r="AE2704" s="21"/>
      <c r="AF2704" s="21"/>
      <c r="AG2704" s="21"/>
      <c r="AH2704" s="21"/>
      <c r="AI2704" s="21"/>
      <c r="AJ2704" s="21"/>
      <c r="AK2704" s="21"/>
      <c r="AL2704" s="21"/>
      <c r="AM2704" s="21"/>
      <c r="AN2704" s="21"/>
      <c r="AO2704" s="21"/>
      <c r="AP2704" s="21"/>
      <c r="AQ2704" s="21"/>
      <c r="AR2704" s="21"/>
      <c r="AS2704" s="21"/>
      <c r="AT2704" s="21"/>
      <c r="AU2704" s="21"/>
      <c r="AX2704" s="22"/>
      <c r="AY2704" s="22"/>
      <c r="AZ2704" s="22"/>
      <c r="BM2704" s="21"/>
      <c r="BN2704" s="21"/>
      <c r="BO2704" s="21"/>
      <c r="BP2704" s="21"/>
      <c r="BQ2704" s="21"/>
      <c r="BS2704" s="21"/>
      <c r="BT2704" s="21"/>
      <c r="BW2704" s="21"/>
      <c r="BX2704" s="21"/>
      <c r="BZ2704" s="21"/>
      <c r="CD2704" s="21"/>
      <c r="CE2704" s="21"/>
      <c r="CF2704" s="21"/>
    </row>
    <row r="2705" spans="1:84">
      <c r="A2705" s="21"/>
      <c r="AC2705" s="21"/>
      <c r="AD2705" s="21"/>
      <c r="AE2705" s="21"/>
      <c r="AF2705" s="21"/>
      <c r="AG2705" s="21"/>
      <c r="AH2705" s="21"/>
      <c r="AI2705" s="21"/>
      <c r="AJ2705" s="21"/>
      <c r="AK2705" s="21"/>
      <c r="AL2705" s="21"/>
      <c r="AM2705" s="21"/>
      <c r="AN2705" s="21"/>
      <c r="AO2705" s="21"/>
      <c r="AP2705" s="21"/>
      <c r="AQ2705" s="21"/>
      <c r="AR2705" s="21"/>
      <c r="AS2705" s="21"/>
      <c r="AT2705" s="21"/>
      <c r="AU2705" s="21"/>
      <c r="AX2705" s="22"/>
      <c r="AY2705" s="22"/>
      <c r="AZ2705" s="22"/>
      <c r="BM2705" s="21"/>
      <c r="BN2705" s="21"/>
      <c r="BO2705" s="21"/>
      <c r="BP2705" s="21"/>
      <c r="BQ2705" s="21"/>
      <c r="BS2705" s="21"/>
      <c r="BT2705" s="21"/>
      <c r="BW2705" s="21"/>
      <c r="BX2705" s="21"/>
      <c r="BZ2705" s="21"/>
      <c r="CD2705" s="21"/>
      <c r="CE2705" s="21"/>
      <c r="CF2705" s="21"/>
    </row>
    <row r="2706" spans="1:84">
      <c r="A2706" s="21"/>
      <c r="AC2706" s="21"/>
      <c r="AD2706" s="21"/>
      <c r="AE2706" s="21"/>
      <c r="AF2706" s="21"/>
      <c r="AG2706" s="21"/>
      <c r="AH2706" s="21"/>
      <c r="AI2706" s="21"/>
      <c r="AJ2706" s="21"/>
      <c r="AK2706" s="21"/>
      <c r="AL2706" s="21"/>
      <c r="AM2706" s="21"/>
      <c r="AN2706" s="21"/>
      <c r="AO2706" s="21"/>
      <c r="AP2706" s="21"/>
      <c r="AQ2706" s="21"/>
      <c r="AR2706" s="21"/>
      <c r="AS2706" s="21"/>
      <c r="AT2706" s="21"/>
      <c r="AU2706" s="21"/>
      <c r="AX2706" s="22"/>
      <c r="AY2706" s="22"/>
      <c r="AZ2706" s="22"/>
      <c r="BM2706" s="21"/>
      <c r="BN2706" s="21"/>
      <c r="BO2706" s="21"/>
      <c r="BP2706" s="21"/>
      <c r="BQ2706" s="21"/>
      <c r="BS2706" s="21"/>
      <c r="BT2706" s="21"/>
      <c r="BW2706" s="21"/>
      <c r="BX2706" s="21"/>
      <c r="BZ2706" s="21"/>
      <c r="CD2706" s="21"/>
      <c r="CE2706" s="21"/>
      <c r="CF2706" s="21"/>
    </row>
    <row r="2707" spans="1:84">
      <c r="A2707" s="21"/>
      <c r="AC2707" s="21"/>
      <c r="AD2707" s="21"/>
      <c r="AE2707" s="21"/>
      <c r="AF2707" s="21"/>
      <c r="AG2707" s="21"/>
      <c r="AH2707" s="21"/>
      <c r="AI2707" s="21"/>
      <c r="AJ2707" s="21"/>
      <c r="AK2707" s="21"/>
      <c r="AL2707" s="21"/>
      <c r="AM2707" s="21"/>
      <c r="AN2707" s="21"/>
      <c r="AO2707" s="21"/>
      <c r="AP2707" s="21"/>
      <c r="AQ2707" s="21"/>
      <c r="AR2707" s="21"/>
      <c r="AS2707" s="21"/>
      <c r="AT2707" s="21"/>
      <c r="AU2707" s="21"/>
      <c r="AX2707" s="22"/>
      <c r="AY2707" s="22"/>
      <c r="AZ2707" s="22"/>
      <c r="BM2707" s="21"/>
      <c r="BN2707" s="21"/>
      <c r="BO2707" s="21"/>
      <c r="BP2707" s="21"/>
      <c r="BQ2707" s="21"/>
      <c r="BS2707" s="21"/>
      <c r="BT2707" s="21"/>
      <c r="BW2707" s="21"/>
      <c r="BX2707" s="21"/>
      <c r="BZ2707" s="21"/>
      <c r="CD2707" s="21"/>
      <c r="CE2707" s="21"/>
      <c r="CF2707" s="21"/>
    </row>
    <row r="2708" spans="1:84">
      <c r="A2708" s="21"/>
      <c r="AC2708" s="21"/>
      <c r="AD2708" s="21"/>
      <c r="AE2708" s="21"/>
      <c r="AF2708" s="21"/>
      <c r="AG2708" s="21"/>
      <c r="AH2708" s="21"/>
      <c r="AI2708" s="21"/>
      <c r="AJ2708" s="21"/>
      <c r="AK2708" s="21"/>
      <c r="AL2708" s="21"/>
      <c r="AM2708" s="21"/>
      <c r="AN2708" s="21"/>
      <c r="AO2708" s="21"/>
      <c r="AP2708" s="21"/>
      <c r="AQ2708" s="21"/>
      <c r="AR2708" s="21"/>
      <c r="AS2708" s="21"/>
      <c r="AT2708" s="21"/>
      <c r="AU2708" s="21"/>
      <c r="AX2708" s="22"/>
      <c r="AY2708" s="22"/>
      <c r="AZ2708" s="22"/>
      <c r="BM2708" s="21"/>
      <c r="BN2708" s="21"/>
      <c r="BO2708" s="21"/>
      <c r="BP2708" s="21"/>
      <c r="BQ2708" s="21"/>
      <c r="BS2708" s="21"/>
      <c r="BT2708" s="21"/>
      <c r="BW2708" s="21"/>
      <c r="BX2708" s="21"/>
      <c r="BZ2708" s="21"/>
      <c r="CD2708" s="21"/>
      <c r="CE2708" s="21"/>
      <c r="CF2708" s="21"/>
    </row>
    <row r="2709" spans="1:84">
      <c r="A2709" s="21"/>
      <c r="AC2709" s="21"/>
      <c r="AD2709" s="21"/>
      <c r="AE2709" s="21"/>
      <c r="AF2709" s="21"/>
      <c r="AG2709" s="21"/>
      <c r="AH2709" s="21"/>
      <c r="AI2709" s="21"/>
      <c r="AJ2709" s="21"/>
      <c r="AK2709" s="21"/>
      <c r="AL2709" s="21"/>
      <c r="AM2709" s="21"/>
      <c r="AN2709" s="21"/>
      <c r="AO2709" s="21"/>
      <c r="AP2709" s="21"/>
      <c r="AQ2709" s="21"/>
      <c r="AR2709" s="21"/>
      <c r="AS2709" s="21"/>
      <c r="AT2709" s="21"/>
      <c r="AU2709" s="21"/>
      <c r="AX2709" s="22"/>
      <c r="AY2709" s="22"/>
      <c r="AZ2709" s="22"/>
      <c r="BM2709" s="21"/>
      <c r="BN2709" s="21"/>
      <c r="BO2709" s="21"/>
      <c r="BP2709" s="21"/>
      <c r="BQ2709" s="21"/>
      <c r="BS2709" s="21"/>
      <c r="BT2709" s="21"/>
      <c r="BW2709" s="21"/>
      <c r="BX2709" s="21"/>
      <c r="BZ2709" s="21"/>
      <c r="CD2709" s="21"/>
      <c r="CE2709" s="21"/>
      <c r="CF2709" s="21"/>
    </row>
    <row r="2710" spans="1:84">
      <c r="A2710" s="21"/>
      <c r="AC2710" s="21"/>
      <c r="AD2710" s="21"/>
      <c r="AE2710" s="21"/>
      <c r="AF2710" s="21"/>
      <c r="AG2710" s="21"/>
      <c r="AH2710" s="21"/>
      <c r="AI2710" s="21"/>
      <c r="AJ2710" s="21"/>
      <c r="AK2710" s="21"/>
      <c r="AL2710" s="21"/>
      <c r="AM2710" s="21"/>
      <c r="AN2710" s="21"/>
      <c r="AO2710" s="21"/>
      <c r="AP2710" s="21"/>
      <c r="AQ2710" s="21"/>
      <c r="AR2710" s="21"/>
      <c r="AS2710" s="21"/>
      <c r="AT2710" s="21"/>
      <c r="AU2710" s="21"/>
      <c r="AX2710" s="22"/>
      <c r="AY2710" s="22"/>
      <c r="AZ2710" s="22"/>
      <c r="BM2710" s="21"/>
      <c r="BN2710" s="21"/>
      <c r="BO2710" s="21"/>
      <c r="BP2710" s="21"/>
      <c r="BQ2710" s="21"/>
      <c r="BS2710" s="21"/>
      <c r="BT2710" s="21"/>
      <c r="BW2710" s="21"/>
      <c r="BX2710" s="21"/>
      <c r="BZ2710" s="21"/>
      <c r="CD2710" s="21"/>
      <c r="CE2710" s="21"/>
      <c r="CF2710" s="21"/>
    </row>
    <row r="2711" spans="1:84">
      <c r="A2711" s="21"/>
      <c r="AC2711" s="21"/>
      <c r="AD2711" s="21"/>
      <c r="AE2711" s="21"/>
      <c r="AF2711" s="21"/>
      <c r="AG2711" s="21"/>
      <c r="AH2711" s="21"/>
      <c r="AI2711" s="21"/>
      <c r="AJ2711" s="21"/>
      <c r="AK2711" s="21"/>
      <c r="AL2711" s="21"/>
      <c r="AM2711" s="21"/>
      <c r="AN2711" s="21"/>
      <c r="AO2711" s="21"/>
      <c r="AP2711" s="21"/>
      <c r="AQ2711" s="21"/>
      <c r="AR2711" s="21"/>
      <c r="AS2711" s="21"/>
      <c r="AT2711" s="21"/>
      <c r="AU2711" s="21"/>
      <c r="AX2711" s="22"/>
      <c r="AY2711" s="22"/>
      <c r="AZ2711" s="22"/>
      <c r="BM2711" s="21"/>
      <c r="BN2711" s="21"/>
      <c r="BO2711" s="21"/>
      <c r="BP2711" s="21"/>
      <c r="BQ2711" s="21"/>
      <c r="BS2711" s="21"/>
      <c r="BT2711" s="21"/>
      <c r="BW2711" s="21"/>
      <c r="BX2711" s="21"/>
      <c r="BZ2711" s="21"/>
      <c r="CD2711" s="21"/>
      <c r="CE2711" s="21"/>
      <c r="CF2711" s="21"/>
    </row>
    <row r="2712" spans="1:84">
      <c r="A2712" s="21"/>
      <c r="AC2712" s="21"/>
      <c r="AD2712" s="21"/>
      <c r="AE2712" s="21"/>
      <c r="AF2712" s="21"/>
      <c r="AG2712" s="21"/>
      <c r="AH2712" s="21"/>
      <c r="AI2712" s="21"/>
      <c r="AJ2712" s="21"/>
      <c r="AK2712" s="21"/>
      <c r="AL2712" s="21"/>
      <c r="AM2712" s="21"/>
      <c r="AN2712" s="21"/>
      <c r="AO2712" s="21"/>
      <c r="AP2712" s="21"/>
      <c r="AQ2712" s="21"/>
      <c r="AR2712" s="21"/>
      <c r="AS2712" s="21"/>
      <c r="AT2712" s="21"/>
      <c r="AU2712" s="21"/>
      <c r="AX2712" s="22"/>
      <c r="AY2712" s="22"/>
      <c r="AZ2712" s="22"/>
      <c r="BM2712" s="21"/>
      <c r="BN2712" s="21"/>
      <c r="BO2712" s="21"/>
      <c r="BP2712" s="21"/>
      <c r="BQ2712" s="21"/>
      <c r="BS2712" s="21"/>
      <c r="BT2712" s="21"/>
      <c r="BW2712" s="21"/>
      <c r="BX2712" s="21"/>
      <c r="BZ2712" s="21"/>
      <c r="CD2712" s="21"/>
      <c r="CE2712" s="21"/>
      <c r="CF2712" s="21"/>
    </row>
    <row r="2713" spans="1:84">
      <c r="A2713" s="21"/>
      <c r="AC2713" s="21"/>
      <c r="AD2713" s="21"/>
      <c r="AE2713" s="21"/>
      <c r="AF2713" s="21"/>
      <c r="AG2713" s="21"/>
      <c r="AH2713" s="21"/>
      <c r="AI2713" s="21"/>
      <c r="AJ2713" s="21"/>
      <c r="AK2713" s="21"/>
      <c r="AL2713" s="21"/>
      <c r="AM2713" s="21"/>
      <c r="AN2713" s="21"/>
      <c r="AO2713" s="21"/>
      <c r="AP2713" s="21"/>
      <c r="AQ2713" s="21"/>
      <c r="AR2713" s="21"/>
      <c r="AS2713" s="21"/>
      <c r="AT2713" s="21"/>
      <c r="AU2713" s="21"/>
      <c r="AX2713" s="22"/>
      <c r="AY2713" s="22"/>
      <c r="AZ2713" s="22"/>
      <c r="BM2713" s="21"/>
      <c r="BN2713" s="21"/>
      <c r="BO2713" s="21"/>
      <c r="BP2713" s="21"/>
      <c r="BQ2713" s="21"/>
      <c r="BS2713" s="21"/>
      <c r="BT2713" s="21"/>
      <c r="BW2713" s="21"/>
      <c r="BX2713" s="21"/>
      <c r="BZ2713" s="21"/>
      <c r="CD2713" s="21"/>
      <c r="CE2713" s="21"/>
      <c r="CF2713" s="21"/>
    </row>
    <row r="2714" spans="1:84">
      <c r="A2714" s="21"/>
      <c r="AC2714" s="21"/>
      <c r="AD2714" s="21"/>
      <c r="AE2714" s="21"/>
      <c r="AF2714" s="21"/>
      <c r="AG2714" s="21"/>
      <c r="AH2714" s="21"/>
      <c r="AI2714" s="21"/>
      <c r="AJ2714" s="21"/>
      <c r="AK2714" s="21"/>
      <c r="AL2714" s="21"/>
      <c r="AM2714" s="21"/>
      <c r="AN2714" s="21"/>
      <c r="AO2714" s="21"/>
      <c r="AP2714" s="21"/>
      <c r="AQ2714" s="21"/>
      <c r="AR2714" s="21"/>
      <c r="AS2714" s="21"/>
      <c r="AT2714" s="21"/>
      <c r="AU2714" s="21"/>
      <c r="AX2714" s="22"/>
      <c r="AY2714" s="22"/>
      <c r="AZ2714" s="22"/>
      <c r="BM2714" s="21"/>
      <c r="BN2714" s="21"/>
      <c r="BO2714" s="21"/>
      <c r="BP2714" s="21"/>
      <c r="BQ2714" s="21"/>
      <c r="BS2714" s="21"/>
      <c r="BT2714" s="21"/>
      <c r="BW2714" s="21"/>
      <c r="BX2714" s="21"/>
      <c r="BZ2714" s="21"/>
      <c r="CD2714" s="21"/>
      <c r="CE2714" s="21"/>
      <c r="CF2714" s="21"/>
    </row>
    <row r="2715" spans="1:84">
      <c r="A2715" s="21"/>
      <c r="AC2715" s="21"/>
      <c r="AD2715" s="21"/>
      <c r="AE2715" s="21"/>
      <c r="AF2715" s="21"/>
      <c r="AG2715" s="21"/>
      <c r="AH2715" s="21"/>
      <c r="AI2715" s="21"/>
      <c r="AJ2715" s="21"/>
      <c r="AK2715" s="21"/>
      <c r="AL2715" s="21"/>
      <c r="AM2715" s="21"/>
      <c r="AN2715" s="21"/>
      <c r="AO2715" s="21"/>
      <c r="AP2715" s="21"/>
      <c r="AQ2715" s="21"/>
      <c r="AR2715" s="21"/>
      <c r="AS2715" s="21"/>
      <c r="AT2715" s="21"/>
      <c r="AU2715" s="21"/>
      <c r="AX2715" s="22"/>
      <c r="AY2715" s="22"/>
      <c r="AZ2715" s="22"/>
      <c r="BM2715" s="21"/>
      <c r="BN2715" s="21"/>
      <c r="BO2715" s="21"/>
      <c r="BP2715" s="21"/>
      <c r="BQ2715" s="21"/>
      <c r="BS2715" s="21"/>
      <c r="BT2715" s="21"/>
      <c r="BW2715" s="21"/>
      <c r="BX2715" s="21"/>
      <c r="BZ2715" s="21"/>
      <c r="CD2715" s="21"/>
      <c r="CE2715" s="21"/>
      <c r="CF2715" s="21"/>
    </row>
    <row r="2716" spans="1:84">
      <c r="A2716" s="21"/>
      <c r="AC2716" s="21"/>
      <c r="AD2716" s="21"/>
      <c r="AE2716" s="21"/>
      <c r="AF2716" s="21"/>
      <c r="AG2716" s="21"/>
      <c r="AH2716" s="21"/>
      <c r="AI2716" s="21"/>
      <c r="AJ2716" s="21"/>
      <c r="AK2716" s="21"/>
      <c r="AL2716" s="21"/>
      <c r="AM2716" s="21"/>
      <c r="AN2716" s="21"/>
      <c r="AO2716" s="21"/>
      <c r="AP2716" s="21"/>
      <c r="AQ2716" s="21"/>
      <c r="AR2716" s="21"/>
      <c r="AS2716" s="21"/>
      <c r="AT2716" s="21"/>
      <c r="AU2716" s="21"/>
      <c r="AX2716" s="22"/>
      <c r="AY2716" s="22"/>
      <c r="AZ2716" s="22"/>
      <c r="BM2716" s="21"/>
      <c r="BN2716" s="21"/>
      <c r="BO2716" s="21"/>
      <c r="BP2716" s="21"/>
      <c r="BQ2716" s="21"/>
      <c r="BS2716" s="21"/>
      <c r="BT2716" s="21"/>
      <c r="BW2716" s="21"/>
      <c r="BX2716" s="21"/>
      <c r="BZ2716" s="21"/>
      <c r="CD2716" s="21"/>
      <c r="CE2716" s="21"/>
      <c r="CF2716" s="21"/>
    </row>
    <row r="2717" spans="1:84">
      <c r="A2717" s="21"/>
      <c r="AC2717" s="21"/>
      <c r="AD2717" s="21"/>
      <c r="AE2717" s="21"/>
      <c r="AF2717" s="21"/>
      <c r="AG2717" s="21"/>
      <c r="AH2717" s="21"/>
      <c r="AI2717" s="21"/>
      <c r="AJ2717" s="21"/>
      <c r="AK2717" s="21"/>
      <c r="AL2717" s="21"/>
      <c r="AM2717" s="21"/>
      <c r="AN2717" s="21"/>
      <c r="AO2717" s="21"/>
      <c r="AP2717" s="21"/>
      <c r="AQ2717" s="21"/>
      <c r="AR2717" s="21"/>
      <c r="AS2717" s="21"/>
      <c r="AT2717" s="21"/>
      <c r="AU2717" s="21"/>
      <c r="AX2717" s="22"/>
      <c r="AY2717" s="22"/>
      <c r="AZ2717" s="22"/>
      <c r="BM2717" s="21"/>
      <c r="BN2717" s="21"/>
      <c r="BO2717" s="21"/>
      <c r="BP2717" s="21"/>
      <c r="BQ2717" s="21"/>
      <c r="BS2717" s="21"/>
      <c r="BT2717" s="21"/>
      <c r="BW2717" s="21"/>
      <c r="BX2717" s="21"/>
      <c r="BZ2717" s="21"/>
      <c r="CD2717" s="21"/>
      <c r="CE2717" s="21"/>
      <c r="CF2717" s="21"/>
    </row>
    <row r="2718" spans="1:84">
      <c r="A2718" s="21"/>
      <c r="AC2718" s="21"/>
      <c r="AD2718" s="21"/>
      <c r="AE2718" s="21"/>
      <c r="AF2718" s="21"/>
      <c r="AG2718" s="21"/>
      <c r="AH2718" s="21"/>
      <c r="AI2718" s="21"/>
      <c r="AJ2718" s="21"/>
      <c r="AK2718" s="21"/>
      <c r="AL2718" s="21"/>
      <c r="AM2718" s="21"/>
      <c r="AN2718" s="21"/>
      <c r="AO2718" s="21"/>
      <c r="AP2718" s="21"/>
      <c r="AQ2718" s="21"/>
      <c r="AR2718" s="21"/>
      <c r="AS2718" s="21"/>
      <c r="AT2718" s="21"/>
      <c r="AU2718" s="21"/>
      <c r="AX2718" s="22"/>
      <c r="AY2718" s="22"/>
      <c r="AZ2718" s="22"/>
      <c r="BM2718" s="21"/>
      <c r="BN2718" s="21"/>
      <c r="BO2718" s="21"/>
      <c r="BP2718" s="21"/>
      <c r="BQ2718" s="21"/>
      <c r="BS2718" s="21"/>
      <c r="BT2718" s="21"/>
      <c r="BW2718" s="21"/>
      <c r="BX2718" s="21"/>
      <c r="BZ2718" s="21"/>
      <c r="CD2718" s="21"/>
      <c r="CE2718" s="21"/>
      <c r="CF2718" s="21"/>
    </row>
    <row r="2719" spans="1:84">
      <c r="A2719" s="21"/>
      <c r="AC2719" s="21"/>
      <c r="AD2719" s="21"/>
      <c r="AE2719" s="21"/>
      <c r="AF2719" s="21"/>
      <c r="AG2719" s="21"/>
      <c r="AH2719" s="21"/>
      <c r="AI2719" s="21"/>
      <c r="AJ2719" s="21"/>
      <c r="AK2719" s="21"/>
      <c r="AL2719" s="21"/>
      <c r="AM2719" s="21"/>
      <c r="AN2719" s="21"/>
      <c r="AO2719" s="21"/>
      <c r="AP2719" s="21"/>
      <c r="AQ2719" s="21"/>
      <c r="AR2719" s="21"/>
      <c r="AS2719" s="21"/>
      <c r="AT2719" s="21"/>
      <c r="AU2719" s="21"/>
      <c r="AX2719" s="22"/>
      <c r="AY2719" s="22"/>
      <c r="AZ2719" s="22"/>
      <c r="BM2719" s="21"/>
      <c r="BN2719" s="21"/>
      <c r="BO2719" s="21"/>
      <c r="BP2719" s="21"/>
      <c r="BQ2719" s="21"/>
      <c r="BS2719" s="21"/>
      <c r="BT2719" s="21"/>
      <c r="BW2719" s="21"/>
      <c r="BX2719" s="21"/>
      <c r="BZ2719" s="21"/>
      <c r="CD2719" s="21"/>
      <c r="CE2719" s="21"/>
      <c r="CF2719" s="21"/>
    </row>
    <row r="2720" spans="1:84">
      <c r="A2720" s="21"/>
      <c r="AC2720" s="21"/>
      <c r="AD2720" s="21"/>
      <c r="AE2720" s="21"/>
      <c r="AF2720" s="21"/>
      <c r="AG2720" s="21"/>
      <c r="AH2720" s="21"/>
      <c r="AI2720" s="21"/>
      <c r="AJ2720" s="21"/>
      <c r="AK2720" s="21"/>
      <c r="AL2720" s="21"/>
      <c r="AM2720" s="21"/>
      <c r="AN2720" s="21"/>
      <c r="AO2720" s="21"/>
      <c r="AP2720" s="21"/>
      <c r="AQ2720" s="21"/>
      <c r="AR2720" s="21"/>
      <c r="AS2720" s="21"/>
      <c r="AT2720" s="21"/>
      <c r="AU2720" s="21"/>
      <c r="AX2720" s="22"/>
      <c r="AY2720" s="22"/>
      <c r="AZ2720" s="22"/>
      <c r="BM2720" s="21"/>
      <c r="BN2720" s="21"/>
      <c r="BO2720" s="21"/>
      <c r="BP2720" s="21"/>
      <c r="BQ2720" s="21"/>
      <c r="BS2720" s="21"/>
      <c r="BT2720" s="21"/>
      <c r="BW2720" s="21"/>
      <c r="BX2720" s="21"/>
      <c r="BZ2720" s="21"/>
      <c r="CD2720" s="21"/>
      <c r="CE2720" s="21"/>
      <c r="CF2720" s="21"/>
    </row>
    <row r="2721" spans="1:84">
      <c r="A2721" s="21"/>
      <c r="AC2721" s="21"/>
      <c r="AD2721" s="21"/>
      <c r="AE2721" s="21"/>
      <c r="AF2721" s="21"/>
      <c r="AG2721" s="21"/>
      <c r="AH2721" s="21"/>
      <c r="AI2721" s="21"/>
      <c r="AJ2721" s="21"/>
      <c r="AK2721" s="21"/>
      <c r="AL2721" s="21"/>
      <c r="AM2721" s="21"/>
      <c r="AN2721" s="21"/>
      <c r="AO2721" s="21"/>
      <c r="AP2721" s="21"/>
      <c r="AQ2721" s="21"/>
      <c r="AR2721" s="21"/>
      <c r="AS2721" s="21"/>
      <c r="AT2721" s="21"/>
      <c r="AU2721" s="21"/>
      <c r="AX2721" s="22"/>
      <c r="AY2721" s="22"/>
      <c r="AZ2721" s="22"/>
      <c r="BM2721" s="21"/>
      <c r="BN2721" s="21"/>
      <c r="BO2721" s="21"/>
      <c r="BP2721" s="21"/>
      <c r="BQ2721" s="21"/>
      <c r="BS2721" s="21"/>
      <c r="BT2721" s="21"/>
      <c r="BW2721" s="21"/>
      <c r="BX2721" s="21"/>
      <c r="BZ2721" s="21"/>
      <c r="CD2721" s="21"/>
      <c r="CE2721" s="21"/>
      <c r="CF2721" s="21"/>
    </row>
    <row r="2722" spans="1:84">
      <c r="A2722" s="21"/>
      <c r="AC2722" s="21"/>
      <c r="AD2722" s="21"/>
      <c r="AE2722" s="21"/>
      <c r="AF2722" s="21"/>
      <c r="AG2722" s="21"/>
      <c r="AH2722" s="21"/>
      <c r="AI2722" s="21"/>
      <c r="AJ2722" s="21"/>
      <c r="AK2722" s="21"/>
      <c r="AL2722" s="21"/>
      <c r="AM2722" s="21"/>
      <c r="AN2722" s="21"/>
      <c r="AO2722" s="21"/>
      <c r="AP2722" s="21"/>
      <c r="AQ2722" s="21"/>
      <c r="AR2722" s="21"/>
      <c r="AS2722" s="21"/>
      <c r="AT2722" s="21"/>
      <c r="AU2722" s="21"/>
      <c r="AX2722" s="22"/>
      <c r="AY2722" s="22"/>
      <c r="AZ2722" s="22"/>
      <c r="BM2722" s="21"/>
      <c r="BN2722" s="21"/>
      <c r="BO2722" s="21"/>
      <c r="BP2722" s="21"/>
      <c r="BQ2722" s="21"/>
      <c r="BS2722" s="21"/>
      <c r="BT2722" s="21"/>
      <c r="BW2722" s="21"/>
      <c r="BX2722" s="21"/>
      <c r="BZ2722" s="21"/>
      <c r="CD2722" s="21"/>
      <c r="CE2722" s="21"/>
      <c r="CF2722" s="21"/>
    </row>
    <row r="2723" spans="1:84">
      <c r="A2723" s="21"/>
      <c r="AC2723" s="21"/>
      <c r="AD2723" s="21"/>
      <c r="AE2723" s="21"/>
      <c r="AF2723" s="21"/>
      <c r="AG2723" s="21"/>
      <c r="AH2723" s="21"/>
      <c r="AI2723" s="21"/>
      <c r="AJ2723" s="21"/>
      <c r="AK2723" s="21"/>
      <c r="AL2723" s="21"/>
      <c r="AM2723" s="21"/>
      <c r="AN2723" s="21"/>
      <c r="AO2723" s="21"/>
      <c r="AP2723" s="21"/>
      <c r="AQ2723" s="21"/>
      <c r="AR2723" s="21"/>
      <c r="AS2723" s="21"/>
      <c r="AT2723" s="21"/>
      <c r="AU2723" s="21"/>
      <c r="AX2723" s="22"/>
      <c r="AY2723" s="22"/>
      <c r="AZ2723" s="22"/>
      <c r="BM2723" s="21"/>
      <c r="BN2723" s="21"/>
      <c r="BO2723" s="21"/>
      <c r="BP2723" s="21"/>
      <c r="BQ2723" s="21"/>
      <c r="BS2723" s="21"/>
      <c r="BT2723" s="21"/>
      <c r="BW2723" s="21"/>
      <c r="BX2723" s="21"/>
      <c r="BZ2723" s="21"/>
      <c r="CD2723" s="21"/>
      <c r="CE2723" s="21"/>
      <c r="CF2723" s="21"/>
    </row>
    <row r="2724" spans="1:84">
      <c r="A2724" s="21"/>
      <c r="AC2724" s="21"/>
      <c r="AD2724" s="21"/>
      <c r="AE2724" s="21"/>
      <c r="AF2724" s="21"/>
      <c r="AG2724" s="21"/>
      <c r="AH2724" s="21"/>
      <c r="AI2724" s="21"/>
      <c r="AJ2724" s="21"/>
      <c r="AK2724" s="21"/>
      <c r="AL2724" s="21"/>
      <c r="AM2724" s="21"/>
      <c r="AN2724" s="21"/>
      <c r="AO2724" s="21"/>
      <c r="AP2724" s="21"/>
      <c r="AQ2724" s="21"/>
      <c r="AR2724" s="21"/>
      <c r="AS2724" s="21"/>
      <c r="AT2724" s="21"/>
      <c r="AU2724" s="21"/>
      <c r="AX2724" s="22"/>
      <c r="AY2724" s="22"/>
      <c r="AZ2724" s="22"/>
      <c r="BM2724" s="21"/>
      <c r="BN2724" s="21"/>
      <c r="BO2724" s="21"/>
      <c r="BP2724" s="21"/>
      <c r="BQ2724" s="21"/>
      <c r="BS2724" s="21"/>
      <c r="BT2724" s="21"/>
      <c r="BW2724" s="21"/>
      <c r="BX2724" s="21"/>
      <c r="BZ2724" s="21"/>
      <c r="CD2724" s="21"/>
      <c r="CE2724" s="21"/>
      <c r="CF2724" s="21"/>
    </row>
    <row r="2725" spans="1:84">
      <c r="A2725" s="21"/>
      <c r="AC2725" s="21"/>
      <c r="AD2725" s="21"/>
      <c r="AE2725" s="21"/>
      <c r="AF2725" s="21"/>
      <c r="AG2725" s="21"/>
      <c r="AH2725" s="21"/>
      <c r="AI2725" s="21"/>
      <c r="AJ2725" s="21"/>
      <c r="AK2725" s="21"/>
      <c r="AL2725" s="21"/>
      <c r="AM2725" s="21"/>
      <c r="AN2725" s="21"/>
      <c r="AO2725" s="21"/>
      <c r="AP2725" s="21"/>
      <c r="AQ2725" s="21"/>
      <c r="AR2725" s="21"/>
      <c r="AS2725" s="21"/>
      <c r="AT2725" s="21"/>
      <c r="AU2725" s="21"/>
      <c r="AX2725" s="22"/>
      <c r="AY2725" s="22"/>
      <c r="AZ2725" s="22"/>
      <c r="BM2725" s="21"/>
      <c r="BN2725" s="21"/>
      <c r="BO2725" s="21"/>
      <c r="BP2725" s="21"/>
      <c r="BQ2725" s="21"/>
      <c r="BS2725" s="21"/>
      <c r="BT2725" s="21"/>
      <c r="BW2725" s="21"/>
      <c r="BX2725" s="21"/>
      <c r="BZ2725" s="21"/>
      <c r="CD2725" s="21"/>
      <c r="CE2725" s="21"/>
      <c r="CF2725" s="21"/>
    </row>
    <row r="2726" spans="1:84">
      <c r="A2726" s="21"/>
      <c r="AC2726" s="21"/>
      <c r="AD2726" s="21"/>
      <c r="AE2726" s="21"/>
      <c r="AF2726" s="21"/>
      <c r="AG2726" s="21"/>
      <c r="AH2726" s="21"/>
      <c r="AI2726" s="21"/>
      <c r="AJ2726" s="21"/>
      <c r="AK2726" s="21"/>
      <c r="AL2726" s="21"/>
      <c r="AM2726" s="21"/>
      <c r="AN2726" s="21"/>
      <c r="AO2726" s="21"/>
      <c r="AP2726" s="21"/>
      <c r="AQ2726" s="21"/>
      <c r="AR2726" s="21"/>
      <c r="AS2726" s="21"/>
      <c r="AT2726" s="21"/>
      <c r="AU2726" s="21"/>
      <c r="AX2726" s="22"/>
      <c r="AY2726" s="22"/>
      <c r="AZ2726" s="22"/>
      <c r="BM2726" s="21"/>
      <c r="BN2726" s="21"/>
      <c r="BO2726" s="21"/>
      <c r="BP2726" s="21"/>
      <c r="BQ2726" s="21"/>
      <c r="BS2726" s="21"/>
      <c r="BT2726" s="21"/>
      <c r="BW2726" s="21"/>
      <c r="BX2726" s="21"/>
      <c r="BZ2726" s="21"/>
      <c r="CD2726" s="21"/>
      <c r="CE2726" s="21"/>
      <c r="CF2726" s="21"/>
    </row>
    <row r="2727" spans="1:84">
      <c r="A2727" s="21"/>
      <c r="AC2727" s="21"/>
      <c r="AD2727" s="21"/>
      <c r="AE2727" s="21"/>
      <c r="AF2727" s="21"/>
      <c r="AG2727" s="21"/>
      <c r="AH2727" s="21"/>
      <c r="AI2727" s="21"/>
      <c r="AJ2727" s="21"/>
      <c r="AK2727" s="21"/>
      <c r="AL2727" s="21"/>
      <c r="AM2727" s="21"/>
      <c r="AN2727" s="21"/>
      <c r="AO2727" s="21"/>
      <c r="AP2727" s="21"/>
      <c r="AQ2727" s="21"/>
      <c r="AR2727" s="21"/>
      <c r="AS2727" s="21"/>
      <c r="AT2727" s="21"/>
      <c r="AU2727" s="21"/>
      <c r="AX2727" s="22"/>
      <c r="AY2727" s="22"/>
      <c r="AZ2727" s="22"/>
      <c r="BM2727" s="21"/>
      <c r="BN2727" s="21"/>
      <c r="BO2727" s="21"/>
      <c r="BP2727" s="21"/>
      <c r="BQ2727" s="21"/>
      <c r="BS2727" s="21"/>
      <c r="BT2727" s="21"/>
      <c r="BW2727" s="21"/>
      <c r="BX2727" s="21"/>
      <c r="BZ2727" s="21"/>
      <c r="CD2727" s="21"/>
      <c r="CE2727" s="21"/>
      <c r="CF2727" s="21"/>
    </row>
    <row r="2728" spans="1:84">
      <c r="A2728" s="21"/>
      <c r="AC2728" s="21"/>
      <c r="AD2728" s="21"/>
      <c r="AE2728" s="21"/>
      <c r="AF2728" s="21"/>
      <c r="AG2728" s="21"/>
      <c r="AH2728" s="21"/>
      <c r="AI2728" s="21"/>
      <c r="AJ2728" s="21"/>
      <c r="AK2728" s="21"/>
      <c r="AL2728" s="21"/>
      <c r="AM2728" s="21"/>
      <c r="AN2728" s="21"/>
      <c r="AO2728" s="21"/>
      <c r="AP2728" s="21"/>
      <c r="AQ2728" s="21"/>
      <c r="AR2728" s="21"/>
      <c r="AS2728" s="21"/>
      <c r="AT2728" s="21"/>
      <c r="AU2728" s="21"/>
      <c r="AX2728" s="22"/>
      <c r="AY2728" s="22"/>
      <c r="AZ2728" s="22"/>
      <c r="BM2728" s="21"/>
      <c r="BN2728" s="21"/>
      <c r="BO2728" s="21"/>
      <c r="BP2728" s="21"/>
      <c r="BQ2728" s="21"/>
      <c r="BS2728" s="21"/>
      <c r="BT2728" s="21"/>
      <c r="BW2728" s="21"/>
      <c r="BX2728" s="21"/>
      <c r="BZ2728" s="21"/>
      <c r="CD2728" s="21"/>
      <c r="CE2728" s="21"/>
      <c r="CF2728" s="21"/>
    </row>
    <row r="2729" spans="1:84">
      <c r="A2729" s="21"/>
      <c r="AC2729" s="21"/>
      <c r="AD2729" s="21"/>
      <c r="AE2729" s="21"/>
      <c r="AF2729" s="21"/>
      <c r="AG2729" s="21"/>
      <c r="AH2729" s="21"/>
      <c r="AI2729" s="21"/>
      <c r="AJ2729" s="21"/>
      <c r="AK2729" s="21"/>
      <c r="AL2729" s="21"/>
      <c r="AM2729" s="21"/>
      <c r="AN2729" s="21"/>
      <c r="AO2729" s="21"/>
      <c r="AP2729" s="21"/>
      <c r="AQ2729" s="21"/>
      <c r="AR2729" s="21"/>
      <c r="AS2729" s="21"/>
      <c r="AT2729" s="21"/>
      <c r="AU2729" s="21"/>
      <c r="AX2729" s="22"/>
      <c r="AY2729" s="22"/>
      <c r="AZ2729" s="22"/>
      <c r="BM2729" s="21"/>
      <c r="BN2729" s="21"/>
      <c r="BO2729" s="21"/>
      <c r="BP2729" s="21"/>
      <c r="BQ2729" s="21"/>
      <c r="BS2729" s="21"/>
      <c r="BT2729" s="21"/>
      <c r="BW2729" s="21"/>
      <c r="BX2729" s="21"/>
      <c r="BZ2729" s="21"/>
      <c r="CD2729" s="21"/>
      <c r="CE2729" s="21"/>
      <c r="CF2729" s="21"/>
    </row>
    <row r="2730" spans="1:84">
      <c r="A2730" s="21"/>
      <c r="AC2730" s="21"/>
      <c r="AD2730" s="21"/>
      <c r="AE2730" s="21"/>
      <c r="AF2730" s="21"/>
      <c r="AG2730" s="21"/>
      <c r="AH2730" s="21"/>
      <c r="AI2730" s="21"/>
      <c r="AJ2730" s="21"/>
      <c r="AK2730" s="21"/>
      <c r="AL2730" s="21"/>
      <c r="AM2730" s="21"/>
      <c r="AN2730" s="21"/>
      <c r="AO2730" s="21"/>
      <c r="AP2730" s="21"/>
      <c r="AQ2730" s="21"/>
      <c r="AR2730" s="21"/>
      <c r="AS2730" s="21"/>
      <c r="AT2730" s="21"/>
      <c r="AU2730" s="21"/>
      <c r="AX2730" s="22"/>
      <c r="AY2730" s="22"/>
      <c r="AZ2730" s="22"/>
      <c r="BM2730" s="21"/>
      <c r="BN2730" s="21"/>
      <c r="BO2730" s="21"/>
      <c r="BP2730" s="21"/>
      <c r="BQ2730" s="21"/>
      <c r="BS2730" s="21"/>
      <c r="BT2730" s="21"/>
      <c r="BW2730" s="21"/>
      <c r="BX2730" s="21"/>
      <c r="BZ2730" s="21"/>
      <c r="CD2730" s="21"/>
      <c r="CE2730" s="21"/>
      <c r="CF2730" s="21"/>
    </row>
    <row r="2731" spans="1:84">
      <c r="A2731" s="21"/>
      <c r="AC2731" s="21"/>
      <c r="AD2731" s="21"/>
      <c r="AE2731" s="21"/>
      <c r="AF2731" s="21"/>
      <c r="AG2731" s="21"/>
      <c r="AH2731" s="21"/>
      <c r="AI2731" s="21"/>
      <c r="AJ2731" s="21"/>
      <c r="AK2731" s="21"/>
      <c r="AL2731" s="21"/>
      <c r="AM2731" s="21"/>
      <c r="AN2731" s="21"/>
      <c r="AO2731" s="21"/>
      <c r="AP2731" s="21"/>
      <c r="AQ2731" s="21"/>
      <c r="AR2731" s="21"/>
      <c r="AS2731" s="21"/>
      <c r="AT2731" s="21"/>
      <c r="AU2731" s="21"/>
      <c r="AX2731" s="22"/>
      <c r="AY2731" s="22"/>
      <c r="AZ2731" s="22"/>
      <c r="BM2731" s="21"/>
      <c r="BN2731" s="21"/>
      <c r="BO2731" s="21"/>
      <c r="BP2731" s="21"/>
      <c r="BQ2731" s="21"/>
      <c r="BS2731" s="21"/>
      <c r="BT2731" s="21"/>
      <c r="BW2731" s="21"/>
      <c r="BX2731" s="21"/>
      <c r="BZ2731" s="21"/>
      <c r="CD2731" s="21"/>
      <c r="CE2731" s="21"/>
      <c r="CF2731" s="21"/>
    </row>
    <row r="2732" spans="1:84">
      <c r="A2732" s="21"/>
      <c r="AC2732" s="21"/>
      <c r="AD2732" s="21"/>
      <c r="AE2732" s="21"/>
      <c r="AF2732" s="21"/>
      <c r="AG2732" s="21"/>
      <c r="AH2732" s="21"/>
      <c r="AI2732" s="21"/>
      <c r="AJ2732" s="21"/>
      <c r="AK2732" s="21"/>
      <c r="AL2732" s="21"/>
      <c r="AM2732" s="21"/>
      <c r="AN2732" s="21"/>
      <c r="AO2732" s="21"/>
      <c r="AP2732" s="21"/>
      <c r="AQ2732" s="21"/>
      <c r="AR2732" s="21"/>
      <c r="AS2732" s="21"/>
      <c r="AT2732" s="21"/>
      <c r="AU2732" s="21"/>
      <c r="AX2732" s="22"/>
      <c r="AY2732" s="22"/>
      <c r="AZ2732" s="22"/>
      <c r="BM2732" s="21"/>
      <c r="BN2732" s="21"/>
      <c r="BO2732" s="21"/>
      <c r="BP2732" s="21"/>
      <c r="BQ2732" s="21"/>
      <c r="BS2732" s="21"/>
      <c r="BT2732" s="21"/>
      <c r="BW2732" s="21"/>
      <c r="BX2732" s="21"/>
      <c r="BZ2732" s="21"/>
      <c r="CD2732" s="21"/>
      <c r="CE2732" s="21"/>
      <c r="CF2732" s="21"/>
    </row>
    <row r="2733" spans="1:84">
      <c r="A2733" s="21"/>
      <c r="AC2733" s="21"/>
      <c r="AD2733" s="21"/>
      <c r="AE2733" s="21"/>
      <c r="AF2733" s="21"/>
      <c r="AG2733" s="21"/>
      <c r="AH2733" s="21"/>
      <c r="AI2733" s="21"/>
      <c r="AJ2733" s="21"/>
      <c r="AK2733" s="21"/>
      <c r="AL2733" s="21"/>
      <c r="AM2733" s="21"/>
      <c r="AN2733" s="21"/>
      <c r="AO2733" s="21"/>
      <c r="AP2733" s="21"/>
      <c r="AQ2733" s="21"/>
      <c r="AR2733" s="21"/>
      <c r="AS2733" s="21"/>
      <c r="AT2733" s="21"/>
      <c r="AU2733" s="21"/>
      <c r="AX2733" s="22"/>
      <c r="AY2733" s="22"/>
      <c r="AZ2733" s="22"/>
      <c r="BM2733" s="21"/>
      <c r="BN2733" s="21"/>
      <c r="BO2733" s="21"/>
      <c r="BP2733" s="21"/>
      <c r="BQ2733" s="21"/>
      <c r="BS2733" s="21"/>
      <c r="BT2733" s="21"/>
      <c r="BW2733" s="21"/>
      <c r="BX2733" s="21"/>
      <c r="BZ2733" s="21"/>
      <c r="CD2733" s="21"/>
      <c r="CE2733" s="21"/>
      <c r="CF2733" s="21"/>
    </row>
    <row r="2734" spans="1:84">
      <c r="A2734" s="21"/>
      <c r="AC2734" s="21"/>
      <c r="AD2734" s="21"/>
      <c r="AE2734" s="21"/>
      <c r="AF2734" s="21"/>
      <c r="AG2734" s="21"/>
      <c r="AH2734" s="21"/>
      <c r="AI2734" s="21"/>
      <c r="AJ2734" s="21"/>
      <c r="AK2734" s="21"/>
      <c r="AL2734" s="21"/>
      <c r="AM2734" s="21"/>
      <c r="AN2734" s="21"/>
      <c r="AO2734" s="21"/>
      <c r="AP2734" s="21"/>
      <c r="AQ2734" s="21"/>
      <c r="AR2734" s="21"/>
      <c r="AS2734" s="21"/>
      <c r="AT2734" s="21"/>
      <c r="AU2734" s="21"/>
      <c r="AX2734" s="22"/>
      <c r="AY2734" s="22"/>
      <c r="AZ2734" s="22"/>
      <c r="BM2734" s="21"/>
      <c r="BN2734" s="21"/>
      <c r="BO2734" s="21"/>
      <c r="BP2734" s="21"/>
      <c r="BQ2734" s="21"/>
      <c r="BS2734" s="21"/>
      <c r="BT2734" s="21"/>
      <c r="BW2734" s="21"/>
      <c r="BX2734" s="21"/>
      <c r="BZ2734" s="21"/>
      <c r="CD2734" s="21"/>
      <c r="CE2734" s="21"/>
      <c r="CF2734" s="21"/>
    </row>
    <row r="2735" spans="1:84">
      <c r="A2735" s="21"/>
      <c r="AC2735" s="21"/>
      <c r="AD2735" s="21"/>
      <c r="AE2735" s="21"/>
      <c r="AF2735" s="21"/>
      <c r="AG2735" s="21"/>
      <c r="AH2735" s="21"/>
      <c r="AI2735" s="21"/>
      <c r="AJ2735" s="21"/>
      <c r="AK2735" s="21"/>
      <c r="AL2735" s="21"/>
      <c r="AM2735" s="21"/>
      <c r="AN2735" s="21"/>
      <c r="AO2735" s="21"/>
      <c r="AP2735" s="21"/>
      <c r="AQ2735" s="21"/>
      <c r="AR2735" s="21"/>
      <c r="AS2735" s="21"/>
      <c r="AT2735" s="21"/>
      <c r="AU2735" s="21"/>
      <c r="AX2735" s="22"/>
      <c r="AY2735" s="22"/>
      <c r="AZ2735" s="22"/>
      <c r="BM2735" s="21"/>
      <c r="BN2735" s="21"/>
      <c r="BO2735" s="21"/>
      <c r="BP2735" s="21"/>
      <c r="BQ2735" s="21"/>
      <c r="BS2735" s="21"/>
      <c r="BT2735" s="21"/>
      <c r="BW2735" s="21"/>
      <c r="BX2735" s="21"/>
      <c r="BZ2735" s="21"/>
      <c r="CD2735" s="21"/>
      <c r="CE2735" s="21"/>
      <c r="CF2735" s="21"/>
    </row>
    <row r="2736" spans="1:84">
      <c r="A2736" s="21"/>
      <c r="AC2736" s="21"/>
      <c r="AD2736" s="21"/>
      <c r="AE2736" s="21"/>
      <c r="AF2736" s="21"/>
      <c r="AG2736" s="21"/>
      <c r="AH2736" s="21"/>
      <c r="AI2736" s="21"/>
      <c r="AJ2736" s="21"/>
      <c r="AK2736" s="21"/>
      <c r="AL2736" s="21"/>
      <c r="AM2736" s="21"/>
      <c r="AN2736" s="21"/>
      <c r="AO2736" s="21"/>
      <c r="AP2736" s="21"/>
      <c r="AQ2736" s="21"/>
      <c r="AR2736" s="21"/>
      <c r="AS2736" s="21"/>
      <c r="AT2736" s="21"/>
      <c r="AU2736" s="21"/>
      <c r="AX2736" s="22"/>
      <c r="AY2736" s="22"/>
      <c r="AZ2736" s="22"/>
      <c r="BM2736" s="21"/>
      <c r="BN2736" s="21"/>
      <c r="BO2736" s="21"/>
      <c r="BP2736" s="21"/>
      <c r="BQ2736" s="21"/>
      <c r="BS2736" s="21"/>
      <c r="BT2736" s="21"/>
      <c r="BW2736" s="21"/>
      <c r="BX2736" s="21"/>
      <c r="BZ2736" s="21"/>
      <c r="CD2736" s="21"/>
      <c r="CE2736" s="21"/>
      <c r="CF2736" s="21"/>
    </row>
    <row r="2737" spans="1:84">
      <c r="A2737" s="21"/>
      <c r="AC2737" s="21"/>
      <c r="AD2737" s="21"/>
      <c r="AE2737" s="21"/>
      <c r="AF2737" s="21"/>
      <c r="AG2737" s="21"/>
      <c r="AH2737" s="21"/>
      <c r="AI2737" s="21"/>
      <c r="AJ2737" s="21"/>
      <c r="AK2737" s="21"/>
      <c r="AL2737" s="21"/>
      <c r="AM2737" s="21"/>
      <c r="AN2737" s="21"/>
      <c r="AO2737" s="21"/>
      <c r="AP2737" s="21"/>
      <c r="AQ2737" s="21"/>
      <c r="AR2737" s="21"/>
      <c r="AS2737" s="21"/>
      <c r="AT2737" s="21"/>
      <c r="AU2737" s="21"/>
      <c r="AX2737" s="22"/>
      <c r="AY2737" s="22"/>
      <c r="AZ2737" s="22"/>
      <c r="BM2737" s="21"/>
      <c r="BN2737" s="21"/>
      <c r="BO2737" s="21"/>
      <c r="BP2737" s="21"/>
      <c r="BQ2737" s="21"/>
      <c r="BS2737" s="21"/>
      <c r="BT2737" s="21"/>
      <c r="BW2737" s="21"/>
      <c r="BX2737" s="21"/>
      <c r="BZ2737" s="21"/>
      <c r="CD2737" s="21"/>
      <c r="CE2737" s="21"/>
      <c r="CF2737" s="21"/>
    </row>
    <row r="2738" spans="1:84">
      <c r="A2738" s="21"/>
      <c r="AC2738" s="21"/>
      <c r="AD2738" s="21"/>
      <c r="AE2738" s="21"/>
      <c r="AF2738" s="21"/>
      <c r="AG2738" s="21"/>
      <c r="AH2738" s="21"/>
      <c r="AI2738" s="21"/>
      <c r="AJ2738" s="21"/>
      <c r="AK2738" s="21"/>
      <c r="AL2738" s="21"/>
      <c r="AM2738" s="21"/>
      <c r="AN2738" s="21"/>
      <c r="AO2738" s="21"/>
      <c r="AP2738" s="21"/>
      <c r="AQ2738" s="21"/>
      <c r="AR2738" s="21"/>
      <c r="AS2738" s="21"/>
      <c r="AT2738" s="21"/>
      <c r="AU2738" s="21"/>
      <c r="AX2738" s="22"/>
      <c r="AY2738" s="22"/>
      <c r="AZ2738" s="22"/>
      <c r="BM2738" s="21"/>
      <c r="BN2738" s="21"/>
      <c r="BO2738" s="21"/>
      <c r="BP2738" s="21"/>
      <c r="BQ2738" s="21"/>
      <c r="BS2738" s="21"/>
      <c r="BT2738" s="21"/>
      <c r="BW2738" s="21"/>
      <c r="BX2738" s="21"/>
      <c r="BZ2738" s="21"/>
      <c r="CD2738" s="21"/>
      <c r="CE2738" s="21"/>
      <c r="CF2738" s="21"/>
    </row>
    <row r="2739" spans="1:84">
      <c r="A2739" s="21"/>
      <c r="AC2739" s="21"/>
      <c r="AD2739" s="21"/>
      <c r="AE2739" s="21"/>
      <c r="AF2739" s="21"/>
      <c r="AG2739" s="21"/>
      <c r="AH2739" s="21"/>
      <c r="AI2739" s="21"/>
      <c r="AJ2739" s="21"/>
      <c r="AK2739" s="21"/>
      <c r="AL2739" s="21"/>
      <c r="AM2739" s="21"/>
      <c r="AN2739" s="21"/>
      <c r="AO2739" s="21"/>
      <c r="AP2739" s="21"/>
      <c r="AQ2739" s="21"/>
      <c r="AR2739" s="21"/>
      <c r="AS2739" s="21"/>
      <c r="AT2739" s="21"/>
      <c r="AU2739" s="21"/>
      <c r="AX2739" s="22"/>
      <c r="AY2739" s="22"/>
      <c r="AZ2739" s="22"/>
      <c r="BM2739" s="21"/>
      <c r="BN2739" s="21"/>
      <c r="BO2739" s="21"/>
      <c r="BP2739" s="21"/>
      <c r="BQ2739" s="21"/>
      <c r="BS2739" s="21"/>
      <c r="BT2739" s="21"/>
      <c r="BW2739" s="21"/>
      <c r="BX2739" s="21"/>
      <c r="BZ2739" s="21"/>
      <c r="CD2739" s="21"/>
      <c r="CE2739" s="21"/>
      <c r="CF2739" s="21"/>
    </row>
    <row r="2740" spans="1:84">
      <c r="A2740" s="21"/>
      <c r="AC2740" s="21"/>
      <c r="AD2740" s="21"/>
      <c r="AE2740" s="21"/>
      <c r="AF2740" s="21"/>
      <c r="AG2740" s="21"/>
      <c r="AH2740" s="21"/>
      <c r="AI2740" s="21"/>
      <c r="AJ2740" s="21"/>
      <c r="AK2740" s="21"/>
      <c r="AL2740" s="21"/>
      <c r="AM2740" s="21"/>
      <c r="AN2740" s="21"/>
      <c r="AO2740" s="21"/>
      <c r="AP2740" s="21"/>
      <c r="AQ2740" s="21"/>
      <c r="AR2740" s="21"/>
      <c r="AS2740" s="21"/>
      <c r="AT2740" s="21"/>
      <c r="AU2740" s="21"/>
      <c r="AX2740" s="22"/>
      <c r="AY2740" s="22"/>
      <c r="AZ2740" s="22"/>
      <c r="BM2740" s="21"/>
      <c r="BN2740" s="21"/>
      <c r="BO2740" s="21"/>
      <c r="BP2740" s="21"/>
      <c r="BQ2740" s="21"/>
      <c r="BS2740" s="21"/>
      <c r="BT2740" s="21"/>
      <c r="BW2740" s="21"/>
      <c r="BX2740" s="21"/>
      <c r="BZ2740" s="21"/>
      <c r="CD2740" s="21"/>
      <c r="CE2740" s="21"/>
      <c r="CF2740" s="21"/>
    </row>
    <row r="2741" spans="1:84">
      <c r="A2741" s="21"/>
      <c r="AC2741" s="21"/>
      <c r="AD2741" s="21"/>
      <c r="AE2741" s="21"/>
      <c r="AF2741" s="21"/>
      <c r="AG2741" s="21"/>
      <c r="AH2741" s="21"/>
      <c r="AI2741" s="21"/>
      <c r="AJ2741" s="21"/>
      <c r="AK2741" s="21"/>
      <c r="AL2741" s="21"/>
      <c r="AM2741" s="21"/>
      <c r="AN2741" s="21"/>
      <c r="AO2741" s="21"/>
      <c r="AP2741" s="21"/>
      <c r="AQ2741" s="21"/>
      <c r="AR2741" s="21"/>
      <c r="AS2741" s="21"/>
      <c r="AT2741" s="21"/>
      <c r="AU2741" s="21"/>
      <c r="AX2741" s="22"/>
      <c r="AY2741" s="22"/>
      <c r="AZ2741" s="22"/>
      <c r="BM2741" s="21"/>
      <c r="BN2741" s="21"/>
      <c r="BO2741" s="21"/>
      <c r="BP2741" s="21"/>
      <c r="BQ2741" s="21"/>
      <c r="BS2741" s="21"/>
      <c r="BT2741" s="21"/>
      <c r="BW2741" s="21"/>
      <c r="BX2741" s="21"/>
      <c r="BZ2741" s="21"/>
      <c r="CD2741" s="21"/>
      <c r="CE2741" s="21"/>
      <c r="CF2741" s="21"/>
    </row>
    <row r="2742" spans="1:84">
      <c r="A2742" s="21"/>
      <c r="AC2742" s="21"/>
      <c r="AD2742" s="21"/>
      <c r="AE2742" s="21"/>
      <c r="AF2742" s="21"/>
      <c r="AG2742" s="21"/>
      <c r="AH2742" s="21"/>
      <c r="AI2742" s="21"/>
      <c r="AJ2742" s="21"/>
      <c r="AK2742" s="21"/>
      <c r="AL2742" s="21"/>
      <c r="AM2742" s="21"/>
      <c r="AN2742" s="21"/>
      <c r="AO2742" s="21"/>
      <c r="AP2742" s="21"/>
      <c r="AQ2742" s="21"/>
      <c r="AR2742" s="21"/>
      <c r="AS2742" s="21"/>
      <c r="AT2742" s="21"/>
      <c r="AU2742" s="21"/>
      <c r="AX2742" s="22"/>
      <c r="AY2742" s="22"/>
      <c r="AZ2742" s="22"/>
      <c r="BM2742" s="21"/>
      <c r="BN2742" s="21"/>
      <c r="BO2742" s="21"/>
      <c r="BP2742" s="21"/>
      <c r="BQ2742" s="21"/>
      <c r="BS2742" s="21"/>
      <c r="BT2742" s="21"/>
      <c r="BW2742" s="21"/>
      <c r="BX2742" s="21"/>
      <c r="BZ2742" s="21"/>
      <c r="CD2742" s="21"/>
      <c r="CE2742" s="21"/>
      <c r="CF2742" s="21"/>
    </row>
    <row r="2743" spans="1:84">
      <c r="A2743" s="21"/>
      <c r="AC2743" s="21"/>
      <c r="AD2743" s="21"/>
      <c r="AE2743" s="21"/>
      <c r="AF2743" s="21"/>
      <c r="AG2743" s="21"/>
      <c r="AH2743" s="21"/>
      <c r="AI2743" s="21"/>
      <c r="AJ2743" s="21"/>
      <c r="AK2743" s="21"/>
      <c r="AL2743" s="21"/>
      <c r="AM2743" s="21"/>
      <c r="AN2743" s="21"/>
      <c r="AO2743" s="21"/>
      <c r="AP2743" s="21"/>
      <c r="AQ2743" s="21"/>
      <c r="AR2743" s="21"/>
      <c r="AS2743" s="21"/>
      <c r="AT2743" s="21"/>
      <c r="AU2743" s="21"/>
      <c r="AX2743" s="22"/>
      <c r="AY2743" s="22"/>
      <c r="AZ2743" s="22"/>
      <c r="BM2743" s="21"/>
      <c r="BN2743" s="21"/>
      <c r="BO2743" s="21"/>
      <c r="BP2743" s="21"/>
      <c r="BQ2743" s="21"/>
      <c r="BS2743" s="21"/>
      <c r="BT2743" s="21"/>
      <c r="BW2743" s="21"/>
      <c r="BX2743" s="21"/>
      <c r="BZ2743" s="21"/>
      <c r="CD2743" s="21"/>
      <c r="CE2743" s="21"/>
      <c r="CF2743" s="21"/>
    </row>
    <row r="2744" spans="1:84">
      <c r="A2744" s="21"/>
      <c r="AC2744" s="21"/>
      <c r="AD2744" s="21"/>
      <c r="AE2744" s="21"/>
      <c r="AF2744" s="21"/>
      <c r="AG2744" s="21"/>
      <c r="AH2744" s="21"/>
      <c r="AI2744" s="21"/>
      <c r="AJ2744" s="21"/>
      <c r="AK2744" s="21"/>
      <c r="AL2744" s="21"/>
      <c r="AM2744" s="21"/>
      <c r="AN2744" s="21"/>
      <c r="AO2744" s="21"/>
      <c r="AP2744" s="21"/>
      <c r="AQ2744" s="21"/>
      <c r="AR2744" s="21"/>
      <c r="AS2744" s="21"/>
      <c r="AT2744" s="21"/>
      <c r="AU2744" s="21"/>
      <c r="AX2744" s="22"/>
      <c r="AY2744" s="22"/>
      <c r="AZ2744" s="22"/>
      <c r="BM2744" s="21"/>
      <c r="BN2744" s="21"/>
      <c r="BO2744" s="21"/>
      <c r="BP2744" s="21"/>
      <c r="BQ2744" s="21"/>
      <c r="BS2744" s="21"/>
      <c r="BT2744" s="21"/>
      <c r="BW2744" s="21"/>
      <c r="BX2744" s="21"/>
      <c r="BZ2744" s="21"/>
      <c r="CD2744" s="21"/>
      <c r="CE2744" s="21"/>
      <c r="CF2744" s="21"/>
    </row>
    <row r="2745" spans="1:84">
      <c r="A2745" s="21"/>
      <c r="AC2745" s="21"/>
      <c r="AD2745" s="21"/>
      <c r="AE2745" s="21"/>
      <c r="AF2745" s="21"/>
      <c r="AG2745" s="21"/>
      <c r="AH2745" s="21"/>
      <c r="AI2745" s="21"/>
      <c r="AJ2745" s="21"/>
      <c r="AK2745" s="21"/>
      <c r="AL2745" s="21"/>
      <c r="AM2745" s="21"/>
      <c r="AN2745" s="21"/>
      <c r="AO2745" s="21"/>
      <c r="AP2745" s="21"/>
      <c r="AQ2745" s="21"/>
      <c r="AR2745" s="21"/>
      <c r="AS2745" s="21"/>
      <c r="AT2745" s="21"/>
      <c r="AU2745" s="21"/>
      <c r="AX2745" s="22"/>
      <c r="AY2745" s="22"/>
      <c r="AZ2745" s="22"/>
      <c r="BM2745" s="21"/>
      <c r="BN2745" s="21"/>
      <c r="BO2745" s="21"/>
      <c r="BP2745" s="21"/>
      <c r="BQ2745" s="21"/>
      <c r="BS2745" s="21"/>
      <c r="BT2745" s="21"/>
      <c r="BW2745" s="21"/>
      <c r="BX2745" s="21"/>
      <c r="BZ2745" s="21"/>
      <c r="CD2745" s="21"/>
      <c r="CE2745" s="21"/>
      <c r="CF2745" s="21"/>
    </row>
    <row r="2746" spans="1:84">
      <c r="A2746" s="21"/>
      <c r="AC2746" s="21"/>
      <c r="AD2746" s="21"/>
      <c r="AE2746" s="21"/>
      <c r="AF2746" s="21"/>
      <c r="AG2746" s="21"/>
      <c r="AH2746" s="21"/>
      <c r="AI2746" s="21"/>
      <c r="AJ2746" s="21"/>
      <c r="AK2746" s="21"/>
      <c r="AL2746" s="21"/>
      <c r="AM2746" s="21"/>
      <c r="AN2746" s="21"/>
      <c r="AO2746" s="21"/>
      <c r="AP2746" s="21"/>
      <c r="AQ2746" s="21"/>
      <c r="AR2746" s="21"/>
      <c r="AS2746" s="21"/>
      <c r="AT2746" s="21"/>
      <c r="AU2746" s="21"/>
      <c r="AX2746" s="22"/>
      <c r="AY2746" s="22"/>
      <c r="AZ2746" s="22"/>
      <c r="BM2746" s="21"/>
      <c r="BN2746" s="21"/>
      <c r="BO2746" s="21"/>
      <c r="BP2746" s="21"/>
      <c r="BQ2746" s="21"/>
      <c r="BS2746" s="21"/>
      <c r="BT2746" s="21"/>
      <c r="BW2746" s="21"/>
      <c r="BX2746" s="21"/>
      <c r="BZ2746" s="21"/>
      <c r="CD2746" s="21"/>
      <c r="CE2746" s="21"/>
      <c r="CF2746" s="21"/>
    </row>
    <row r="2747" spans="1:84">
      <c r="A2747" s="21"/>
      <c r="AC2747" s="21"/>
      <c r="AD2747" s="21"/>
      <c r="AE2747" s="21"/>
      <c r="AF2747" s="21"/>
      <c r="AG2747" s="21"/>
      <c r="AH2747" s="21"/>
      <c r="AI2747" s="21"/>
      <c r="AJ2747" s="21"/>
      <c r="AK2747" s="21"/>
      <c r="AL2747" s="21"/>
      <c r="AM2747" s="21"/>
      <c r="AN2747" s="21"/>
      <c r="AO2747" s="21"/>
      <c r="AP2747" s="21"/>
      <c r="AQ2747" s="21"/>
      <c r="AR2747" s="21"/>
      <c r="AS2747" s="21"/>
      <c r="AT2747" s="21"/>
      <c r="AU2747" s="21"/>
      <c r="AX2747" s="22"/>
      <c r="AY2747" s="22"/>
      <c r="AZ2747" s="22"/>
      <c r="BM2747" s="21"/>
      <c r="BN2747" s="21"/>
      <c r="BO2747" s="21"/>
      <c r="BP2747" s="21"/>
      <c r="BQ2747" s="21"/>
      <c r="BS2747" s="21"/>
      <c r="BT2747" s="21"/>
      <c r="BW2747" s="21"/>
      <c r="BX2747" s="21"/>
      <c r="BZ2747" s="21"/>
      <c r="CD2747" s="21"/>
      <c r="CE2747" s="21"/>
      <c r="CF2747" s="21"/>
    </row>
    <row r="2748" spans="1:84">
      <c r="A2748" s="21"/>
      <c r="AC2748" s="21"/>
      <c r="AD2748" s="21"/>
      <c r="AE2748" s="21"/>
      <c r="AF2748" s="21"/>
      <c r="AG2748" s="21"/>
      <c r="AH2748" s="21"/>
      <c r="AI2748" s="21"/>
      <c r="AJ2748" s="21"/>
      <c r="AK2748" s="21"/>
      <c r="AL2748" s="21"/>
      <c r="AM2748" s="21"/>
      <c r="AN2748" s="21"/>
      <c r="AO2748" s="21"/>
      <c r="AP2748" s="21"/>
      <c r="AQ2748" s="21"/>
      <c r="AR2748" s="21"/>
      <c r="AS2748" s="21"/>
      <c r="AT2748" s="21"/>
      <c r="AU2748" s="21"/>
      <c r="AX2748" s="22"/>
      <c r="AY2748" s="22"/>
      <c r="AZ2748" s="22"/>
      <c r="BM2748" s="21"/>
      <c r="BN2748" s="21"/>
      <c r="BO2748" s="21"/>
      <c r="BP2748" s="21"/>
      <c r="BQ2748" s="21"/>
      <c r="BS2748" s="21"/>
      <c r="BT2748" s="21"/>
      <c r="BW2748" s="21"/>
      <c r="BX2748" s="21"/>
      <c r="BZ2748" s="21"/>
      <c r="CD2748" s="21"/>
      <c r="CE2748" s="21"/>
      <c r="CF2748" s="21"/>
    </row>
    <row r="2749" spans="1:84">
      <c r="A2749" s="21"/>
      <c r="AC2749" s="21"/>
      <c r="AD2749" s="21"/>
      <c r="AE2749" s="21"/>
      <c r="AF2749" s="21"/>
      <c r="AG2749" s="21"/>
      <c r="AH2749" s="21"/>
      <c r="AI2749" s="21"/>
      <c r="AJ2749" s="21"/>
      <c r="AK2749" s="21"/>
      <c r="AL2749" s="21"/>
      <c r="AM2749" s="21"/>
      <c r="AN2749" s="21"/>
      <c r="AO2749" s="21"/>
      <c r="AP2749" s="21"/>
      <c r="AQ2749" s="21"/>
      <c r="AR2749" s="21"/>
      <c r="AS2749" s="21"/>
      <c r="AT2749" s="21"/>
      <c r="AU2749" s="21"/>
      <c r="AX2749" s="22"/>
      <c r="AY2749" s="22"/>
      <c r="AZ2749" s="22"/>
      <c r="BM2749" s="21"/>
      <c r="BN2749" s="21"/>
      <c r="BO2749" s="21"/>
      <c r="BP2749" s="21"/>
      <c r="BQ2749" s="21"/>
      <c r="BS2749" s="21"/>
      <c r="BT2749" s="21"/>
      <c r="BW2749" s="21"/>
      <c r="BX2749" s="21"/>
      <c r="BZ2749" s="21"/>
      <c r="CD2749" s="21"/>
      <c r="CE2749" s="21"/>
      <c r="CF2749" s="21"/>
    </row>
    <row r="2750" spans="1:84">
      <c r="A2750" s="21"/>
      <c r="AC2750" s="21"/>
      <c r="AD2750" s="21"/>
      <c r="AE2750" s="21"/>
      <c r="AF2750" s="21"/>
      <c r="AG2750" s="21"/>
      <c r="AH2750" s="21"/>
      <c r="AI2750" s="21"/>
      <c r="AJ2750" s="21"/>
      <c r="AK2750" s="21"/>
      <c r="AL2750" s="21"/>
      <c r="AM2750" s="21"/>
      <c r="AN2750" s="21"/>
      <c r="AO2750" s="21"/>
      <c r="AP2750" s="21"/>
      <c r="AQ2750" s="21"/>
      <c r="AR2750" s="21"/>
      <c r="AS2750" s="21"/>
      <c r="AT2750" s="21"/>
      <c r="AU2750" s="21"/>
      <c r="AX2750" s="22"/>
      <c r="AY2750" s="22"/>
      <c r="AZ2750" s="22"/>
      <c r="BM2750" s="21"/>
      <c r="BN2750" s="21"/>
      <c r="BO2750" s="21"/>
      <c r="BP2750" s="21"/>
      <c r="BQ2750" s="21"/>
      <c r="BS2750" s="21"/>
      <c r="BT2750" s="21"/>
      <c r="BW2750" s="21"/>
      <c r="BX2750" s="21"/>
      <c r="BZ2750" s="21"/>
      <c r="CD2750" s="21"/>
      <c r="CE2750" s="21"/>
      <c r="CF2750" s="21"/>
    </row>
    <row r="2751" spans="1:84">
      <c r="A2751" s="21"/>
      <c r="AC2751" s="21"/>
      <c r="AD2751" s="21"/>
      <c r="AE2751" s="21"/>
      <c r="AF2751" s="21"/>
      <c r="AG2751" s="21"/>
      <c r="AH2751" s="21"/>
      <c r="AI2751" s="21"/>
      <c r="AJ2751" s="21"/>
      <c r="AK2751" s="21"/>
      <c r="AL2751" s="21"/>
      <c r="AM2751" s="21"/>
      <c r="AN2751" s="21"/>
      <c r="AO2751" s="21"/>
      <c r="AP2751" s="21"/>
      <c r="AQ2751" s="21"/>
      <c r="AR2751" s="21"/>
      <c r="AS2751" s="21"/>
      <c r="AT2751" s="21"/>
      <c r="AU2751" s="21"/>
      <c r="AX2751" s="22"/>
      <c r="AY2751" s="22"/>
      <c r="AZ2751" s="22"/>
      <c r="BM2751" s="21"/>
      <c r="BN2751" s="21"/>
      <c r="BO2751" s="21"/>
      <c r="BP2751" s="21"/>
      <c r="BQ2751" s="21"/>
      <c r="BS2751" s="21"/>
      <c r="BT2751" s="21"/>
      <c r="BW2751" s="21"/>
      <c r="BX2751" s="21"/>
      <c r="BZ2751" s="21"/>
      <c r="CD2751" s="21"/>
      <c r="CE2751" s="21"/>
      <c r="CF2751" s="21"/>
    </row>
    <row r="2752" spans="1:84">
      <c r="A2752" s="21"/>
      <c r="AC2752" s="21"/>
      <c r="AD2752" s="21"/>
      <c r="AE2752" s="21"/>
      <c r="AF2752" s="21"/>
      <c r="AG2752" s="21"/>
      <c r="AH2752" s="21"/>
      <c r="AI2752" s="21"/>
      <c r="AJ2752" s="21"/>
      <c r="AK2752" s="21"/>
      <c r="AL2752" s="21"/>
      <c r="AM2752" s="21"/>
      <c r="AN2752" s="21"/>
      <c r="AO2752" s="21"/>
      <c r="AP2752" s="21"/>
      <c r="AQ2752" s="21"/>
      <c r="AR2752" s="21"/>
      <c r="AS2752" s="21"/>
      <c r="AT2752" s="21"/>
      <c r="AU2752" s="21"/>
      <c r="AX2752" s="22"/>
      <c r="AY2752" s="22"/>
      <c r="AZ2752" s="22"/>
      <c r="BM2752" s="21"/>
      <c r="BN2752" s="21"/>
      <c r="BO2752" s="21"/>
      <c r="BP2752" s="21"/>
      <c r="BQ2752" s="21"/>
      <c r="BS2752" s="21"/>
      <c r="BT2752" s="21"/>
      <c r="BW2752" s="21"/>
      <c r="BX2752" s="21"/>
      <c r="BZ2752" s="21"/>
      <c r="CD2752" s="21"/>
      <c r="CE2752" s="21"/>
      <c r="CF2752" s="21"/>
    </row>
    <row r="2753" spans="1:84">
      <c r="A2753" s="21"/>
      <c r="AC2753" s="21"/>
      <c r="AD2753" s="21"/>
      <c r="AE2753" s="21"/>
      <c r="AF2753" s="21"/>
      <c r="AG2753" s="21"/>
      <c r="AH2753" s="21"/>
      <c r="AI2753" s="21"/>
      <c r="AJ2753" s="21"/>
      <c r="AK2753" s="21"/>
      <c r="AL2753" s="21"/>
      <c r="AM2753" s="21"/>
      <c r="AN2753" s="21"/>
      <c r="AO2753" s="21"/>
      <c r="AP2753" s="21"/>
      <c r="AQ2753" s="21"/>
      <c r="AR2753" s="21"/>
      <c r="AS2753" s="21"/>
      <c r="AT2753" s="21"/>
      <c r="AU2753" s="21"/>
      <c r="AX2753" s="22"/>
      <c r="AY2753" s="22"/>
      <c r="AZ2753" s="22"/>
      <c r="BM2753" s="21"/>
      <c r="BN2753" s="21"/>
      <c r="BO2753" s="21"/>
      <c r="BP2753" s="21"/>
      <c r="BQ2753" s="21"/>
      <c r="BS2753" s="21"/>
      <c r="BT2753" s="21"/>
      <c r="BW2753" s="21"/>
      <c r="BX2753" s="21"/>
      <c r="BZ2753" s="21"/>
      <c r="CD2753" s="21"/>
      <c r="CE2753" s="21"/>
      <c r="CF2753" s="21"/>
    </row>
    <row r="2754" spans="1:84">
      <c r="A2754" s="21"/>
      <c r="AC2754" s="21"/>
      <c r="AD2754" s="21"/>
      <c r="AE2754" s="21"/>
      <c r="AF2754" s="21"/>
      <c r="AG2754" s="21"/>
      <c r="AH2754" s="21"/>
      <c r="AI2754" s="21"/>
      <c r="AJ2754" s="21"/>
      <c r="AK2754" s="21"/>
      <c r="AL2754" s="21"/>
      <c r="AM2754" s="21"/>
      <c r="AN2754" s="21"/>
      <c r="AO2754" s="21"/>
      <c r="AP2754" s="21"/>
      <c r="AQ2754" s="21"/>
      <c r="AR2754" s="21"/>
      <c r="AS2754" s="21"/>
      <c r="AT2754" s="21"/>
      <c r="AU2754" s="21"/>
      <c r="AX2754" s="22"/>
      <c r="AY2754" s="22"/>
      <c r="AZ2754" s="22"/>
      <c r="BM2754" s="21"/>
      <c r="BN2754" s="21"/>
      <c r="BO2754" s="21"/>
      <c r="BP2754" s="21"/>
      <c r="BQ2754" s="21"/>
      <c r="BS2754" s="21"/>
      <c r="BT2754" s="21"/>
      <c r="BW2754" s="21"/>
      <c r="BX2754" s="21"/>
      <c r="BZ2754" s="21"/>
      <c r="CD2754" s="21"/>
      <c r="CE2754" s="21"/>
      <c r="CF2754" s="21"/>
    </row>
    <row r="2755" spans="1:84">
      <c r="A2755" s="21"/>
      <c r="AC2755" s="21"/>
      <c r="AD2755" s="21"/>
      <c r="AE2755" s="21"/>
      <c r="AF2755" s="21"/>
      <c r="AG2755" s="21"/>
      <c r="AH2755" s="21"/>
      <c r="AI2755" s="21"/>
      <c r="AJ2755" s="21"/>
      <c r="AK2755" s="21"/>
      <c r="AL2755" s="21"/>
      <c r="AM2755" s="21"/>
      <c r="AN2755" s="21"/>
      <c r="AO2755" s="21"/>
      <c r="AP2755" s="21"/>
      <c r="AQ2755" s="21"/>
      <c r="AR2755" s="21"/>
      <c r="AS2755" s="21"/>
      <c r="AT2755" s="21"/>
      <c r="AU2755" s="21"/>
      <c r="AX2755" s="22"/>
      <c r="AY2755" s="22"/>
      <c r="AZ2755" s="22"/>
      <c r="BM2755" s="21"/>
      <c r="BN2755" s="21"/>
      <c r="BO2755" s="21"/>
      <c r="BP2755" s="21"/>
      <c r="BQ2755" s="21"/>
      <c r="BS2755" s="21"/>
      <c r="BT2755" s="21"/>
      <c r="BW2755" s="21"/>
      <c r="BX2755" s="21"/>
      <c r="BZ2755" s="21"/>
      <c r="CD2755" s="21"/>
      <c r="CE2755" s="21"/>
      <c r="CF2755" s="21"/>
    </row>
    <row r="2756" spans="1:84">
      <c r="A2756" s="21"/>
      <c r="AC2756" s="21"/>
      <c r="AD2756" s="21"/>
      <c r="AE2756" s="21"/>
      <c r="AF2756" s="21"/>
      <c r="AG2756" s="21"/>
      <c r="AH2756" s="21"/>
      <c r="AI2756" s="21"/>
      <c r="AJ2756" s="21"/>
      <c r="AK2756" s="21"/>
      <c r="AL2756" s="21"/>
      <c r="AM2756" s="21"/>
      <c r="AN2756" s="21"/>
      <c r="AO2756" s="21"/>
      <c r="AP2756" s="21"/>
      <c r="AQ2756" s="21"/>
      <c r="AR2756" s="21"/>
      <c r="AS2756" s="21"/>
      <c r="AT2756" s="21"/>
      <c r="AU2756" s="21"/>
      <c r="AX2756" s="22"/>
      <c r="AY2756" s="22"/>
      <c r="AZ2756" s="22"/>
      <c r="BM2756" s="21"/>
      <c r="BN2756" s="21"/>
      <c r="BO2756" s="21"/>
      <c r="BP2756" s="21"/>
      <c r="BQ2756" s="21"/>
      <c r="BS2756" s="21"/>
      <c r="BT2756" s="21"/>
      <c r="BW2756" s="21"/>
      <c r="BX2756" s="21"/>
      <c r="BZ2756" s="21"/>
      <c r="CD2756" s="21"/>
      <c r="CE2756" s="21"/>
      <c r="CF2756" s="21"/>
    </row>
    <row r="2757" spans="1:84">
      <c r="A2757" s="21"/>
      <c r="AC2757" s="21"/>
      <c r="AD2757" s="21"/>
      <c r="AE2757" s="21"/>
      <c r="AF2757" s="21"/>
      <c r="AG2757" s="21"/>
      <c r="AH2757" s="21"/>
      <c r="AI2757" s="21"/>
      <c r="AJ2757" s="21"/>
      <c r="AK2757" s="21"/>
      <c r="AL2757" s="21"/>
      <c r="AM2757" s="21"/>
      <c r="AN2757" s="21"/>
      <c r="AO2757" s="21"/>
      <c r="AP2757" s="21"/>
      <c r="AQ2757" s="21"/>
      <c r="AR2757" s="21"/>
      <c r="AS2757" s="21"/>
      <c r="AT2757" s="21"/>
      <c r="AU2757" s="21"/>
      <c r="AX2757" s="22"/>
      <c r="AY2757" s="22"/>
      <c r="AZ2757" s="22"/>
      <c r="BM2757" s="21"/>
      <c r="BN2757" s="21"/>
      <c r="BO2757" s="21"/>
      <c r="BP2757" s="21"/>
      <c r="BQ2757" s="21"/>
      <c r="BS2757" s="21"/>
      <c r="BT2757" s="21"/>
      <c r="BW2757" s="21"/>
      <c r="BX2757" s="21"/>
      <c r="BZ2757" s="21"/>
      <c r="CD2757" s="21"/>
      <c r="CE2757" s="21"/>
      <c r="CF2757" s="21"/>
    </row>
    <row r="2758" spans="1:84">
      <c r="A2758" s="21"/>
      <c r="AC2758" s="21"/>
      <c r="AD2758" s="21"/>
      <c r="AE2758" s="21"/>
      <c r="AF2758" s="21"/>
      <c r="AG2758" s="21"/>
      <c r="AH2758" s="21"/>
      <c r="AI2758" s="21"/>
      <c r="AJ2758" s="21"/>
      <c r="AK2758" s="21"/>
      <c r="AL2758" s="21"/>
      <c r="AM2758" s="21"/>
      <c r="AN2758" s="21"/>
      <c r="AO2758" s="21"/>
      <c r="AP2758" s="21"/>
      <c r="AQ2758" s="21"/>
      <c r="AR2758" s="21"/>
      <c r="AS2758" s="21"/>
      <c r="AT2758" s="21"/>
      <c r="AU2758" s="21"/>
      <c r="AX2758" s="22"/>
      <c r="AY2758" s="22"/>
      <c r="AZ2758" s="22"/>
      <c r="BM2758" s="21"/>
      <c r="BN2758" s="21"/>
      <c r="BO2758" s="21"/>
      <c r="BP2758" s="21"/>
      <c r="BQ2758" s="21"/>
      <c r="BS2758" s="21"/>
      <c r="BT2758" s="21"/>
      <c r="BW2758" s="21"/>
      <c r="BX2758" s="21"/>
      <c r="BZ2758" s="21"/>
      <c r="CD2758" s="21"/>
      <c r="CE2758" s="21"/>
      <c r="CF2758" s="21"/>
    </row>
    <row r="2759" spans="1:84">
      <c r="A2759" s="21"/>
      <c r="AC2759" s="21"/>
      <c r="AD2759" s="21"/>
      <c r="AE2759" s="21"/>
      <c r="AF2759" s="21"/>
      <c r="AG2759" s="21"/>
      <c r="AH2759" s="21"/>
      <c r="AI2759" s="21"/>
      <c r="AJ2759" s="21"/>
      <c r="AK2759" s="21"/>
      <c r="AL2759" s="21"/>
      <c r="AM2759" s="21"/>
      <c r="AN2759" s="21"/>
      <c r="AO2759" s="21"/>
      <c r="AP2759" s="21"/>
      <c r="AQ2759" s="21"/>
      <c r="AR2759" s="21"/>
      <c r="AS2759" s="21"/>
      <c r="AT2759" s="21"/>
      <c r="AU2759" s="21"/>
      <c r="AX2759" s="22"/>
      <c r="AY2759" s="22"/>
      <c r="AZ2759" s="22"/>
      <c r="BM2759" s="21"/>
      <c r="BN2759" s="21"/>
      <c r="BO2759" s="21"/>
      <c r="BP2759" s="21"/>
      <c r="BQ2759" s="21"/>
      <c r="BS2759" s="21"/>
      <c r="BT2759" s="21"/>
      <c r="BW2759" s="21"/>
      <c r="BX2759" s="21"/>
      <c r="BZ2759" s="21"/>
      <c r="CD2759" s="21"/>
      <c r="CE2759" s="21"/>
      <c r="CF2759" s="21"/>
    </row>
    <row r="2760" spans="1:84">
      <c r="A2760" s="21"/>
      <c r="AC2760" s="21"/>
      <c r="AD2760" s="21"/>
      <c r="AE2760" s="21"/>
      <c r="AF2760" s="21"/>
      <c r="AG2760" s="21"/>
      <c r="AH2760" s="21"/>
      <c r="AI2760" s="21"/>
      <c r="AJ2760" s="21"/>
      <c r="AK2760" s="21"/>
      <c r="AL2760" s="21"/>
      <c r="AM2760" s="21"/>
      <c r="AN2760" s="21"/>
      <c r="AO2760" s="21"/>
      <c r="AP2760" s="21"/>
      <c r="AQ2760" s="21"/>
      <c r="AR2760" s="21"/>
      <c r="AS2760" s="21"/>
      <c r="AT2760" s="21"/>
      <c r="AU2760" s="21"/>
      <c r="AX2760" s="22"/>
      <c r="AY2760" s="22"/>
      <c r="AZ2760" s="22"/>
      <c r="BM2760" s="21"/>
      <c r="BN2760" s="21"/>
      <c r="BO2760" s="21"/>
      <c r="BP2760" s="21"/>
      <c r="BQ2760" s="21"/>
      <c r="BS2760" s="21"/>
      <c r="BT2760" s="21"/>
      <c r="BW2760" s="21"/>
      <c r="BX2760" s="21"/>
      <c r="BZ2760" s="21"/>
      <c r="CD2760" s="21"/>
      <c r="CE2760" s="21"/>
      <c r="CF2760" s="21"/>
    </row>
    <row r="2761" spans="1:84">
      <c r="A2761" s="21"/>
      <c r="AC2761" s="21"/>
      <c r="AD2761" s="21"/>
      <c r="AE2761" s="21"/>
      <c r="AF2761" s="21"/>
      <c r="AG2761" s="21"/>
      <c r="AH2761" s="21"/>
      <c r="AI2761" s="21"/>
      <c r="AJ2761" s="21"/>
      <c r="AK2761" s="21"/>
      <c r="AL2761" s="21"/>
      <c r="AM2761" s="21"/>
      <c r="AN2761" s="21"/>
      <c r="AO2761" s="21"/>
      <c r="AP2761" s="21"/>
      <c r="AQ2761" s="21"/>
      <c r="AR2761" s="21"/>
      <c r="AS2761" s="21"/>
      <c r="AT2761" s="21"/>
      <c r="AU2761" s="21"/>
      <c r="AX2761" s="22"/>
      <c r="AY2761" s="22"/>
      <c r="AZ2761" s="22"/>
      <c r="BM2761" s="21"/>
      <c r="BN2761" s="21"/>
      <c r="BO2761" s="21"/>
      <c r="BP2761" s="21"/>
      <c r="BQ2761" s="21"/>
      <c r="BS2761" s="21"/>
      <c r="BT2761" s="21"/>
      <c r="BW2761" s="21"/>
      <c r="BX2761" s="21"/>
      <c r="BZ2761" s="21"/>
      <c r="CD2761" s="21"/>
      <c r="CE2761" s="21"/>
      <c r="CF2761" s="21"/>
    </row>
    <row r="2762" spans="1:84">
      <c r="A2762" s="21"/>
      <c r="AC2762" s="21"/>
      <c r="AD2762" s="21"/>
      <c r="AE2762" s="21"/>
      <c r="AF2762" s="21"/>
      <c r="AG2762" s="21"/>
      <c r="AH2762" s="21"/>
      <c r="AI2762" s="21"/>
      <c r="AJ2762" s="21"/>
      <c r="AK2762" s="21"/>
      <c r="AL2762" s="21"/>
      <c r="AM2762" s="21"/>
      <c r="AN2762" s="21"/>
      <c r="AO2762" s="21"/>
      <c r="AP2762" s="21"/>
      <c r="AQ2762" s="21"/>
      <c r="AR2762" s="21"/>
      <c r="AS2762" s="21"/>
      <c r="AT2762" s="21"/>
      <c r="AU2762" s="21"/>
      <c r="AX2762" s="22"/>
      <c r="AY2762" s="22"/>
      <c r="AZ2762" s="22"/>
      <c r="BM2762" s="21"/>
      <c r="BN2762" s="21"/>
      <c r="BO2762" s="21"/>
      <c r="BP2762" s="21"/>
      <c r="BQ2762" s="21"/>
      <c r="BS2762" s="21"/>
      <c r="BT2762" s="21"/>
      <c r="BW2762" s="21"/>
      <c r="BX2762" s="21"/>
      <c r="BZ2762" s="21"/>
      <c r="CD2762" s="21"/>
      <c r="CE2762" s="21"/>
      <c r="CF2762" s="21"/>
    </row>
    <row r="2763" spans="1:84">
      <c r="A2763" s="21"/>
      <c r="AC2763" s="21"/>
      <c r="AD2763" s="21"/>
      <c r="AE2763" s="21"/>
      <c r="AF2763" s="21"/>
      <c r="AG2763" s="21"/>
      <c r="AH2763" s="21"/>
      <c r="AI2763" s="21"/>
      <c r="AJ2763" s="21"/>
      <c r="AK2763" s="21"/>
      <c r="AL2763" s="21"/>
      <c r="AM2763" s="21"/>
      <c r="AN2763" s="21"/>
      <c r="AO2763" s="21"/>
      <c r="AP2763" s="21"/>
      <c r="AQ2763" s="21"/>
      <c r="AR2763" s="21"/>
      <c r="AS2763" s="21"/>
      <c r="AT2763" s="21"/>
      <c r="AU2763" s="21"/>
      <c r="AX2763" s="22"/>
      <c r="AY2763" s="22"/>
      <c r="AZ2763" s="22"/>
      <c r="BM2763" s="21"/>
      <c r="BN2763" s="21"/>
      <c r="BO2763" s="21"/>
      <c r="BP2763" s="21"/>
      <c r="BQ2763" s="21"/>
      <c r="BS2763" s="21"/>
      <c r="BT2763" s="21"/>
      <c r="BW2763" s="21"/>
      <c r="BX2763" s="21"/>
      <c r="BZ2763" s="21"/>
      <c r="CD2763" s="21"/>
      <c r="CE2763" s="21"/>
      <c r="CF2763" s="21"/>
    </row>
    <row r="2764" spans="1:84">
      <c r="A2764" s="21"/>
      <c r="AC2764" s="21"/>
      <c r="AD2764" s="21"/>
      <c r="AE2764" s="21"/>
      <c r="AF2764" s="21"/>
      <c r="AG2764" s="21"/>
      <c r="AH2764" s="21"/>
      <c r="AI2764" s="21"/>
      <c r="AJ2764" s="21"/>
      <c r="AK2764" s="21"/>
      <c r="AL2764" s="21"/>
      <c r="AM2764" s="21"/>
      <c r="AN2764" s="21"/>
      <c r="AO2764" s="21"/>
      <c r="AP2764" s="21"/>
      <c r="AQ2764" s="21"/>
      <c r="AR2764" s="21"/>
      <c r="AS2764" s="21"/>
      <c r="AT2764" s="21"/>
      <c r="AU2764" s="21"/>
      <c r="AX2764" s="22"/>
      <c r="AY2764" s="22"/>
      <c r="AZ2764" s="22"/>
      <c r="BM2764" s="21"/>
      <c r="BN2764" s="21"/>
      <c r="BO2764" s="21"/>
      <c r="BP2764" s="21"/>
      <c r="BQ2764" s="21"/>
      <c r="BS2764" s="21"/>
      <c r="BT2764" s="21"/>
      <c r="BW2764" s="21"/>
      <c r="BX2764" s="21"/>
      <c r="BZ2764" s="21"/>
      <c r="CD2764" s="21"/>
      <c r="CE2764" s="21"/>
      <c r="CF2764" s="21"/>
    </row>
    <row r="2765" spans="1:84">
      <c r="A2765" s="21"/>
      <c r="AC2765" s="21"/>
      <c r="AD2765" s="21"/>
      <c r="AE2765" s="21"/>
      <c r="AF2765" s="21"/>
      <c r="AG2765" s="21"/>
      <c r="AH2765" s="21"/>
      <c r="AI2765" s="21"/>
      <c r="AJ2765" s="21"/>
      <c r="AK2765" s="21"/>
      <c r="AL2765" s="21"/>
      <c r="AM2765" s="21"/>
      <c r="AN2765" s="21"/>
      <c r="AO2765" s="21"/>
      <c r="AP2765" s="21"/>
      <c r="AQ2765" s="21"/>
      <c r="AR2765" s="21"/>
      <c r="AS2765" s="21"/>
      <c r="AT2765" s="21"/>
      <c r="AU2765" s="21"/>
      <c r="AX2765" s="22"/>
      <c r="AY2765" s="22"/>
      <c r="AZ2765" s="22"/>
      <c r="BM2765" s="21"/>
      <c r="BN2765" s="21"/>
      <c r="BO2765" s="21"/>
      <c r="BP2765" s="21"/>
      <c r="BQ2765" s="21"/>
      <c r="BS2765" s="21"/>
      <c r="BT2765" s="21"/>
      <c r="BW2765" s="21"/>
      <c r="BX2765" s="21"/>
      <c r="BZ2765" s="21"/>
      <c r="CD2765" s="21"/>
      <c r="CE2765" s="21"/>
      <c r="CF2765" s="21"/>
    </row>
    <row r="2766" spans="1:84">
      <c r="A2766" s="21"/>
      <c r="AC2766" s="21"/>
      <c r="AD2766" s="21"/>
      <c r="AE2766" s="21"/>
      <c r="AF2766" s="21"/>
      <c r="AG2766" s="21"/>
      <c r="AH2766" s="21"/>
      <c r="AI2766" s="21"/>
      <c r="AJ2766" s="21"/>
      <c r="AK2766" s="21"/>
      <c r="AL2766" s="21"/>
      <c r="AM2766" s="21"/>
      <c r="AN2766" s="21"/>
      <c r="AO2766" s="21"/>
      <c r="AP2766" s="21"/>
      <c r="AQ2766" s="21"/>
      <c r="AR2766" s="21"/>
      <c r="AS2766" s="21"/>
      <c r="AT2766" s="21"/>
      <c r="AU2766" s="21"/>
      <c r="AX2766" s="22"/>
      <c r="AY2766" s="22"/>
      <c r="AZ2766" s="22"/>
      <c r="BM2766" s="21"/>
      <c r="BN2766" s="21"/>
      <c r="BO2766" s="21"/>
      <c r="BP2766" s="21"/>
      <c r="BQ2766" s="21"/>
      <c r="BS2766" s="21"/>
      <c r="BT2766" s="21"/>
      <c r="BW2766" s="21"/>
      <c r="BX2766" s="21"/>
      <c r="BZ2766" s="21"/>
      <c r="CD2766" s="21"/>
      <c r="CE2766" s="21"/>
      <c r="CF2766" s="21"/>
    </row>
    <row r="2767" spans="1:84">
      <c r="A2767" s="21"/>
      <c r="AC2767" s="21"/>
      <c r="AD2767" s="21"/>
      <c r="AE2767" s="21"/>
      <c r="AF2767" s="21"/>
      <c r="AG2767" s="21"/>
      <c r="AH2767" s="21"/>
      <c r="AI2767" s="21"/>
      <c r="AJ2767" s="21"/>
      <c r="AK2767" s="21"/>
      <c r="AL2767" s="21"/>
      <c r="AM2767" s="21"/>
      <c r="AN2767" s="21"/>
      <c r="AO2767" s="21"/>
      <c r="AP2767" s="21"/>
      <c r="AQ2767" s="21"/>
      <c r="AR2767" s="21"/>
      <c r="AS2767" s="21"/>
      <c r="AT2767" s="21"/>
      <c r="AU2767" s="21"/>
      <c r="AX2767" s="22"/>
      <c r="AY2767" s="22"/>
      <c r="AZ2767" s="22"/>
      <c r="BM2767" s="21"/>
      <c r="BN2767" s="21"/>
      <c r="BO2767" s="21"/>
      <c r="BP2767" s="21"/>
      <c r="BQ2767" s="21"/>
      <c r="BS2767" s="21"/>
      <c r="BT2767" s="21"/>
      <c r="BW2767" s="21"/>
      <c r="BX2767" s="21"/>
      <c r="BZ2767" s="21"/>
      <c r="CD2767" s="21"/>
      <c r="CE2767" s="21"/>
      <c r="CF2767" s="21"/>
    </row>
    <row r="2768" spans="1:84">
      <c r="A2768" s="21"/>
      <c r="AC2768" s="21"/>
      <c r="AD2768" s="21"/>
      <c r="AE2768" s="21"/>
      <c r="AF2768" s="21"/>
      <c r="AG2768" s="21"/>
      <c r="AH2768" s="21"/>
      <c r="AI2768" s="21"/>
      <c r="AJ2768" s="21"/>
      <c r="AK2768" s="21"/>
      <c r="AL2768" s="21"/>
      <c r="AM2768" s="21"/>
      <c r="AN2768" s="21"/>
      <c r="AO2768" s="21"/>
      <c r="AP2768" s="21"/>
      <c r="AQ2768" s="21"/>
      <c r="AR2768" s="21"/>
      <c r="AS2768" s="21"/>
      <c r="AT2768" s="21"/>
      <c r="AU2768" s="21"/>
      <c r="AX2768" s="22"/>
      <c r="AY2768" s="22"/>
      <c r="AZ2768" s="22"/>
      <c r="BM2768" s="21"/>
      <c r="BN2768" s="21"/>
      <c r="BO2768" s="21"/>
      <c r="BP2768" s="21"/>
      <c r="BQ2768" s="21"/>
      <c r="BS2768" s="21"/>
      <c r="BT2768" s="21"/>
      <c r="BW2768" s="21"/>
      <c r="BX2768" s="21"/>
      <c r="BZ2768" s="21"/>
      <c r="CD2768" s="21"/>
      <c r="CE2768" s="21"/>
      <c r="CF2768" s="21"/>
    </row>
    <row r="2769" spans="1:84">
      <c r="A2769" s="21"/>
      <c r="AC2769" s="21"/>
      <c r="AD2769" s="21"/>
      <c r="AE2769" s="21"/>
      <c r="AF2769" s="21"/>
      <c r="AG2769" s="21"/>
      <c r="AH2769" s="21"/>
      <c r="AI2769" s="21"/>
      <c r="AJ2769" s="21"/>
      <c r="AK2769" s="21"/>
      <c r="AL2769" s="21"/>
      <c r="AM2769" s="21"/>
      <c r="AN2769" s="21"/>
      <c r="AO2769" s="21"/>
      <c r="AP2769" s="21"/>
      <c r="AQ2769" s="21"/>
      <c r="AR2769" s="21"/>
      <c r="AS2769" s="21"/>
      <c r="AT2769" s="21"/>
      <c r="AU2769" s="21"/>
      <c r="AX2769" s="22"/>
      <c r="AY2769" s="22"/>
      <c r="AZ2769" s="22"/>
      <c r="BM2769" s="21"/>
      <c r="BN2769" s="21"/>
      <c r="BO2769" s="21"/>
      <c r="BP2769" s="21"/>
      <c r="BQ2769" s="21"/>
      <c r="BS2769" s="21"/>
      <c r="BT2769" s="21"/>
      <c r="BW2769" s="21"/>
      <c r="BX2769" s="21"/>
      <c r="BZ2769" s="21"/>
      <c r="CD2769" s="21"/>
      <c r="CE2769" s="21"/>
      <c r="CF2769" s="21"/>
    </row>
    <row r="2770" spans="1:84">
      <c r="A2770" s="21"/>
      <c r="AC2770" s="21"/>
      <c r="AD2770" s="21"/>
      <c r="AE2770" s="21"/>
      <c r="AF2770" s="21"/>
      <c r="AG2770" s="21"/>
      <c r="AH2770" s="21"/>
      <c r="AI2770" s="21"/>
      <c r="AJ2770" s="21"/>
      <c r="AK2770" s="21"/>
      <c r="AL2770" s="21"/>
      <c r="AM2770" s="21"/>
      <c r="AN2770" s="21"/>
      <c r="AO2770" s="21"/>
      <c r="AP2770" s="21"/>
      <c r="AQ2770" s="21"/>
      <c r="AR2770" s="21"/>
      <c r="AS2770" s="21"/>
      <c r="AT2770" s="21"/>
      <c r="AU2770" s="21"/>
      <c r="AX2770" s="22"/>
      <c r="AY2770" s="22"/>
      <c r="AZ2770" s="22"/>
      <c r="BM2770" s="21"/>
      <c r="BN2770" s="21"/>
      <c r="BO2770" s="21"/>
      <c r="BP2770" s="21"/>
      <c r="BQ2770" s="21"/>
      <c r="BS2770" s="21"/>
      <c r="BT2770" s="21"/>
      <c r="BW2770" s="21"/>
      <c r="BX2770" s="21"/>
      <c r="BZ2770" s="21"/>
      <c r="CD2770" s="21"/>
      <c r="CE2770" s="21"/>
      <c r="CF2770" s="21"/>
    </row>
    <row r="2771" spans="1:84">
      <c r="A2771" s="21"/>
      <c r="AC2771" s="21"/>
      <c r="AD2771" s="21"/>
      <c r="AE2771" s="21"/>
      <c r="AF2771" s="21"/>
      <c r="AG2771" s="21"/>
      <c r="AH2771" s="21"/>
      <c r="AI2771" s="21"/>
      <c r="AJ2771" s="21"/>
      <c r="AK2771" s="21"/>
      <c r="AL2771" s="21"/>
      <c r="AM2771" s="21"/>
      <c r="AN2771" s="21"/>
      <c r="AO2771" s="21"/>
      <c r="AP2771" s="21"/>
      <c r="AQ2771" s="21"/>
      <c r="AR2771" s="21"/>
      <c r="AS2771" s="21"/>
      <c r="AT2771" s="21"/>
      <c r="AU2771" s="21"/>
      <c r="AX2771" s="22"/>
      <c r="AY2771" s="22"/>
      <c r="AZ2771" s="22"/>
      <c r="BM2771" s="21"/>
      <c r="BN2771" s="21"/>
      <c r="BO2771" s="21"/>
      <c r="BP2771" s="21"/>
      <c r="BQ2771" s="21"/>
      <c r="BS2771" s="21"/>
      <c r="BT2771" s="21"/>
      <c r="BW2771" s="21"/>
      <c r="BX2771" s="21"/>
      <c r="BZ2771" s="21"/>
      <c r="CD2771" s="21"/>
      <c r="CE2771" s="21"/>
      <c r="CF2771" s="21"/>
    </row>
    <row r="2772" spans="1:84">
      <c r="A2772" s="21"/>
      <c r="AC2772" s="21"/>
      <c r="AD2772" s="21"/>
      <c r="AE2772" s="21"/>
      <c r="AF2772" s="21"/>
      <c r="AG2772" s="21"/>
      <c r="AH2772" s="21"/>
      <c r="AI2772" s="21"/>
      <c r="AJ2772" s="21"/>
      <c r="AK2772" s="21"/>
      <c r="AL2772" s="21"/>
      <c r="AM2772" s="21"/>
      <c r="AN2772" s="21"/>
      <c r="AO2772" s="21"/>
      <c r="AP2772" s="21"/>
      <c r="AQ2772" s="21"/>
      <c r="AR2772" s="21"/>
      <c r="AS2772" s="21"/>
      <c r="AT2772" s="21"/>
      <c r="AU2772" s="21"/>
      <c r="AX2772" s="22"/>
      <c r="AY2772" s="22"/>
      <c r="AZ2772" s="22"/>
      <c r="BM2772" s="21"/>
      <c r="BN2772" s="21"/>
      <c r="BO2772" s="21"/>
      <c r="BP2772" s="21"/>
      <c r="BQ2772" s="21"/>
      <c r="BS2772" s="21"/>
      <c r="BT2772" s="21"/>
      <c r="BW2772" s="21"/>
      <c r="BX2772" s="21"/>
      <c r="BZ2772" s="21"/>
      <c r="CD2772" s="21"/>
      <c r="CE2772" s="21"/>
      <c r="CF2772" s="21"/>
    </row>
    <row r="2773" spans="1:84">
      <c r="A2773" s="21"/>
      <c r="AC2773" s="21"/>
      <c r="AD2773" s="21"/>
      <c r="AE2773" s="21"/>
      <c r="AF2773" s="21"/>
      <c r="AG2773" s="21"/>
      <c r="AH2773" s="21"/>
      <c r="AI2773" s="21"/>
      <c r="AJ2773" s="21"/>
      <c r="AK2773" s="21"/>
      <c r="AL2773" s="21"/>
      <c r="AM2773" s="21"/>
      <c r="AN2773" s="21"/>
      <c r="AO2773" s="21"/>
      <c r="AP2773" s="21"/>
      <c r="AQ2773" s="21"/>
      <c r="AR2773" s="21"/>
      <c r="AS2773" s="21"/>
      <c r="AT2773" s="21"/>
      <c r="AU2773" s="21"/>
      <c r="AX2773" s="22"/>
      <c r="AY2773" s="22"/>
      <c r="AZ2773" s="22"/>
      <c r="BM2773" s="21"/>
      <c r="BN2773" s="21"/>
      <c r="BO2773" s="21"/>
      <c r="BP2773" s="21"/>
      <c r="BQ2773" s="21"/>
      <c r="BS2773" s="21"/>
      <c r="BT2773" s="21"/>
      <c r="BW2773" s="21"/>
      <c r="BX2773" s="21"/>
      <c r="BZ2773" s="21"/>
      <c r="CD2773" s="21"/>
      <c r="CE2773" s="21"/>
      <c r="CF2773" s="21"/>
    </row>
    <row r="2774" spans="1:84">
      <c r="A2774" s="21"/>
      <c r="AC2774" s="21"/>
      <c r="AD2774" s="21"/>
      <c r="AE2774" s="21"/>
      <c r="AF2774" s="21"/>
      <c r="AG2774" s="21"/>
      <c r="AH2774" s="21"/>
      <c r="AI2774" s="21"/>
      <c r="AJ2774" s="21"/>
      <c r="AK2774" s="21"/>
      <c r="AL2774" s="21"/>
      <c r="AM2774" s="21"/>
      <c r="AN2774" s="21"/>
      <c r="AO2774" s="21"/>
      <c r="AP2774" s="21"/>
      <c r="AQ2774" s="21"/>
      <c r="AR2774" s="21"/>
      <c r="AS2774" s="21"/>
      <c r="AT2774" s="21"/>
      <c r="AU2774" s="21"/>
      <c r="AX2774" s="22"/>
      <c r="AY2774" s="22"/>
      <c r="AZ2774" s="22"/>
      <c r="BM2774" s="21"/>
      <c r="BN2774" s="21"/>
      <c r="BO2774" s="21"/>
      <c r="BP2774" s="21"/>
      <c r="BQ2774" s="21"/>
      <c r="BS2774" s="21"/>
      <c r="BT2774" s="21"/>
      <c r="BW2774" s="21"/>
      <c r="BX2774" s="21"/>
      <c r="BZ2774" s="21"/>
      <c r="CD2774" s="21"/>
      <c r="CE2774" s="21"/>
      <c r="CF2774" s="21"/>
    </row>
    <row r="2775" spans="1:84">
      <c r="A2775" s="21"/>
      <c r="AC2775" s="21"/>
      <c r="AD2775" s="21"/>
      <c r="AE2775" s="21"/>
      <c r="AF2775" s="21"/>
      <c r="AG2775" s="21"/>
      <c r="AH2775" s="21"/>
      <c r="AI2775" s="21"/>
      <c r="AJ2775" s="21"/>
      <c r="AK2775" s="21"/>
      <c r="AL2775" s="21"/>
      <c r="AM2775" s="21"/>
      <c r="AN2775" s="21"/>
      <c r="AO2775" s="21"/>
      <c r="AP2775" s="21"/>
      <c r="AQ2775" s="21"/>
      <c r="AR2775" s="21"/>
      <c r="AS2775" s="21"/>
      <c r="AT2775" s="21"/>
      <c r="AU2775" s="21"/>
      <c r="AX2775" s="22"/>
      <c r="AY2775" s="22"/>
      <c r="AZ2775" s="22"/>
      <c r="BM2775" s="21"/>
      <c r="BN2775" s="21"/>
      <c r="BO2775" s="21"/>
      <c r="BP2775" s="21"/>
      <c r="BQ2775" s="21"/>
      <c r="BS2775" s="21"/>
      <c r="BT2775" s="21"/>
      <c r="BW2775" s="21"/>
      <c r="BX2775" s="21"/>
      <c r="BZ2775" s="21"/>
      <c r="CD2775" s="21"/>
      <c r="CE2775" s="21"/>
      <c r="CF2775" s="21"/>
    </row>
    <row r="2776" spans="1:84">
      <c r="A2776" s="21"/>
      <c r="AC2776" s="21"/>
      <c r="AD2776" s="21"/>
      <c r="AE2776" s="21"/>
      <c r="AF2776" s="21"/>
      <c r="AG2776" s="21"/>
      <c r="AH2776" s="21"/>
      <c r="AI2776" s="21"/>
      <c r="AJ2776" s="21"/>
      <c r="AK2776" s="21"/>
      <c r="AL2776" s="21"/>
      <c r="AM2776" s="21"/>
      <c r="AN2776" s="21"/>
      <c r="AO2776" s="21"/>
      <c r="AP2776" s="21"/>
      <c r="AQ2776" s="21"/>
      <c r="AR2776" s="21"/>
      <c r="AS2776" s="21"/>
      <c r="AT2776" s="21"/>
      <c r="AU2776" s="21"/>
      <c r="AX2776" s="22"/>
      <c r="AY2776" s="22"/>
      <c r="AZ2776" s="22"/>
      <c r="BM2776" s="21"/>
      <c r="BN2776" s="21"/>
      <c r="BO2776" s="21"/>
      <c r="BP2776" s="21"/>
      <c r="BQ2776" s="21"/>
      <c r="BS2776" s="21"/>
      <c r="BT2776" s="21"/>
      <c r="BW2776" s="21"/>
      <c r="BX2776" s="21"/>
      <c r="BZ2776" s="21"/>
      <c r="CD2776" s="21"/>
      <c r="CE2776" s="21"/>
      <c r="CF2776" s="21"/>
    </row>
    <row r="2777" spans="1:84">
      <c r="A2777" s="21"/>
      <c r="AC2777" s="21"/>
      <c r="AD2777" s="21"/>
      <c r="AE2777" s="21"/>
      <c r="AF2777" s="21"/>
      <c r="AG2777" s="21"/>
      <c r="AH2777" s="21"/>
      <c r="AI2777" s="21"/>
      <c r="AJ2777" s="21"/>
      <c r="AK2777" s="21"/>
      <c r="AL2777" s="21"/>
      <c r="AM2777" s="21"/>
      <c r="AN2777" s="21"/>
      <c r="AO2777" s="21"/>
      <c r="AP2777" s="21"/>
      <c r="AQ2777" s="21"/>
      <c r="AR2777" s="21"/>
      <c r="AS2777" s="21"/>
      <c r="AT2777" s="21"/>
      <c r="AU2777" s="21"/>
      <c r="AX2777" s="22"/>
      <c r="AY2777" s="22"/>
      <c r="AZ2777" s="22"/>
      <c r="BM2777" s="21"/>
      <c r="BN2777" s="21"/>
      <c r="BO2777" s="21"/>
      <c r="BP2777" s="21"/>
      <c r="BQ2777" s="21"/>
      <c r="BS2777" s="21"/>
      <c r="BT2777" s="21"/>
      <c r="BW2777" s="21"/>
      <c r="BX2777" s="21"/>
      <c r="BZ2777" s="21"/>
      <c r="CD2777" s="21"/>
      <c r="CE2777" s="21"/>
      <c r="CF2777" s="21"/>
    </row>
    <row r="2778" spans="1:84">
      <c r="A2778" s="21"/>
      <c r="AC2778" s="21"/>
      <c r="AD2778" s="21"/>
      <c r="AE2778" s="21"/>
      <c r="AF2778" s="21"/>
      <c r="AG2778" s="21"/>
      <c r="AH2778" s="21"/>
      <c r="AI2778" s="21"/>
      <c r="AJ2778" s="21"/>
      <c r="AK2778" s="21"/>
      <c r="AL2778" s="21"/>
      <c r="AM2778" s="21"/>
      <c r="AN2778" s="21"/>
      <c r="AO2778" s="21"/>
      <c r="AP2778" s="21"/>
      <c r="AQ2778" s="21"/>
      <c r="AR2778" s="21"/>
      <c r="AS2778" s="21"/>
      <c r="AT2778" s="21"/>
      <c r="AU2778" s="21"/>
      <c r="AX2778" s="22"/>
      <c r="AY2778" s="22"/>
      <c r="AZ2778" s="22"/>
      <c r="BM2778" s="21"/>
      <c r="BN2778" s="21"/>
      <c r="BO2778" s="21"/>
      <c r="BP2778" s="21"/>
      <c r="BQ2778" s="21"/>
      <c r="BS2778" s="21"/>
      <c r="BT2778" s="21"/>
      <c r="BW2778" s="21"/>
      <c r="BX2778" s="21"/>
      <c r="BZ2778" s="21"/>
      <c r="CD2778" s="21"/>
      <c r="CE2778" s="21"/>
      <c r="CF2778" s="21"/>
    </row>
    <row r="2779" spans="1:84">
      <c r="A2779" s="21"/>
      <c r="AC2779" s="21"/>
      <c r="AD2779" s="21"/>
      <c r="AE2779" s="21"/>
      <c r="AF2779" s="21"/>
      <c r="AG2779" s="21"/>
      <c r="AH2779" s="21"/>
      <c r="AI2779" s="21"/>
      <c r="AJ2779" s="21"/>
      <c r="AK2779" s="21"/>
      <c r="AL2779" s="21"/>
      <c r="AM2779" s="21"/>
      <c r="AN2779" s="21"/>
      <c r="AO2779" s="21"/>
      <c r="AP2779" s="21"/>
      <c r="AQ2779" s="21"/>
      <c r="AR2779" s="21"/>
      <c r="AS2779" s="21"/>
      <c r="AT2779" s="21"/>
      <c r="AU2779" s="21"/>
      <c r="AX2779" s="22"/>
      <c r="AY2779" s="22"/>
      <c r="AZ2779" s="22"/>
      <c r="BM2779" s="21"/>
      <c r="BN2779" s="21"/>
      <c r="BO2779" s="21"/>
      <c r="BP2779" s="21"/>
      <c r="BQ2779" s="21"/>
      <c r="BS2779" s="21"/>
      <c r="BT2779" s="21"/>
      <c r="BW2779" s="21"/>
      <c r="BX2779" s="21"/>
      <c r="BZ2779" s="21"/>
      <c r="CD2779" s="21"/>
      <c r="CE2779" s="21"/>
      <c r="CF2779" s="21"/>
    </row>
    <row r="2780" spans="1:84">
      <c r="A2780" s="21"/>
      <c r="AC2780" s="21"/>
      <c r="AD2780" s="21"/>
      <c r="AE2780" s="21"/>
      <c r="AF2780" s="21"/>
      <c r="AG2780" s="21"/>
      <c r="AH2780" s="21"/>
      <c r="AI2780" s="21"/>
      <c r="AJ2780" s="21"/>
      <c r="AK2780" s="21"/>
      <c r="AL2780" s="21"/>
      <c r="AM2780" s="21"/>
      <c r="AN2780" s="21"/>
      <c r="AO2780" s="21"/>
      <c r="AP2780" s="21"/>
      <c r="AQ2780" s="21"/>
      <c r="AR2780" s="21"/>
      <c r="AS2780" s="21"/>
      <c r="AT2780" s="21"/>
      <c r="AU2780" s="21"/>
      <c r="AX2780" s="22"/>
      <c r="AY2780" s="22"/>
      <c r="AZ2780" s="22"/>
      <c r="BM2780" s="21"/>
      <c r="BN2780" s="21"/>
      <c r="BO2780" s="21"/>
      <c r="BP2780" s="21"/>
      <c r="BQ2780" s="21"/>
      <c r="BS2780" s="21"/>
      <c r="BT2780" s="21"/>
      <c r="BW2780" s="21"/>
      <c r="BX2780" s="21"/>
      <c r="BZ2780" s="21"/>
      <c r="CD2780" s="21"/>
      <c r="CE2780" s="21"/>
      <c r="CF2780" s="21"/>
    </row>
    <row r="2781" spans="1:84">
      <c r="A2781" s="21"/>
      <c r="AC2781" s="21"/>
      <c r="AD2781" s="21"/>
      <c r="AE2781" s="21"/>
      <c r="AF2781" s="21"/>
      <c r="AG2781" s="21"/>
      <c r="AH2781" s="21"/>
      <c r="AI2781" s="21"/>
      <c r="AJ2781" s="21"/>
      <c r="AK2781" s="21"/>
      <c r="AL2781" s="21"/>
      <c r="AM2781" s="21"/>
      <c r="AN2781" s="21"/>
      <c r="AO2781" s="21"/>
      <c r="AP2781" s="21"/>
      <c r="AQ2781" s="21"/>
      <c r="AR2781" s="21"/>
      <c r="AS2781" s="21"/>
      <c r="AT2781" s="21"/>
      <c r="AU2781" s="21"/>
      <c r="AX2781" s="22"/>
      <c r="AY2781" s="22"/>
      <c r="AZ2781" s="22"/>
      <c r="BM2781" s="21"/>
      <c r="BN2781" s="21"/>
      <c r="BO2781" s="21"/>
      <c r="BP2781" s="21"/>
      <c r="BQ2781" s="21"/>
      <c r="BS2781" s="21"/>
      <c r="BT2781" s="21"/>
      <c r="BW2781" s="21"/>
      <c r="BX2781" s="21"/>
      <c r="BZ2781" s="21"/>
      <c r="CD2781" s="21"/>
      <c r="CE2781" s="21"/>
      <c r="CF2781" s="21"/>
    </row>
    <row r="2782" spans="1:84">
      <c r="A2782" s="21"/>
      <c r="AC2782" s="21"/>
      <c r="AD2782" s="21"/>
      <c r="AE2782" s="21"/>
      <c r="AF2782" s="21"/>
      <c r="AG2782" s="21"/>
      <c r="AH2782" s="21"/>
      <c r="AI2782" s="21"/>
      <c r="AJ2782" s="21"/>
      <c r="AK2782" s="21"/>
      <c r="AL2782" s="21"/>
      <c r="AM2782" s="21"/>
      <c r="AN2782" s="21"/>
      <c r="AO2782" s="21"/>
      <c r="AP2782" s="21"/>
      <c r="AQ2782" s="21"/>
      <c r="AR2782" s="21"/>
      <c r="AS2782" s="21"/>
      <c r="AT2782" s="21"/>
      <c r="AU2782" s="21"/>
      <c r="AX2782" s="22"/>
      <c r="AY2782" s="22"/>
      <c r="AZ2782" s="22"/>
      <c r="BM2782" s="21"/>
      <c r="BN2782" s="21"/>
      <c r="BO2782" s="21"/>
      <c r="BP2782" s="21"/>
      <c r="BQ2782" s="21"/>
      <c r="BS2782" s="21"/>
      <c r="BT2782" s="21"/>
      <c r="BW2782" s="21"/>
      <c r="BX2782" s="21"/>
      <c r="BZ2782" s="21"/>
      <c r="CD2782" s="21"/>
      <c r="CE2782" s="21"/>
      <c r="CF2782" s="21"/>
    </row>
    <row r="2783" spans="1:84">
      <c r="A2783" s="21"/>
      <c r="AC2783" s="21"/>
      <c r="AD2783" s="21"/>
      <c r="AE2783" s="21"/>
      <c r="AF2783" s="21"/>
      <c r="AG2783" s="21"/>
      <c r="AH2783" s="21"/>
      <c r="AI2783" s="21"/>
      <c r="AJ2783" s="21"/>
      <c r="AK2783" s="21"/>
      <c r="AL2783" s="21"/>
      <c r="AM2783" s="21"/>
      <c r="AN2783" s="21"/>
      <c r="AO2783" s="21"/>
      <c r="AP2783" s="21"/>
      <c r="AQ2783" s="21"/>
      <c r="AR2783" s="21"/>
      <c r="AS2783" s="21"/>
      <c r="AT2783" s="21"/>
      <c r="AU2783" s="21"/>
      <c r="AX2783" s="22"/>
      <c r="AY2783" s="22"/>
      <c r="AZ2783" s="22"/>
      <c r="BM2783" s="21"/>
      <c r="BN2783" s="21"/>
      <c r="BO2783" s="21"/>
      <c r="BP2783" s="21"/>
      <c r="BQ2783" s="21"/>
      <c r="BS2783" s="21"/>
      <c r="BT2783" s="21"/>
      <c r="BW2783" s="21"/>
      <c r="BX2783" s="21"/>
      <c r="BZ2783" s="21"/>
      <c r="CD2783" s="21"/>
      <c r="CE2783" s="21"/>
      <c r="CF2783" s="21"/>
    </row>
    <row r="2784" spans="1:84">
      <c r="A2784" s="21"/>
      <c r="AC2784" s="21"/>
      <c r="AD2784" s="21"/>
      <c r="AE2784" s="21"/>
      <c r="AF2784" s="21"/>
      <c r="AG2784" s="21"/>
      <c r="AH2784" s="21"/>
      <c r="AI2784" s="21"/>
      <c r="AJ2784" s="21"/>
      <c r="AK2784" s="21"/>
      <c r="AL2784" s="21"/>
      <c r="AM2784" s="21"/>
      <c r="AN2784" s="21"/>
      <c r="AO2784" s="21"/>
      <c r="AP2784" s="21"/>
      <c r="AQ2784" s="21"/>
      <c r="AR2784" s="21"/>
      <c r="AS2784" s="21"/>
      <c r="AT2784" s="21"/>
      <c r="AU2784" s="21"/>
      <c r="AX2784" s="22"/>
      <c r="AY2784" s="22"/>
      <c r="AZ2784" s="22"/>
      <c r="BM2784" s="21"/>
      <c r="BN2784" s="21"/>
      <c r="BO2784" s="21"/>
      <c r="BP2784" s="21"/>
      <c r="BQ2784" s="21"/>
      <c r="BS2784" s="21"/>
      <c r="BT2784" s="21"/>
      <c r="BW2784" s="21"/>
      <c r="BX2784" s="21"/>
      <c r="BZ2784" s="21"/>
      <c r="CD2784" s="21"/>
      <c r="CE2784" s="21"/>
      <c r="CF2784" s="21"/>
    </row>
    <row r="2785" spans="1:84">
      <c r="A2785" s="21"/>
      <c r="AC2785" s="21"/>
      <c r="AD2785" s="21"/>
      <c r="AE2785" s="21"/>
      <c r="AF2785" s="21"/>
      <c r="AG2785" s="21"/>
      <c r="AH2785" s="21"/>
      <c r="AI2785" s="21"/>
      <c r="AJ2785" s="21"/>
      <c r="AK2785" s="21"/>
      <c r="AL2785" s="21"/>
      <c r="AM2785" s="21"/>
      <c r="AN2785" s="21"/>
      <c r="AO2785" s="21"/>
      <c r="AP2785" s="21"/>
      <c r="AQ2785" s="21"/>
      <c r="AR2785" s="21"/>
      <c r="AS2785" s="21"/>
      <c r="AT2785" s="21"/>
      <c r="AU2785" s="21"/>
      <c r="AX2785" s="22"/>
      <c r="AY2785" s="22"/>
      <c r="AZ2785" s="22"/>
      <c r="BM2785" s="21"/>
      <c r="BN2785" s="21"/>
      <c r="BO2785" s="21"/>
      <c r="BP2785" s="21"/>
      <c r="BQ2785" s="21"/>
      <c r="BS2785" s="21"/>
      <c r="BT2785" s="21"/>
      <c r="BW2785" s="21"/>
      <c r="BX2785" s="21"/>
      <c r="BZ2785" s="21"/>
      <c r="CD2785" s="21"/>
      <c r="CE2785" s="21"/>
      <c r="CF2785" s="21"/>
    </row>
    <row r="2786" spans="1:84">
      <c r="A2786" s="21"/>
      <c r="AC2786" s="21"/>
      <c r="AD2786" s="21"/>
      <c r="AE2786" s="21"/>
      <c r="AF2786" s="21"/>
      <c r="AG2786" s="21"/>
      <c r="AH2786" s="21"/>
      <c r="AI2786" s="21"/>
      <c r="AJ2786" s="21"/>
      <c r="AK2786" s="21"/>
      <c r="AL2786" s="21"/>
      <c r="AM2786" s="21"/>
      <c r="AN2786" s="21"/>
      <c r="AO2786" s="21"/>
      <c r="AP2786" s="21"/>
      <c r="AQ2786" s="21"/>
      <c r="AR2786" s="21"/>
      <c r="AS2786" s="21"/>
      <c r="AT2786" s="21"/>
      <c r="AU2786" s="21"/>
      <c r="AX2786" s="22"/>
      <c r="AY2786" s="22"/>
      <c r="AZ2786" s="22"/>
      <c r="BM2786" s="21"/>
      <c r="BN2786" s="21"/>
      <c r="BO2786" s="21"/>
      <c r="BP2786" s="21"/>
      <c r="BQ2786" s="21"/>
      <c r="BS2786" s="21"/>
      <c r="BT2786" s="21"/>
      <c r="BW2786" s="21"/>
      <c r="BX2786" s="21"/>
      <c r="BZ2786" s="21"/>
      <c r="CD2786" s="21"/>
      <c r="CE2786" s="21"/>
      <c r="CF2786" s="21"/>
    </row>
    <row r="2787" spans="1:84">
      <c r="A2787" s="21"/>
      <c r="AC2787" s="21"/>
      <c r="AD2787" s="21"/>
      <c r="AE2787" s="21"/>
      <c r="AF2787" s="21"/>
      <c r="AG2787" s="21"/>
      <c r="AH2787" s="21"/>
      <c r="AI2787" s="21"/>
      <c r="AJ2787" s="21"/>
      <c r="AK2787" s="21"/>
      <c r="AL2787" s="21"/>
      <c r="AM2787" s="21"/>
      <c r="AN2787" s="21"/>
      <c r="AO2787" s="21"/>
      <c r="AP2787" s="21"/>
      <c r="AQ2787" s="21"/>
      <c r="AR2787" s="21"/>
      <c r="AS2787" s="21"/>
      <c r="AT2787" s="21"/>
      <c r="AU2787" s="21"/>
      <c r="AX2787" s="22"/>
      <c r="AY2787" s="22"/>
      <c r="AZ2787" s="22"/>
      <c r="BM2787" s="21"/>
      <c r="BN2787" s="21"/>
      <c r="BO2787" s="21"/>
      <c r="BP2787" s="21"/>
      <c r="BQ2787" s="21"/>
      <c r="BS2787" s="21"/>
      <c r="BT2787" s="21"/>
      <c r="BW2787" s="21"/>
      <c r="BX2787" s="21"/>
      <c r="BZ2787" s="21"/>
      <c r="CD2787" s="21"/>
      <c r="CE2787" s="21"/>
      <c r="CF2787" s="21"/>
    </row>
    <row r="2788" spans="1:84">
      <c r="A2788" s="21"/>
      <c r="AC2788" s="21"/>
      <c r="AD2788" s="21"/>
      <c r="AE2788" s="21"/>
      <c r="AF2788" s="21"/>
      <c r="AG2788" s="21"/>
      <c r="AH2788" s="21"/>
      <c r="AI2788" s="21"/>
      <c r="AJ2788" s="21"/>
      <c r="AK2788" s="21"/>
      <c r="AL2788" s="21"/>
      <c r="AM2788" s="21"/>
      <c r="AN2788" s="21"/>
      <c r="AO2788" s="21"/>
      <c r="AP2788" s="21"/>
      <c r="AQ2788" s="21"/>
      <c r="AR2788" s="21"/>
      <c r="AS2788" s="21"/>
      <c r="AT2788" s="21"/>
      <c r="AU2788" s="21"/>
      <c r="AX2788" s="22"/>
      <c r="AY2788" s="22"/>
      <c r="AZ2788" s="22"/>
      <c r="BM2788" s="21"/>
      <c r="BN2788" s="21"/>
      <c r="BO2788" s="21"/>
      <c r="BP2788" s="21"/>
      <c r="BQ2788" s="21"/>
      <c r="BS2788" s="21"/>
      <c r="BT2788" s="21"/>
      <c r="BW2788" s="21"/>
      <c r="BX2788" s="21"/>
      <c r="BZ2788" s="21"/>
      <c r="CD2788" s="21"/>
      <c r="CE2788" s="21"/>
      <c r="CF2788" s="21"/>
    </row>
    <row r="2789" spans="1:84">
      <c r="A2789" s="21"/>
      <c r="AC2789" s="21"/>
      <c r="AD2789" s="21"/>
      <c r="AE2789" s="21"/>
      <c r="AF2789" s="21"/>
      <c r="AG2789" s="21"/>
      <c r="AH2789" s="21"/>
      <c r="AI2789" s="21"/>
      <c r="AJ2789" s="21"/>
      <c r="AK2789" s="21"/>
      <c r="AL2789" s="21"/>
      <c r="AM2789" s="21"/>
      <c r="AN2789" s="21"/>
      <c r="AO2789" s="21"/>
      <c r="AP2789" s="21"/>
      <c r="AQ2789" s="21"/>
      <c r="AR2789" s="21"/>
      <c r="AS2789" s="21"/>
      <c r="AT2789" s="21"/>
      <c r="AU2789" s="21"/>
      <c r="AX2789" s="22"/>
      <c r="AY2789" s="22"/>
      <c r="AZ2789" s="22"/>
      <c r="BM2789" s="21"/>
      <c r="BN2789" s="21"/>
      <c r="BO2789" s="21"/>
      <c r="BP2789" s="21"/>
      <c r="BQ2789" s="21"/>
      <c r="BS2789" s="21"/>
      <c r="BT2789" s="21"/>
      <c r="BW2789" s="21"/>
      <c r="BX2789" s="21"/>
      <c r="BZ2789" s="21"/>
      <c r="CD2789" s="21"/>
      <c r="CE2789" s="21"/>
      <c r="CF2789" s="21"/>
    </row>
    <row r="2790" spans="1:84">
      <c r="A2790" s="21"/>
      <c r="AC2790" s="21"/>
      <c r="AD2790" s="21"/>
      <c r="AE2790" s="21"/>
      <c r="AF2790" s="21"/>
      <c r="AG2790" s="21"/>
      <c r="AH2790" s="21"/>
      <c r="AI2790" s="21"/>
      <c r="AJ2790" s="21"/>
      <c r="AK2790" s="21"/>
      <c r="AL2790" s="21"/>
      <c r="AM2790" s="21"/>
      <c r="AN2790" s="21"/>
      <c r="AO2790" s="21"/>
      <c r="AP2790" s="21"/>
      <c r="AQ2790" s="21"/>
      <c r="AR2790" s="21"/>
      <c r="AS2790" s="21"/>
      <c r="AT2790" s="21"/>
      <c r="AU2790" s="21"/>
      <c r="AX2790" s="22"/>
      <c r="AY2790" s="22"/>
      <c r="AZ2790" s="22"/>
      <c r="BM2790" s="21"/>
      <c r="BN2790" s="21"/>
      <c r="BO2790" s="21"/>
      <c r="BP2790" s="21"/>
      <c r="BQ2790" s="21"/>
      <c r="BS2790" s="21"/>
      <c r="BT2790" s="21"/>
      <c r="BW2790" s="21"/>
      <c r="BX2790" s="21"/>
      <c r="BZ2790" s="21"/>
      <c r="CD2790" s="21"/>
      <c r="CE2790" s="21"/>
      <c r="CF2790" s="21"/>
    </row>
    <row r="2791" spans="1:84">
      <c r="A2791" s="21"/>
      <c r="AC2791" s="21"/>
      <c r="AD2791" s="21"/>
      <c r="AE2791" s="21"/>
      <c r="AF2791" s="21"/>
      <c r="AG2791" s="21"/>
      <c r="AH2791" s="21"/>
      <c r="AI2791" s="21"/>
      <c r="AJ2791" s="21"/>
      <c r="AK2791" s="21"/>
      <c r="AL2791" s="21"/>
      <c r="AM2791" s="21"/>
      <c r="AN2791" s="21"/>
      <c r="AO2791" s="21"/>
      <c r="AP2791" s="21"/>
      <c r="AQ2791" s="21"/>
      <c r="AR2791" s="21"/>
      <c r="AS2791" s="21"/>
      <c r="AT2791" s="21"/>
      <c r="AU2791" s="21"/>
      <c r="AX2791" s="22"/>
      <c r="AY2791" s="22"/>
      <c r="AZ2791" s="22"/>
      <c r="BM2791" s="21"/>
      <c r="BN2791" s="21"/>
      <c r="BO2791" s="21"/>
      <c r="BP2791" s="21"/>
      <c r="BQ2791" s="21"/>
      <c r="BS2791" s="21"/>
      <c r="BT2791" s="21"/>
      <c r="BW2791" s="21"/>
      <c r="BX2791" s="21"/>
      <c r="BZ2791" s="21"/>
      <c r="CD2791" s="21"/>
      <c r="CE2791" s="21"/>
      <c r="CF2791" s="21"/>
    </row>
    <row r="2792" spans="1:84">
      <c r="A2792" s="21"/>
      <c r="AC2792" s="21"/>
      <c r="AD2792" s="21"/>
      <c r="AE2792" s="21"/>
      <c r="AF2792" s="21"/>
      <c r="AG2792" s="21"/>
      <c r="AH2792" s="21"/>
      <c r="AI2792" s="21"/>
      <c r="AJ2792" s="21"/>
      <c r="AK2792" s="21"/>
      <c r="AL2792" s="21"/>
      <c r="AM2792" s="21"/>
      <c r="AN2792" s="21"/>
      <c r="AO2792" s="21"/>
      <c r="AP2792" s="21"/>
      <c r="AQ2792" s="21"/>
      <c r="AR2792" s="21"/>
      <c r="AS2792" s="21"/>
      <c r="AT2792" s="21"/>
      <c r="AU2792" s="21"/>
      <c r="AX2792" s="22"/>
      <c r="AY2792" s="22"/>
      <c r="AZ2792" s="22"/>
      <c r="BM2792" s="21"/>
      <c r="BN2792" s="21"/>
      <c r="BO2792" s="21"/>
      <c r="BP2792" s="21"/>
      <c r="BQ2792" s="21"/>
      <c r="BS2792" s="21"/>
      <c r="BT2792" s="21"/>
      <c r="BW2792" s="21"/>
      <c r="BX2792" s="21"/>
      <c r="BZ2792" s="21"/>
      <c r="CD2792" s="21"/>
      <c r="CE2792" s="21"/>
      <c r="CF2792" s="21"/>
    </row>
    <row r="2793" spans="1:84">
      <c r="A2793" s="21"/>
      <c r="AC2793" s="21"/>
      <c r="AD2793" s="21"/>
      <c r="AE2793" s="21"/>
      <c r="AF2793" s="21"/>
      <c r="AG2793" s="21"/>
      <c r="AH2793" s="21"/>
      <c r="AI2793" s="21"/>
      <c r="AJ2793" s="21"/>
      <c r="AK2793" s="21"/>
      <c r="AL2793" s="21"/>
      <c r="AM2793" s="21"/>
      <c r="AN2793" s="21"/>
      <c r="AO2793" s="21"/>
      <c r="AP2793" s="21"/>
      <c r="AQ2793" s="21"/>
      <c r="AR2793" s="21"/>
      <c r="AS2793" s="21"/>
      <c r="AT2793" s="21"/>
      <c r="AU2793" s="21"/>
      <c r="AX2793" s="22"/>
      <c r="AY2793" s="22"/>
      <c r="AZ2793" s="22"/>
      <c r="BM2793" s="21"/>
      <c r="BN2793" s="21"/>
      <c r="BO2793" s="21"/>
      <c r="BP2793" s="21"/>
      <c r="BQ2793" s="21"/>
      <c r="BS2793" s="21"/>
      <c r="BT2793" s="21"/>
      <c r="BW2793" s="21"/>
      <c r="BX2793" s="21"/>
      <c r="BZ2793" s="21"/>
      <c r="CD2793" s="21"/>
      <c r="CE2793" s="21"/>
      <c r="CF2793" s="21"/>
    </row>
    <row r="2794" spans="1:84">
      <c r="A2794" s="21"/>
      <c r="AC2794" s="21"/>
      <c r="AD2794" s="21"/>
      <c r="AE2794" s="21"/>
      <c r="AF2794" s="21"/>
      <c r="AG2794" s="21"/>
      <c r="AH2794" s="21"/>
      <c r="AI2794" s="21"/>
      <c r="AJ2794" s="21"/>
      <c r="AK2794" s="21"/>
      <c r="AL2794" s="21"/>
      <c r="AM2794" s="21"/>
      <c r="AN2794" s="21"/>
      <c r="AO2794" s="21"/>
      <c r="AP2794" s="21"/>
      <c r="AQ2794" s="21"/>
      <c r="AR2794" s="21"/>
      <c r="AS2794" s="21"/>
      <c r="AT2794" s="21"/>
      <c r="AU2794" s="21"/>
      <c r="AX2794" s="22"/>
      <c r="AY2794" s="22"/>
      <c r="AZ2794" s="22"/>
      <c r="BM2794" s="21"/>
      <c r="BN2794" s="21"/>
      <c r="BO2794" s="21"/>
      <c r="BP2794" s="21"/>
      <c r="BQ2794" s="21"/>
      <c r="BS2794" s="21"/>
      <c r="BT2794" s="21"/>
      <c r="BW2794" s="21"/>
      <c r="BX2794" s="21"/>
      <c r="BZ2794" s="21"/>
      <c r="CD2794" s="21"/>
      <c r="CE2794" s="21"/>
      <c r="CF2794" s="21"/>
    </row>
    <row r="2795" spans="1:84">
      <c r="A2795" s="21"/>
      <c r="AC2795" s="21"/>
      <c r="AD2795" s="21"/>
      <c r="AE2795" s="21"/>
      <c r="AF2795" s="21"/>
      <c r="AG2795" s="21"/>
      <c r="AH2795" s="21"/>
      <c r="AI2795" s="21"/>
      <c r="AJ2795" s="21"/>
      <c r="AK2795" s="21"/>
      <c r="AL2795" s="21"/>
      <c r="AM2795" s="21"/>
      <c r="AN2795" s="21"/>
      <c r="AO2795" s="21"/>
      <c r="AP2795" s="21"/>
      <c r="AQ2795" s="21"/>
      <c r="AR2795" s="21"/>
      <c r="AS2795" s="21"/>
      <c r="AT2795" s="21"/>
      <c r="AU2795" s="21"/>
      <c r="AX2795" s="22"/>
      <c r="AY2795" s="22"/>
      <c r="AZ2795" s="22"/>
      <c r="BM2795" s="21"/>
      <c r="BN2795" s="21"/>
      <c r="BO2795" s="21"/>
      <c r="BP2795" s="21"/>
      <c r="BQ2795" s="21"/>
      <c r="BS2795" s="21"/>
      <c r="BT2795" s="21"/>
      <c r="BW2795" s="21"/>
      <c r="BX2795" s="21"/>
      <c r="BZ2795" s="21"/>
      <c r="CD2795" s="21"/>
      <c r="CE2795" s="21"/>
      <c r="CF2795" s="21"/>
    </row>
    <row r="2796" spans="1:84">
      <c r="A2796" s="21"/>
      <c r="AC2796" s="21"/>
      <c r="AD2796" s="21"/>
      <c r="AE2796" s="21"/>
      <c r="AF2796" s="21"/>
      <c r="AG2796" s="21"/>
      <c r="AH2796" s="21"/>
      <c r="AI2796" s="21"/>
      <c r="AJ2796" s="21"/>
      <c r="AK2796" s="21"/>
      <c r="AL2796" s="21"/>
      <c r="AM2796" s="21"/>
      <c r="AN2796" s="21"/>
      <c r="AO2796" s="21"/>
      <c r="AP2796" s="21"/>
      <c r="AQ2796" s="21"/>
      <c r="AR2796" s="21"/>
      <c r="AS2796" s="21"/>
      <c r="AT2796" s="21"/>
      <c r="AU2796" s="21"/>
      <c r="AX2796" s="22"/>
      <c r="AY2796" s="22"/>
      <c r="AZ2796" s="22"/>
      <c r="BM2796" s="21"/>
      <c r="BN2796" s="21"/>
      <c r="BO2796" s="21"/>
      <c r="BP2796" s="21"/>
      <c r="BQ2796" s="21"/>
      <c r="BS2796" s="21"/>
      <c r="BT2796" s="21"/>
      <c r="BW2796" s="21"/>
      <c r="BX2796" s="21"/>
      <c r="BZ2796" s="21"/>
      <c r="CD2796" s="21"/>
      <c r="CE2796" s="21"/>
      <c r="CF2796" s="21"/>
    </row>
    <row r="2797" spans="1:84">
      <c r="A2797" s="21"/>
      <c r="AC2797" s="21"/>
      <c r="AD2797" s="21"/>
      <c r="AE2797" s="21"/>
      <c r="AF2797" s="21"/>
      <c r="AG2797" s="21"/>
      <c r="AH2797" s="21"/>
      <c r="AI2797" s="21"/>
      <c r="AJ2797" s="21"/>
      <c r="AK2797" s="21"/>
      <c r="AL2797" s="21"/>
      <c r="AM2797" s="21"/>
      <c r="AN2797" s="21"/>
      <c r="AO2797" s="21"/>
      <c r="AP2797" s="21"/>
      <c r="AQ2797" s="21"/>
      <c r="AR2797" s="21"/>
      <c r="AS2797" s="21"/>
      <c r="AT2797" s="21"/>
      <c r="AU2797" s="21"/>
      <c r="AX2797" s="22"/>
      <c r="AY2797" s="22"/>
      <c r="AZ2797" s="22"/>
      <c r="BM2797" s="21"/>
      <c r="BN2797" s="21"/>
      <c r="BO2797" s="21"/>
      <c r="BP2797" s="21"/>
      <c r="BQ2797" s="21"/>
      <c r="BS2797" s="21"/>
      <c r="BT2797" s="21"/>
      <c r="BW2797" s="21"/>
      <c r="BX2797" s="21"/>
      <c r="BZ2797" s="21"/>
      <c r="CD2797" s="21"/>
      <c r="CE2797" s="21"/>
      <c r="CF2797" s="21"/>
    </row>
    <row r="2798" spans="1:84">
      <c r="A2798" s="21"/>
      <c r="AC2798" s="21"/>
      <c r="AD2798" s="21"/>
      <c r="AE2798" s="21"/>
      <c r="AF2798" s="21"/>
      <c r="AG2798" s="21"/>
      <c r="AH2798" s="21"/>
      <c r="AI2798" s="21"/>
      <c r="AJ2798" s="21"/>
      <c r="AK2798" s="21"/>
      <c r="AL2798" s="21"/>
      <c r="AM2798" s="21"/>
      <c r="AN2798" s="21"/>
      <c r="AO2798" s="21"/>
      <c r="AP2798" s="21"/>
      <c r="AQ2798" s="21"/>
      <c r="AR2798" s="21"/>
      <c r="AS2798" s="21"/>
      <c r="AT2798" s="21"/>
      <c r="AU2798" s="21"/>
      <c r="AX2798" s="22"/>
      <c r="AY2798" s="22"/>
      <c r="AZ2798" s="22"/>
      <c r="BM2798" s="21"/>
      <c r="BN2798" s="21"/>
      <c r="BO2798" s="21"/>
      <c r="BP2798" s="21"/>
      <c r="BQ2798" s="21"/>
      <c r="BS2798" s="21"/>
      <c r="BT2798" s="21"/>
      <c r="BW2798" s="21"/>
      <c r="BX2798" s="21"/>
      <c r="BZ2798" s="21"/>
      <c r="CD2798" s="21"/>
      <c r="CE2798" s="21"/>
      <c r="CF2798" s="21"/>
    </row>
    <row r="2799" spans="1:84">
      <c r="A2799" s="21"/>
      <c r="AC2799" s="21"/>
      <c r="AD2799" s="21"/>
      <c r="AE2799" s="21"/>
      <c r="AF2799" s="21"/>
      <c r="AG2799" s="21"/>
      <c r="AH2799" s="21"/>
      <c r="AI2799" s="21"/>
      <c r="AJ2799" s="21"/>
      <c r="AK2799" s="21"/>
      <c r="AL2799" s="21"/>
      <c r="AM2799" s="21"/>
      <c r="AN2799" s="21"/>
      <c r="AO2799" s="21"/>
      <c r="AP2799" s="21"/>
      <c r="AQ2799" s="21"/>
      <c r="AR2799" s="21"/>
      <c r="AS2799" s="21"/>
      <c r="AT2799" s="21"/>
      <c r="AU2799" s="21"/>
      <c r="AX2799" s="22"/>
      <c r="AY2799" s="22"/>
      <c r="AZ2799" s="22"/>
      <c r="BM2799" s="21"/>
      <c r="BN2799" s="21"/>
      <c r="BO2799" s="21"/>
      <c r="BP2799" s="21"/>
      <c r="BQ2799" s="21"/>
      <c r="BS2799" s="21"/>
      <c r="BT2799" s="21"/>
      <c r="BW2799" s="21"/>
      <c r="BX2799" s="21"/>
      <c r="BZ2799" s="21"/>
      <c r="CD2799" s="21"/>
      <c r="CE2799" s="21"/>
      <c r="CF2799" s="21"/>
    </row>
    <row r="2800" spans="1:84">
      <c r="A2800" s="21"/>
      <c r="AC2800" s="21"/>
      <c r="AD2800" s="21"/>
      <c r="AE2800" s="21"/>
      <c r="AF2800" s="21"/>
      <c r="AG2800" s="21"/>
      <c r="AH2800" s="21"/>
      <c r="AI2800" s="21"/>
      <c r="AJ2800" s="21"/>
      <c r="AK2800" s="21"/>
      <c r="AL2800" s="21"/>
      <c r="AM2800" s="21"/>
      <c r="AN2800" s="21"/>
      <c r="AO2800" s="21"/>
      <c r="AP2800" s="21"/>
      <c r="AQ2800" s="21"/>
      <c r="AR2800" s="21"/>
      <c r="AS2800" s="21"/>
      <c r="AT2800" s="21"/>
      <c r="AU2800" s="21"/>
      <c r="AX2800" s="22"/>
      <c r="AY2800" s="22"/>
      <c r="AZ2800" s="22"/>
      <c r="BM2800" s="21"/>
      <c r="BN2800" s="21"/>
      <c r="BO2800" s="21"/>
      <c r="BP2800" s="21"/>
      <c r="BQ2800" s="21"/>
      <c r="BS2800" s="21"/>
      <c r="BT2800" s="21"/>
      <c r="BW2800" s="21"/>
      <c r="BX2800" s="21"/>
      <c r="BZ2800" s="21"/>
      <c r="CD2800" s="21"/>
      <c r="CE2800" s="21"/>
      <c r="CF2800" s="21"/>
    </row>
    <row r="2801" spans="1:84">
      <c r="A2801" s="21"/>
      <c r="AC2801" s="21"/>
      <c r="AD2801" s="21"/>
      <c r="AE2801" s="21"/>
      <c r="AF2801" s="21"/>
      <c r="AG2801" s="21"/>
      <c r="AH2801" s="21"/>
      <c r="AI2801" s="21"/>
      <c r="AJ2801" s="21"/>
      <c r="AK2801" s="21"/>
      <c r="AL2801" s="21"/>
      <c r="AM2801" s="21"/>
      <c r="AN2801" s="21"/>
      <c r="AO2801" s="21"/>
      <c r="AP2801" s="21"/>
      <c r="AQ2801" s="21"/>
      <c r="AR2801" s="21"/>
      <c r="AS2801" s="21"/>
      <c r="AT2801" s="21"/>
      <c r="AU2801" s="21"/>
      <c r="AX2801" s="22"/>
      <c r="AY2801" s="22"/>
      <c r="AZ2801" s="22"/>
      <c r="BM2801" s="21"/>
      <c r="BN2801" s="21"/>
      <c r="BO2801" s="21"/>
      <c r="BP2801" s="21"/>
      <c r="BQ2801" s="21"/>
      <c r="BS2801" s="21"/>
      <c r="BT2801" s="21"/>
      <c r="BW2801" s="21"/>
      <c r="BX2801" s="21"/>
      <c r="BZ2801" s="21"/>
      <c r="CD2801" s="21"/>
      <c r="CE2801" s="21"/>
      <c r="CF2801" s="21"/>
    </row>
    <row r="2802" spans="1:84">
      <c r="A2802" s="21"/>
      <c r="AC2802" s="21"/>
      <c r="AD2802" s="21"/>
      <c r="AE2802" s="21"/>
      <c r="AF2802" s="21"/>
      <c r="AG2802" s="21"/>
      <c r="AH2802" s="21"/>
      <c r="AI2802" s="21"/>
      <c r="AJ2802" s="21"/>
      <c r="AK2802" s="21"/>
      <c r="AL2802" s="21"/>
      <c r="AM2802" s="21"/>
      <c r="AN2802" s="21"/>
      <c r="AO2802" s="21"/>
      <c r="AP2802" s="21"/>
      <c r="AQ2802" s="21"/>
      <c r="AR2802" s="21"/>
      <c r="AS2802" s="21"/>
      <c r="AT2802" s="21"/>
      <c r="AU2802" s="21"/>
      <c r="AX2802" s="22"/>
      <c r="AY2802" s="22"/>
      <c r="AZ2802" s="22"/>
      <c r="BM2802" s="21"/>
      <c r="BN2802" s="21"/>
      <c r="BO2802" s="21"/>
      <c r="BP2802" s="21"/>
      <c r="BQ2802" s="21"/>
      <c r="BS2802" s="21"/>
      <c r="BT2802" s="21"/>
      <c r="BW2802" s="21"/>
      <c r="BX2802" s="21"/>
      <c r="BZ2802" s="21"/>
      <c r="CD2802" s="21"/>
      <c r="CE2802" s="21"/>
      <c r="CF2802" s="21"/>
    </row>
    <row r="2803" spans="1:84">
      <c r="A2803" s="21"/>
      <c r="AC2803" s="21"/>
      <c r="AD2803" s="21"/>
      <c r="AE2803" s="21"/>
      <c r="AF2803" s="21"/>
      <c r="AG2803" s="21"/>
      <c r="AH2803" s="21"/>
      <c r="AI2803" s="21"/>
      <c r="AJ2803" s="21"/>
      <c r="AK2803" s="21"/>
      <c r="AL2803" s="21"/>
      <c r="AM2803" s="21"/>
      <c r="AN2803" s="21"/>
      <c r="AO2803" s="21"/>
      <c r="AP2803" s="21"/>
      <c r="AQ2803" s="21"/>
      <c r="AR2803" s="21"/>
      <c r="AS2803" s="21"/>
      <c r="AT2803" s="21"/>
      <c r="AU2803" s="21"/>
      <c r="AX2803" s="22"/>
      <c r="AY2803" s="22"/>
      <c r="AZ2803" s="22"/>
      <c r="BM2803" s="21"/>
      <c r="BN2803" s="21"/>
      <c r="BO2803" s="21"/>
      <c r="BP2803" s="21"/>
      <c r="BQ2803" s="21"/>
      <c r="BS2803" s="21"/>
      <c r="BT2803" s="21"/>
      <c r="BW2803" s="21"/>
      <c r="BX2803" s="21"/>
      <c r="BZ2803" s="21"/>
      <c r="CD2803" s="21"/>
      <c r="CE2803" s="21"/>
      <c r="CF2803" s="21"/>
    </row>
    <row r="2804" spans="1:84">
      <c r="A2804" s="21"/>
      <c r="AC2804" s="21"/>
      <c r="AD2804" s="21"/>
      <c r="AE2804" s="21"/>
      <c r="AF2804" s="21"/>
      <c r="AG2804" s="21"/>
      <c r="AH2804" s="21"/>
      <c r="AI2804" s="21"/>
      <c r="AJ2804" s="21"/>
      <c r="AK2804" s="21"/>
      <c r="AL2804" s="21"/>
      <c r="AM2804" s="21"/>
      <c r="AN2804" s="21"/>
      <c r="AO2804" s="21"/>
      <c r="AP2804" s="21"/>
      <c r="AQ2804" s="21"/>
      <c r="AR2804" s="21"/>
      <c r="AS2804" s="21"/>
      <c r="AT2804" s="21"/>
      <c r="AU2804" s="21"/>
      <c r="AX2804" s="22"/>
      <c r="AY2804" s="22"/>
      <c r="AZ2804" s="22"/>
      <c r="BM2804" s="21"/>
      <c r="BN2804" s="21"/>
      <c r="BO2804" s="21"/>
      <c r="BP2804" s="21"/>
      <c r="BQ2804" s="21"/>
      <c r="BS2804" s="21"/>
      <c r="BT2804" s="21"/>
      <c r="BW2804" s="21"/>
      <c r="BX2804" s="21"/>
      <c r="BZ2804" s="21"/>
      <c r="CD2804" s="21"/>
      <c r="CE2804" s="21"/>
      <c r="CF2804" s="21"/>
    </row>
    <row r="2805" spans="1:84">
      <c r="A2805" s="21"/>
      <c r="AC2805" s="21"/>
      <c r="AD2805" s="21"/>
      <c r="AE2805" s="21"/>
      <c r="AF2805" s="21"/>
      <c r="AG2805" s="21"/>
      <c r="AH2805" s="21"/>
      <c r="AI2805" s="21"/>
      <c r="AJ2805" s="21"/>
      <c r="AK2805" s="21"/>
      <c r="AL2805" s="21"/>
      <c r="AM2805" s="21"/>
      <c r="AN2805" s="21"/>
      <c r="AO2805" s="21"/>
      <c r="AP2805" s="21"/>
      <c r="AQ2805" s="21"/>
      <c r="AR2805" s="21"/>
      <c r="AS2805" s="21"/>
      <c r="AT2805" s="21"/>
      <c r="AU2805" s="21"/>
      <c r="AX2805" s="22"/>
      <c r="AY2805" s="22"/>
      <c r="AZ2805" s="22"/>
      <c r="BM2805" s="21"/>
      <c r="BN2805" s="21"/>
      <c r="BO2805" s="21"/>
      <c r="BP2805" s="21"/>
      <c r="BQ2805" s="21"/>
      <c r="BS2805" s="21"/>
      <c r="BT2805" s="21"/>
      <c r="BW2805" s="21"/>
      <c r="BX2805" s="21"/>
      <c r="BZ2805" s="21"/>
      <c r="CD2805" s="21"/>
      <c r="CE2805" s="21"/>
      <c r="CF2805" s="21"/>
    </row>
    <row r="2806" spans="1:84">
      <c r="A2806" s="21"/>
      <c r="AC2806" s="21"/>
      <c r="AD2806" s="21"/>
      <c r="AE2806" s="21"/>
      <c r="AF2806" s="21"/>
      <c r="AG2806" s="21"/>
      <c r="AH2806" s="21"/>
      <c r="AI2806" s="21"/>
      <c r="AJ2806" s="21"/>
      <c r="AK2806" s="21"/>
      <c r="AL2806" s="21"/>
      <c r="AM2806" s="21"/>
      <c r="AN2806" s="21"/>
      <c r="AO2806" s="21"/>
      <c r="AP2806" s="21"/>
      <c r="AQ2806" s="21"/>
      <c r="AR2806" s="21"/>
      <c r="AS2806" s="21"/>
      <c r="AT2806" s="21"/>
      <c r="AU2806" s="21"/>
      <c r="AX2806" s="22"/>
      <c r="AY2806" s="22"/>
      <c r="AZ2806" s="22"/>
      <c r="BM2806" s="21"/>
      <c r="BN2806" s="21"/>
      <c r="BO2806" s="21"/>
      <c r="BP2806" s="21"/>
      <c r="BQ2806" s="21"/>
      <c r="BS2806" s="21"/>
      <c r="BT2806" s="21"/>
      <c r="BW2806" s="21"/>
      <c r="BX2806" s="21"/>
      <c r="BZ2806" s="21"/>
      <c r="CD2806" s="21"/>
      <c r="CE2806" s="21"/>
      <c r="CF2806" s="21"/>
    </row>
    <row r="2807" spans="1:84">
      <c r="A2807" s="21"/>
      <c r="AC2807" s="21"/>
      <c r="AD2807" s="21"/>
      <c r="AE2807" s="21"/>
      <c r="AF2807" s="21"/>
      <c r="AG2807" s="21"/>
      <c r="AH2807" s="21"/>
      <c r="AI2807" s="21"/>
      <c r="AJ2807" s="21"/>
      <c r="AK2807" s="21"/>
      <c r="AL2807" s="21"/>
      <c r="AM2807" s="21"/>
      <c r="AN2807" s="21"/>
      <c r="AO2807" s="21"/>
      <c r="AP2807" s="21"/>
      <c r="AQ2807" s="21"/>
      <c r="AR2807" s="21"/>
      <c r="AS2807" s="21"/>
      <c r="AT2807" s="21"/>
      <c r="AU2807" s="21"/>
      <c r="AX2807" s="22"/>
      <c r="AY2807" s="22"/>
      <c r="AZ2807" s="22"/>
      <c r="BM2807" s="21"/>
      <c r="BN2807" s="21"/>
      <c r="BO2807" s="21"/>
      <c r="BP2807" s="21"/>
      <c r="BQ2807" s="21"/>
      <c r="BS2807" s="21"/>
      <c r="BT2807" s="21"/>
      <c r="BW2807" s="21"/>
      <c r="BX2807" s="21"/>
      <c r="BZ2807" s="21"/>
      <c r="CD2807" s="21"/>
      <c r="CE2807" s="21"/>
      <c r="CF2807" s="21"/>
    </row>
    <row r="2808" spans="1:84">
      <c r="A2808" s="21"/>
      <c r="AC2808" s="21"/>
      <c r="AD2808" s="21"/>
      <c r="AE2808" s="21"/>
      <c r="AF2808" s="21"/>
      <c r="AG2808" s="21"/>
      <c r="AH2808" s="21"/>
      <c r="AI2808" s="21"/>
      <c r="AJ2808" s="21"/>
      <c r="AK2808" s="21"/>
      <c r="AL2808" s="21"/>
      <c r="AM2808" s="21"/>
      <c r="AN2808" s="21"/>
      <c r="AO2808" s="21"/>
      <c r="AP2808" s="21"/>
      <c r="AQ2808" s="21"/>
      <c r="AR2808" s="21"/>
      <c r="AS2808" s="21"/>
      <c r="AT2808" s="21"/>
      <c r="AU2808" s="21"/>
      <c r="AX2808" s="22"/>
      <c r="AY2808" s="22"/>
      <c r="AZ2808" s="22"/>
      <c r="BM2808" s="21"/>
      <c r="BN2808" s="21"/>
      <c r="BO2808" s="21"/>
      <c r="BP2808" s="21"/>
      <c r="BQ2808" s="21"/>
      <c r="BS2808" s="21"/>
      <c r="BT2808" s="21"/>
      <c r="BW2808" s="21"/>
      <c r="BX2808" s="21"/>
      <c r="BZ2808" s="21"/>
      <c r="CD2808" s="21"/>
      <c r="CE2808" s="21"/>
      <c r="CF2808" s="21"/>
    </row>
    <row r="2809" spans="1:84">
      <c r="A2809" s="21"/>
      <c r="AC2809" s="21"/>
      <c r="AD2809" s="21"/>
      <c r="AE2809" s="21"/>
      <c r="AF2809" s="21"/>
      <c r="AG2809" s="21"/>
      <c r="AH2809" s="21"/>
      <c r="AI2809" s="21"/>
      <c r="AJ2809" s="21"/>
      <c r="AK2809" s="21"/>
      <c r="AL2809" s="21"/>
      <c r="AM2809" s="21"/>
      <c r="AN2809" s="21"/>
      <c r="AO2809" s="21"/>
      <c r="AP2809" s="21"/>
      <c r="AQ2809" s="21"/>
      <c r="AR2809" s="21"/>
      <c r="AS2809" s="21"/>
      <c r="AT2809" s="21"/>
      <c r="AU2809" s="21"/>
      <c r="AX2809" s="22"/>
      <c r="AY2809" s="22"/>
      <c r="AZ2809" s="22"/>
      <c r="BM2809" s="21"/>
      <c r="BN2809" s="21"/>
      <c r="BO2809" s="21"/>
      <c r="BP2809" s="21"/>
      <c r="BQ2809" s="21"/>
      <c r="BS2809" s="21"/>
      <c r="BT2809" s="21"/>
      <c r="BW2809" s="21"/>
      <c r="BX2809" s="21"/>
      <c r="BZ2809" s="21"/>
      <c r="CD2809" s="21"/>
      <c r="CE2809" s="21"/>
      <c r="CF2809" s="21"/>
    </row>
    <row r="2810" spans="1:84">
      <c r="A2810" s="21"/>
      <c r="AC2810" s="21"/>
      <c r="AD2810" s="21"/>
      <c r="AE2810" s="21"/>
      <c r="AF2810" s="21"/>
      <c r="AG2810" s="21"/>
      <c r="AH2810" s="21"/>
      <c r="AI2810" s="21"/>
      <c r="AJ2810" s="21"/>
      <c r="AK2810" s="21"/>
      <c r="AL2810" s="21"/>
      <c r="AM2810" s="21"/>
      <c r="AN2810" s="21"/>
      <c r="AO2810" s="21"/>
      <c r="AP2810" s="21"/>
      <c r="AQ2810" s="21"/>
      <c r="AR2810" s="21"/>
      <c r="AS2810" s="21"/>
      <c r="AT2810" s="21"/>
      <c r="AU2810" s="21"/>
      <c r="AX2810" s="22"/>
      <c r="AY2810" s="22"/>
      <c r="AZ2810" s="22"/>
      <c r="BM2810" s="21"/>
      <c r="BN2810" s="21"/>
      <c r="BO2810" s="21"/>
      <c r="BP2810" s="21"/>
      <c r="BQ2810" s="21"/>
      <c r="BS2810" s="21"/>
      <c r="BT2810" s="21"/>
      <c r="BW2810" s="21"/>
      <c r="BX2810" s="21"/>
      <c r="BZ2810" s="21"/>
      <c r="CD2810" s="21"/>
      <c r="CE2810" s="21"/>
      <c r="CF2810" s="21"/>
    </row>
    <row r="2811" spans="1:84">
      <c r="A2811" s="21"/>
      <c r="AC2811" s="21"/>
      <c r="AD2811" s="21"/>
      <c r="AE2811" s="21"/>
      <c r="AF2811" s="21"/>
      <c r="AG2811" s="21"/>
      <c r="AH2811" s="21"/>
      <c r="AI2811" s="21"/>
      <c r="AJ2811" s="21"/>
      <c r="AK2811" s="21"/>
      <c r="AL2811" s="21"/>
      <c r="AM2811" s="21"/>
      <c r="AN2811" s="21"/>
      <c r="AO2811" s="21"/>
      <c r="AP2811" s="21"/>
      <c r="AQ2811" s="21"/>
      <c r="AR2811" s="21"/>
      <c r="AS2811" s="21"/>
      <c r="AT2811" s="21"/>
      <c r="AU2811" s="21"/>
      <c r="AX2811" s="22"/>
      <c r="AY2811" s="22"/>
      <c r="AZ2811" s="22"/>
      <c r="BM2811" s="21"/>
      <c r="BN2811" s="21"/>
      <c r="BO2811" s="21"/>
      <c r="BP2811" s="21"/>
      <c r="BQ2811" s="21"/>
      <c r="BS2811" s="21"/>
      <c r="BT2811" s="21"/>
      <c r="BW2811" s="21"/>
      <c r="BX2811" s="21"/>
      <c r="BZ2811" s="21"/>
      <c r="CD2811" s="21"/>
      <c r="CE2811" s="21"/>
      <c r="CF2811" s="21"/>
    </row>
    <row r="2812" spans="1:84">
      <c r="A2812" s="21"/>
      <c r="AC2812" s="21"/>
      <c r="AD2812" s="21"/>
      <c r="AE2812" s="21"/>
      <c r="AF2812" s="21"/>
      <c r="AG2812" s="21"/>
      <c r="AH2812" s="21"/>
      <c r="AI2812" s="21"/>
      <c r="AJ2812" s="21"/>
      <c r="AK2812" s="21"/>
      <c r="AL2812" s="21"/>
      <c r="AM2812" s="21"/>
      <c r="AN2812" s="21"/>
      <c r="AO2812" s="21"/>
      <c r="AP2812" s="21"/>
      <c r="AQ2812" s="21"/>
      <c r="AR2812" s="21"/>
      <c r="AS2812" s="21"/>
      <c r="AT2812" s="21"/>
      <c r="AU2812" s="21"/>
      <c r="AX2812" s="22"/>
      <c r="AY2812" s="22"/>
      <c r="AZ2812" s="22"/>
      <c r="BM2812" s="21"/>
      <c r="BN2812" s="21"/>
      <c r="BO2812" s="21"/>
      <c r="BP2812" s="21"/>
      <c r="BQ2812" s="21"/>
      <c r="BS2812" s="21"/>
      <c r="BT2812" s="21"/>
      <c r="BW2812" s="21"/>
      <c r="BX2812" s="21"/>
      <c r="BZ2812" s="21"/>
      <c r="CD2812" s="21"/>
      <c r="CE2812" s="21"/>
      <c r="CF2812" s="21"/>
    </row>
    <row r="2813" spans="1:84">
      <c r="A2813" s="21"/>
      <c r="AC2813" s="21"/>
      <c r="AD2813" s="21"/>
      <c r="AE2813" s="21"/>
      <c r="AF2813" s="21"/>
      <c r="AG2813" s="21"/>
      <c r="AH2813" s="21"/>
      <c r="AI2813" s="21"/>
      <c r="AJ2813" s="21"/>
      <c r="AK2813" s="21"/>
      <c r="AL2813" s="21"/>
      <c r="AM2813" s="21"/>
      <c r="AN2813" s="21"/>
      <c r="AO2813" s="21"/>
      <c r="AP2813" s="21"/>
      <c r="AQ2813" s="21"/>
      <c r="AR2813" s="21"/>
      <c r="AS2813" s="21"/>
      <c r="AT2813" s="21"/>
      <c r="AU2813" s="21"/>
      <c r="AX2813" s="22"/>
      <c r="AY2813" s="22"/>
      <c r="AZ2813" s="22"/>
      <c r="BM2813" s="21"/>
      <c r="BN2813" s="21"/>
      <c r="BO2813" s="21"/>
      <c r="BP2813" s="21"/>
      <c r="BQ2813" s="21"/>
      <c r="BS2813" s="21"/>
      <c r="BT2813" s="21"/>
      <c r="BW2813" s="21"/>
      <c r="BX2813" s="21"/>
      <c r="BZ2813" s="21"/>
      <c r="CD2813" s="21"/>
      <c r="CE2813" s="21"/>
      <c r="CF2813" s="21"/>
    </row>
    <row r="2814" spans="1:84">
      <c r="A2814" s="21"/>
      <c r="AC2814" s="21"/>
      <c r="AD2814" s="21"/>
      <c r="AE2814" s="21"/>
      <c r="AF2814" s="21"/>
      <c r="AG2814" s="21"/>
      <c r="AH2814" s="21"/>
      <c r="AI2814" s="21"/>
      <c r="AJ2814" s="21"/>
      <c r="AK2814" s="21"/>
      <c r="AL2814" s="21"/>
      <c r="AM2814" s="21"/>
      <c r="AN2814" s="21"/>
      <c r="AO2814" s="21"/>
      <c r="AP2814" s="21"/>
      <c r="AQ2814" s="21"/>
      <c r="AR2814" s="21"/>
      <c r="AS2814" s="21"/>
      <c r="AT2814" s="21"/>
      <c r="AU2814" s="21"/>
      <c r="AX2814" s="22"/>
      <c r="AY2814" s="22"/>
      <c r="AZ2814" s="22"/>
      <c r="BM2814" s="21"/>
      <c r="BN2814" s="21"/>
      <c r="BO2814" s="21"/>
      <c r="BP2814" s="21"/>
      <c r="BQ2814" s="21"/>
      <c r="BS2814" s="21"/>
      <c r="BT2814" s="21"/>
      <c r="BW2814" s="21"/>
      <c r="BX2814" s="21"/>
      <c r="BZ2814" s="21"/>
      <c r="CD2814" s="21"/>
      <c r="CE2814" s="21"/>
      <c r="CF2814" s="21"/>
    </row>
    <row r="2815" spans="1:84">
      <c r="A2815" s="21"/>
      <c r="AC2815" s="21"/>
      <c r="AD2815" s="21"/>
      <c r="AE2815" s="21"/>
      <c r="AF2815" s="21"/>
      <c r="AG2815" s="21"/>
      <c r="AH2815" s="21"/>
      <c r="AI2815" s="21"/>
      <c r="AJ2815" s="21"/>
      <c r="AK2815" s="21"/>
      <c r="AL2815" s="21"/>
      <c r="AM2815" s="21"/>
      <c r="AN2815" s="21"/>
      <c r="AO2815" s="21"/>
      <c r="AP2815" s="21"/>
      <c r="AQ2815" s="21"/>
      <c r="AR2815" s="21"/>
      <c r="AS2815" s="21"/>
      <c r="AT2815" s="21"/>
      <c r="AU2815" s="21"/>
      <c r="AX2815" s="22"/>
      <c r="AY2815" s="22"/>
      <c r="AZ2815" s="22"/>
      <c r="BM2815" s="21"/>
      <c r="BN2815" s="21"/>
      <c r="BO2815" s="21"/>
      <c r="BP2815" s="21"/>
      <c r="BQ2815" s="21"/>
      <c r="BS2815" s="21"/>
      <c r="BT2815" s="21"/>
      <c r="BW2815" s="21"/>
      <c r="BX2815" s="21"/>
      <c r="BZ2815" s="21"/>
      <c r="CD2815" s="21"/>
      <c r="CE2815" s="21"/>
      <c r="CF2815" s="21"/>
    </row>
    <row r="2816" spans="1:84">
      <c r="A2816" s="21"/>
      <c r="AC2816" s="21"/>
      <c r="AD2816" s="21"/>
      <c r="AE2816" s="21"/>
      <c r="AF2816" s="21"/>
      <c r="AG2816" s="21"/>
      <c r="AH2816" s="21"/>
      <c r="AI2816" s="21"/>
      <c r="AJ2816" s="21"/>
      <c r="AK2816" s="21"/>
      <c r="AL2816" s="21"/>
      <c r="AM2816" s="21"/>
      <c r="AN2816" s="21"/>
      <c r="AO2816" s="21"/>
      <c r="AP2816" s="21"/>
      <c r="AQ2816" s="21"/>
      <c r="AR2816" s="21"/>
      <c r="AS2816" s="21"/>
      <c r="AT2816" s="21"/>
      <c r="AU2816" s="21"/>
      <c r="AX2816" s="22"/>
      <c r="AY2816" s="22"/>
      <c r="AZ2816" s="22"/>
      <c r="BM2816" s="21"/>
      <c r="BN2816" s="21"/>
      <c r="BO2816" s="21"/>
      <c r="BP2816" s="21"/>
      <c r="BQ2816" s="21"/>
      <c r="BS2816" s="21"/>
      <c r="BT2816" s="21"/>
      <c r="BW2816" s="21"/>
      <c r="BX2816" s="21"/>
      <c r="BZ2816" s="21"/>
      <c r="CD2816" s="21"/>
      <c r="CE2816" s="21"/>
      <c r="CF2816" s="21"/>
    </row>
    <row r="2817" spans="1:84">
      <c r="A2817" s="21"/>
      <c r="AC2817" s="21"/>
      <c r="AD2817" s="21"/>
      <c r="AE2817" s="21"/>
      <c r="AF2817" s="21"/>
      <c r="AG2817" s="21"/>
      <c r="AH2817" s="21"/>
      <c r="AI2817" s="21"/>
      <c r="AJ2817" s="21"/>
      <c r="AK2817" s="21"/>
      <c r="AL2817" s="21"/>
      <c r="AM2817" s="21"/>
      <c r="AN2817" s="21"/>
      <c r="AO2817" s="21"/>
      <c r="AP2817" s="21"/>
      <c r="AQ2817" s="21"/>
      <c r="AR2817" s="21"/>
      <c r="AS2817" s="21"/>
      <c r="AT2817" s="21"/>
      <c r="AU2817" s="21"/>
      <c r="AX2817" s="22"/>
      <c r="AY2817" s="22"/>
      <c r="AZ2817" s="22"/>
      <c r="BM2817" s="21"/>
      <c r="BN2817" s="21"/>
      <c r="BO2817" s="21"/>
      <c r="BP2817" s="21"/>
      <c r="BQ2817" s="21"/>
      <c r="BS2817" s="21"/>
      <c r="BT2817" s="21"/>
      <c r="BW2817" s="21"/>
      <c r="BX2817" s="21"/>
      <c r="BZ2817" s="21"/>
      <c r="CD2817" s="21"/>
      <c r="CE2817" s="21"/>
      <c r="CF2817" s="21"/>
    </row>
    <row r="2818" spans="1:84">
      <c r="A2818" s="21"/>
      <c r="AC2818" s="21"/>
      <c r="AD2818" s="21"/>
      <c r="AE2818" s="21"/>
      <c r="AF2818" s="21"/>
      <c r="AG2818" s="21"/>
      <c r="AH2818" s="21"/>
      <c r="AI2818" s="21"/>
      <c r="AJ2818" s="21"/>
      <c r="AK2818" s="21"/>
      <c r="AL2818" s="21"/>
      <c r="AM2818" s="21"/>
      <c r="AN2818" s="21"/>
      <c r="AO2818" s="21"/>
      <c r="AP2818" s="21"/>
      <c r="AQ2818" s="21"/>
      <c r="AR2818" s="21"/>
      <c r="AS2818" s="21"/>
      <c r="AT2818" s="21"/>
      <c r="AU2818" s="21"/>
      <c r="AX2818" s="22"/>
      <c r="AY2818" s="22"/>
      <c r="AZ2818" s="22"/>
      <c r="BM2818" s="21"/>
      <c r="BN2818" s="21"/>
      <c r="BO2818" s="21"/>
      <c r="BP2818" s="21"/>
      <c r="BQ2818" s="21"/>
      <c r="BS2818" s="21"/>
      <c r="BT2818" s="21"/>
      <c r="BW2818" s="21"/>
      <c r="BX2818" s="21"/>
      <c r="BZ2818" s="21"/>
      <c r="CD2818" s="21"/>
      <c r="CE2818" s="21"/>
      <c r="CF2818" s="21"/>
    </row>
    <row r="2819" spans="1:84">
      <c r="A2819" s="21"/>
      <c r="AC2819" s="21"/>
      <c r="AD2819" s="21"/>
      <c r="AE2819" s="21"/>
      <c r="AF2819" s="21"/>
      <c r="AG2819" s="21"/>
      <c r="AH2819" s="21"/>
      <c r="AI2819" s="21"/>
      <c r="AJ2819" s="21"/>
      <c r="AK2819" s="21"/>
      <c r="AL2819" s="21"/>
      <c r="AM2819" s="21"/>
      <c r="AN2819" s="21"/>
      <c r="AO2819" s="21"/>
      <c r="AP2819" s="21"/>
      <c r="AQ2819" s="21"/>
      <c r="AR2819" s="21"/>
      <c r="AS2819" s="21"/>
      <c r="AT2819" s="21"/>
      <c r="AU2819" s="21"/>
      <c r="AX2819" s="22"/>
      <c r="AY2819" s="22"/>
      <c r="AZ2819" s="22"/>
      <c r="BM2819" s="21"/>
      <c r="BN2819" s="21"/>
      <c r="BO2819" s="21"/>
      <c r="BP2819" s="21"/>
      <c r="BQ2819" s="21"/>
      <c r="BS2819" s="21"/>
      <c r="BT2819" s="21"/>
      <c r="BW2819" s="21"/>
      <c r="BX2819" s="21"/>
      <c r="BZ2819" s="21"/>
      <c r="CD2819" s="21"/>
      <c r="CE2819" s="21"/>
      <c r="CF2819" s="21"/>
    </row>
    <row r="2820" spans="1:84">
      <c r="A2820" s="21"/>
      <c r="AC2820" s="21"/>
      <c r="AD2820" s="21"/>
      <c r="AE2820" s="21"/>
      <c r="AF2820" s="21"/>
      <c r="AG2820" s="21"/>
      <c r="AH2820" s="21"/>
      <c r="AI2820" s="21"/>
      <c r="AJ2820" s="21"/>
      <c r="AK2820" s="21"/>
      <c r="AL2820" s="21"/>
      <c r="AM2820" s="21"/>
      <c r="AN2820" s="21"/>
      <c r="AO2820" s="21"/>
      <c r="AP2820" s="21"/>
      <c r="AQ2820" s="21"/>
      <c r="AR2820" s="21"/>
      <c r="AS2820" s="21"/>
      <c r="AT2820" s="21"/>
      <c r="AU2820" s="21"/>
      <c r="AX2820" s="22"/>
      <c r="AY2820" s="22"/>
      <c r="AZ2820" s="22"/>
      <c r="BM2820" s="21"/>
      <c r="BN2820" s="21"/>
      <c r="BO2820" s="21"/>
      <c r="BP2820" s="21"/>
      <c r="BQ2820" s="21"/>
      <c r="BS2820" s="21"/>
      <c r="BT2820" s="21"/>
      <c r="BW2820" s="21"/>
      <c r="BX2820" s="21"/>
      <c r="BZ2820" s="21"/>
      <c r="CD2820" s="21"/>
      <c r="CE2820" s="21"/>
      <c r="CF2820" s="21"/>
    </row>
    <row r="2821" spans="1:84">
      <c r="A2821" s="21"/>
      <c r="AC2821" s="21"/>
      <c r="AD2821" s="21"/>
      <c r="AE2821" s="21"/>
      <c r="AF2821" s="21"/>
      <c r="AG2821" s="21"/>
      <c r="AH2821" s="21"/>
      <c r="AI2821" s="21"/>
      <c r="AJ2821" s="21"/>
      <c r="AK2821" s="21"/>
      <c r="AL2821" s="21"/>
      <c r="AM2821" s="21"/>
      <c r="AN2821" s="21"/>
      <c r="AO2821" s="21"/>
      <c r="AP2821" s="21"/>
      <c r="AQ2821" s="21"/>
      <c r="AR2821" s="21"/>
      <c r="AS2821" s="21"/>
      <c r="AT2821" s="21"/>
      <c r="AU2821" s="21"/>
      <c r="AX2821" s="22"/>
      <c r="AY2821" s="22"/>
      <c r="AZ2821" s="22"/>
      <c r="BM2821" s="21"/>
      <c r="BN2821" s="21"/>
      <c r="BO2821" s="21"/>
      <c r="BP2821" s="21"/>
      <c r="BQ2821" s="21"/>
      <c r="BS2821" s="21"/>
      <c r="BT2821" s="21"/>
      <c r="BW2821" s="21"/>
      <c r="BX2821" s="21"/>
      <c r="BZ2821" s="21"/>
      <c r="CD2821" s="21"/>
      <c r="CE2821" s="21"/>
      <c r="CF2821" s="21"/>
    </row>
    <row r="2822" spans="1:84">
      <c r="A2822" s="21"/>
      <c r="AC2822" s="21"/>
      <c r="AD2822" s="21"/>
      <c r="AE2822" s="21"/>
      <c r="AF2822" s="21"/>
      <c r="AG2822" s="21"/>
      <c r="AH2822" s="21"/>
      <c r="AI2822" s="21"/>
      <c r="AJ2822" s="21"/>
      <c r="AK2822" s="21"/>
      <c r="AL2822" s="21"/>
      <c r="AM2822" s="21"/>
      <c r="AN2822" s="21"/>
      <c r="AO2822" s="21"/>
      <c r="AP2822" s="21"/>
      <c r="AQ2822" s="21"/>
      <c r="AR2822" s="21"/>
      <c r="AS2822" s="21"/>
      <c r="AT2822" s="21"/>
      <c r="AU2822" s="21"/>
      <c r="AX2822" s="22"/>
      <c r="AY2822" s="22"/>
      <c r="AZ2822" s="22"/>
      <c r="BM2822" s="21"/>
      <c r="BN2822" s="21"/>
      <c r="BO2822" s="21"/>
      <c r="BP2822" s="21"/>
      <c r="BQ2822" s="21"/>
      <c r="BS2822" s="21"/>
      <c r="BT2822" s="21"/>
      <c r="BW2822" s="21"/>
      <c r="BX2822" s="21"/>
      <c r="BZ2822" s="21"/>
      <c r="CD2822" s="21"/>
      <c r="CE2822" s="21"/>
      <c r="CF2822" s="21"/>
    </row>
    <row r="2823" spans="1:84">
      <c r="A2823" s="21"/>
      <c r="AC2823" s="21"/>
      <c r="AD2823" s="21"/>
      <c r="AE2823" s="21"/>
      <c r="AF2823" s="21"/>
      <c r="AG2823" s="21"/>
      <c r="AH2823" s="21"/>
      <c r="AI2823" s="21"/>
      <c r="AJ2823" s="21"/>
      <c r="AK2823" s="21"/>
      <c r="AL2823" s="21"/>
      <c r="AM2823" s="21"/>
      <c r="AN2823" s="21"/>
      <c r="AO2823" s="21"/>
      <c r="AP2823" s="21"/>
      <c r="AQ2823" s="21"/>
      <c r="AR2823" s="21"/>
      <c r="AS2823" s="21"/>
      <c r="AT2823" s="21"/>
      <c r="AU2823" s="21"/>
      <c r="AX2823" s="22"/>
      <c r="AY2823" s="22"/>
      <c r="AZ2823" s="22"/>
      <c r="BM2823" s="21"/>
      <c r="BN2823" s="21"/>
      <c r="BO2823" s="21"/>
      <c r="BP2823" s="21"/>
      <c r="BQ2823" s="21"/>
      <c r="BS2823" s="21"/>
      <c r="BT2823" s="21"/>
      <c r="BW2823" s="21"/>
      <c r="BX2823" s="21"/>
      <c r="BZ2823" s="21"/>
      <c r="CD2823" s="21"/>
      <c r="CE2823" s="21"/>
      <c r="CF2823" s="21"/>
    </row>
    <row r="2824" spans="1:84">
      <c r="A2824" s="21"/>
      <c r="AC2824" s="21"/>
      <c r="AD2824" s="21"/>
      <c r="AE2824" s="21"/>
      <c r="AF2824" s="21"/>
      <c r="AG2824" s="21"/>
      <c r="AH2824" s="21"/>
      <c r="AI2824" s="21"/>
      <c r="AJ2824" s="21"/>
      <c r="AK2824" s="21"/>
      <c r="AL2824" s="21"/>
      <c r="AM2824" s="21"/>
      <c r="AN2824" s="21"/>
      <c r="AO2824" s="21"/>
      <c r="AP2824" s="21"/>
      <c r="AQ2824" s="21"/>
      <c r="AR2824" s="21"/>
      <c r="AS2824" s="21"/>
      <c r="AT2824" s="21"/>
      <c r="AU2824" s="21"/>
      <c r="AX2824" s="22"/>
      <c r="AY2824" s="22"/>
      <c r="AZ2824" s="22"/>
      <c r="BM2824" s="21"/>
      <c r="BN2824" s="21"/>
      <c r="BO2824" s="21"/>
      <c r="BP2824" s="21"/>
      <c r="BQ2824" s="21"/>
      <c r="BS2824" s="21"/>
      <c r="BT2824" s="21"/>
      <c r="BW2824" s="21"/>
      <c r="BX2824" s="21"/>
      <c r="BZ2824" s="21"/>
      <c r="CD2824" s="21"/>
      <c r="CE2824" s="21"/>
      <c r="CF2824" s="21"/>
    </row>
    <row r="2825" spans="1:84">
      <c r="A2825" s="21"/>
      <c r="AC2825" s="21"/>
      <c r="AD2825" s="21"/>
      <c r="AE2825" s="21"/>
      <c r="AF2825" s="21"/>
      <c r="AG2825" s="21"/>
      <c r="AH2825" s="21"/>
      <c r="AI2825" s="21"/>
      <c r="AJ2825" s="21"/>
      <c r="AK2825" s="21"/>
      <c r="AL2825" s="21"/>
      <c r="AM2825" s="21"/>
      <c r="AN2825" s="21"/>
      <c r="AO2825" s="21"/>
      <c r="AP2825" s="21"/>
      <c r="AQ2825" s="21"/>
      <c r="AR2825" s="21"/>
      <c r="AS2825" s="21"/>
      <c r="AT2825" s="21"/>
      <c r="AU2825" s="21"/>
      <c r="AX2825" s="22"/>
      <c r="AY2825" s="22"/>
      <c r="AZ2825" s="22"/>
      <c r="BM2825" s="21"/>
      <c r="BN2825" s="21"/>
      <c r="BO2825" s="21"/>
      <c r="BP2825" s="21"/>
      <c r="BQ2825" s="21"/>
      <c r="BS2825" s="21"/>
      <c r="BT2825" s="21"/>
      <c r="BW2825" s="21"/>
      <c r="BX2825" s="21"/>
      <c r="BZ2825" s="21"/>
      <c r="CD2825" s="21"/>
      <c r="CE2825" s="21"/>
      <c r="CF2825" s="21"/>
    </row>
    <row r="2826" spans="1:84">
      <c r="A2826" s="21"/>
      <c r="AC2826" s="21"/>
      <c r="AD2826" s="21"/>
      <c r="AE2826" s="21"/>
      <c r="AF2826" s="21"/>
      <c r="AG2826" s="21"/>
      <c r="AH2826" s="21"/>
      <c r="AI2826" s="21"/>
      <c r="AJ2826" s="21"/>
      <c r="AK2826" s="21"/>
      <c r="AL2826" s="21"/>
      <c r="AM2826" s="21"/>
      <c r="AN2826" s="21"/>
      <c r="AO2826" s="21"/>
      <c r="AP2826" s="21"/>
      <c r="AQ2826" s="21"/>
      <c r="AR2826" s="21"/>
      <c r="AS2826" s="21"/>
      <c r="AT2826" s="21"/>
      <c r="AU2826" s="21"/>
      <c r="AX2826" s="22"/>
      <c r="AY2826" s="22"/>
      <c r="AZ2826" s="22"/>
      <c r="BM2826" s="21"/>
      <c r="BN2826" s="21"/>
      <c r="BO2826" s="21"/>
      <c r="BP2826" s="21"/>
      <c r="BQ2826" s="21"/>
      <c r="BS2826" s="21"/>
      <c r="BT2826" s="21"/>
      <c r="BW2826" s="21"/>
      <c r="BX2826" s="21"/>
      <c r="BZ2826" s="21"/>
      <c r="CD2826" s="21"/>
      <c r="CE2826" s="21"/>
      <c r="CF2826" s="21"/>
    </row>
    <row r="2827" spans="1:84">
      <c r="A2827" s="21"/>
      <c r="AC2827" s="21"/>
      <c r="AD2827" s="21"/>
      <c r="AE2827" s="21"/>
      <c r="AF2827" s="21"/>
      <c r="AG2827" s="21"/>
      <c r="AH2827" s="21"/>
      <c r="AI2827" s="21"/>
      <c r="AJ2827" s="21"/>
      <c r="AK2827" s="21"/>
      <c r="AL2827" s="21"/>
      <c r="AM2827" s="21"/>
      <c r="AN2827" s="21"/>
      <c r="AO2827" s="21"/>
      <c r="AP2827" s="21"/>
      <c r="AQ2827" s="21"/>
      <c r="AR2827" s="21"/>
      <c r="AS2827" s="21"/>
      <c r="AT2827" s="21"/>
      <c r="AU2827" s="21"/>
      <c r="AX2827" s="22"/>
      <c r="AY2827" s="22"/>
      <c r="AZ2827" s="22"/>
      <c r="BM2827" s="21"/>
      <c r="BN2827" s="21"/>
      <c r="BO2827" s="21"/>
      <c r="BP2827" s="21"/>
      <c r="BQ2827" s="21"/>
      <c r="BS2827" s="21"/>
      <c r="BT2827" s="21"/>
      <c r="BW2827" s="21"/>
      <c r="BX2827" s="21"/>
      <c r="BZ2827" s="21"/>
      <c r="CD2827" s="21"/>
      <c r="CE2827" s="21"/>
      <c r="CF2827" s="21"/>
    </row>
    <row r="2828" spans="1:84">
      <c r="A2828" s="21"/>
      <c r="AC2828" s="21"/>
      <c r="AD2828" s="21"/>
      <c r="AE2828" s="21"/>
      <c r="AF2828" s="21"/>
      <c r="AG2828" s="21"/>
      <c r="AH2828" s="21"/>
      <c r="AI2828" s="21"/>
      <c r="AJ2828" s="21"/>
      <c r="AK2828" s="21"/>
      <c r="AL2828" s="21"/>
      <c r="AM2828" s="21"/>
      <c r="AN2828" s="21"/>
      <c r="AO2828" s="21"/>
      <c r="AP2828" s="21"/>
      <c r="AQ2828" s="21"/>
      <c r="AR2828" s="21"/>
      <c r="AS2828" s="21"/>
      <c r="AT2828" s="21"/>
      <c r="AU2828" s="21"/>
      <c r="AX2828" s="22"/>
      <c r="AY2828" s="22"/>
      <c r="AZ2828" s="22"/>
      <c r="BM2828" s="21"/>
      <c r="BN2828" s="21"/>
      <c r="BO2828" s="21"/>
      <c r="BP2828" s="21"/>
      <c r="BQ2828" s="21"/>
      <c r="BS2828" s="21"/>
      <c r="BT2828" s="21"/>
      <c r="BW2828" s="21"/>
      <c r="BX2828" s="21"/>
      <c r="BZ2828" s="21"/>
      <c r="CD2828" s="21"/>
      <c r="CE2828" s="21"/>
      <c r="CF2828" s="21"/>
    </row>
    <row r="2829" spans="1:84">
      <c r="A2829" s="21"/>
      <c r="AC2829" s="21"/>
      <c r="AD2829" s="21"/>
      <c r="AE2829" s="21"/>
      <c r="AF2829" s="21"/>
      <c r="AG2829" s="21"/>
      <c r="AH2829" s="21"/>
      <c r="AI2829" s="21"/>
      <c r="AJ2829" s="21"/>
      <c r="AK2829" s="21"/>
      <c r="AL2829" s="21"/>
      <c r="AM2829" s="21"/>
      <c r="AN2829" s="21"/>
      <c r="AO2829" s="21"/>
      <c r="AP2829" s="21"/>
      <c r="AQ2829" s="21"/>
      <c r="AR2829" s="21"/>
      <c r="AS2829" s="21"/>
      <c r="AT2829" s="21"/>
      <c r="AU2829" s="21"/>
      <c r="AX2829" s="22"/>
      <c r="AY2829" s="22"/>
      <c r="AZ2829" s="22"/>
      <c r="BM2829" s="21"/>
      <c r="BN2829" s="21"/>
      <c r="BO2829" s="21"/>
      <c r="BP2829" s="21"/>
      <c r="BQ2829" s="21"/>
      <c r="BS2829" s="21"/>
      <c r="BT2829" s="21"/>
      <c r="BW2829" s="21"/>
      <c r="BX2829" s="21"/>
      <c r="BZ2829" s="21"/>
      <c r="CD2829" s="21"/>
      <c r="CE2829" s="21"/>
      <c r="CF2829" s="21"/>
    </row>
    <row r="2830" spans="1:84">
      <c r="A2830" s="21"/>
      <c r="AC2830" s="21"/>
      <c r="AD2830" s="21"/>
      <c r="AE2830" s="21"/>
      <c r="AF2830" s="21"/>
      <c r="AG2830" s="21"/>
      <c r="AH2830" s="21"/>
      <c r="AI2830" s="21"/>
      <c r="AJ2830" s="21"/>
      <c r="AK2830" s="21"/>
      <c r="AL2830" s="21"/>
      <c r="AM2830" s="21"/>
      <c r="AN2830" s="21"/>
      <c r="AO2830" s="21"/>
      <c r="AP2830" s="21"/>
      <c r="AQ2830" s="21"/>
      <c r="AR2830" s="21"/>
      <c r="AS2830" s="21"/>
      <c r="AT2830" s="21"/>
      <c r="AU2830" s="21"/>
      <c r="AX2830" s="22"/>
      <c r="AY2830" s="22"/>
      <c r="AZ2830" s="22"/>
      <c r="BM2830" s="21"/>
      <c r="BN2830" s="21"/>
      <c r="BO2830" s="21"/>
      <c r="BP2830" s="21"/>
      <c r="BQ2830" s="21"/>
      <c r="BS2830" s="21"/>
      <c r="BT2830" s="21"/>
      <c r="BW2830" s="21"/>
      <c r="BX2830" s="21"/>
      <c r="BZ2830" s="21"/>
      <c r="CD2830" s="21"/>
      <c r="CE2830" s="21"/>
      <c r="CF2830" s="21"/>
    </row>
    <row r="2831" spans="1:84">
      <c r="A2831" s="21"/>
      <c r="AC2831" s="21"/>
      <c r="AD2831" s="21"/>
      <c r="AE2831" s="21"/>
      <c r="AF2831" s="21"/>
      <c r="AG2831" s="21"/>
      <c r="AH2831" s="21"/>
      <c r="AI2831" s="21"/>
      <c r="AJ2831" s="21"/>
      <c r="AK2831" s="21"/>
      <c r="AL2831" s="21"/>
      <c r="AM2831" s="21"/>
      <c r="AN2831" s="21"/>
      <c r="AO2831" s="21"/>
      <c r="AP2831" s="21"/>
      <c r="AQ2831" s="21"/>
      <c r="AR2831" s="21"/>
      <c r="AS2831" s="21"/>
      <c r="AT2831" s="21"/>
      <c r="AU2831" s="21"/>
      <c r="AX2831" s="22"/>
      <c r="AY2831" s="22"/>
      <c r="AZ2831" s="22"/>
      <c r="BM2831" s="21"/>
      <c r="BN2831" s="21"/>
      <c r="BO2831" s="21"/>
      <c r="BP2831" s="21"/>
      <c r="BQ2831" s="21"/>
      <c r="BS2831" s="21"/>
      <c r="BT2831" s="21"/>
      <c r="BW2831" s="21"/>
      <c r="BX2831" s="21"/>
      <c r="BZ2831" s="21"/>
      <c r="CD2831" s="21"/>
      <c r="CE2831" s="21"/>
      <c r="CF2831" s="21"/>
    </row>
    <row r="2832" spans="1:84">
      <c r="A2832" s="21"/>
      <c r="AC2832" s="21"/>
      <c r="AD2832" s="21"/>
      <c r="AE2832" s="21"/>
      <c r="AF2832" s="21"/>
      <c r="AG2832" s="21"/>
      <c r="AH2832" s="21"/>
      <c r="AI2832" s="21"/>
      <c r="AJ2832" s="21"/>
      <c r="AK2832" s="21"/>
      <c r="AL2832" s="21"/>
      <c r="AM2832" s="21"/>
      <c r="AN2832" s="21"/>
      <c r="AO2832" s="21"/>
      <c r="AP2832" s="21"/>
      <c r="AQ2832" s="21"/>
      <c r="AR2832" s="21"/>
      <c r="AS2832" s="21"/>
      <c r="AT2832" s="21"/>
      <c r="AU2832" s="21"/>
      <c r="AX2832" s="22"/>
      <c r="AY2832" s="22"/>
      <c r="AZ2832" s="22"/>
      <c r="BM2832" s="21"/>
      <c r="BN2832" s="21"/>
      <c r="BO2832" s="21"/>
      <c r="BP2832" s="21"/>
      <c r="BQ2832" s="21"/>
      <c r="BS2832" s="21"/>
      <c r="BT2832" s="21"/>
      <c r="BW2832" s="21"/>
      <c r="BX2832" s="21"/>
      <c r="BZ2832" s="21"/>
      <c r="CD2832" s="21"/>
      <c r="CE2832" s="21"/>
      <c r="CF2832" s="21"/>
    </row>
    <row r="2833" spans="1:84">
      <c r="A2833" s="21"/>
      <c r="AC2833" s="21"/>
      <c r="AD2833" s="21"/>
      <c r="AE2833" s="21"/>
      <c r="AF2833" s="21"/>
      <c r="AG2833" s="21"/>
      <c r="AH2833" s="21"/>
      <c r="AI2833" s="21"/>
      <c r="AJ2833" s="21"/>
      <c r="AK2833" s="21"/>
      <c r="AL2833" s="21"/>
      <c r="AM2833" s="21"/>
      <c r="AN2833" s="21"/>
      <c r="AO2833" s="21"/>
      <c r="AP2833" s="21"/>
      <c r="AQ2833" s="21"/>
      <c r="AR2833" s="21"/>
      <c r="AS2833" s="21"/>
      <c r="AT2833" s="21"/>
      <c r="AU2833" s="21"/>
      <c r="AX2833" s="22"/>
      <c r="AY2833" s="22"/>
      <c r="AZ2833" s="22"/>
      <c r="BM2833" s="21"/>
      <c r="BN2833" s="21"/>
      <c r="BO2833" s="21"/>
      <c r="BP2833" s="21"/>
      <c r="BQ2833" s="21"/>
      <c r="BS2833" s="21"/>
      <c r="BT2833" s="21"/>
      <c r="BW2833" s="21"/>
      <c r="BX2833" s="21"/>
      <c r="BZ2833" s="21"/>
      <c r="CD2833" s="21"/>
      <c r="CE2833" s="21"/>
      <c r="CF2833" s="21"/>
    </row>
    <row r="2834" spans="1:84">
      <c r="A2834" s="21"/>
      <c r="AC2834" s="21"/>
      <c r="AD2834" s="21"/>
      <c r="AE2834" s="21"/>
      <c r="AF2834" s="21"/>
      <c r="AG2834" s="21"/>
      <c r="AH2834" s="21"/>
      <c r="AI2834" s="21"/>
      <c r="AJ2834" s="21"/>
      <c r="AK2834" s="21"/>
      <c r="AL2834" s="21"/>
      <c r="AM2834" s="21"/>
      <c r="AN2834" s="21"/>
      <c r="AO2834" s="21"/>
      <c r="AP2834" s="21"/>
      <c r="AQ2834" s="21"/>
      <c r="AR2834" s="21"/>
      <c r="AS2834" s="21"/>
      <c r="AT2834" s="21"/>
      <c r="AU2834" s="21"/>
      <c r="AX2834" s="22"/>
      <c r="AY2834" s="22"/>
      <c r="AZ2834" s="22"/>
      <c r="BM2834" s="21"/>
      <c r="BN2834" s="21"/>
      <c r="BO2834" s="21"/>
      <c r="BP2834" s="21"/>
      <c r="BQ2834" s="21"/>
      <c r="BS2834" s="21"/>
      <c r="BT2834" s="21"/>
      <c r="BW2834" s="21"/>
      <c r="BX2834" s="21"/>
      <c r="BZ2834" s="21"/>
      <c r="CD2834" s="21"/>
      <c r="CE2834" s="21"/>
      <c r="CF2834" s="21"/>
    </row>
    <row r="2835" spans="1:84">
      <c r="A2835" s="21"/>
      <c r="AC2835" s="21"/>
      <c r="AD2835" s="21"/>
      <c r="AE2835" s="21"/>
      <c r="AF2835" s="21"/>
      <c r="AG2835" s="21"/>
      <c r="AH2835" s="21"/>
      <c r="AI2835" s="21"/>
      <c r="AJ2835" s="21"/>
      <c r="AK2835" s="21"/>
      <c r="AL2835" s="21"/>
      <c r="AM2835" s="21"/>
      <c r="AN2835" s="21"/>
      <c r="AO2835" s="21"/>
      <c r="AP2835" s="21"/>
      <c r="AQ2835" s="21"/>
      <c r="AR2835" s="21"/>
      <c r="AS2835" s="21"/>
      <c r="AT2835" s="21"/>
      <c r="AU2835" s="21"/>
      <c r="AX2835" s="22"/>
      <c r="AY2835" s="22"/>
      <c r="AZ2835" s="22"/>
      <c r="BM2835" s="21"/>
      <c r="BN2835" s="21"/>
      <c r="BO2835" s="21"/>
      <c r="BP2835" s="21"/>
      <c r="BQ2835" s="21"/>
      <c r="BS2835" s="21"/>
      <c r="BT2835" s="21"/>
      <c r="BW2835" s="21"/>
      <c r="BX2835" s="21"/>
      <c r="BZ2835" s="21"/>
      <c r="CD2835" s="21"/>
      <c r="CE2835" s="21"/>
      <c r="CF2835" s="21"/>
    </row>
    <row r="2836" spans="1:84">
      <c r="A2836" s="21"/>
      <c r="AC2836" s="21"/>
      <c r="AD2836" s="21"/>
      <c r="AE2836" s="21"/>
      <c r="AF2836" s="21"/>
      <c r="AG2836" s="21"/>
      <c r="AH2836" s="21"/>
      <c r="AI2836" s="21"/>
      <c r="AJ2836" s="21"/>
      <c r="AK2836" s="21"/>
      <c r="AL2836" s="21"/>
      <c r="AM2836" s="21"/>
      <c r="AN2836" s="21"/>
      <c r="AO2836" s="21"/>
      <c r="AP2836" s="21"/>
      <c r="AQ2836" s="21"/>
      <c r="AR2836" s="21"/>
      <c r="AS2836" s="21"/>
      <c r="AT2836" s="21"/>
      <c r="AU2836" s="21"/>
      <c r="AX2836" s="22"/>
      <c r="AY2836" s="22"/>
      <c r="AZ2836" s="22"/>
      <c r="BM2836" s="21"/>
      <c r="BN2836" s="21"/>
      <c r="BO2836" s="21"/>
      <c r="BP2836" s="21"/>
      <c r="BQ2836" s="21"/>
      <c r="BS2836" s="21"/>
      <c r="BT2836" s="21"/>
      <c r="BW2836" s="21"/>
      <c r="BX2836" s="21"/>
      <c r="BZ2836" s="21"/>
      <c r="CD2836" s="21"/>
      <c r="CE2836" s="21"/>
      <c r="CF2836" s="21"/>
    </row>
    <row r="2837" spans="1:84">
      <c r="A2837" s="21"/>
      <c r="AC2837" s="21"/>
      <c r="AD2837" s="21"/>
      <c r="AE2837" s="21"/>
      <c r="AF2837" s="21"/>
      <c r="AG2837" s="21"/>
      <c r="AH2837" s="21"/>
      <c r="AI2837" s="21"/>
      <c r="AJ2837" s="21"/>
      <c r="AK2837" s="21"/>
      <c r="AL2837" s="21"/>
      <c r="AM2837" s="21"/>
      <c r="AN2837" s="21"/>
      <c r="AO2837" s="21"/>
      <c r="AP2837" s="21"/>
      <c r="AQ2837" s="21"/>
      <c r="AR2837" s="21"/>
      <c r="AS2837" s="21"/>
      <c r="AT2837" s="21"/>
      <c r="AU2837" s="21"/>
      <c r="AX2837" s="22"/>
      <c r="AY2837" s="22"/>
      <c r="AZ2837" s="22"/>
      <c r="BM2837" s="21"/>
      <c r="BN2837" s="21"/>
      <c r="BO2837" s="21"/>
      <c r="BP2837" s="21"/>
      <c r="BQ2837" s="21"/>
      <c r="BS2837" s="21"/>
      <c r="BT2837" s="21"/>
      <c r="BW2837" s="21"/>
      <c r="BX2837" s="21"/>
      <c r="BZ2837" s="21"/>
      <c r="CD2837" s="21"/>
      <c r="CE2837" s="21"/>
      <c r="CF2837" s="21"/>
    </row>
    <row r="2838" spans="1:84">
      <c r="A2838" s="21"/>
      <c r="AC2838" s="21"/>
      <c r="AD2838" s="21"/>
      <c r="AE2838" s="21"/>
      <c r="AF2838" s="21"/>
      <c r="AG2838" s="21"/>
      <c r="AH2838" s="21"/>
      <c r="AI2838" s="21"/>
      <c r="AJ2838" s="21"/>
      <c r="AK2838" s="21"/>
      <c r="AL2838" s="21"/>
      <c r="AM2838" s="21"/>
      <c r="AN2838" s="21"/>
      <c r="AO2838" s="21"/>
      <c r="AP2838" s="21"/>
      <c r="AQ2838" s="21"/>
      <c r="AR2838" s="21"/>
      <c r="AS2838" s="21"/>
      <c r="AT2838" s="21"/>
      <c r="AU2838" s="21"/>
      <c r="AX2838" s="22"/>
      <c r="AY2838" s="22"/>
      <c r="AZ2838" s="22"/>
      <c r="BM2838" s="21"/>
      <c r="BN2838" s="21"/>
      <c r="BO2838" s="21"/>
      <c r="BP2838" s="21"/>
      <c r="BQ2838" s="21"/>
      <c r="BS2838" s="21"/>
      <c r="BT2838" s="21"/>
      <c r="BW2838" s="21"/>
      <c r="BX2838" s="21"/>
      <c r="BZ2838" s="21"/>
      <c r="CD2838" s="21"/>
      <c r="CE2838" s="21"/>
      <c r="CF2838" s="21"/>
    </row>
    <row r="2839" spans="1:84">
      <c r="A2839" s="21"/>
      <c r="AC2839" s="21"/>
      <c r="AD2839" s="21"/>
      <c r="AE2839" s="21"/>
      <c r="AF2839" s="21"/>
      <c r="AG2839" s="21"/>
      <c r="AH2839" s="21"/>
      <c r="AI2839" s="21"/>
      <c r="AJ2839" s="21"/>
      <c r="AK2839" s="21"/>
      <c r="AL2839" s="21"/>
      <c r="AM2839" s="21"/>
      <c r="AN2839" s="21"/>
      <c r="AO2839" s="21"/>
      <c r="AP2839" s="21"/>
      <c r="AQ2839" s="21"/>
      <c r="AR2839" s="21"/>
      <c r="AS2839" s="21"/>
      <c r="AT2839" s="21"/>
      <c r="AU2839" s="21"/>
      <c r="AX2839" s="22"/>
      <c r="AY2839" s="22"/>
      <c r="AZ2839" s="22"/>
      <c r="BM2839" s="21"/>
      <c r="BN2839" s="21"/>
      <c r="BO2839" s="21"/>
      <c r="BP2839" s="21"/>
      <c r="BQ2839" s="21"/>
      <c r="BS2839" s="21"/>
      <c r="BT2839" s="21"/>
      <c r="BW2839" s="21"/>
      <c r="BX2839" s="21"/>
      <c r="BZ2839" s="21"/>
      <c r="CD2839" s="21"/>
      <c r="CE2839" s="21"/>
      <c r="CF2839" s="21"/>
    </row>
    <row r="2840" spans="1:84">
      <c r="A2840" s="21"/>
      <c r="AC2840" s="21"/>
      <c r="AD2840" s="21"/>
      <c r="AE2840" s="21"/>
      <c r="AF2840" s="21"/>
      <c r="AG2840" s="21"/>
      <c r="AH2840" s="21"/>
      <c r="AI2840" s="21"/>
      <c r="AJ2840" s="21"/>
      <c r="AK2840" s="21"/>
      <c r="AL2840" s="21"/>
      <c r="AM2840" s="21"/>
      <c r="AN2840" s="21"/>
      <c r="AO2840" s="21"/>
      <c r="AP2840" s="21"/>
      <c r="AQ2840" s="21"/>
      <c r="AR2840" s="21"/>
      <c r="AS2840" s="21"/>
      <c r="AT2840" s="21"/>
      <c r="AU2840" s="21"/>
      <c r="AX2840" s="22"/>
      <c r="AY2840" s="22"/>
      <c r="AZ2840" s="22"/>
      <c r="BM2840" s="21"/>
      <c r="BN2840" s="21"/>
      <c r="BO2840" s="21"/>
      <c r="BP2840" s="21"/>
      <c r="BQ2840" s="21"/>
      <c r="BS2840" s="21"/>
      <c r="BT2840" s="21"/>
      <c r="BW2840" s="21"/>
      <c r="BX2840" s="21"/>
      <c r="BZ2840" s="21"/>
      <c r="CD2840" s="21"/>
      <c r="CE2840" s="21"/>
      <c r="CF2840" s="21"/>
    </row>
    <row r="2841" spans="1:84">
      <c r="A2841" s="21"/>
      <c r="AC2841" s="21"/>
      <c r="AD2841" s="21"/>
      <c r="AE2841" s="21"/>
      <c r="AF2841" s="21"/>
      <c r="AG2841" s="21"/>
      <c r="AH2841" s="21"/>
      <c r="AI2841" s="21"/>
      <c r="AJ2841" s="21"/>
      <c r="AK2841" s="21"/>
      <c r="AL2841" s="21"/>
      <c r="AM2841" s="21"/>
      <c r="AN2841" s="21"/>
      <c r="AO2841" s="21"/>
      <c r="AP2841" s="21"/>
      <c r="AQ2841" s="21"/>
      <c r="AR2841" s="21"/>
      <c r="AS2841" s="21"/>
      <c r="AT2841" s="21"/>
      <c r="AU2841" s="21"/>
      <c r="AX2841" s="22"/>
      <c r="AY2841" s="22"/>
      <c r="AZ2841" s="22"/>
      <c r="BM2841" s="21"/>
      <c r="BN2841" s="21"/>
      <c r="BO2841" s="21"/>
      <c r="BP2841" s="21"/>
      <c r="BQ2841" s="21"/>
      <c r="BS2841" s="21"/>
      <c r="BT2841" s="21"/>
      <c r="BW2841" s="21"/>
      <c r="BX2841" s="21"/>
      <c r="BZ2841" s="21"/>
      <c r="CD2841" s="21"/>
      <c r="CE2841" s="21"/>
      <c r="CF2841" s="21"/>
    </row>
    <row r="2842" spans="1:84">
      <c r="A2842" s="23"/>
      <c r="AC2842" s="23"/>
      <c r="AD2842" s="23"/>
      <c r="AE2842" s="23"/>
      <c r="AF2842" s="23"/>
      <c r="AG2842" s="23"/>
      <c r="AH2842" s="23"/>
      <c r="AI2842" s="23"/>
      <c r="AJ2842" s="23"/>
      <c r="AK2842" s="23"/>
      <c r="AL2842" s="23"/>
      <c r="AM2842" s="23"/>
      <c r="AN2842" s="23"/>
      <c r="AO2842" s="23"/>
      <c r="AP2842" s="23"/>
      <c r="AQ2842" s="23"/>
      <c r="AR2842" s="23"/>
      <c r="AS2842" s="23"/>
      <c r="AT2842" s="23"/>
      <c r="AU2842" s="23"/>
      <c r="AX2842" s="22"/>
      <c r="AY2842" s="22"/>
      <c r="AZ2842" s="22"/>
      <c r="BM2842" s="23"/>
      <c r="BN2842" s="23"/>
      <c r="BO2842" s="23"/>
      <c r="BP2842" s="23"/>
      <c r="BQ2842" s="23"/>
      <c r="BS2842" s="23"/>
      <c r="BT2842" s="23"/>
      <c r="BW2842" s="23"/>
      <c r="BX2842" s="23"/>
      <c r="BZ2842" s="23"/>
      <c r="CD2842" s="23"/>
      <c r="CE2842" s="23"/>
      <c r="CF2842" s="23"/>
    </row>
    <row r="2843" spans="1:84">
      <c r="A2843" s="23"/>
      <c r="AC2843" s="23"/>
      <c r="AD2843" s="23"/>
      <c r="AE2843" s="23"/>
      <c r="AF2843" s="23"/>
      <c r="AG2843" s="23"/>
      <c r="AH2843" s="23"/>
      <c r="AI2843" s="23"/>
      <c r="AJ2843" s="23"/>
      <c r="AK2843" s="23"/>
      <c r="AL2843" s="23"/>
      <c r="AM2843" s="23"/>
      <c r="AN2843" s="23"/>
      <c r="AO2843" s="23"/>
      <c r="AP2843" s="23"/>
      <c r="AQ2843" s="23"/>
      <c r="AR2843" s="23"/>
      <c r="AS2843" s="23"/>
      <c r="AT2843" s="23"/>
      <c r="AU2843" s="23"/>
      <c r="AX2843" s="22"/>
      <c r="AY2843" s="22"/>
      <c r="AZ2843" s="22"/>
      <c r="BM2843" s="23"/>
      <c r="BN2843" s="23"/>
      <c r="BO2843" s="23"/>
      <c r="BP2843" s="23"/>
      <c r="BQ2843" s="23"/>
      <c r="BS2843" s="23"/>
      <c r="BT2843" s="23"/>
      <c r="BW2843" s="23"/>
      <c r="BX2843" s="23"/>
      <c r="BZ2843" s="23"/>
      <c r="CD2843" s="23"/>
      <c r="CE2843" s="23"/>
      <c r="CF2843" s="23"/>
    </row>
    <row r="2844" spans="1:84">
      <c r="A2844" s="21"/>
      <c r="AC2844" s="21"/>
      <c r="AD2844" s="21"/>
      <c r="AE2844" s="21"/>
      <c r="AF2844" s="21"/>
      <c r="AG2844" s="21"/>
      <c r="AH2844" s="21"/>
      <c r="AI2844" s="21"/>
      <c r="AJ2844" s="21"/>
      <c r="AK2844" s="21"/>
      <c r="AL2844" s="21"/>
      <c r="AM2844" s="21"/>
      <c r="AN2844" s="21"/>
      <c r="AO2844" s="21"/>
      <c r="AP2844" s="21"/>
      <c r="AQ2844" s="21"/>
      <c r="AR2844" s="21"/>
      <c r="AS2844" s="21"/>
      <c r="AT2844" s="21"/>
      <c r="AU2844" s="21"/>
      <c r="AX2844" s="22"/>
      <c r="AY2844" s="22"/>
      <c r="AZ2844" s="22"/>
      <c r="BM2844" s="21"/>
      <c r="BN2844" s="21"/>
      <c r="BO2844" s="21"/>
      <c r="BP2844" s="21"/>
      <c r="BQ2844" s="21"/>
      <c r="BS2844" s="21"/>
      <c r="BT2844" s="21"/>
      <c r="BW2844" s="21"/>
      <c r="BX2844" s="21"/>
      <c r="BZ2844" s="21"/>
      <c r="CD2844" s="21"/>
      <c r="CE2844" s="21"/>
      <c r="CF2844" s="21"/>
    </row>
    <row r="2845" spans="1:84">
      <c r="A2845" s="21"/>
      <c r="AC2845" s="21"/>
      <c r="AD2845" s="21"/>
      <c r="AE2845" s="21"/>
      <c r="AF2845" s="21"/>
      <c r="AG2845" s="21"/>
      <c r="AH2845" s="21"/>
      <c r="AI2845" s="21"/>
      <c r="AJ2845" s="21"/>
      <c r="AK2845" s="21"/>
      <c r="AL2845" s="21"/>
      <c r="AM2845" s="21"/>
      <c r="AN2845" s="21"/>
      <c r="AO2845" s="21"/>
      <c r="AP2845" s="21"/>
      <c r="AQ2845" s="21"/>
      <c r="AR2845" s="21"/>
      <c r="AS2845" s="21"/>
      <c r="AT2845" s="21"/>
      <c r="AU2845" s="21"/>
      <c r="AX2845" s="22"/>
      <c r="AY2845" s="22"/>
      <c r="AZ2845" s="22"/>
      <c r="BM2845" s="21"/>
      <c r="BN2845" s="21"/>
      <c r="BO2845" s="21"/>
      <c r="BP2845" s="21"/>
      <c r="BQ2845" s="21"/>
      <c r="BS2845" s="21"/>
      <c r="BT2845" s="21"/>
      <c r="BW2845" s="21"/>
      <c r="BX2845" s="21"/>
      <c r="BZ2845" s="21"/>
      <c r="CD2845" s="21"/>
      <c r="CE2845" s="21"/>
      <c r="CF2845" s="21"/>
    </row>
    <row r="2846" spans="1:84">
      <c r="A2846" s="21"/>
      <c r="AC2846" s="21"/>
      <c r="AD2846" s="21"/>
      <c r="AE2846" s="21"/>
      <c r="AF2846" s="21"/>
      <c r="AG2846" s="21"/>
      <c r="AH2846" s="21"/>
      <c r="AI2846" s="21"/>
      <c r="AJ2846" s="21"/>
      <c r="AK2846" s="21"/>
      <c r="AL2846" s="21"/>
      <c r="AM2846" s="21"/>
      <c r="AN2846" s="21"/>
      <c r="AO2846" s="21"/>
      <c r="AP2846" s="21"/>
      <c r="AQ2846" s="21"/>
      <c r="AR2846" s="21"/>
      <c r="AS2846" s="21"/>
      <c r="AT2846" s="21"/>
      <c r="AU2846" s="21"/>
      <c r="AX2846" s="22"/>
      <c r="AY2846" s="22"/>
      <c r="AZ2846" s="22"/>
      <c r="BM2846" s="21"/>
      <c r="BN2846" s="21"/>
      <c r="BO2846" s="21"/>
      <c r="BP2846" s="21"/>
      <c r="BQ2846" s="21"/>
      <c r="BS2846" s="21"/>
      <c r="BT2846" s="21"/>
      <c r="BW2846" s="21"/>
      <c r="BX2846" s="21"/>
      <c r="BZ2846" s="21"/>
      <c r="CD2846" s="21"/>
      <c r="CE2846" s="21"/>
      <c r="CF2846" s="21"/>
    </row>
    <row r="2847" spans="1:84">
      <c r="A2847" s="21"/>
      <c r="AC2847" s="21"/>
      <c r="AD2847" s="21"/>
      <c r="AE2847" s="21"/>
      <c r="AF2847" s="21"/>
      <c r="AG2847" s="21"/>
      <c r="AH2847" s="21"/>
      <c r="AI2847" s="21"/>
      <c r="AJ2847" s="21"/>
      <c r="AK2847" s="21"/>
      <c r="AL2847" s="21"/>
      <c r="AM2847" s="21"/>
      <c r="AN2847" s="21"/>
      <c r="AO2847" s="21"/>
      <c r="AP2847" s="21"/>
      <c r="AQ2847" s="21"/>
      <c r="AR2847" s="21"/>
      <c r="AS2847" s="21"/>
      <c r="AT2847" s="21"/>
      <c r="AU2847" s="21"/>
      <c r="AX2847" s="22"/>
      <c r="AY2847" s="22"/>
      <c r="AZ2847" s="22"/>
      <c r="BM2847" s="21"/>
      <c r="BN2847" s="21"/>
      <c r="BO2847" s="21"/>
      <c r="BP2847" s="21"/>
      <c r="BQ2847" s="21"/>
      <c r="BS2847" s="21"/>
      <c r="BT2847" s="21"/>
      <c r="BW2847" s="21"/>
      <c r="BX2847" s="21"/>
      <c r="BZ2847" s="21"/>
      <c r="CD2847" s="21"/>
      <c r="CE2847" s="21"/>
      <c r="CF2847" s="21"/>
    </row>
    <row r="2848" spans="1:84">
      <c r="A2848" s="21"/>
      <c r="AC2848" s="21"/>
      <c r="AD2848" s="21"/>
      <c r="AE2848" s="21"/>
      <c r="AF2848" s="21"/>
      <c r="AG2848" s="21"/>
      <c r="AH2848" s="21"/>
      <c r="AI2848" s="21"/>
      <c r="AJ2848" s="21"/>
      <c r="AK2848" s="21"/>
      <c r="AL2848" s="21"/>
      <c r="AM2848" s="21"/>
      <c r="AN2848" s="21"/>
      <c r="AO2848" s="21"/>
      <c r="AP2848" s="21"/>
      <c r="AQ2848" s="21"/>
      <c r="AR2848" s="21"/>
      <c r="AS2848" s="21"/>
      <c r="AT2848" s="21"/>
      <c r="AU2848" s="21"/>
      <c r="AX2848" s="22"/>
      <c r="AY2848" s="22"/>
      <c r="AZ2848" s="22"/>
      <c r="BM2848" s="21"/>
      <c r="BN2848" s="21"/>
      <c r="BO2848" s="21"/>
      <c r="BP2848" s="21"/>
      <c r="BQ2848" s="21"/>
      <c r="BS2848" s="21"/>
      <c r="BT2848" s="21"/>
      <c r="BW2848" s="21"/>
      <c r="BX2848" s="21"/>
      <c r="BZ2848" s="21"/>
      <c r="CD2848" s="21"/>
      <c r="CE2848" s="21"/>
      <c r="CF2848" s="21"/>
    </row>
    <row r="2849" spans="1:84">
      <c r="A2849" s="21"/>
      <c r="AC2849" s="21"/>
      <c r="AD2849" s="21"/>
      <c r="AE2849" s="21"/>
      <c r="AF2849" s="21"/>
      <c r="AG2849" s="21"/>
      <c r="AH2849" s="21"/>
      <c r="AI2849" s="21"/>
      <c r="AJ2849" s="21"/>
      <c r="AK2849" s="21"/>
      <c r="AL2849" s="21"/>
      <c r="AM2849" s="21"/>
      <c r="AN2849" s="21"/>
      <c r="AO2849" s="21"/>
      <c r="AP2849" s="21"/>
      <c r="AQ2849" s="21"/>
      <c r="AR2849" s="21"/>
      <c r="AS2849" s="21"/>
      <c r="AT2849" s="21"/>
      <c r="AU2849" s="21"/>
      <c r="AX2849" s="22"/>
      <c r="AY2849" s="22"/>
      <c r="AZ2849" s="22"/>
      <c r="BM2849" s="21"/>
      <c r="BN2849" s="21"/>
      <c r="BO2849" s="21"/>
      <c r="BP2849" s="21"/>
      <c r="BQ2849" s="21"/>
      <c r="BS2849" s="21"/>
      <c r="BT2849" s="21"/>
      <c r="BW2849" s="21"/>
      <c r="BX2849" s="21"/>
      <c r="BZ2849" s="21"/>
      <c r="CD2849" s="21"/>
      <c r="CE2849" s="21"/>
      <c r="CF2849" s="21"/>
    </row>
    <row r="2850" spans="1:84">
      <c r="A2850" s="21"/>
      <c r="AC2850" s="21"/>
      <c r="AD2850" s="21"/>
      <c r="AE2850" s="21"/>
      <c r="AF2850" s="21"/>
      <c r="AG2850" s="21"/>
      <c r="AH2850" s="21"/>
      <c r="AI2850" s="21"/>
      <c r="AJ2850" s="21"/>
      <c r="AK2850" s="21"/>
      <c r="AL2850" s="21"/>
      <c r="AM2850" s="21"/>
      <c r="AN2850" s="21"/>
      <c r="AO2850" s="21"/>
      <c r="AP2850" s="21"/>
      <c r="AQ2850" s="21"/>
      <c r="AR2850" s="21"/>
      <c r="AS2850" s="21"/>
      <c r="AT2850" s="21"/>
      <c r="AU2850" s="21"/>
      <c r="AX2850" s="22"/>
      <c r="AY2850" s="22"/>
      <c r="AZ2850" s="22"/>
      <c r="BM2850" s="21"/>
      <c r="BN2850" s="21"/>
      <c r="BO2850" s="21"/>
      <c r="BP2850" s="21"/>
      <c r="BQ2850" s="21"/>
      <c r="BS2850" s="21"/>
      <c r="BT2850" s="21"/>
      <c r="BW2850" s="21"/>
      <c r="BX2850" s="21"/>
      <c r="BZ2850" s="21"/>
      <c r="CD2850" s="21"/>
      <c r="CE2850" s="21"/>
      <c r="CF2850" s="21"/>
    </row>
    <row r="2851" spans="1:84">
      <c r="A2851" s="21"/>
      <c r="AC2851" s="21"/>
      <c r="AD2851" s="21"/>
      <c r="AE2851" s="21"/>
      <c r="AF2851" s="21"/>
      <c r="AG2851" s="21"/>
      <c r="AH2851" s="21"/>
      <c r="AI2851" s="21"/>
      <c r="AJ2851" s="21"/>
      <c r="AK2851" s="21"/>
      <c r="AL2851" s="21"/>
      <c r="AM2851" s="21"/>
      <c r="AN2851" s="21"/>
      <c r="AO2851" s="21"/>
      <c r="AP2851" s="21"/>
      <c r="AQ2851" s="21"/>
      <c r="AR2851" s="21"/>
      <c r="AS2851" s="21"/>
      <c r="AT2851" s="21"/>
      <c r="AU2851" s="21"/>
      <c r="AX2851" s="22"/>
      <c r="AY2851" s="22"/>
      <c r="AZ2851" s="22"/>
      <c r="BM2851" s="21"/>
      <c r="BN2851" s="21"/>
      <c r="BO2851" s="21"/>
      <c r="BP2851" s="21"/>
      <c r="BQ2851" s="21"/>
      <c r="BS2851" s="21"/>
      <c r="BT2851" s="21"/>
      <c r="BW2851" s="21"/>
      <c r="BX2851" s="21"/>
      <c r="BZ2851" s="21"/>
      <c r="CD2851" s="21"/>
      <c r="CE2851" s="21"/>
      <c r="CF2851" s="21"/>
    </row>
    <row r="2852" spans="1:84">
      <c r="A2852" s="21"/>
      <c r="AC2852" s="21"/>
      <c r="AD2852" s="21"/>
      <c r="AE2852" s="21"/>
      <c r="AF2852" s="21"/>
      <c r="AG2852" s="21"/>
      <c r="AH2852" s="21"/>
      <c r="AI2852" s="21"/>
      <c r="AJ2852" s="21"/>
      <c r="AK2852" s="21"/>
      <c r="AL2852" s="21"/>
      <c r="AM2852" s="21"/>
      <c r="AN2852" s="21"/>
      <c r="AO2852" s="21"/>
      <c r="AP2852" s="21"/>
      <c r="AQ2852" s="21"/>
      <c r="AR2852" s="21"/>
      <c r="AS2852" s="21"/>
      <c r="AT2852" s="21"/>
      <c r="AU2852" s="21"/>
      <c r="AX2852" s="22"/>
      <c r="AY2852" s="22"/>
      <c r="AZ2852" s="22"/>
      <c r="BM2852" s="21"/>
      <c r="BN2852" s="21"/>
      <c r="BO2852" s="21"/>
      <c r="BP2852" s="21"/>
      <c r="BQ2852" s="21"/>
      <c r="BS2852" s="21"/>
      <c r="BT2852" s="21"/>
      <c r="BW2852" s="21"/>
      <c r="BX2852" s="21"/>
      <c r="BZ2852" s="21"/>
      <c r="CD2852" s="21"/>
      <c r="CE2852" s="21"/>
      <c r="CF2852" s="21"/>
    </row>
    <row r="2853" spans="1:84">
      <c r="A2853" s="21"/>
      <c r="AC2853" s="21"/>
      <c r="AD2853" s="21"/>
      <c r="AE2853" s="21"/>
      <c r="AF2853" s="21"/>
      <c r="AG2853" s="21"/>
      <c r="AH2853" s="21"/>
      <c r="AI2853" s="21"/>
      <c r="AJ2853" s="21"/>
      <c r="AK2853" s="21"/>
      <c r="AL2853" s="21"/>
      <c r="AM2853" s="21"/>
      <c r="AN2853" s="21"/>
      <c r="AO2853" s="21"/>
      <c r="AP2853" s="21"/>
      <c r="AQ2853" s="21"/>
      <c r="AR2853" s="21"/>
      <c r="AS2853" s="21"/>
      <c r="AT2853" s="21"/>
      <c r="AU2853" s="21"/>
      <c r="AX2853" s="22"/>
      <c r="AY2853" s="22"/>
      <c r="AZ2853" s="22"/>
      <c r="BM2853" s="21"/>
      <c r="BN2853" s="21"/>
      <c r="BO2853" s="21"/>
      <c r="BP2853" s="21"/>
      <c r="BQ2853" s="21"/>
      <c r="BS2853" s="21"/>
      <c r="BT2853" s="21"/>
      <c r="BW2853" s="21"/>
      <c r="BX2853" s="21"/>
      <c r="BZ2853" s="21"/>
      <c r="CD2853" s="21"/>
      <c r="CE2853" s="21"/>
      <c r="CF2853" s="21"/>
    </row>
    <row r="2854" spans="1:84">
      <c r="A2854" s="21"/>
      <c r="AC2854" s="21"/>
      <c r="AD2854" s="21"/>
      <c r="AE2854" s="21"/>
      <c r="AF2854" s="21"/>
      <c r="AG2854" s="21"/>
      <c r="AH2854" s="21"/>
      <c r="AI2854" s="21"/>
      <c r="AJ2854" s="21"/>
      <c r="AK2854" s="21"/>
      <c r="AL2854" s="21"/>
      <c r="AM2854" s="21"/>
      <c r="AN2854" s="21"/>
      <c r="AO2854" s="21"/>
      <c r="AP2854" s="21"/>
      <c r="AQ2854" s="21"/>
      <c r="AR2854" s="21"/>
      <c r="AS2854" s="21"/>
      <c r="AT2854" s="21"/>
      <c r="AU2854" s="21"/>
      <c r="AX2854" s="22"/>
      <c r="AY2854" s="22"/>
      <c r="AZ2854" s="22"/>
      <c r="BM2854" s="21"/>
      <c r="BN2854" s="21"/>
      <c r="BO2854" s="21"/>
      <c r="BP2854" s="21"/>
      <c r="BQ2854" s="21"/>
      <c r="BS2854" s="21"/>
      <c r="BT2854" s="21"/>
      <c r="BW2854" s="21"/>
      <c r="BX2854" s="21"/>
      <c r="BZ2854" s="21"/>
      <c r="CD2854" s="21"/>
      <c r="CE2854" s="21"/>
      <c r="CF2854" s="21"/>
    </row>
    <row r="2855" spans="1:84">
      <c r="A2855" s="21"/>
      <c r="AC2855" s="21"/>
      <c r="AD2855" s="21"/>
      <c r="AE2855" s="21"/>
      <c r="AF2855" s="21"/>
      <c r="AG2855" s="21"/>
      <c r="AH2855" s="21"/>
      <c r="AI2855" s="21"/>
      <c r="AJ2855" s="21"/>
      <c r="AK2855" s="21"/>
      <c r="AL2855" s="21"/>
      <c r="AM2855" s="21"/>
      <c r="AN2855" s="21"/>
      <c r="AO2855" s="21"/>
      <c r="AP2855" s="21"/>
      <c r="AQ2855" s="21"/>
      <c r="AR2855" s="21"/>
      <c r="AS2855" s="21"/>
      <c r="AT2855" s="21"/>
      <c r="AU2855" s="21"/>
      <c r="AX2855" s="22"/>
      <c r="AY2855" s="22"/>
      <c r="AZ2855" s="22"/>
      <c r="BM2855" s="21"/>
      <c r="BN2855" s="21"/>
      <c r="BO2855" s="21"/>
      <c r="BP2855" s="21"/>
      <c r="BQ2855" s="21"/>
      <c r="BS2855" s="21"/>
      <c r="BT2855" s="21"/>
      <c r="BW2855" s="21"/>
      <c r="BX2855" s="21"/>
      <c r="BZ2855" s="21"/>
      <c r="CD2855" s="21"/>
      <c r="CE2855" s="21"/>
      <c r="CF2855" s="21"/>
    </row>
    <row r="2856" spans="1:84">
      <c r="A2856" s="21"/>
      <c r="AC2856" s="21"/>
      <c r="AD2856" s="21"/>
      <c r="AE2856" s="21"/>
      <c r="AF2856" s="21"/>
      <c r="AG2856" s="21"/>
      <c r="AH2856" s="21"/>
      <c r="AI2856" s="21"/>
      <c r="AJ2856" s="21"/>
      <c r="AK2856" s="21"/>
      <c r="AL2856" s="21"/>
      <c r="AM2856" s="21"/>
      <c r="AN2856" s="21"/>
      <c r="AO2856" s="21"/>
      <c r="AP2856" s="21"/>
      <c r="AQ2856" s="21"/>
      <c r="AR2856" s="21"/>
      <c r="AS2856" s="21"/>
      <c r="AT2856" s="21"/>
      <c r="AU2856" s="21"/>
      <c r="AX2856" s="22"/>
      <c r="AY2856" s="22"/>
      <c r="AZ2856" s="22"/>
      <c r="BM2856" s="21"/>
      <c r="BN2856" s="21"/>
      <c r="BO2856" s="21"/>
      <c r="BP2856" s="21"/>
      <c r="BQ2856" s="21"/>
      <c r="BS2856" s="21"/>
      <c r="BT2856" s="21"/>
      <c r="BW2856" s="21"/>
      <c r="BX2856" s="21"/>
      <c r="BZ2856" s="21"/>
      <c r="CD2856" s="21"/>
      <c r="CE2856" s="21"/>
      <c r="CF2856" s="21"/>
    </row>
    <row r="2857" spans="1:84">
      <c r="A2857" s="21"/>
      <c r="AC2857" s="21"/>
      <c r="AD2857" s="21"/>
      <c r="AE2857" s="21"/>
      <c r="AF2857" s="21"/>
      <c r="AG2857" s="21"/>
      <c r="AH2857" s="21"/>
      <c r="AI2857" s="21"/>
      <c r="AJ2857" s="21"/>
      <c r="AK2857" s="21"/>
      <c r="AL2857" s="21"/>
      <c r="AM2857" s="21"/>
      <c r="AN2857" s="21"/>
      <c r="AO2857" s="21"/>
      <c r="AP2857" s="21"/>
      <c r="AQ2857" s="21"/>
      <c r="AR2857" s="21"/>
      <c r="AS2857" s="21"/>
      <c r="AT2857" s="21"/>
      <c r="AU2857" s="21"/>
      <c r="AX2857" s="22"/>
      <c r="AY2857" s="22"/>
      <c r="AZ2857" s="22"/>
      <c r="BM2857" s="21"/>
      <c r="BN2857" s="21"/>
      <c r="BO2857" s="21"/>
      <c r="BP2857" s="21"/>
      <c r="BQ2857" s="21"/>
      <c r="BS2857" s="21"/>
      <c r="BT2857" s="21"/>
      <c r="BW2857" s="21"/>
      <c r="BX2857" s="21"/>
      <c r="BZ2857" s="21"/>
      <c r="CD2857" s="21"/>
      <c r="CE2857" s="21"/>
      <c r="CF2857" s="21"/>
    </row>
    <row r="2858" spans="1:84">
      <c r="A2858" s="21"/>
      <c r="AC2858" s="21"/>
      <c r="AD2858" s="21"/>
      <c r="AE2858" s="21"/>
      <c r="AF2858" s="21"/>
      <c r="AG2858" s="21"/>
      <c r="AH2858" s="21"/>
      <c r="AI2858" s="21"/>
      <c r="AJ2858" s="21"/>
      <c r="AK2858" s="21"/>
      <c r="AL2858" s="21"/>
      <c r="AM2858" s="21"/>
      <c r="AN2858" s="21"/>
      <c r="AO2858" s="21"/>
      <c r="AP2858" s="21"/>
      <c r="AQ2858" s="21"/>
      <c r="AR2858" s="21"/>
      <c r="AS2858" s="21"/>
      <c r="AT2858" s="21"/>
      <c r="AU2858" s="21"/>
      <c r="AX2858" s="22"/>
      <c r="AY2858" s="22"/>
      <c r="AZ2858" s="22"/>
      <c r="BM2858" s="21"/>
      <c r="BN2858" s="21"/>
      <c r="BO2858" s="21"/>
      <c r="BP2858" s="21"/>
      <c r="BQ2858" s="21"/>
      <c r="BS2858" s="21"/>
      <c r="BT2858" s="21"/>
      <c r="BW2858" s="21"/>
      <c r="BX2858" s="21"/>
      <c r="BZ2858" s="21"/>
      <c r="CD2858" s="21"/>
      <c r="CE2858" s="21"/>
      <c r="CF2858" s="21"/>
    </row>
    <row r="2859" spans="1:84">
      <c r="A2859" s="21"/>
      <c r="AC2859" s="21"/>
      <c r="AD2859" s="21"/>
      <c r="AE2859" s="21"/>
      <c r="AF2859" s="21"/>
      <c r="AG2859" s="21"/>
      <c r="AH2859" s="21"/>
      <c r="AI2859" s="21"/>
      <c r="AJ2859" s="21"/>
      <c r="AK2859" s="21"/>
      <c r="AL2859" s="21"/>
      <c r="AM2859" s="21"/>
      <c r="AN2859" s="21"/>
      <c r="AO2859" s="21"/>
      <c r="AP2859" s="21"/>
      <c r="AQ2859" s="21"/>
      <c r="AR2859" s="21"/>
      <c r="AS2859" s="21"/>
      <c r="AT2859" s="21"/>
      <c r="AU2859" s="21"/>
      <c r="AX2859" s="22"/>
      <c r="AY2859" s="22"/>
      <c r="AZ2859" s="22"/>
      <c r="BM2859" s="21"/>
      <c r="BN2859" s="21"/>
      <c r="BO2859" s="21"/>
      <c r="BP2859" s="21"/>
      <c r="BQ2859" s="21"/>
      <c r="BS2859" s="21"/>
      <c r="BT2859" s="21"/>
      <c r="BW2859" s="21"/>
      <c r="BX2859" s="21"/>
      <c r="BZ2859" s="21"/>
      <c r="CD2859" s="21"/>
      <c r="CE2859" s="21"/>
      <c r="CF2859" s="21"/>
    </row>
    <row r="2860" spans="1:84">
      <c r="A2860" s="21"/>
      <c r="AC2860" s="21"/>
      <c r="AD2860" s="21"/>
      <c r="AE2860" s="21"/>
      <c r="AF2860" s="21"/>
      <c r="AG2860" s="21"/>
      <c r="AH2860" s="21"/>
      <c r="AI2860" s="21"/>
      <c r="AJ2860" s="21"/>
      <c r="AK2860" s="21"/>
      <c r="AL2860" s="21"/>
      <c r="AM2860" s="21"/>
      <c r="AN2860" s="21"/>
      <c r="AO2860" s="21"/>
      <c r="AP2860" s="21"/>
      <c r="AQ2860" s="21"/>
      <c r="AR2860" s="21"/>
      <c r="AS2860" s="21"/>
      <c r="AT2860" s="21"/>
      <c r="AU2860" s="21"/>
      <c r="AX2860" s="22"/>
      <c r="AY2860" s="22"/>
      <c r="AZ2860" s="22"/>
      <c r="BM2860" s="21"/>
      <c r="BN2860" s="21"/>
      <c r="BO2860" s="21"/>
      <c r="BP2860" s="21"/>
      <c r="BQ2860" s="21"/>
      <c r="BS2860" s="21"/>
      <c r="BT2860" s="21"/>
      <c r="BW2860" s="21"/>
      <c r="BX2860" s="21"/>
      <c r="BZ2860" s="21"/>
      <c r="CD2860" s="21"/>
      <c r="CE2860" s="21"/>
      <c r="CF2860" s="21"/>
    </row>
    <row r="2861" spans="1:84">
      <c r="A2861" s="21"/>
      <c r="AC2861" s="21"/>
      <c r="AD2861" s="21"/>
      <c r="AE2861" s="21"/>
      <c r="AF2861" s="21"/>
      <c r="AG2861" s="21"/>
      <c r="AH2861" s="21"/>
      <c r="AI2861" s="21"/>
      <c r="AJ2861" s="21"/>
      <c r="AK2861" s="21"/>
      <c r="AL2861" s="21"/>
      <c r="AM2861" s="21"/>
      <c r="AN2861" s="21"/>
      <c r="AO2861" s="21"/>
      <c r="AP2861" s="21"/>
      <c r="AQ2861" s="21"/>
      <c r="AR2861" s="21"/>
      <c r="AS2861" s="21"/>
      <c r="AT2861" s="21"/>
      <c r="AU2861" s="21"/>
      <c r="AX2861" s="22"/>
      <c r="AY2861" s="22"/>
      <c r="AZ2861" s="22"/>
      <c r="BM2861" s="21"/>
      <c r="BN2861" s="21"/>
      <c r="BO2861" s="21"/>
      <c r="BP2861" s="21"/>
      <c r="BQ2861" s="21"/>
      <c r="BS2861" s="21"/>
      <c r="BT2861" s="21"/>
      <c r="BW2861" s="21"/>
      <c r="BX2861" s="21"/>
      <c r="BZ2861" s="21"/>
      <c r="CD2861" s="21"/>
      <c r="CE2861" s="21"/>
      <c r="CF2861" s="21"/>
    </row>
    <row r="2862" spans="1:84">
      <c r="A2862" s="21"/>
      <c r="AC2862" s="21"/>
      <c r="AD2862" s="21"/>
      <c r="AE2862" s="21"/>
      <c r="AF2862" s="21"/>
      <c r="AG2862" s="21"/>
      <c r="AH2862" s="21"/>
      <c r="AI2862" s="21"/>
      <c r="AJ2862" s="21"/>
      <c r="AK2862" s="21"/>
      <c r="AL2862" s="21"/>
      <c r="AM2862" s="21"/>
      <c r="AN2862" s="21"/>
      <c r="AO2862" s="21"/>
      <c r="AP2862" s="21"/>
      <c r="AQ2862" s="21"/>
      <c r="AR2862" s="21"/>
      <c r="AS2862" s="21"/>
      <c r="AT2862" s="21"/>
      <c r="AU2862" s="21"/>
      <c r="AX2862" s="22"/>
      <c r="AY2862" s="22"/>
      <c r="AZ2862" s="22"/>
      <c r="BM2862" s="21"/>
      <c r="BN2862" s="21"/>
      <c r="BO2862" s="21"/>
      <c r="BP2862" s="21"/>
      <c r="BQ2862" s="21"/>
      <c r="BS2862" s="21"/>
      <c r="BT2862" s="21"/>
      <c r="BW2862" s="21"/>
      <c r="BX2862" s="21"/>
      <c r="BZ2862" s="21"/>
      <c r="CD2862" s="21"/>
      <c r="CE2862" s="21"/>
      <c r="CF2862" s="21"/>
    </row>
    <row r="2863" spans="1:84">
      <c r="A2863" s="21"/>
      <c r="AC2863" s="21"/>
      <c r="AD2863" s="21"/>
      <c r="AE2863" s="21"/>
      <c r="AF2863" s="21"/>
      <c r="AG2863" s="21"/>
      <c r="AH2863" s="21"/>
      <c r="AI2863" s="21"/>
      <c r="AJ2863" s="21"/>
      <c r="AK2863" s="21"/>
      <c r="AL2863" s="21"/>
      <c r="AM2863" s="21"/>
      <c r="AN2863" s="21"/>
      <c r="AO2863" s="21"/>
      <c r="AP2863" s="21"/>
      <c r="AQ2863" s="21"/>
      <c r="AR2863" s="21"/>
      <c r="AS2863" s="21"/>
      <c r="AT2863" s="21"/>
      <c r="AU2863" s="21"/>
      <c r="AX2863" s="22"/>
      <c r="AY2863" s="22"/>
      <c r="AZ2863" s="22"/>
      <c r="BM2863" s="21"/>
      <c r="BN2863" s="21"/>
      <c r="BO2863" s="21"/>
      <c r="BP2863" s="21"/>
      <c r="BQ2863" s="21"/>
      <c r="BS2863" s="21"/>
      <c r="BT2863" s="21"/>
      <c r="BW2863" s="21"/>
      <c r="BX2863" s="21"/>
      <c r="BZ2863" s="21"/>
      <c r="CD2863" s="21"/>
      <c r="CE2863" s="21"/>
      <c r="CF2863" s="21"/>
    </row>
    <row r="2864" spans="1:84">
      <c r="A2864" s="21"/>
      <c r="AC2864" s="21"/>
      <c r="AD2864" s="21"/>
      <c r="AE2864" s="21"/>
      <c r="AF2864" s="21"/>
      <c r="AG2864" s="21"/>
      <c r="AH2864" s="21"/>
      <c r="AI2864" s="21"/>
      <c r="AJ2864" s="21"/>
      <c r="AK2864" s="21"/>
      <c r="AL2864" s="21"/>
      <c r="AM2864" s="21"/>
      <c r="AN2864" s="21"/>
      <c r="AO2864" s="21"/>
      <c r="AP2864" s="21"/>
      <c r="AQ2864" s="21"/>
      <c r="AR2864" s="21"/>
      <c r="AS2864" s="21"/>
      <c r="AT2864" s="21"/>
      <c r="AU2864" s="21"/>
      <c r="AX2864" s="22"/>
      <c r="AY2864" s="22"/>
      <c r="AZ2864" s="22"/>
      <c r="BM2864" s="21"/>
      <c r="BN2864" s="21"/>
      <c r="BO2864" s="21"/>
      <c r="BP2864" s="21"/>
      <c r="BQ2864" s="21"/>
      <c r="BS2864" s="21"/>
      <c r="BT2864" s="21"/>
      <c r="BW2864" s="21"/>
      <c r="BX2864" s="21"/>
      <c r="BZ2864" s="21"/>
      <c r="CD2864" s="21"/>
      <c r="CE2864" s="21"/>
      <c r="CF2864" s="21"/>
    </row>
    <row r="2865" spans="1:84">
      <c r="A2865" s="21"/>
      <c r="AC2865" s="21"/>
      <c r="AD2865" s="21"/>
      <c r="AE2865" s="21"/>
      <c r="AF2865" s="21"/>
      <c r="AG2865" s="21"/>
      <c r="AH2865" s="21"/>
      <c r="AI2865" s="21"/>
      <c r="AJ2865" s="21"/>
      <c r="AK2865" s="21"/>
      <c r="AL2865" s="21"/>
      <c r="AM2865" s="21"/>
      <c r="AN2865" s="21"/>
      <c r="AO2865" s="21"/>
      <c r="AP2865" s="21"/>
      <c r="AQ2865" s="21"/>
      <c r="AR2865" s="21"/>
      <c r="AS2865" s="21"/>
      <c r="AT2865" s="21"/>
      <c r="AU2865" s="21"/>
      <c r="AX2865" s="22"/>
      <c r="AY2865" s="22"/>
      <c r="AZ2865" s="22"/>
      <c r="BM2865" s="21"/>
      <c r="BN2865" s="21"/>
      <c r="BO2865" s="21"/>
      <c r="BP2865" s="21"/>
      <c r="BQ2865" s="21"/>
      <c r="BS2865" s="21"/>
      <c r="BT2865" s="21"/>
      <c r="BW2865" s="21"/>
      <c r="BX2865" s="21"/>
      <c r="BZ2865" s="21"/>
      <c r="CD2865" s="21"/>
      <c r="CE2865" s="21"/>
      <c r="CF2865" s="21"/>
    </row>
    <row r="2866" spans="1:84">
      <c r="A2866" s="21"/>
      <c r="AC2866" s="21"/>
      <c r="AD2866" s="21"/>
      <c r="AE2866" s="21"/>
      <c r="AF2866" s="21"/>
      <c r="AG2866" s="21"/>
      <c r="AH2866" s="21"/>
      <c r="AI2866" s="21"/>
      <c r="AJ2866" s="21"/>
      <c r="AK2866" s="21"/>
      <c r="AL2866" s="21"/>
      <c r="AM2866" s="21"/>
      <c r="AN2866" s="21"/>
      <c r="AO2866" s="21"/>
      <c r="AP2866" s="21"/>
      <c r="AQ2866" s="21"/>
      <c r="AR2866" s="21"/>
      <c r="AS2866" s="21"/>
      <c r="AT2866" s="21"/>
      <c r="AU2866" s="21"/>
      <c r="AX2866" s="22"/>
      <c r="AY2866" s="22"/>
      <c r="AZ2866" s="22"/>
      <c r="BM2866" s="21"/>
      <c r="BN2866" s="21"/>
      <c r="BO2866" s="21"/>
      <c r="BP2866" s="21"/>
      <c r="BQ2866" s="21"/>
      <c r="BS2866" s="21"/>
      <c r="BT2866" s="21"/>
      <c r="BW2866" s="21"/>
      <c r="BX2866" s="21"/>
      <c r="BZ2866" s="21"/>
      <c r="CD2866" s="21"/>
      <c r="CE2866" s="21"/>
      <c r="CF2866" s="21"/>
    </row>
    <row r="2867" spans="1:84">
      <c r="A2867" s="21"/>
      <c r="AC2867" s="21"/>
      <c r="AD2867" s="21"/>
      <c r="AE2867" s="21"/>
      <c r="AF2867" s="21"/>
      <c r="AG2867" s="21"/>
      <c r="AH2867" s="21"/>
      <c r="AI2867" s="21"/>
      <c r="AJ2867" s="21"/>
      <c r="AK2867" s="21"/>
      <c r="AL2867" s="21"/>
      <c r="AM2867" s="21"/>
      <c r="AN2867" s="21"/>
      <c r="AO2867" s="21"/>
      <c r="AP2867" s="21"/>
      <c r="AQ2867" s="21"/>
      <c r="AR2867" s="21"/>
      <c r="AS2867" s="21"/>
      <c r="AT2867" s="21"/>
      <c r="AU2867" s="21"/>
      <c r="AX2867" s="22"/>
      <c r="AY2867" s="22"/>
      <c r="AZ2867" s="22"/>
      <c r="BM2867" s="21"/>
      <c r="BN2867" s="21"/>
      <c r="BO2867" s="21"/>
      <c r="BP2867" s="21"/>
      <c r="BQ2867" s="21"/>
      <c r="BS2867" s="21"/>
      <c r="BT2867" s="21"/>
      <c r="BW2867" s="21"/>
      <c r="BX2867" s="21"/>
      <c r="BZ2867" s="21"/>
      <c r="CD2867" s="21"/>
      <c r="CE2867" s="21"/>
      <c r="CF2867" s="21"/>
    </row>
    <row r="2868" spans="1:84">
      <c r="A2868" s="21"/>
      <c r="AC2868" s="21"/>
      <c r="AD2868" s="21"/>
      <c r="AE2868" s="21"/>
      <c r="AF2868" s="21"/>
      <c r="AG2868" s="21"/>
      <c r="AH2868" s="21"/>
      <c r="AI2868" s="21"/>
      <c r="AJ2868" s="21"/>
      <c r="AK2868" s="21"/>
      <c r="AL2868" s="21"/>
      <c r="AM2868" s="21"/>
      <c r="AN2868" s="21"/>
      <c r="AO2868" s="21"/>
      <c r="AP2868" s="21"/>
      <c r="AQ2868" s="21"/>
      <c r="AR2868" s="21"/>
      <c r="AS2868" s="21"/>
      <c r="AT2868" s="21"/>
      <c r="AU2868" s="21"/>
      <c r="AX2868" s="22"/>
      <c r="AY2868" s="22"/>
      <c r="AZ2868" s="22"/>
      <c r="BM2868" s="21"/>
      <c r="BN2868" s="21"/>
      <c r="BO2868" s="21"/>
      <c r="BP2868" s="21"/>
      <c r="BQ2868" s="21"/>
      <c r="BS2868" s="21"/>
      <c r="BT2868" s="21"/>
      <c r="BW2868" s="21"/>
      <c r="BX2868" s="21"/>
      <c r="BZ2868" s="21"/>
      <c r="CD2868" s="21"/>
      <c r="CE2868" s="21"/>
      <c r="CF2868" s="21"/>
    </row>
    <row r="2869" spans="1:84">
      <c r="A2869" s="21"/>
      <c r="AC2869" s="21"/>
      <c r="AD2869" s="21"/>
      <c r="AE2869" s="21"/>
      <c r="AF2869" s="21"/>
      <c r="AG2869" s="21"/>
      <c r="AH2869" s="21"/>
      <c r="AI2869" s="21"/>
      <c r="AJ2869" s="21"/>
      <c r="AK2869" s="21"/>
      <c r="AL2869" s="21"/>
      <c r="AM2869" s="21"/>
      <c r="AN2869" s="21"/>
      <c r="AO2869" s="21"/>
      <c r="AP2869" s="21"/>
      <c r="AQ2869" s="21"/>
      <c r="AR2869" s="21"/>
      <c r="AS2869" s="21"/>
      <c r="AT2869" s="21"/>
      <c r="AU2869" s="21"/>
      <c r="AX2869" s="22"/>
      <c r="AY2869" s="22"/>
      <c r="AZ2869" s="22"/>
      <c r="BM2869" s="21"/>
      <c r="BN2869" s="21"/>
      <c r="BO2869" s="21"/>
      <c r="BP2869" s="21"/>
      <c r="BQ2869" s="21"/>
      <c r="BS2869" s="21"/>
      <c r="BT2869" s="21"/>
      <c r="BW2869" s="21"/>
      <c r="BX2869" s="21"/>
      <c r="BZ2869" s="21"/>
      <c r="CD2869" s="21"/>
      <c r="CE2869" s="21"/>
      <c r="CF2869" s="21"/>
    </row>
    <row r="2870" spans="1:84">
      <c r="A2870" s="21"/>
      <c r="AC2870" s="21"/>
      <c r="AD2870" s="21"/>
      <c r="AE2870" s="21"/>
      <c r="AF2870" s="21"/>
      <c r="AG2870" s="21"/>
      <c r="AH2870" s="21"/>
      <c r="AI2870" s="21"/>
      <c r="AJ2870" s="21"/>
      <c r="AK2870" s="21"/>
      <c r="AL2870" s="21"/>
      <c r="AM2870" s="21"/>
      <c r="AN2870" s="21"/>
      <c r="AO2870" s="21"/>
      <c r="AP2870" s="21"/>
      <c r="AQ2870" s="21"/>
      <c r="AR2870" s="21"/>
      <c r="AS2870" s="21"/>
      <c r="AT2870" s="21"/>
      <c r="AU2870" s="21"/>
      <c r="AX2870" s="22"/>
      <c r="AY2870" s="22"/>
      <c r="AZ2870" s="22"/>
      <c r="BM2870" s="21"/>
      <c r="BN2870" s="21"/>
      <c r="BO2870" s="21"/>
      <c r="BP2870" s="21"/>
      <c r="BQ2870" s="21"/>
      <c r="BS2870" s="21"/>
      <c r="BT2870" s="21"/>
      <c r="BW2870" s="21"/>
      <c r="BX2870" s="21"/>
      <c r="BZ2870" s="21"/>
      <c r="CD2870" s="21"/>
      <c r="CE2870" s="21"/>
      <c r="CF2870" s="21"/>
    </row>
    <row r="2871" spans="1:84">
      <c r="A2871" s="21"/>
      <c r="AC2871" s="21"/>
      <c r="AD2871" s="21"/>
      <c r="AE2871" s="21"/>
      <c r="AF2871" s="21"/>
      <c r="AG2871" s="21"/>
      <c r="AH2871" s="21"/>
      <c r="AI2871" s="21"/>
      <c r="AJ2871" s="21"/>
      <c r="AK2871" s="21"/>
      <c r="AL2871" s="21"/>
      <c r="AM2871" s="21"/>
      <c r="AN2871" s="21"/>
      <c r="AO2871" s="21"/>
      <c r="AP2871" s="21"/>
      <c r="AQ2871" s="21"/>
      <c r="AR2871" s="21"/>
      <c r="AS2871" s="21"/>
      <c r="AT2871" s="21"/>
      <c r="AU2871" s="21"/>
      <c r="AX2871" s="22"/>
      <c r="AY2871" s="22"/>
      <c r="AZ2871" s="22"/>
      <c r="BM2871" s="21"/>
      <c r="BN2871" s="21"/>
      <c r="BO2871" s="21"/>
      <c r="BP2871" s="21"/>
      <c r="BQ2871" s="21"/>
      <c r="BS2871" s="21"/>
      <c r="BT2871" s="21"/>
      <c r="BW2871" s="21"/>
      <c r="BX2871" s="21"/>
      <c r="BZ2871" s="21"/>
      <c r="CD2871" s="21"/>
      <c r="CE2871" s="21"/>
      <c r="CF2871" s="21"/>
    </row>
    <row r="2872" spans="1:84">
      <c r="A2872" s="21"/>
      <c r="AC2872" s="21"/>
      <c r="AD2872" s="21"/>
      <c r="AE2872" s="21"/>
      <c r="AF2872" s="21"/>
      <c r="AG2872" s="21"/>
      <c r="AH2872" s="21"/>
      <c r="AI2872" s="21"/>
      <c r="AJ2872" s="21"/>
      <c r="AK2872" s="21"/>
      <c r="AL2872" s="21"/>
      <c r="AM2872" s="21"/>
      <c r="AN2872" s="21"/>
      <c r="AO2872" s="21"/>
      <c r="AP2872" s="21"/>
      <c r="AQ2872" s="21"/>
      <c r="AR2872" s="21"/>
      <c r="AS2872" s="21"/>
      <c r="AT2872" s="21"/>
      <c r="AU2872" s="21"/>
      <c r="AX2872" s="22"/>
      <c r="AY2872" s="22"/>
      <c r="AZ2872" s="22"/>
      <c r="BM2872" s="21"/>
      <c r="BN2872" s="21"/>
      <c r="BO2872" s="21"/>
      <c r="BP2872" s="21"/>
      <c r="BQ2872" s="21"/>
      <c r="BS2872" s="21"/>
      <c r="BT2872" s="21"/>
      <c r="BW2872" s="21"/>
      <c r="BX2872" s="21"/>
      <c r="BZ2872" s="21"/>
      <c r="CD2872" s="21"/>
      <c r="CE2872" s="21"/>
      <c r="CF2872" s="21"/>
    </row>
    <row r="2873" spans="1:84">
      <c r="A2873" s="21"/>
      <c r="AC2873" s="21"/>
      <c r="AD2873" s="21"/>
      <c r="AE2873" s="21"/>
      <c r="AF2873" s="21"/>
      <c r="AG2873" s="21"/>
      <c r="AH2873" s="21"/>
      <c r="AI2873" s="21"/>
      <c r="AJ2873" s="21"/>
      <c r="AK2873" s="21"/>
      <c r="AL2873" s="21"/>
      <c r="AM2873" s="21"/>
      <c r="AN2873" s="21"/>
      <c r="AO2873" s="21"/>
      <c r="AP2873" s="21"/>
      <c r="AQ2873" s="21"/>
      <c r="AR2873" s="21"/>
      <c r="AS2873" s="21"/>
      <c r="AT2873" s="21"/>
      <c r="AU2873" s="21"/>
      <c r="AX2873" s="22"/>
      <c r="AY2873" s="22"/>
      <c r="AZ2873" s="22"/>
      <c r="BM2873" s="21"/>
      <c r="BN2873" s="21"/>
      <c r="BO2873" s="21"/>
      <c r="BP2873" s="21"/>
      <c r="BQ2873" s="21"/>
      <c r="BS2873" s="21"/>
      <c r="BT2873" s="21"/>
      <c r="BW2873" s="21"/>
      <c r="BX2873" s="21"/>
      <c r="BZ2873" s="21"/>
      <c r="CD2873" s="21"/>
      <c r="CE2873" s="21"/>
      <c r="CF2873" s="21"/>
    </row>
    <row r="2874" spans="1:84">
      <c r="A2874" s="21"/>
      <c r="AC2874" s="21"/>
      <c r="AD2874" s="21"/>
      <c r="AE2874" s="21"/>
      <c r="AF2874" s="21"/>
      <c r="AG2874" s="21"/>
      <c r="AH2874" s="21"/>
      <c r="AI2874" s="21"/>
      <c r="AJ2874" s="21"/>
      <c r="AK2874" s="21"/>
      <c r="AL2874" s="21"/>
      <c r="AM2874" s="21"/>
      <c r="AN2874" s="21"/>
      <c r="AO2874" s="21"/>
      <c r="AP2874" s="21"/>
      <c r="AQ2874" s="21"/>
      <c r="AR2874" s="21"/>
      <c r="AS2874" s="21"/>
      <c r="AT2874" s="21"/>
      <c r="AU2874" s="21"/>
      <c r="AX2874" s="22"/>
      <c r="AY2874" s="22"/>
      <c r="AZ2874" s="22"/>
      <c r="BM2874" s="21"/>
      <c r="BN2874" s="21"/>
      <c r="BO2874" s="21"/>
      <c r="BP2874" s="21"/>
      <c r="BQ2874" s="21"/>
      <c r="BS2874" s="21"/>
      <c r="BT2874" s="21"/>
      <c r="BW2874" s="21"/>
      <c r="BX2874" s="21"/>
      <c r="BZ2874" s="21"/>
      <c r="CD2874" s="21"/>
      <c r="CE2874" s="21"/>
      <c r="CF2874" s="21"/>
    </row>
    <row r="2875" spans="1:84">
      <c r="A2875" s="21"/>
      <c r="AC2875" s="21"/>
      <c r="AD2875" s="21"/>
      <c r="AE2875" s="21"/>
      <c r="AF2875" s="21"/>
      <c r="AG2875" s="21"/>
      <c r="AH2875" s="21"/>
      <c r="AI2875" s="21"/>
      <c r="AJ2875" s="21"/>
      <c r="AK2875" s="21"/>
      <c r="AL2875" s="21"/>
      <c r="AM2875" s="21"/>
      <c r="AN2875" s="21"/>
      <c r="AO2875" s="21"/>
      <c r="AP2875" s="21"/>
      <c r="AQ2875" s="21"/>
      <c r="AR2875" s="21"/>
      <c r="AS2875" s="21"/>
      <c r="AT2875" s="21"/>
      <c r="AU2875" s="21"/>
      <c r="AX2875" s="22"/>
      <c r="AY2875" s="22"/>
      <c r="AZ2875" s="22"/>
      <c r="BM2875" s="21"/>
      <c r="BN2875" s="21"/>
      <c r="BO2875" s="21"/>
      <c r="BP2875" s="21"/>
      <c r="BQ2875" s="21"/>
      <c r="BS2875" s="21"/>
      <c r="BT2875" s="21"/>
      <c r="BW2875" s="21"/>
      <c r="BX2875" s="21"/>
      <c r="BZ2875" s="21"/>
      <c r="CD2875" s="21"/>
      <c r="CE2875" s="21"/>
      <c r="CF2875" s="21"/>
    </row>
    <row r="2876" spans="1:84">
      <c r="A2876" s="21"/>
      <c r="AC2876" s="21"/>
      <c r="AD2876" s="21"/>
      <c r="AE2876" s="21"/>
      <c r="AF2876" s="21"/>
      <c r="AG2876" s="21"/>
      <c r="AH2876" s="21"/>
      <c r="AI2876" s="21"/>
      <c r="AJ2876" s="21"/>
      <c r="AK2876" s="21"/>
      <c r="AL2876" s="21"/>
      <c r="AM2876" s="21"/>
      <c r="AN2876" s="21"/>
      <c r="AO2876" s="21"/>
      <c r="AP2876" s="21"/>
      <c r="AQ2876" s="21"/>
      <c r="AR2876" s="21"/>
      <c r="AS2876" s="21"/>
      <c r="AT2876" s="21"/>
      <c r="AU2876" s="21"/>
      <c r="AX2876" s="22"/>
      <c r="AY2876" s="22"/>
      <c r="AZ2876" s="22"/>
      <c r="BM2876" s="21"/>
      <c r="BN2876" s="21"/>
      <c r="BO2876" s="21"/>
      <c r="BP2876" s="21"/>
      <c r="BQ2876" s="21"/>
      <c r="BS2876" s="21"/>
      <c r="BT2876" s="21"/>
      <c r="BW2876" s="21"/>
      <c r="BX2876" s="21"/>
      <c r="BZ2876" s="21"/>
      <c r="CD2876" s="21"/>
      <c r="CE2876" s="21"/>
      <c r="CF2876" s="21"/>
    </row>
    <row r="2877" spans="1:84">
      <c r="A2877" s="21"/>
      <c r="AC2877" s="21"/>
      <c r="AD2877" s="21"/>
      <c r="AE2877" s="21"/>
      <c r="AF2877" s="21"/>
      <c r="AG2877" s="21"/>
      <c r="AH2877" s="21"/>
      <c r="AI2877" s="21"/>
      <c r="AJ2877" s="21"/>
      <c r="AK2877" s="21"/>
      <c r="AL2877" s="21"/>
      <c r="AM2877" s="21"/>
      <c r="AN2877" s="21"/>
      <c r="AO2877" s="21"/>
      <c r="AP2877" s="21"/>
      <c r="AQ2877" s="21"/>
      <c r="AR2877" s="21"/>
      <c r="AS2877" s="21"/>
      <c r="AT2877" s="21"/>
      <c r="AU2877" s="21"/>
      <c r="AX2877" s="22"/>
      <c r="AY2877" s="22"/>
      <c r="AZ2877" s="22"/>
      <c r="BM2877" s="21"/>
      <c r="BN2877" s="21"/>
      <c r="BO2877" s="21"/>
      <c r="BP2877" s="21"/>
      <c r="BQ2877" s="21"/>
      <c r="BS2877" s="21"/>
      <c r="BT2877" s="21"/>
      <c r="BW2877" s="21"/>
      <c r="BX2877" s="21"/>
      <c r="BZ2877" s="21"/>
      <c r="CD2877" s="21"/>
      <c r="CE2877" s="21"/>
      <c r="CF2877" s="21"/>
    </row>
    <row r="2878" spans="1:84">
      <c r="A2878" s="21"/>
      <c r="AC2878" s="21"/>
      <c r="AD2878" s="21"/>
      <c r="AE2878" s="21"/>
      <c r="AF2878" s="21"/>
      <c r="AG2878" s="21"/>
      <c r="AH2878" s="21"/>
      <c r="AI2878" s="21"/>
      <c r="AJ2878" s="21"/>
      <c r="AK2878" s="21"/>
      <c r="AL2878" s="21"/>
      <c r="AM2878" s="21"/>
      <c r="AN2878" s="21"/>
      <c r="AO2878" s="21"/>
      <c r="AP2878" s="21"/>
      <c r="AQ2878" s="21"/>
      <c r="AR2878" s="21"/>
      <c r="AS2878" s="21"/>
      <c r="AT2878" s="21"/>
      <c r="AU2878" s="21"/>
      <c r="AX2878" s="22"/>
      <c r="AY2878" s="22"/>
      <c r="AZ2878" s="22"/>
      <c r="BM2878" s="21"/>
      <c r="BN2878" s="21"/>
      <c r="BO2878" s="21"/>
      <c r="BP2878" s="21"/>
      <c r="BQ2878" s="21"/>
      <c r="BS2878" s="21"/>
      <c r="BT2878" s="21"/>
      <c r="BW2878" s="21"/>
      <c r="BX2878" s="21"/>
      <c r="BZ2878" s="21"/>
      <c r="CD2878" s="21"/>
      <c r="CE2878" s="21"/>
      <c r="CF2878" s="21"/>
    </row>
    <row r="2879" spans="1:84">
      <c r="A2879" s="21"/>
      <c r="AC2879" s="21"/>
      <c r="AD2879" s="21"/>
      <c r="AE2879" s="21"/>
      <c r="AF2879" s="21"/>
      <c r="AG2879" s="21"/>
      <c r="AH2879" s="21"/>
      <c r="AI2879" s="21"/>
      <c r="AJ2879" s="21"/>
      <c r="AK2879" s="21"/>
      <c r="AL2879" s="21"/>
      <c r="AM2879" s="21"/>
      <c r="AN2879" s="21"/>
      <c r="AO2879" s="21"/>
      <c r="AP2879" s="21"/>
      <c r="AQ2879" s="21"/>
      <c r="AR2879" s="21"/>
      <c r="AS2879" s="21"/>
      <c r="AT2879" s="21"/>
      <c r="AU2879" s="21"/>
      <c r="AX2879" s="22"/>
      <c r="AY2879" s="22"/>
      <c r="AZ2879" s="22"/>
      <c r="BM2879" s="21"/>
      <c r="BN2879" s="21"/>
      <c r="BO2879" s="21"/>
      <c r="BP2879" s="21"/>
      <c r="BQ2879" s="21"/>
      <c r="BS2879" s="21"/>
      <c r="BT2879" s="21"/>
      <c r="BW2879" s="21"/>
      <c r="BX2879" s="21"/>
      <c r="BZ2879" s="21"/>
      <c r="CD2879" s="21"/>
      <c r="CE2879" s="21"/>
      <c r="CF2879" s="21"/>
    </row>
    <row r="2880" spans="1:84">
      <c r="A2880" s="21"/>
      <c r="AC2880" s="21"/>
      <c r="AD2880" s="21"/>
      <c r="AE2880" s="21"/>
      <c r="AF2880" s="21"/>
      <c r="AG2880" s="21"/>
      <c r="AH2880" s="21"/>
      <c r="AI2880" s="21"/>
      <c r="AJ2880" s="21"/>
      <c r="AK2880" s="21"/>
      <c r="AL2880" s="21"/>
      <c r="AM2880" s="21"/>
      <c r="AN2880" s="21"/>
      <c r="AO2880" s="21"/>
      <c r="AP2880" s="21"/>
      <c r="AQ2880" s="21"/>
      <c r="AR2880" s="21"/>
      <c r="AS2880" s="21"/>
      <c r="AT2880" s="21"/>
      <c r="AU2880" s="21"/>
      <c r="AX2880" s="22"/>
      <c r="AY2880" s="22"/>
      <c r="AZ2880" s="22"/>
      <c r="BM2880" s="21"/>
      <c r="BN2880" s="21"/>
      <c r="BO2880" s="21"/>
      <c r="BP2880" s="21"/>
      <c r="BQ2880" s="21"/>
      <c r="BS2880" s="21"/>
      <c r="BT2880" s="21"/>
      <c r="BW2880" s="21"/>
      <c r="BX2880" s="21"/>
      <c r="BZ2880" s="21"/>
      <c r="CD2880" s="21"/>
      <c r="CE2880" s="21"/>
      <c r="CF2880" s="21"/>
    </row>
    <row r="2881" spans="1:84">
      <c r="A2881" s="21"/>
      <c r="AC2881" s="21"/>
      <c r="AD2881" s="21"/>
      <c r="AE2881" s="21"/>
      <c r="AF2881" s="21"/>
      <c r="AG2881" s="21"/>
      <c r="AH2881" s="21"/>
      <c r="AI2881" s="21"/>
      <c r="AJ2881" s="21"/>
      <c r="AK2881" s="21"/>
      <c r="AL2881" s="21"/>
      <c r="AM2881" s="21"/>
      <c r="AN2881" s="21"/>
      <c r="AO2881" s="21"/>
      <c r="AP2881" s="21"/>
      <c r="AQ2881" s="21"/>
      <c r="AR2881" s="21"/>
      <c r="AS2881" s="21"/>
      <c r="AT2881" s="21"/>
      <c r="AU2881" s="21"/>
      <c r="AX2881" s="22"/>
      <c r="AY2881" s="22"/>
      <c r="AZ2881" s="22"/>
      <c r="BM2881" s="21"/>
      <c r="BN2881" s="21"/>
      <c r="BO2881" s="21"/>
      <c r="BP2881" s="21"/>
      <c r="BQ2881" s="21"/>
      <c r="BS2881" s="21"/>
      <c r="BT2881" s="21"/>
      <c r="BW2881" s="21"/>
      <c r="BX2881" s="21"/>
      <c r="BZ2881" s="21"/>
      <c r="CD2881" s="21"/>
      <c r="CE2881" s="21"/>
      <c r="CF2881" s="21"/>
    </row>
    <row r="2882" spans="1:84">
      <c r="A2882" s="21"/>
      <c r="AC2882" s="21"/>
      <c r="AD2882" s="21"/>
      <c r="AE2882" s="21"/>
      <c r="AF2882" s="21"/>
      <c r="AG2882" s="21"/>
      <c r="AH2882" s="21"/>
      <c r="AI2882" s="21"/>
      <c r="AJ2882" s="21"/>
      <c r="AK2882" s="21"/>
      <c r="AL2882" s="21"/>
      <c r="AM2882" s="21"/>
      <c r="AN2882" s="21"/>
      <c r="AO2882" s="21"/>
      <c r="AP2882" s="21"/>
      <c r="AQ2882" s="21"/>
      <c r="AR2882" s="21"/>
      <c r="AS2882" s="21"/>
      <c r="AT2882" s="21"/>
      <c r="AU2882" s="21"/>
      <c r="AX2882" s="22"/>
      <c r="AY2882" s="22"/>
      <c r="AZ2882" s="22"/>
      <c r="BM2882" s="21"/>
      <c r="BN2882" s="21"/>
      <c r="BO2882" s="21"/>
      <c r="BP2882" s="21"/>
      <c r="BQ2882" s="21"/>
      <c r="BS2882" s="21"/>
      <c r="BT2882" s="21"/>
      <c r="BW2882" s="21"/>
      <c r="BX2882" s="21"/>
      <c r="BZ2882" s="21"/>
      <c r="CD2882" s="21"/>
      <c r="CE2882" s="21"/>
      <c r="CF2882" s="21"/>
    </row>
    <row r="2883" spans="1:84">
      <c r="A2883" s="21"/>
      <c r="AC2883" s="21"/>
      <c r="AD2883" s="21"/>
      <c r="AE2883" s="21"/>
      <c r="AF2883" s="21"/>
      <c r="AG2883" s="21"/>
      <c r="AH2883" s="21"/>
      <c r="AI2883" s="21"/>
      <c r="AJ2883" s="21"/>
      <c r="AK2883" s="21"/>
      <c r="AL2883" s="21"/>
      <c r="AM2883" s="21"/>
      <c r="AN2883" s="21"/>
      <c r="AO2883" s="21"/>
      <c r="AP2883" s="21"/>
      <c r="AQ2883" s="21"/>
      <c r="AR2883" s="21"/>
      <c r="AS2883" s="21"/>
      <c r="AT2883" s="21"/>
      <c r="AU2883" s="21"/>
      <c r="AX2883" s="22"/>
      <c r="AY2883" s="22"/>
      <c r="AZ2883" s="22"/>
      <c r="BM2883" s="21"/>
      <c r="BN2883" s="21"/>
      <c r="BO2883" s="21"/>
      <c r="BP2883" s="21"/>
      <c r="BQ2883" s="21"/>
      <c r="BS2883" s="21"/>
      <c r="BT2883" s="21"/>
      <c r="BW2883" s="21"/>
      <c r="BX2883" s="21"/>
      <c r="BZ2883" s="21"/>
      <c r="CD2883" s="21"/>
      <c r="CE2883" s="21"/>
      <c r="CF2883" s="21"/>
    </row>
    <row r="2884" spans="1:84">
      <c r="A2884" s="21"/>
      <c r="AC2884" s="21"/>
      <c r="AD2884" s="21"/>
      <c r="AE2884" s="21"/>
      <c r="AF2884" s="21"/>
      <c r="AG2884" s="21"/>
      <c r="AH2884" s="21"/>
      <c r="AI2884" s="21"/>
      <c r="AJ2884" s="21"/>
      <c r="AK2884" s="21"/>
      <c r="AL2884" s="21"/>
      <c r="AM2884" s="21"/>
      <c r="AN2884" s="21"/>
      <c r="AO2884" s="21"/>
      <c r="AP2884" s="21"/>
      <c r="AQ2884" s="21"/>
      <c r="AR2884" s="21"/>
      <c r="AS2884" s="21"/>
      <c r="AT2884" s="21"/>
      <c r="AU2884" s="21"/>
      <c r="AX2884" s="22"/>
      <c r="AY2884" s="22"/>
      <c r="AZ2884" s="22"/>
      <c r="BM2884" s="21"/>
      <c r="BN2884" s="21"/>
      <c r="BO2884" s="21"/>
      <c r="BP2884" s="21"/>
      <c r="BQ2884" s="21"/>
      <c r="BS2884" s="21"/>
      <c r="BT2884" s="21"/>
      <c r="BW2884" s="21"/>
      <c r="BX2884" s="21"/>
      <c r="BZ2884" s="21"/>
      <c r="CD2884" s="21"/>
      <c r="CE2884" s="21"/>
      <c r="CF2884" s="21"/>
    </row>
    <row r="2885" spans="1:84">
      <c r="A2885" s="21"/>
      <c r="AC2885" s="21"/>
      <c r="AD2885" s="21"/>
      <c r="AE2885" s="21"/>
      <c r="AF2885" s="21"/>
      <c r="AG2885" s="21"/>
      <c r="AH2885" s="21"/>
      <c r="AI2885" s="21"/>
      <c r="AJ2885" s="21"/>
      <c r="AK2885" s="21"/>
      <c r="AL2885" s="21"/>
      <c r="AM2885" s="21"/>
      <c r="AN2885" s="21"/>
      <c r="AO2885" s="21"/>
      <c r="AP2885" s="21"/>
      <c r="AQ2885" s="21"/>
      <c r="AR2885" s="21"/>
      <c r="AS2885" s="21"/>
      <c r="AT2885" s="21"/>
      <c r="AU2885" s="21"/>
      <c r="AX2885" s="22"/>
      <c r="AY2885" s="22"/>
      <c r="AZ2885" s="22"/>
      <c r="BM2885" s="21"/>
      <c r="BN2885" s="21"/>
      <c r="BO2885" s="21"/>
      <c r="BP2885" s="21"/>
      <c r="BQ2885" s="21"/>
      <c r="BS2885" s="21"/>
      <c r="BT2885" s="21"/>
      <c r="BW2885" s="21"/>
      <c r="BX2885" s="21"/>
      <c r="BZ2885" s="21"/>
      <c r="CD2885" s="21"/>
      <c r="CE2885" s="21"/>
      <c r="CF2885" s="21"/>
    </row>
    <row r="2886" spans="1:84">
      <c r="A2886" s="21"/>
      <c r="AC2886" s="21"/>
      <c r="AD2886" s="21"/>
      <c r="AE2886" s="21"/>
      <c r="AF2886" s="21"/>
      <c r="AG2886" s="21"/>
      <c r="AH2886" s="21"/>
      <c r="AI2886" s="21"/>
      <c r="AJ2886" s="21"/>
      <c r="AK2886" s="21"/>
      <c r="AL2886" s="21"/>
      <c r="AM2886" s="21"/>
      <c r="AN2886" s="21"/>
      <c r="AO2886" s="21"/>
      <c r="AP2886" s="21"/>
      <c r="AQ2886" s="21"/>
      <c r="AR2886" s="21"/>
      <c r="AS2886" s="21"/>
      <c r="AT2886" s="21"/>
      <c r="AU2886" s="21"/>
      <c r="AX2886" s="22"/>
      <c r="AY2886" s="22"/>
      <c r="AZ2886" s="22"/>
      <c r="BM2886" s="21"/>
      <c r="BN2886" s="21"/>
      <c r="BO2886" s="21"/>
      <c r="BP2886" s="21"/>
      <c r="BQ2886" s="21"/>
      <c r="BS2886" s="21"/>
      <c r="BT2886" s="21"/>
      <c r="BW2886" s="21"/>
      <c r="BX2886" s="21"/>
      <c r="BZ2886" s="21"/>
      <c r="CD2886" s="21"/>
      <c r="CE2886" s="21"/>
      <c r="CF2886" s="21"/>
    </row>
    <row r="2887" spans="1:84">
      <c r="A2887" s="21"/>
      <c r="AC2887" s="21"/>
      <c r="AD2887" s="21"/>
      <c r="AE2887" s="21"/>
      <c r="AF2887" s="21"/>
      <c r="AG2887" s="21"/>
      <c r="AH2887" s="21"/>
      <c r="AI2887" s="21"/>
      <c r="AJ2887" s="21"/>
      <c r="AK2887" s="21"/>
      <c r="AL2887" s="21"/>
      <c r="AM2887" s="21"/>
      <c r="AN2887" s="21"/>
      <c r="AO2887" s="21"/>
      <c r="AP2887" s="21"/>
      <c r="AQ2887" s="21"/>
      <c r="AR2887" s="21"/>
      <c r="AS2887" s="21"/>
      <c r="AT2887" s="21"/>
      <c r="AU2887" s="21"/>
      <c r="AX2887" s="22"/>
      <c r="AY2887" s="22"/>
      <c r="AZ2887" s="22"/>
      <c r="BM2887" s="21"/>
      <c r="BN2887" s="21"/>
      <c r="BO2887" s="21"/>
      <c r="BP2887" s="21"/>
      <c r="BQ2887" s="21"/>
      <c r="BS2887" s="21"/>
      <c r="BT2887" s="21"/>
      <c r="BW2887" s="21"/>
      <c r="BX2887" s="21"/>
      <c r="BZ2887" s="21"/>
      <c r="CD2887" s="21"/>
      <c r="CE2887" s="21"/>
      <c r="CF2887" s="21"/>
    </row>
    <row r="2888" spans="1:84">
      <c r="A2888" s="21"/>
      <c r="AC2888" s="21"/>
      <c r="AD2888" s="21"/>
      <c r="AE2888" s="21"/>
      <c r="AF2888" s="21"/>
      <c r="AG2888" s="21"/>
      <c r="AH2888" s="21"/>
      <c r="AI2888" s="21"/>
      <c r="AJ2888" s="21"/>
      <c r="AK2888" s="21"/>
      <c r="AL2888" s="21"/>
      <c r="AM2888" s="21"/>
      <c r="AN2888" s="21"/>
      <c r="AO2888" s="21"/>
      <c r="AP2888" s="21"/>
      <c r="AQ2888" s="21"/>
      <c r="AR2888" s="21"/>
      <c r="AS2888" s="21"/>
      <c r="AT2888" s="21"/>
      <c r="AU2888" s="21"/>
      <c r="AX2888" s="22"/>
      <c r="AY2888" s="22"/>
      <c r="AZ2888" s="22"/>
      <c r="BM2888" s="21"/>
      <c r="BN2888" s="21"/>
      <c r="BO2888" s="21"/>
      <c r="BP2888" s="21"/>
      <c r="BQ2888" s="21"/>
      <c r="BS2888" s="21"/>
      <c r="BT2888" s="21"/>
      <c r="BW2888" s="21"/>
      <c r="BX2888" s="21"/>
      <c r="BZ2888" s="21"/>
      <c r="CD2888" s="21"/>
      <c r="CE2888" s="21"/>
      <c r="CF2888" s="21"/>
    </row>
    <row r="2889" spans="1:84">
      <c r="A2889" s="21"/>
      <c r="AC2889" s="21"/>
      <c r="AD2889" s="21"/>
      <c r="AE2889" s="21"/>
      <c r="AF2889" s="21"/>
      <c r="AG2889" s="21"/>
      <c r="AH2889" s="21"/>
      <c r="AI2889" s="21"/>
      <c r="AJ2889" s="21"/>
      <c r="AK2889" s="21"/>
      <c r="AL2889" s="21"/>
      <c r="AM2889" s="21"/>
      <c r="AN2889" s="21"/>
      <c r="AO2889" s="21"/>
      <c r="AP2889" s="21"/>
      <c r="AQ2889" s="21"/>
      <c r="AR2889" s="21"/>
      <c r="AS2889" s="21"/>
      <c r="AT2889" s="21"/>
      <c r="AU2889" s="21"/>
      <c r="AX2889" s="22"/>
      <c r="AY2889" s="22"/>
      <c r="AZ2889" s="22"/>
      <c r="BM2889" s="21"/>
      <c r="BN2889" s="21"/>
      <c r="BO2889" s="21"/>
      <c r="BP2889" s="21"/>
      <c r="BQ2889" s="21"/>
      <c r="BS2889" s="21"/>
      <c r="BT2889" s="21"/>
      <c r="BW2889" s="21"/>
      <c r="BX2889" s="21"/>
      <c r="BZ2889" s="21"/>
      <c r="CD2889" s="21"/>
      <c r="CE2889" s="21"/>
      <c r="CF2889" s="21"/>
    </row>
    <row r="2890" spans="1:84">
      <c r="A2890" s="21"/>
      <c r="AC2890" s="21"/>
      <c r="AD2890" s="21"/>
      <c r="AE2890" s="21"/>
      <c r="AF2890" s="21"/>
      <c r="AG2890" s="21"/>
      <c r="AH2890" s="21"/>
      <c r="AI2890" s="21"/>
      <c r="AJ2890" s="21"/>
      <c r="AK2890" s="21"/>
      <c r="AL2890" s="21"/>
      <c r="AM2890" s="21"/>
      <c r="AN2890" s="21"/>
      <c r="AO2890" s="21"/>
      <c r="AP2890" s="21"/>
      <c r="AQ2890" s="21"/>
      <c r="AR2890" s="21"/>
      <c r="AS2890" s="21"/>
      <c r="AT2890" s="21"/>
      <c r="AU2890" s="21"/>
      <c r="AX2890" s="22"/>
      <c r="AY2890" s="22"/>
      <c r="AZ2890" s="22"/>
      <c r="BM2890" s="21"/>
      <c r="BN2890" s="21"/>
      <c r="BO2890" s="21"/>
      <c r="BP2890" s="21"/>
      <c r="BQ2890" s="21"/>
      <c r="BS2890" s="21"/>
      <c r="BT2890" s="21"/>
      <c r="BW2890" s="21"/>
      <c r="BX2890" s="21"/>
      <c r="BZ2890" s="21"/>
      <c r="CD2890" s="21"/>
      <c r="CE2890" s="21"/>
      <c r="CF2890" s="21"/>
    </row>
    <row r="2891" spans="1:84">
      <c r="A2891" s="21"/>
      <c r="AC2891" s="21"/>
      <c r="AD2891" s="21"/>
      <c r="AE2891" s="21"/>
      <c r="AF2891" s="21"/>
      <c r="AG2891" s="21"/>
      <c r="AH2891" s="21"/>
      <c r="AI2891" s="21"/>
      <c r="AJ2891" s="21"/>
      <c r="AK2891" s="21"/>
      <c r="AL2891" s="21"/>
      <c r="AM2891" s="21"/>
      <c r="AN2891" s="21"/>
      <c r="AO2891" s="21"/>
      <c r="AP2891" s="21"/>
      <c r="AQ2891" s="21"/>
      <c r="AR2891" s="21"/>
      <c r="AS2891" s="21"/>
      <c r="AT2891" s="21"/>
      <c r="AU2891" s="21"/>
      <c r="AX2891" s="22"/>
      <c r="AY2891" s="22"/>
      <c r="AZ2891" s="22"/>
      <c r="BM2891" s="21"/>
      <c r="BN2891" s="21"/>
      <c r="BO2891" s="21"/>
      <c r="BP2891" s="21"/>
      <c r="BQ2891" s="21"/>
      <c r="BS2891" s="21"/>
      <c r="BT2891" s="21"/>
      <c r="BW2891" s="21"/>
      <c r="BX2891" s="21"/>
      <c r="BZ2891" s="21"/>
      <c r="CD2891" s="21"/>
      <c r="CE2891" s="21"/>
      <c r="CF2891" s="21"/>
    </row>
    <row r="2892" spans="1:84">
      <c r="A2892" s="21"/>
      <c r="AC2892" s="21"/>
      <c r="AD2892" s="21"/>
      <c r="AE2892" s="21"/>
      <c r="AF2892" s="21"/>
      <c r="AG2892" s="21"/>
      <c r="AH2892" s="21"/>
      <c r="AI2892" s="21"/>
      <c r="AJ2892" s="21"/>
      <c r="AK2892" s="21"/>
      <c r="AL2892" s="21"/>
      <c r="AM2892" s="21"/>
      <c r="AN2892" s="21"/>
      <c r="AO2892" s="21"/>
      <c r="AP2892" s="21"/>
      <c r="AQ2892" s="21"/>
      <c r="AR2892" s="21"/>
      <c r="AS2892" s="21"/>
      <c r="AT2892" s="21"/>
      <c r="AU2892" s="21"/>
      <c r="AX2892" s="22"/>
      <c r="AY2892" s="22"/>
      <c r="AZ2892" s="22"/>
      <c r="BM2892" s="21"/>
      <c r="BN2892" s="21"/>
      <c r="BO2892" s="21"/>
      <c r="BP2892" s="21"/>
      <c r="BQ2892" s="21"/>
      <c r="BS2892" s="21"/>
      <c r="BT2892" s="21"/>
      <c r="BW2892" s="21"/>
      <c r="BX2892" s="21"/>
      <c r="BZ2892" s="21"/>
      <c r="CD2892" s="21"/>
      <c r="CE2892" s="21"/>
      <c r="CF2892" s="21"/>
    </row>
    <row r="2893" spans="1:84">
      <c r="A2893" s="21"/>
      <c r="AC2893" s="21"/>
      <c r="AD2893" s="21"/>
      <c r="AE2893" s="21"/>
      <c r="AF2893" s="21"/>
      <c r="AG2893" s="21"/>
      <c r="AH2893" s="21"/>
      <c r="AI2893" s="21"/>
      <c r="AJ2893" s="21"/>
      <c r="AK2893" s="21"/>
      <c r="AL2893" s="21"/>
      <c r="AM2893" s="21"/>
      <c r="AN2893" s="21"/>
      <c r="AO2893" s="21"/>
      <c r="AP2893" s="21"/>
      <c r="AQ2893" s="21"/>
      <c r="AR2893" s="21"/>
      <c r="AS2893" s="21"/>
      <c r="AT2893" s="21"/>
      <c r="AU2893" s="21"/>
      <c r="AX2893" s="22"/>
      <c r="AY2893" s="22"/>
      <c r="AZ2893" s="22"/>
      <c r="BM2893" s="21"/>
      <c r="BN2893" s="21"/>
      <c r="BO2893" s="21"/>
      <c r="BP2893" s="21"/>
      <c r="BQ2893" s="21"/>
      <c r="BS2893" s="21"/>
      <c r="BT2893" s="21"/>
      <c r="BW2893" s="21"/>
      <c r="BX2893" s="21"/>
      <c r="BZ2893" s="21"/>
      <c r="CD2893" s="21"/>
      <c r="CE2893" s="21"/>
      <c r="CF2893" s="21"/>
    </row>
    <row r="2894" spans="1:84">
      <c r="A2894" s="21"/>
      <c r="AC2894" s="21"/>
      <c r="AD2894" s="21"/>
      <c r="AE2894" s="21"/>
      <c r="AF2894" s="21"/>
      <c r="AG2894" s="21"/>
      <c r="AH2894" s="21"/>
      <c r="AI2894" s="21"/>
      <c r="AJ2894" s="21"/>
      <c r="AK2894" s="21"/>
      <c r="AL2894" s="21"/>
      <c r="AM2894" s="21"/>
      <c r="AN2894" s="21"/>
      <c r="AO2894" s="21"/>
      <c r="AP2894" s="21"/>
      <c r="AQ2894" s="21"/>
      <c r="AR2894" s="21"/>
      <c r="AS2894" s="21"/>
      <c r="AT2894" s="21"/>
      <c r="AU2894" s="21"/>
      <c r="AX2894" s="22"/>
      <c r="AY2894" s="22"/>
      <c r="AZ2894" s="22"/>
      <c r="BM2894" s="21"/>
      <c r="BN2894" s="21"/>
      <c r="BO2894" s="21"/>
      <c r="BP2894" s="21"/>
      <c r="BQ2894" s="21"/>
      <c r="BS2894" s="21"/>
      <c r="BT2894" s="21"/>
      <c r="BW2894" s="21"/>
      <c r="BX2894" s="21"/>
      <c r="BZ2894" s="21"/>
      <c r="CD2894" s="21"/>
      <c r="CE2894" s="21"/>
      <c r="CF2894" s="21"/>
    </row>
    <row r="2895" spans="1:84">
      <c r="A2895" s="21"/>
      <c r="AC2895" s="21"/>
      <c r="AD2895" s="21"/>
      <c r="AE2895" s="21"/>
      <c r="AF2895" s="21"/>
      <c r="AG2895" s="21"/>
      <c r="AH2895" s="21"/>
      <c r="AI2895" s="21"/>
      <c r="AJ2895" s="21"/>
      <c r="AK2895" s="21"/>
      <c r="AL2895" s="21"/>
      <c r="AM2895" s="21"/>
      <c r="AN2895" s="21"/>
      <c r="AO2895" s="21"/>
      <c r="AP2895" s="21"/>
      <c r="AQ2895" s="21"/>
      <c r="AR2895" s="21"/>
      <c r="AS2895" s="21"/>
      <c r="AT2895" s="21"/>
      <c r="AU2895" s="21"/>
      <c r="AX2895" s="22"/>
      <c r="AY2895" s="22"/>
      <c r="AZ2895" s="22"/>
      <c r="BM2895" s="21"/>
      <c r="BN2895" s="21"/>
      <c r="BO2895" s="21"/>
      <c r="BP2895" s="21"/>
      <c r="BQ2895" s="21"/>
      <c r="BS2895" s="21"/>
      <c r="BT2895" s="21"/>
      <c r="BW2895" s="21"/>
      <c r="BX2895" s="21"/>
      <c r="BZ2895" s="21"/>
      <c r="CD2895" s="21"/>
      <c r="CE2895" s="21"/>
      <c r="CF2895" s="21"/>
    </row>
    <row r="2896" spans="1:84">
      <c r="A2896" s="21"/>
      <c r="AC2896" s="21"/>
      <c r="AD2896" s="21"/>
      <c r="AE2896" s="21"/>
      <c r="AF2896" s="21"/>
      <c r="AG2896" s="21"/>
      <c r="AH2896" s="21"/>
      <c r="AI2896" s="21"/>
      <c r="AJ2896" s="21"/>
      <c r="AK2896" s="21"/>
      <c r="AL2896" s="21"/>
      <c r="AM2896" s="21"/>
      <c r="AN2896" s="21"/>
      <c r="AO2896" s="21"/>
      <c r="AP2896" s="21"/>
      <c r="AQ2896" s="21"/>
      <c r="AR2896" s="21"/>
      <c r="AS2896" s="21"/>
      <c r="AT2896" s="21"/>
      <c r="AU2896" s="21"/>
      <c r="AX2896" s="22"/>
      <c r="AY2896" s="22"/>
      <c r="AZ2896" s="22"/>
      <c r="BM2896" s="21"/>
      <c r="BN2896" s="21"/>
      <c r="BO2896" s="21"/>
      <c r="BP2896" s="21"/>
      <c r="BQ2896" s="21"/>
      <c r="BS2896" s="21"/>
      <c r="BT2896" s="21"/>
      <c r="BW2896" s="21"/>
      <c r="BX2896" s="21"/>
      <c r="BZ2896" s="21"/>
      <c r="CD2896" s="21"/>
      <c r="CE2896" s="21"/>
      <c r="CF2896" s="21"/>
    </row>
    <row r="2897" spans="1:84">
      <c r="A2897" s="21"/>
      <c r="AC2897" s="21"/>
      <c r="AD2897" s="21"/>
      <c r="AE2897" s="21"/>
      <c r="AF2897" s="21"/>
      <c r="AG2897" s="21"/>
      <c r="AH2897" s="21"/>
      <c r="AI2897" s="21"/>
      <c r="AJ2897" s="21"/>
      <c r="AK2897" s="21"/>
      <c r="AL2897" s="21"/>
      <c r="AM2897" s="21"/>
      <c r="AN2897" s="21"/>
      <c r="AO2897" s="21"/>
      <c r="AP2897" s="21"/>
      <c r="AQ2897" s="21"/>
      <c r="AR2897" s="21"/>
      <c r="AS2897" s="21"/>
      <c r="AT2897" s="21"/>
      <c r="AU2897" s="21"/>
      <c r="AX2897" s="22"/>
      <c r="AY2897" s="22"/>
      <c r="AZ2897" s="22"/>
      <c r="BM2897" s="21"/>
      <c r="BN2897" s="21"/>
      <c r="BO2897" s="21"/>
      <c r="BP2897" s="21"/>
      <c r="BQ2897" s="21"/>
      <c r="BS2897" s="21"/>
      <c r="BT2897" s="21"/>
      <c r="BW2897" s="21"/>
      <c r="BX2897" s="21"/>
      <c r="BZ2897" s="21"/>
      <c r="CD2897" s="21"/>
      <c r="CE2897" s="21"/>
      <c r="CF2897" s="21"/>
    </row>
    <row r="2898" spans="1:84">
      <c r="A2898" s="21"/>
      <c r="AC2898" s="21"/>
      <c r="AD2898" s="21"/>
      <c r="AE2898" s="21"/>
      <c r="AF2898" s="21"/>
      <c r="AG2898" s="21"/>
      <c r="AH2898" s="21"/>
      <c r="AI2898" s="21"/>
      <c r="AJ2898" s="21"/>
      <c r="AK2898" s="21"/>
      <c r="AL2898" s="21"/>
      <c r="AM2898" s="21"/>
      <c r="AN2898" s="21"/>
      <c r="AO2898" s="21"/>
      <c r="AP2898" s="21"/>
      <c r="AQ2898" s="21"/>
      <c r="AR2898" s="21"/>
      <c r="AS2898" s="21"/>
      <c r="AT2898" s="21"/>
      <c r="AU2898" s="21"/>
      <c r="AX2898" s="22"/>
      <c r="AY2898" s="22"/>
      <c r="AZ2898" s="22"/>
      <c r="BM2898" s="21"/>
      <c r="BN2898" s="21"/>
      <c r="BO2898" s="21"/>
      <c r="BP2898" s="21"/>
      <c r="BQ2898" s="21"/>
      <c r="BS2898" s="21"/>
      <c r="BT2898" s="21"/>
      <c r="BW2898" s="21"/>
      <c r="BX2898" s="21"/>
      <c r="BZ2898" s="21"/>
      <c r="CD2898" s="21"/>
      <c r="CE2898" s="21"/>
      <c r="CF2898" s="21"/>
    </row>
    <row r="2899" spans="1:84">
      <c r="A2899" s="21"/>
      <c r="AC2899" s="21"/>
      <c r="AD2899" s="21"/>
      <c r="AE2899" s="21"/>
      <c r="AF2899" s="21"/>
      <c r="AG2899" s="21"/>
      <c r="AH2899" s="21"/>
      <c r="AI2899" s="21"/>
      <c r="AJ2899" s="21"/>
      <c r="AK2899" s="21"/>
      <c r="AL2899" s="21"/>
      <c r="AM2899" s="21"/>
      <c r="AN2899" s="21"/>
      <c r="AO2899" s="21"/>
      <c r="AP2899" s="21"/>
      <c r="AQ2899" s="21"/>
      <c r="AR2899" s="21"/>
      <c r="AS2899" s="21"/>
      <c r="AT2899" s="21"/>
      <c r="AU2899" s="21"/>
      <c r="AX2899" s="22"/>
      <c r="AY2899" s="22"/>
      <c r="AZ2899" s="22"/>
      <c r="BM2899" s="21"/>
      <c r="BN2899" s="21"/>
      <c r="BO2899" s="21"/>
      <c r="BP2899" s="21"/>
      <c r="BQ2899" s="21"/>
      <c r="BS2899" s="21"/>
      <c r="BT2899" s="21"/>
      <c r="BW2899" s="21"/>
      <c r="BX2899" s="21"/>
      <c r="BZ2899" s="21"/>
      <c r="CD2899" s="21"/>
      <c r="CE2899" s="21"/>
      <c r="CF2899" s="21"/>
    </row>
    <row r="2900" spans="1:84">
      <c r="A2900" s="21"/>
      <c r="AC2900" s="21"/>
      <c r="AD2900" s="21"/>
      <c r="AE2900" s="21"/>
      <c r="AF2900" s="21"/>
      <c r="AG2900" s="21"/>
      <c r="AH2900" s="21"/>
      <c r="AI2900" s="21"/>
      <c r="AJ2900" s="21"/>
      <c r="AK2900" s="21"/>
      <c r="AL2900" s="21"/>
      <c r="AM2900" s="21"/>
      <c r="AN2900" s="21"/>
      <c r="AO2900" s="21"/>
      <c r="AP2900" s="21"/>
      <c r="AQ2900" s="21"/>
      <c r="AR2900" s="21"/>
      <c r="AS2900" s="21"/>
      <c r="AT2900" s="21"/>
      <c r="AU2900" s="21"/>
      <c r="AX2900" s="22"/>
      <c r="AY2900" s="22"/>
      <c r="AZ2900" s="22"/>
      <c r="BM2900" s="21"/>
      <c r="BN2900" s="21"/>
      <c r="BO2900" s="21"/>
      <c r="BP2900" s="21"/>
      <c r="BQ2900" s="21"/>
      <c r="BS2900" s="21"/>
      <c r="BT2900" s="21"/>
      <c r="BW2900" s="21"/>
      <c r="BX2900" s="21"/>
      <c r="BZ2900" s="21"/>
      <c r="CD2900" s="21"/>
      <c r="CE2900" s="21"/>
      <c r="CF2900" s="21"/>
    </row>
    <row r="2901" spans="1:84">
      <c r="A2901" s="21"/>
      <c r="AC2901" s="21"/>
      <c r="AD2901" s="21"/>
      <c r="AE2901" s="21"/>
      <c r="AF2901" s="21"/>
      <c r="AG2901" s="21"/>
      <c r="AH2901" s="21"/>
      <c r="AI2901" s="21"/>
      <c r="AJ2901" s="21"/>
      <c r="AK2901" s="21"/>
      <c r="AL2901" s="21"/>
      <c r="AM2901" s="21"/>
      <c r="AN2901" s="21"/>
      <c r="AO2901" s="21"/>
      <c r="AP2901" s="21"/>
      <c r="AQ2901" s="21"/>
      <c r="AR2901" s="21"/>
      <c r="AS2901" s="21"/>
      <c r="AT2901" s="21"/>
      <c r="AU2901" s="21"/>
      <c r="AX2901" s="22"/>
      <c r="AY2901" s="22"/>
      <c r="AZ2901" s="22"/>
      <c r="BM2901" s="21"/>
      <c r="BN2901" s="21"/>
      <c r="BO2901" s="21"/>
      <c r="BP2901" s="21"/>
      <c r="BQ2901" s="21"/>
      <c r="BS2901" s="21"/>
      <c r="BT2901" s="21"/>
      <c r="BW2901" s="21"/>
      <c r="BX2901" s="21"/>
      <c r="BZ2901" s="21"/>
      <c r="CD2901" s="21"/>
      <c r="CE2901" s="21"/>
      <c r="CF2901" s="21"/>
    </row>
    <row r="2902" spans="1:84">
      <c r="A2902" s="21"/>
      <c r="AC2902" s="21"/>
      <c r="AD2902" s="21"/>
      <c r="AE2902" s="21"/>
      <c r="AF2902" s="21"/>
      <c r="AG2902" s="21"/>
      <c r="AH2902" s="21"/>
      <c r="AI2902" s="21"/>
      <c r="AJ2902" s="21"/>
      <c r="AK2902" s="21"/>
      <c r="AL2902" s="21"/>
      <c r="AM2902" s="21"/>
      <c r="AN2902" s="21"/>
      <c r="AO2902" s="21"/>
      <c r="AP2902" s="21"/>
      <c r="AQ2902" s="21"/>
      <c r="AR2902" s="21"/>
      <c r="AS2902" s="21"/>
      <c r="AT2902" s="21"/>
      <c r="AU2902" s="21"/>
      <c r="AX2902" s="22"/>
      <c r="AY2902" s="22"/>
      <c r="AZ2902" s="22"/>
      <c r="BM2902" s="21"/>
      <c r="BN2902" s="21"/>
      <c r="BO2902" s="21"/>
      <c r="BP2902" s="21"/>
      <c r="BQ2902" s="21"/>
      <c r="BS2902" s="21"/>
      <c r="BT2902" s="21"/>
      <c r="BW2902" s="21"/>
      <c r="BX2902" s="21"/>
      <c r="BZ2902" s="21"/>
      <c r="CD2902" s="21"/>
      <c r="CE2902" s="21"/>
      <c r="CF2902" s="21"/>
    </row>
    <row r="2903" spans="1:84">
      <c r="A2903" s="21"/>
      <c r="AC2903" s="21"/>
      <c r="AD2903" s="21"/>
      <c r="AE2903" s="21"/>
      <c r="AF2903" s="21"/>
      <c r="AG2903" s="21"/>
      <c r="AH2903" s="21"/>
      <c r="AI2903" s="21"/>
      <c r="AJ2903" s="21"/>
      <c r="AK2903" s="21"/>
      <c r="AL2903" s="21"/>
      <c r="AM2903" s="21"/>
      <c r="AN2903" s="21"/>
      <c r="AO2903" s="21"/>
      <c r="AP2903" s="21"/>
      <c r="AQ2903" s="21"/>
      <c r="AR2903" s="21"/>
      <c r="AS2903" s="21"/>
      <c r="AT2903" s="21"/>
      <c r="AU2903" s="21"/>
      <c r="AX2903" s="22"/>
      <c r="AY2903" s="22"/>
      <c r="AZ2903" s="22"/>
      <c r="BM2903" s="21"/>
      <c r="BN2903" s="21"/>
      <c r="BO2903" s="21"/>
      <c r="BP2903" s="21"/>
      <c r="BQ2903" s="21"/>
      <c r="BS2903" s="21"/>
      <c r="BT2903" s="21"/>
      <c r="BW2903" s="21"/>
      <c r="BX2903" s="21"/>
      <c r="BZ2903" s="21"/>
      <c r="CD2903" s="21"/>
      <c r="CE2903" s="21"/>
      <c r="CF2903" s="21"/>
    </row>
    <row r="2904" spans="1:84">
      <c r="A2904" s="21"/>
      <c r="AC2904" s="21"/>
      <c r="AD2904" s="21"/>
      <c r="AE2904" s="21"/>
      <c r="AF2904" s="21"/>
      <c r="AG2904" s="21"/>
      <c r="AH2904" s="21"/>
      <c r="AI2904" s="21"/>
      <c r="AJ2904" s="21"/>
      <c r="AK2904" s="21"/>
      <c r="AL2904" s="21"/>
      <c r="AM2904" s="21"/>
      <c r="AN2904" s="21"/>
      <c r="AO2904" s="21"/>
      <c r="AP2904" s="21"/>
      <c r="AQ2904" s="21"/>
      <c r="AR2904" s="21"/>
      <c r="AS2904" s="21"/>
      <c r="AT2904" s="21"/>
      <c r="AU2904" s="21"/>
      <c r="AX2904" s="22"/>
      <c r="AY2904" s="22"/>
      <c r="AZ2904" s="22"/>
      <c r="BM2904" s="21"/>
      <c r="BN2904" s="21"/>
      <c r="BO2904" s="21"/>
      <c r="BP2904" s="21"/>
      <c r="BQ2904" s="21"/>
      <c r="BS2904" s="21"/>
      <c r="BT2904" s="21"/>
      <c r="BW2904" s="21"/>
      <c r="BX2904" s="21"/>
      <c r="BZ2904" s="21"/>
      <c r="CD2904" s="21"/>
      <c r="CE2904" s="21"/>
      <c r="CF2904" s="21"/>
    </row>
    <row r="2905" spans="1:84">
      <c r="A2905" s="21"/>
      <c r="AC2905" s="21"/>
      <c r="AD2905" s="21"/>
      <c r="AE2905" s="21"/>
      <c r="AF2905" s="21"/>
      <c r="AG2905" s="21"/>
      <c r="AH2905" s="21"/>
      <c r="AI2905" s="21"/>
      <c r="AJ2905" s="21"/>
      <c r="AK2905" s="21"/>
      <c r="AL2905" s="21"/>
      <c r="AM2905" s="21"/>
      <c r="AN2905" s="21"/>
      <c r="AO2905" s="21"/>
      <c r="AP2905" s="21"/>
      <c r="AQ2905" s="21"/>
      <c r="AR2905" s="21"/>
      <c r="AS2905" s="21"/>
      <c r="AT2905" s="21"/>
      <c r="AU2905" s="21"/>
      <c r="AX2905" s="22"/>
      <c r="AY2905" s="22"/>
      <c r="AZ2905" s="22"/>
      <c r="BM2905" s="21"/>
      <c r="BN2905" s="21"/>
      <c r="BO2905" s="21"/>
      <c r="BP2905" s="21"/>
      <c r="BQ2905" s="21"/>
      <c r="BS2905" s="21"/>
      <c r="BT2905" s="21"/>
      <c r="BW2905" s="21"/>
      <c r="BX2905" s="21"/>
      <c r="BZ2905" s="21"/>
      <c r="CD2905" s="21"/>
      <c r="CE2905" s="21"/>
      <c r="CF2905" s="21"/>
    </row>
    <row r="2906" spans="1:84">
      <c r="A2906" s="21"/>
      <c r="AC2906" s="21"/>
      <c r="AD2906" s="21"/>
      <c r="AE2906" s="21"/>
      <c r="AF2906" s="21"/>
      <c r="AG2906" s="21"/>
      <c r="AH2906" s="21"/>
      <c r="AI2906" s="21"/>
      <c r="AJ2906" s="21"/>
      <c r="AK2906" s="21"/>
      <c r="AL2906" s="21"/>
      <c r="AM2906" s="21"/>
      <c r="AN2906" s="21"/>
      <c r="AO2906" s="21"/>
      <c r="AP2906" s="21"/>
      <c r="AQ2906" s="21"/>
      <c r="AR2906" s="21"/>
      <c r="AS2906" s="21"/>
      <c r="AT2906" s="21"/>
      <c r="AU2906" s="21"/>
      <c r="AX2906" s="22"/>
      <c r="AY2906" s="22"/>
      <c r="AZ2906" s="22"/>
      <c r="BM2906" s="21"/>
      <c r="BN2906" s="21"/>
      <c r="BO2906" s="21"/>
      <c r="BP2906" s="21"/>
      <c r="BQ2906" s="21"/>
      <c r="BS2906" s="21"/>
      <c r="BT2906" s="21"/>
      <c r="BW2906" s="21"/>
      <c r="BX2906" s="21"/>
      <c r="BZ2906" s="21"/>
      <c r="CD2906" s="21"/>
      <c r="CE2906" s="21"/>
      <c r="CF2906" s="21"/>
    </row>
    <row r="2907" spans="1:84">
      <c r="A2907" s="21"/>
      <c r="AC2907" s="21"/>
      <c r="AD2907" s="21"/>
      <c r="AE2907" s="21"/>
      <c r="AF2907" s="21"/>
      <c r="AG2907" s="21"/>
      <c r="AH2907" s="21"/>
      <c r="AI2907" s="21"/>
      <c r="AJ2907" s="21"/>
      <c r="AK2907" s="21"/>
      <c r="AL2907" s="21"/>
      <c r="AM2907" s="21"/>
      <c r="AN2907" s="21"/>
      <c r="AO2907" s="21"/>
      <c r="AP2907" s="21"/>
      <c r="AQ2907" s="21"/>
      <c r="AR2907" s="21"/>
      <c r="AS2907" s="21"/>
      <c r="AT2907" s="21"/>
      <c r="AU2907" s="21"/>
      <c r="AX2907" s="22"/>
      <c r="AY2907" s="22"/>
      <c r="AZ2907" s="22"/>
      <c r="BM2907" s="21"/>
      <c r="BN2907" s="21"/>
      <c r="BO2907" s="21"/>
      <c r="BP2907" s="21"/>
      <c r="BQ2907" s="21"/>
      <c r="BS2907" s="21"/>
      <c r="BT2907" s="21"/>
      <c r="BW2907" s="21"/>
      <c r="BX2907" s="21"/>
      <c r="BZ2907" s="21"/>
      <c r="CD2907" s="21"/>
      <c r="CE2907" s="21"/>
      <c r="CF2907" s="21"/>
    </row>
    <row r="2908" spans="1:84">
      <c r="A2908" s="21"/>
      <c r="AC2908" s="21"/>
      <c r="AD2908" s="21"/>
      <c r="AE2908" s="21"/>
      <c r="AF2908" s="21"/>
      <c r="AG2908" s="21"/>
      <c r="AH2908" s="21"/>
      <c r="AI2908" s="21"/>
      <c r="AJ2908" s="21"/>
      <c r="AK2908" s="21"/>
      <c r="AL2908" s="21"/>
      <c r="AM2908" s="21"/>
      <c r="AN2908" s="21"/>
      <c r="AO2908" s="21"/>
      <c r="AP2908" s="21"/>
      <c r="AQ2908" s="21"/>
      <c r="AR2908" s="21"/>
      <c r="AS2908" s="21"/>
      <c r="AT2908" s="21"/>
      <c r="AU2908" s="21"/>
      <c r="AX2908" s="22"/>
      <c r="AY2908" s="22"/>
      <c r="AZ2908" s="22"/>
      <c r="BM2908" s="21"/>
      <c r="BN2908" s="21"/>
      <c r="BO2908" s="21"/>
      <c r="BP2908" s="21"/>
      <c r="BQ2908" s="21"/>
      <c r="BS2908" s="21"/>
      <c r="BT2908" s="21"/>
      <c r="BW2908" s="21"/>
      <c r="BX2908" s="21"/>
      <c r="BZ2908" s="21"/>
      <c r="CD2908" s="21"/>
      <c r="CE2908" s="21"/>
      <c r="CF2908" s="21"/>
    </row>
    <row r="2909" spans="1:84">
      <c r="A2909" s="21"/>
      <c r="AC2909" s="21"/>
      <c r="AD2909" s="21"/>
      <c r="AE2909" s="21"/>
      <c r="AF2909" s="21"/>
      <c r="AG2909" s="21"/>
      <c r="AH2909" s="21"/>
      <c r="AI2909" s="21"/>
      <c r="AJ2909" s="21"/>
      <c r="AK2909" s="21"/>
      <c r="AL2909" s="21"/>
      <c r="AM2909" s="21"/>
      <c r="AN2909" s="21"/>
      <c r="AO2909" s="21"/>
      <c r="AP2909" s="21"/>
      <c r="AQ2909" s="21"/>
      <c r="AR2909" s="21"/>
      <c r="AS2909" s="21"/>
      <c r="AT2909" s="21"/>
      <c r="AU2909" s="21"/>
      <c r="AX2909" s="22"/>
      <c r="AY2909" s="22"/>
      <c r="AZ2909" s="22"/>
      <c r="BM2909" s="21"/>
      <c r="BN2909" s="21"/>
      <c r="BO2909" s="21"/>
      <c r="BP2909" s="21"/>
      <c r="BQ2909" s="21"/>
      <c r="BS2909" s="21"/>
      <c r="BT2909" s="21"/>
      <c r="BW2909" s="21"/>
      <c r="BX2909" s="21"/>
      <c r="BZ2909" s="21"/>
      <c r="CD2909" s="21"/>
      <c r="CE2909" s="21"/>
      <c r="CF2909" s="21"/>
    </row>
    <row r="2910" spans="1:84">
      <c r="A2910" s="21"/>
      <c r="AC2910" s="21"/>
      <c r="AD2910" s="21"/>
      <c r="AE2910" s="21"/>
      <c r="AF2910" s="21"/>
      <c r="AG2910" s="21"/>
      <c r="AH2910" s="21"/>
      <c r="AI2910" s="21"/>
      <c r="AJ2910" s="21"/>
      <c r="AK2910" s="21"/>
      <c r="AL2910" s="21"/>
      <c r="AM2910" s="21"/>
      <c r="AN2910" s="21"/>
      <c r="AO2910" s="21"/>
      <c r="AP2910" s="21"/>
      <c r="AQ2910" s="21"/>
      <c r="AR2910" s="21"/>
      <c r="AS2910" s="21"/>
      <c r="AT2910" s="21"/>
      <c r="AU2910" s="21"/>
      <c r="AX2910" s="22"/>
      <c r="AY2910" s="22"/>
      <c r="AZ2910" s="22"/>
      <c r="BM2910" s="21"/>
      <c r="BN2910" s="21"/>
      <c r="BO2910" s="21"/>
      <c r="BP2910" s="21"/>
      <c r="BQ2910" s="21"/>
      <c r="BS2910" s="21"/>
      <c r="BT2910" s="21"/>
      <c r="BW2910" s="21"/>
      <c r="BX2910" s="21"/>
      <c r="BZ2910" s="21"/>
      <c r="CD2910" s="21"/>
      <c r="CE2910" s="21"/>
      <c r="CF2910" s="21"/>
    </row>
    <row r="2911" spans="1:84">
      <c r="A2911" s="21"/>
      <c r="AC2911" s="21"/>
      <c r="AD2911" s="21"/>
      <c r="AE2911" s="21"/>
      <c r="AF2911" s="21"/>
      <c r="AG2911" s="21"/>
      <c r="AH2911" s="21"/>
      <c r="AI2911" s="21"/>
      <c r="AJ2911" s="21"/>
      <c r="AK2911" s="21"/>
      <c r="AL2911" s="21"/>
      <c r="AM2911" s="21"/>
      <c r="AN2911" s="21"/>
      <c r="AO2911" s="21"/>
      <c r="AP2911" s="21"/>
      <c r="AQ2911" s="21"/>
      <c r="AR2911" s="21"/>
      <c r="AS2911" s="21"/>
      <c r="AT2911" s="21"/>
      <c r="AU2911" s="21"/>
      <c r="AX2911" s="22"/>
      <c r="AY2911" s="22"/>
      <c r="AZ2911" s="22"/>
      <c r="BM2911" s="21"/>
      <c r="BN2911" s="21"/>
      <c r="BO2911" s="21"/>
      <c r="BP2911" s="21"/>
      <c r="BQ2911" s="21"/>
      <c r="BS2911" s="21"/>
      <c r="BT2911" s="21"/>
      <c r="BW2911" s="21"/>
      <c r="BX2911" s="21"/>
      <c r="BZ2911" s="21"/>
      <c r="CD2911" s="21"/>
      <c r="CE2911" s="21"/>
      <c r="CF2911" s="21"/>
    </row>
    <row r="2912" spans="1:84">
      <c r="A2912" s="21"/>
      <c r="AC2912" s="21"/>
      <c r="AD2912" s="21"/>
      <c r="AE2912" s="21"/>
      <c r="AF2912" s="21"/>
      <c r="AG2912" s="21"/>
      <c r="AH2912" s="21"/>
      <c r="AI2912" s="21"/>
      <c r="AJ2912" s="21"/>
      <c r="AK2912" s="21"/>
      <c r="AL2912" s="21"/>
      <c r="AM2912" s="21"/>
      <c r="AN2912" s="21"/>
      <c r="AO2912" s="21"/>
      <c r="AP2912" s="21"/>
      <c r="AQ2912" s="21"/>
      <c r="AR2912" s="21"/>
      <c r="AS2912" s="21"/>
      <c r="AT2912" s="21"/>
      <c r="AU2912" s="21"/>
      <c r="AX2912" s="22"/>
      <c r="AY2912" s="22"/>
      <c r="AZ2912" s="22"/>
      <c r="BM2912" s="21"/>
      <c r="BN2912" s="21"/>
      <c r="BO2912" s="21"/>
      <c r="BP2912" s="21"/>
      <c r="BQ2912" s="21"/>
      <c r="BS2912" s="21"/>
      <c r="BT2912" s="21"/>
      <c r="BW2912" s="21"/>
      <c r="BX2912" s="21"/>
      <c r="BZ2912" s="21"/>
      <c r="CD2912" s="21"/>
      <c r="CE2912" s="21"/>
      <c r="CF2912" s="21"/>
    </row>
    <row r="2913" spans="1:84">
      <c r="A2913" s="21"/>
      <c r="AC2913" s="21"/>
      <c r="AD2913" s="21"/>
      <c r="AE2913" s="21"/>
      <c r="AF2913" s="21"/>
      <c r="AG2913" s="21"/>
      <c r="AH2913" s="21"/>
      <c r="AI2913" s="21"/>
      <c r="AJ2913" s="21"/>
      <c r="AK2913" s="21"/>
      <c r="AL2913" s="21"/>
      <c r="AM2913" s="21"/>
      <c r="AN2913" s="21"/>
      <c r="AO2913" s="21"/>
      <c r="AP2913" s="21"/>
      <c r="AQ2913" s="21"/>
      <c r="AR2913" s="21"/>
      <c r="AS2913" s="21"/>
      <c r="AT2913" s="21"/>
      <c r="AU2913" s="21"/>
      <c r="AX2913" s="22"/>
      <c r="AY2913" s="22"/>
      <c r="AZ2913" s="22"/>
      <c r="BM2913" s="21"/>
      <c r="BN2913" s="21"/>
      <c r="BO2913" s="21"/>
      <c r="BP2913" s="21"/>
      <c r="BQ2913" s="21"/>
      <c r="BS2913" s="21"/>
      <c r="BT2913" s="21"/>
      <c r="BW2913" s="21"/>
      <c r="BX2913" s="21"/>
      <c r="BZ2913" s="21"/>
      <c r="CD2913" s="21"/>
      <c r="CE2913" s="21"/>
      <c r="CF2913" s="21"/>
    </row>
    <row r="2914" spans="1:84">
      <c r="A2914" s="21"/>
      <c r="AC2914" s="21"/>
      <c r="AD2914" s="21"/>
      <c r="AE2914" s="21"/>
      <c r="AF2914" s="21"/>
      <c r="AG2914" s="21"/>
      <c r="AH2914" s="21"/>
      <c r="AI2914" s="21"/>
      <c r="AJ2914" s="21"/>
      <c r="AK2914" s="21"/>
      <c r="AL2914" s="21"/>
      <c r="AM2914" s="21"/>
      <c r="AN2914" s="21"/>
      <c r="AO2914" s="21"/>
      <c r="AP2914" s="21"/>
      <c r="AQ2914" s="21"/>
      <c r="AR2914" s="21"/>
      <c r="AS2914" s="21"/>
      <c r="AT2914" s="21"/>
      <c r="AU2914" s="21"/>
      <c r="AX2914" s="22"/>
      <c r="AY2914" s="22"/>
      <c r="AZ2914" s="22"/>
      <c r="BM2914" s="21"/>
      <c r="BN2914" s="21"/>
      <c r="BO2914" s="21"/>
      <c r="BP2914" s="21"/>
      <c r="BQ2914" s="21"/>
      <c r="BS2914" s="21"/>
      <c r="BT2914" s="21"/>
      <c r="BW2914" s="21"/>
      <c r="BX2914" s="21"/>
      <c r="BZ2914" s="21"/>
      <c r="CD2914" s="21"/>
      <c r="CE2914" s="21"/>
      <c r="CF2914" s="21"/>
    </row>
    <row r="2915" spans="1:84">
      <c r="A2915" s="21"/>
      <c r="AC2915" s="21"/>
      <c r="AD2915" s="21"/>
      <c r="AE2915" s="21"/>
      <c r="AF2915" s="21"/>
      <c r="AG2915" s="21"/>
      <c r="AH2915" s="21"/>
      <c r="AI2915" s="21"/>
      <c r="AJ2915" s="21"/>
      <c r="AK2915" s="21"/>
      <c r="AL2915" s="21"/>
      <c r="AM2915" s="21"/>
      <c r="AN2915" s="21"/>
      <c r="AO2915" s="21"/>
      <c r="AP2915" s="21"/>
      <c r="AQ2915" s="21"/>
      <c r="AR2915" s="21"/>
      <c r="AS2915" s="21"/>
      <c r="AT2915" s="21"/>
      <c r="AU2915" s="21"/>
      <c r="AX2915" s="22"/>
      <c r="AY2915" s="22"/>
      <c r="AZ2915" s="22"/>
      <c r="BM2915" s="21"/>
      <c r="BN2915" s="21"/>
      <c r="BO2915" s="21"/>
      <c r="BP2915" s="21"/>
      <c r="BQ2915" s="21"/>
      <c r="BS2915" s="21"/>
      <c r="BT2915" s="21"/>
      <c r="BW2915" s="21"/>
      <c r="BX2915" s="21"/>
      <c r="BZ2915" s="21"/>
      <c r="CD2915" s="21"/>
      <c r="CE2915" s="21"/>
      <c r="CF2915" s="21"/>
    </row>
    <row r="2916" spans="1:84">
      <c r="A2916" s="21"/>
      <c r="AC2916" s="21"/>
      <c r="AD2916" s="21"/>
      <c r="AE2916" s="21"/>
      <c r="AF2916" s="21"/>
      <c r="AG2916" s="21"/>
      <c r="AH2916" s="21"/>
      <c r="AI2916" s="21"/>
      <c r="AJ2916" s="21"/>
      <c r="AK2916" s="21"/>
      <c r="AL2916" s="21"/>
      <c r="AM2916" s="21"/>
      <c r="AN2916" s="21"/>
      <c r="AO2916" s="21"/>
      <c r="AP2916" s="21"/>
      <c r="AQ2916" s="21"/>
      <c r="AR2916" s="21"/>
      <c r="AS2916" s="21"/>
      <c r="AT2916" s="21"/>
      <c r="AU2916" s="21"/>
      <c r="AX2916" s="22"/>
      <c r="AY2916" s="22"/>
      <c r="AZ2916" s="22"/>
      <c r="BM2916" s="21"/>
      <c r="BN2916" s="21"/>
      <c r="BO2916" s="21"/>
      <c r="BP2916" s="21"/>
      <c r="BQ2916" s="21"/>
      <c r="BS2916" s="21"/>
      <c r="BT2916" s="21"/>
      <c r="BW2916" s="21"/>
      <c r="BX2916" s="21"/>
      <c r="BZ2916" s="21"/>
      <c r="CD2916" s="21"/>
      <c r="CE2916" s="21"/>
      <c r="CF2916" s="21"/>
    </row>
    <row r="2917" spans="1:84">
      <c r="A2917" s="21"/>
      <c r="AC2917" s="21"/>
      <c r="AD2917" s="21"/>
      <c r="AE2917" s="21"/>
      <c r="AF2917" s="21"/>
      <c r="AG2917" s="21"/>
      <c r="AH2917" s="21"/>
      <c r="AI2917" s="21"/>
      <c r="AJ2917" s="21"/>
      <c r="AK2917" s="21"/>
      <c r="AL2917" s="21"/>
      <c r="AM2917" s="21"/>
      <c r="AN2917" s="21"/>
      <c r="AO2917" s="21"/>
      <c r="AP2917" s="21"/>
      <c r="AQ2917" s="21"/>
      <c r="AR2917" s="21"/>
      <c r="AS2917" s="21"/>
      <c r="AT2917" s="21"/>
      <c r="AU2917" s="21"/>
      <c r="AX2917" s="22"/>
      <c r="AY2917" s="22"/>
      <c r="AZ2917" s="22"/>
      <c r="BM2917" s="21"/>
      <c r="BN2917" s="21"/>
      <c r="BO2917" s="21"/>
      <c r="BP2917" s="21"/>
      <c r="BQ2917" s="21"/>
      <c r="BS2917" s="21"/>
      <c r="BT2917" s="21"/>
      <c r="BW2917" s="21"/>
      <c r="BX2917" s="21"/>
      <c r="BZ2917" s="21"/>
      <c r="CD2917" s="21"/>
      <c r="CE2917" s="21"/>
      <c r="CF2917" s="21"/>
    </row>
    <row r="2918" spans="1:84">
      <c r="A2918" s="21"/>
      <c r="AC2918" s="21"/>
      <c r="AD2918" s="21"/>
      <c r="AE2918" s="21"/>
      <c r="AF2918" s="21"/>
      <c r="AG2918" s="21"/>
      <c r="AH2918" s="21"/>
      <c r="AI2918" s="21"/>
      <c r="AJ2918" s="21"/>
      <c r="AK2918" s="21"/>
      <c r="AL2918" s="21"/>
      <c r="AM2918" s="21"/>
      <c r="AN2918" s="21"/>
      <c r="AO2918" s="21"/>
      <c r="AP2918" s="21"/>
      <c r="AQ2918" s="21"/>
      <c r="AR2918" s="21"/>
      <c r="AS2918" s="21"/>
      <c r="AT2918" s="21"/>
      <c r="AU2918" s="21"/>
      <c r="AX2918" s="22"/>
      <c r="AY2918" s="22"/>
      <c r="AZ2918" s="22"/>
      <c r="BM2918" s="21"/>
      <c r="BN2918" s="21"/>
      <c r="BO2918" s="21"/>
      <c r="BP2918" s="21"/>
      <c r="BQ2918" s="21"/>
      <c r="BS2918" s="21"/>
      <c r="BT2918" s="21"/>
      <c r="BW2918" s="21"/>
      <c r="BX2918" s="21"/>
      <c r="BZ2918" s="21"/>
      <c r="CD2918" s="21"/>
      <c r="CE2918" s="21"/>
      <c r="CF2918" s="21"/>
    </row>
    <row r="2919" spans="1:84">
      <c r="A2919" s="21"/>
      <c r="AC2919" s="21"/>
      <c r="AD2919" s="21"/>
      <c r="AE2919" s="21"/>
      <c r="AF2919" s="21"/>
      <c r="AG2919" s="21"/>
      <c r="AH2919" s="21"/>
      <c r="AI2919" s="21"/>
      <c r="AJ2919" s="21"/>
      <c r="AK2919" s="21"/>
      <c r="AL2919" s="21"/>
      <c r="AM2919" s="21"/>
      <c r="AN2919" s="21"/>
      <c r="AO2919" s="21"/>
      <c r="AP2919" s="21"/>
      <c r="AQ2919" s="21"/>
      <c r="AR2919" s="21"/>
      <c r="AS2919" s="21"/>
      <c r="AT2919" s="21"/>
      <c r="AU2919" s="21"/>
      <c r="AX2919" s="22"/>
      <c r="AY2919" s="22"/>
      <c r="AZ2919" s="22"/>
      <c r="BM2919" s="21"/>
      <c r="BN2919" s="21"/>
      <c r="BO2919" s="21"/>
      <c r="BP2919" s="21"/>
      <c r="BQ2919" s="21"/>
      <c r="BS2919" s="21"/>
      <c r="BT2919" s="21"/>
      <c r="BW2919" s="21"/>
      <c r="BX2919" s="21"/>
      <c r="BZ2919" s="21"/>
      <c r="CD2919" s="21"/>
      <c r="CE2919" s="21"/>
      <c r="CF2919" s="21"/>
    </row>
    <row r="2920" spans="1:84">
      <c r="A2920" s="21"/>
      <c r="AC2920" s="21"/>
      <c r="AD2920" s="21"/>
      <c r="AE2920" s="21"/>
      <c r="AF2920" s="21"/>
      <c r="AG2920" s="21"/>
      <c r="AH2920" s="21"/>
      <c r="AI2920" s="21"/>
      <c r="AJ2920" s="21"/>
      <c r="AK2920" s="21"/>
      <c r="AL2920" s="21"/>
      <c r="AM2920" s="21"/>
      <c r="AN2920" s="21"/>
      <c r="AO2920" s="21"/>
      <c r="AP2920" s="21"/>
      <c r="AQ2920" s="21"/>
      <c r="AR2920" s="21"/>
      <c r="AS2920" s="21"/>
      <c r="AT2920" s="21"/>
      <c r="AU2920" s="21"/>
      <c r="AX2920" s="22"/>
      <c r="AY2920" s="22"/>
      <c r="AZ2920" s="22"/>
      <c r="BM2920" s="21"/>
      <c r="BN2920" s="21"/>
      <c r="BO2920" s="21"/>
      <c r="BP2920" s="21"/>
      <c r="BQ2920" s="21"/>
      <c r="BS2920" s="21"/>
      <c r="BT2920" s="21"/>
      <c r="BW2920" s="21"/>
      <c r="BX2920" s="21"/>
      <c r="BZ2920" s="21"/>
      <c r="CD2920" s="21"/>
      <c r="CE2920" s="21"/>
      <c r="CF2920" s="21"/>
    </row>
    <row r="2921" spans="1:84">
      <c r="A2921" s="21"/>
      <c r="AC2921" s="21"/>
      <c r="AD2921" s="21"/>
      <c r="AE2921" s="21"/>
      <c r="AF2921" s="21"/>
      <c r="AG2921" s="21"/>
      <c r="AH2921" s="21"/>
      <c r="AI2921" s="21"/>
      <c r="AJ2921" s="21"/>
      <c r="AK2921" s="21"/>
      <c r="AL2921" s="21"/>
      <c r="AM2921" s="21"/>
      <c r="AN2921" s="21"/>
      <c r="AO2921" s="21"/>
      <c r="AP2921" s="21"/>
      <c r="AQ2921" s="21"/>
      <c r="AR2921" s="21"/>
      <c r="AS2921" s="21"/>
      <c r="AT2921" s="21"/>
      <c r="AU2921" s="21"/>
      <c r="AX2921" s="22"/>
      <c r="AY2921" s="22"/>
      <c r="AZ2921" s="22"/>
      <c r="BM2921" s="21"/>
      <c r="BN2921" s="21"/>
      <c r="BO2921" s="21"/>
      <c r="BP2921" s="21"/>
      <c r="BQ2921" s="21"/>
      <c r="BS2921" s="21"/>
      <c r="BT2921" s="21"/>
      <c r="BW2921" s="21"/>
      <c r="BX2921" s="21"/>
      <c r="BZ2921" s="21"/>
      <c r="CD2921" s="21"/>
      <c r="CE2921" s="21"/>
      <c r="CF2921" s="21"/>
    </row>
    <row r="2922" spans="1:84">
      <c r="A2922" s="21"/>
      <c r="AC2922" s="21"/>
      <c r="AD2922" s="21"/>
      <c r="AE2922" s="21"/>
      <c r="AF2922" s="21"/>
      <c r="AG2922" s="21"/>
      <c r="AH2922" s="21"/>
      <c r="AI2922" s="21"/>
      <c r="AJ2922" s="21"/>
      <c r="AK2922" s="21"/>
      <c r="AL2922" s="21"/>
      <c r="AM2922" s="21"/>
      <c r="AN2922" s="21"/>
      <c r="AO2922" s="21"/>
      <c r="AP2922" s="21"/>
      <c r="AQ2922" s="21"/>
      <c r="AR2922" s="21"/>
      <c r="AS2922" s="21"/>
      <c r="AT2922" s="21"/>
      <c r="AU2922" s="21"/>
      <c r="AX2922" s="22"/>
      <c r="AY2922" s="22"/>
      <c r="AZ2922" s="22"/>
      <c r="BM2922" s="21"/>
      <c r="BN2922" s="21"/>
      <c r="BO2922" s="21"/>
      <c r="BP2922" s="21"/>
      <c r="BQ2922" s="21"/>
      <c r="BS2922" s="21"/>
      <c r="BT2922" s="21"/>
      <c r="BW2922" s="21"/>
      <c r="BX2922" s="21"/>
      <c r="BZ2922" s="21"/>
      <c r="CD2922" s="21"/>
      <c r="CE2922" s="21"/>
      <c r="CF2922" s="21"/>
    </row>
    <row r="2923" spans="1:84">
      <c r="A2923" s="21"/>
      <c r="AC2923" s="21"/>
      <c r="AD2923" s="21"/>
      <c r="AE2923" s="21"/>
      <c r="AF2923" s="21"/>
      <c r="AG2923" s="21"/>
      <c r="AH2923" s="21"/>
      <c r="AI2923" s="21"/>
      <c r="AJ2923" s="21"/>
      <c r="AK2923" s="21"/>
      <c r="AL2923" s="21"/>
      <c r="AM2923" s="21"/>
      <c r="AN2923" s="21"/>
      <c r="AO2923" s="21"/>
      <c r="AP2923" s="21"/>
      <c r="AQ2923" s="21"/>
      <c r="AR2923" s="21"/>
      <c r="AS2923" s="21"/>
      <c r="AT2923" s="21"/>
      <c r="AU2923" s="21"/>
      <c r="AX2923" s="22"/>
      <c r="AY2923" s="22"/>
      <c r="AZ2923" s="22"/>
      <c r="BM2923" s="21"/>
      <c r="BN2923" s="21"/>
      <c r="BO2923" s="21"/>
      <c r="BP2923" s="21"/>
      <c r="BQ2923" s="21"/>
      <c r="BS2923" s="21"/>
      <c r="BT2923" s="21"/>
      <c r="BW2923" s="21"/>
      <c r="BX2923" s="21"/>
      <c r="BZ2923" s="21"/>
      <c r="CD2923" s="21"/>
      <c r="CE2923" s="21"/>
      <c r="CF2923" s="21"/>
    </row>
    <row r="2924" spans="1:84">
      <c r="A2924" s="21"/>
      <c r="AC2924" s="21"/>
      <c r="AD2924" s="21"/>
      <c r="AE2924" s="21"/>
      <c r="AF2924" s="21"/>
      <c r="AG2924" s="21"/>
      <c r="AH2924" s="21"/>
      <c r="AI2924" s="21"/>
      <c r="AJ2924" s="21"/>
      <c r="AK2924" s="21"/>
      <c r="AL2924" s="21"/>
      <c r="AM2924" s="21"/>
      <c r="AN2924" s="21"/>
      <c r="AO2924" s="21"/>
      <c r="AP2924" s="21"/>
      <c r="AQ2924" s="21"/>
      <c r="AR2924" s="21"/>
      <c r="AS2924" s="21"/>
      <c r="AT2924" s="21"/>
      <c r="AU2924" s="21"/>
      <c r="AX2924" s="22"/>
      <c r="AY2924" s="22"/>
      <c r="AZ2924" s="22"/>
      <c r="BM2924" s="21"/>
      <c r="BN2924" s="21"/>
      <c r="BO2924" s="21"/>
      <c r="BP2924" s="21"/>
      <c r="BQ2924" s="21"/>
      <c r="BS2924" s="21"/>
      <c r="BT2924" s="21"/>
      <c r="BW2924" s="21"/>
      <c r="BX2924" s="21"/>
      <c r="BZ2924" s="21"/>
      <c r="CD2924" s="21"/>
      <c r="CE2924" s="21"/>
      <c r="CF2924" s="21"/>
    </row>
    <row r="2925" spans="1:84">
      <c r="A2925" s="21"/>
      <c r="AC2925" s="21"/>
      <c r="AD2925" s="21"/>
      <c r="AE2925" s="21"/>
      <c r="AF2925" s="21"/>
      <c r="AG2925" s="21"/>
      <c r="AH2925" s="21"/>
      <c r="AI2925" s="21"/>
      <c r="AJ2925" s="21"/>
      <c r="AK2925" s="21"/>
      <c r="AL2925" s="21"/>
      <c r="AM2925" s="21"/>
      <c r="AN2925" s="21"/>
      <c r="AO2925" s="21"/>
      <c r="AP2925" s="21"/>
      <c r="AQ2925" s="21"/>
      <c r="AR2925" s="21"/>
      <c r="AS2925" s="21"/>
      <c r="AT2925" s="21"/>
      <c r="AU2925" s="21"/>
      <c r="AX2925" s="22"/>
      <c r="AY2925" s="22"/>
      <c r="AZ2925" s="22"/>
      <c r="BM2925" s="21"/>
      <c r="BN2925" s="21"/>
      <c r="BO2925" s="21"/>
      <c r="BP2925" s="21"/>
      <c r="BQ2925" s="21"/>
      <c r="BS2925" s="21"/>
      <c r="BT2925" s="21"/>
      <c r="BW2925" s="21"/>
      <c r="BX2925" s="21"/>
      <c r="BZ2925" s="21"/>
      <c r="CD2925" s="21"/>
      <c r="CE2925" s="21"/>
      <c r="CF2925" s="21"/>
    </row>
    <row r="2926" spans="1:84">
      <c r="A2926" s="21"/>
      <c r="AC2926" s="21"/>
      <c r="AD2926" s="21"/>
      <c r="AE2926" s="21"/>
      <c r="AF2926" s="21"/>
      <c r="AG2926" s="21"/>
      <c r="AH2926" s="21"/>
      <c r="AI2926" s="21"/>
      <c r="AJ2926" s="21"/>
      <c r="AK2926" s="21"/>
      <c r="AL2926" s="21"/>
      <c r="AM2926" s="21"/>
      <c r="AN2926" s="21"/>
      <c r="AO2926" s="21"/>
      <c r="AP2926" s="21"/>
      <c r="AQ2926" s="21"/>
      <c r="AR2926" s="21"/>
      <c r="AS2926" s="21"/>
      <c r="AT2926" s="21"/>
      <c r="AU2926" s="21"/>
      <c r="AX2926" s="22"/>
      <c r="AY2926" s="22"/>
      <c r="AZ2926" s="22"/>
      <c r="BM2926" s="21"/>
      <c r="BN2926" s="21"/>
      <c r="BO2926" s="21"/>
      <c r="BP2926" s="21"/>
      <c r="BQ2926" s="21"/>
      <c r="BS2926" s="21"/>
      <c r="BT2926" s="21"/>
      <c r="BW2926" s="21"/>
      <c r="BX2926" s="21"/>
      <c r="BZ2926" s="21"/>
      <c r="CD2926" s="21"/>
      <c r="CE2926" s="21"/>
      <c r="CF2926" s="21"/>
    </row>
    <row r="2927" spans="1:84">
      <c r="A2927" s="21"/>
      <c r="AC2927" s="21"/>
      <c r="AD2927" s="21"/>
      <c r="AE2927" s="21"/>
      <c r="AF2927" s="21"/>
      <c r="AG2927" s="21"/>
      <c r="AH2927" s="21"/>
      <c r="AI2927" s="21"/>
      <c r="AJ2927" s="21"/>
      <c r="AK2927" s="21"/>
      <c r="AL2927" s="21"/>
      <c r="AM2927" s="21"/>
      <c r="AN2927" s="21"/>
      <c r="AO2927" s="21"/>
      <c r="AP2927" s="21"/>
      <c r="AQ2927" s="21"/>
      <c r="AR2927" s="21"/>
      <c r="AS2927" s="21"/>
      <c r="AT2927" s="21"/>
      <c r="AU2927" s="21"/>
      <c r="AX2927" s="22"/>
      <c r="AY2927" s="22"/>
      <c r="AZ2927" s="22"/>
      <c r="BM2927" s="21"/>
      <c r="BN2927" s="21"/>
      <c r="BO2927" s="21"/>
      <c r="BP2927" s="21"/>
      <c r="BQ2927" s="21"/>
      <c r="BS2927" s="21"/>
      <c r="BT2927" s="21"/>
      <c r="BW2927" s="21"/>
      <c r="BX2927" s="21"/>
      <c r="BZ2927" s="21"/>
      <c r="CD2927" s="21"/>
      <c r="CE2927" s="21"/>
      <c r="CF2927" s="21"/>
    </row>
    <row r="2928" spans="1:84">
      <c r="A2928" s="21"/>
      <c r="AC2928" s="21"/>
      <c r="AD2928" s="21"/>
      <c r="AE2928" s="21"/>
      <c r="AF2928" s="21"/>
      <c r="AG2928" s="21"/>
      <c r="AH2928" s="21"/>
      <c r="AI2928" s="21"/>
      <c r="AJ2928" s="21"/>
      <c r="AK2928" s="21"/>
      <c r="AL2928" s="21"/>
      <c r="AM2928" s="21"/>
      <c r="AN2928" s="21"/>
      <c r="AO2928" s="21"/>
      <c r="AP2928" s="21"/>
      <c r="AQ2928" s="21"/>
      <c r="AR2928" s="21"/>
      <c r="AS2928" s="21"/>
      <c r="AT2928" s="21"/>
      <c r="AU2928" s="21"/>
      <c r="AX2928" s="22"/>
      <c r="AY2928" s="22"/>
      <c r="AZ2928" s="22"/>
      <c r="BM2928" s="21"/>
      <c r="BN2928" s="21"/>
      <c r="BO2928" s="21"/>
      <c r="BP2928" s="21"/>
      <c r="BQ2928" s="21"/>
      <c r="BS2928" s="21"/>
      <c r="BT2928" s="21"/>
      <c r="BW2928" s="21"/>
      <c r="BX2928" s="21"/>
      <c r="BZ2928" s="21"/>
      <c r="CD2928" s="21"/>
      <c r="CE2928" s="21"/>
      <c r="CF2928" s="21"/>
    </row>
    <row r="2929" spans="1:84">
      <c r="A2929" s="21"/>
      <c r="AC2929" s="21"/>
      <c r="AD2929" s="21"/>
      <c r="AE2929" s="21"/>
      <c r="AF2929" s="21"/>
      <c r="AG2929" s="21"/>
      <c r="AH2929" s="21"/>
      <c r="AI2929" s="21"/>
      <c r="AJ2929" s="21"/>
      <c r="AK2929" s="21"/>
      <c r="AL2929" s="21"/>
      <c r="AM2929" s="21"/>
      <c r="AN2929" s="21"/>
      <c r="AO2929" s="21"/>
      <c r="AP2929" s="21"/>
      <c r="AQ2929" s="21"/>
      <c r="AR2929" s="21"/>
      <c r="AS2929" s="21"/>
      <c r="AT2929" s="21"/>
      <c r="AU2929" s="21"/>
      <c r="AX2929" s="22"/>
      <c r="AY2929" s="22"/>
      <c r="AZ2929" s="22"/>
      <c r="BM2929" s="21"/>
      <c r="BN2929" s="21"/>
      <c r="BO2929" s="21"/>
      <c r="BP2929" s="21"/>
      <c r="BQ2929" s="21"/>
      <c r="BS2929" s="21"/>
      <c r="BT2929" s="21"/>
      <c r="BW2929" s="21"/>
      <c r="BX2929" s="21"/>
      <c r="BZ2929" s="21"/>
      <c r="CD2929" s="21"/>
      <c r="CE2929" s="21"/>
      <c r="CF2929" s="21"/>
    </row>
    <row r="2930" spans="1:84">
      <c r="A2930" s="21"/>
      <c r="AC2930" s="21"/>
      <c r="AD2930" s="21"/>
      <c r="AE2930" s="21"/>
      <c r="AF2930" s="21"/>
      <c r="AG2930" s="21"/>
      <c r="AH2930" s="21"/>
      <c r="AI2930" s="21"/>
      <c r="AJ2930" s="21"/>
      <c r="AK2930" s="21"/>
      <c r="AL2930" s="21"/>
      <c r="AM2930" s="21"/>
      <c r="AN2930" s="21"/>
      <c r="AO2930" s="21"/>
      <c r="AP2930" s="21"/>
      <c r="AQ2930" s="21"/>
      <c r="AR2930" s="21"/>
      <c r="AS2930" s="21"/>
      <c r="AT2930" s="21"/>
      <c r="AU2930" s="21"/>
      <c r="AX2930" s="22"/>
      <c r="AY2930" s="22"/>
      <c r="AZ2930" s="22"/>
      <c r="BM2930" s="21"/>
      <c r="BN2930" s="21"/>
      <c r="BO2930" s="21"/>
      <c r="BP2930" s="21"/>
      <c r="BQ2930" s="21"/>
      <c r="BS2930" s="21"/>
      <c r="BT2930" s="21"/>
      <c r="BW2930" s="21"/>
      <c r="BX2930" s="21"/>
      <c r="BZ2930" s="21"/>
      <c r="CD2930" s="21"/>
      <c r="CE2930" s="21"/>
      <c r="CF2930" s="21"/>
    </row>
    <row r="2931" spans="1:84">
      <c r="A2931" s="21"/>
      <c r="AC2931" s="21"/>
      <c r="AD2931" s="21"/>
      <c r="AE2931" s="21"/>
      <c r="AF2931" s="21"/>
      <c r="AG2931" s="21"/>
      <c r="AH2931" s="21"/>
      <c r="AI2931" s="21"/>
      <c r="AJ2931" s="21"/>
      <c r="AK2931" s="21"/>
      <c r="AL2931" s="21"/>
      <c r="AM2931" s="21"/>
      <c r="AN2931" s="21"/>
      <c r="AO2931" s="21"/>
      <c r="AP2931" s="21"/>
      <c r="AQ2931" s="21"/>
      <c r="AR2931" s="21"/>
      <c r="AS2931" s="21"/>
      <c r="AT2931" s="21"/>
      <c r="AU2931" s="21"/>
      <c r="AX2931" s="22"/>
      <c r="AY2931" s="22"/>
      <c r="AZ2931" s="22"/>
      <c r="BM2931" s="21"/>
      <c r="BN2931" s="21"/>
      <c r="BO2931" s="21"/>
      <c r="BP2931" s="21"/>
      <c r="BQ2931" s="21"/>
      <c r="BS2931" s="21"/>
      <c r="BT2931" s="21"/>
      <c r="BW2931" s="21"/>
      <c r="BX2931" s="21"/>
      <c r="BZ2931" s="21"/>
      <c r="CD2931" s="21"/>
      <c r="CE2931" s="21"/>
      <c r="CF2931" s="21"/>
    </row>
    <row r="2932" spans="1:84">
      <c r="A2932" s="21"/>
      <c r="AC2932" s="21"/>
      <c r="AD2932" s="21"/>
      <c r="AE2932" s="21"/>
      <c r="AF2932" s="21"/>
      <c r="AG2932" s="21"/>
      <c r="AH2932" s="21"/>
      <c r="AI2932" s="21"/>
      <c r="AJ2932" s="21"/>
      <c r="AK2932" s="21"/>
      <c r="AL2932" s="21"/>
      <c r="AM2932" s="21"/>
      <c r="AN2932" s="21"/>
      <c r="AO2932" s="21"/>
      <c r="AP2932" s="21"/>
      <c r="AQ2932" s="21"/>
      <c r="AR2932" s="21"/>
      <c r="AS2932" s="21"/>
      <c r="AT2932" s="21"/>
      <c r="AU2932" s="21"/>
      <c r="AX2932" s="22"/>
      <c r="AY2932" s="22"/>
      <c r="AZ2932" s="22"/>
      <c r="BM2932" s="21"/>
      <c r="BN2932" s="21"/>
      <c r="BO2932" s="21"/>
      <c r="BP2932" s="21"/>
      <c r="BQ2932" s="21"/>
      <c r="BS2932" s="21"/>
      <c r="BT2932" s="21"/>
      <c r="BW2932" s="21"/>
      <c r="BX2932" s="21"/>
      <c r="BZ2932" s="21"/>
      <c r="CD2932" s="21"/>
      <c r="CE2932" s="21"/>
      <c r="CF2932" s="21"/>
    </row>
    <row r="2933" spans="1:84">
      <c r="A2933" s="21"/>
      <c r="AC2933" s="21"/>
      <c r="AD2933" s="21"/>
      <c r="AE2933" s="21"/>
      <c r="AF2933" s="21"/>
      <c r="AG2933" s="21"/>
      <c r="AH2933" s="21"/>
      <c r="AI2933" s="21"/>
      <c r="AJ2933" s="21"/>
      <c r="AK2933" s="21"/>
      <c r="AL2933" s="21"/>
      <c r="AM2933" s="21"/>
      <c r="AN2933" s="21"/>
      <c r="AO2933" s="21"/>
      <c r="AP2933" s="21"/>
      <c r="AQ2933" s="21"/>
      <c r="AR2933" s="21"/>
      <c r="AS2933" s="21"/>
      <c r="AT2933" s="21"/>
      <c r="AU2933" s="21"/>
      <c r="AX2933" s="22"/>
      <c r="AY2933" s="22"/>
      <c r="AZ2933" s="22"/>
      <c r="BM2933" s="21"/>
      <c r="BN2933" s="21"/>
      <c r="BO2933" s="21"/>
      <c r="BP2933" s="21"/>
      <c r="BQ2933" s="21"/>
      <c r="BS2933" s="21"/>
      <c r="BT2933" s="21"/>
      <c r="BW2933" s="21"/>
      <c r="BX2933" s="21"/>
      <c r="BZ2933" s="21"/>
      <c r="CD2933" s="21"/>
      <c r="CE2933" s="21"/>
      <c r="CF2933" s="21"/>
    </row>
    <row r="2934" spans="1:84">
      <c r="A2934" s="21"/>
      <c r="AC2934" s="21"/>
      <c r="AD2934" s="21"/>
      <c r="AE2934" s="21"/>
      <c r="AF2934" s="21"/>
      <c r="AG2934" s="21"/>
      <c r="AH2934" s="21"/>
      <c r="AI2934" s="21"/>
      <c r="AJ2934" s="21"/>
      <c r="AK2934" s="21"/>
      <c r="AL2934" s="21"/>
      <c r="AM2934" s="21"/>
      <c r="AN2934" s="21"/>
      <c r="AO2934" s="21"/>
      <c r="AP2934" s="21"/>
      <c r="AQ2934" s="21"/>
      <c r="AR2934" s="21"/>
      <c r="AS2934" s="21"/>
      <c r="AT2934" s="21"/>
      <c r="AU2934" s="21"/>
      <c r="AX2934" s="22"/>
      <c r="AY2934" s="22"/>
      <c r="AZ2934" s="22"/>
      <c r="BM2934" s="21"/>
      <c r="BN2934" s="21"/>
      <c r="BO2934" s="21"/>
      <c r="BP2934" s="21"/>
      <c r="BQ2934" s="21"/>
      <c r="BS2934" s="21"/>
      <c r="BT2934" s="21"/>
      <c r="BW2934" s="21"/>
      <c r="BX2934" s="21"/>
      <c r="BZ2934" s="21"/>
      <c r="CD2934" s="21"/>
      <c r="CE2934" s="21"/>
      <c r="CF2934" s="21"/>
    </row>
    <row r="2935" spans="1:84">
      <c r="A2935" s="21"/>
      <c r="AC2935" s="21"/>
      <c r="AD2935" s="21"/>
      <c r="AE2935" s="21"/>
      <c r="AF2935" s="21"/>
      <c r="AG2935" s="21"/>
      <c r="AH2935" s="21"/>
      <c r="AI2935" s="21"/>
      <c r="AJ2935" s="21"/>
      <c r="AK2935" s="21"/>
      <c r="AL2935" s="21"/>
      <c r="AM2935" s="21"/>
      <c r="AN2935" s="21"/>
      <c r="AO2935" s="21"/>
      <c r="AP2935" s="21"/>
      <c r="AQ2935" s="21"/>
      <c r="AR2935" s="21"/>
      <c r="AS2935" s="21"/>
      <c r="AT2935" s="21"/>
      <c r="AU2935" s="21"/>
      <c r="AX2935" s="22"/>
      <c r="AY2935" s="22"/>
      <c r="AZ2935" s="22"/>
      <c r="BM2935" s="21"/>
      <c r="BN2935" s="21"/>
      <c r="BO2935" s="21"/>
      <c r="BP2935" s="21"/>
      <c r="BQ2935" s="21"/>
      <c r="BS2935" s="21"/>
      <c r="BT2935" s="21"/>
      <c r="BW2935" s="21"/>
      <c r="BX2935" s="21"/>
      <c r="BZ2935" s="21"/>
      <c r="CD2935" s="21"/>
      <c r="CE2935" s="21"/>
      <c r="CF2935" s="21"/>
    </row>
    <row r="2936" spans="1:84">
      <c r="A2936" s="21"/>
      <c r="AC2936" s="21"/>
      <c r="AD2936" s="21"/>
      <c r="AE2936" s="21"/>
      <c r="AF2936" s="21"/>
      <c r="AG2936" s="21"/>
      <c r="AH2936" s="21"/>
      <c r="AI2936" s="21"/>
      <c r="AJ2936" s="21"/>
      <c r="AK2936" s="21"/>
      <c r="AL2936" s="21"/>
      <c r="AM2936" s="21"/>
      <c r="AN2936" s="21"/>
      <c r="AO2936" s="21"/>
      <c r="AP2936" s="21"/>
      <c r="AQ2936" s="21"/>
      <c r="AR2936" s="21"/>
      <c r="AS2936" s="21"/>
      <c r="AT2936" s="21"/>
      <c r="AU2936" s="21"/>
      <c r="AX2936" s="22"/>
      <c r="AY2936" s="22"/>
      <c r="AZ2936" s="22"/>
      <c r="BM2936" s="21"/>
      <c r="BN2936" s="21"/>
      <c r="BO2936" s="21"/>
      <c r="BP2936" s="21"/>
      <c r="BQ2936" s="21"/>
      <c r="BS2936" s="21"/>
      <c r="BT2936" s="21"/>
      <c r="BW2936" s="21"/>
      <c r="BX2936" s="21"/>
      <c r="BZ2936" s="21"/>
      <c r="CD2936" s="21"/>
      <c r="CE2936" s="21"/>
      <c r="CF2936" s="21"/>
    </row>
    <row r="2937" spans="1:84">
      <c r="A2937" s="21"/>
      <c r="AC2937" s="21"/>
      <c r="AD2937" s="21"/>
      <c r="AE2937" s="21"/>
      <c r="AF2937" s="21"/>
      <c r="AG2937" s="21"/>
      <c r="AH2937" s="21"/>
      <c r="AI2937" s="21"/>
      <c r="AJ2937" s="21"/>
      <c r="AK2937" s="21"/>
      <c r="AL2937" s="21"/>
      <c r="AM2937" s="21"/>
      <c r="AN2937" s="21"/>
      <c r="AO2937" s="21"/>
      <c r="AP2937" s="21"/>
      <c r="AQ2937" s="21"/>
      <c r="AR2937" s="21"/>
      <c r="AS2937" s="21"/>
      <c r="AT2937" s="21"/>
      <c r="AU2937" s="21"/>
      <c r="AX2937" s="22"/>
      <c r="AY2937" s="22"/>
      <c r="AZ2937" s="22"/>
      <c r="BM2937" s="21"/>
      <c r="BN2937" s="21"/>
      <c r="BO2937" s="21"/>
      <c r="BP2937" s="21"/>
      <c r="BQ2937" s="21"/>
      <c r="BS2937" s="21"/>
      <c r="BT2937" s="21"/>
      <c r="BW2937" s="21"/>
      <c r="BX2937" s="21"/>
      <c r="BZ2937" s="21"/>
      <c r="CD2937" s="21"/>
      <c r="CE2937" s="21"/>
      <c r="CF2937" s="21"/>
    </row>
    <row r="2938" spans="1:84">
      <c r="A2938" s="21"/>
      <c r="AC2938" s="21"/>
      <c r="AD2938" s="21"/>
      <c r="AE2938" s="21"/>
      <c r="AF2938" s="21"/>
      <c r="AG2938" s="21"/>
      <c r="AH2938" s="21"/>
      <c r="AI2938" s="21"/>
      <c r="AJ2938" s="21"/>
      <c r="AK2938" s="21"/>
      <c r="AL2938" s="21"/>
      <c r="AM2938" s="21"/>
      <c r="AN2938" s="21"/>
      <c r="AO2938" s="21"/>
      <c r="AP2938" s="21"/>
      <c r="AQ2938" s="21"/>
      <c r="AR2938" s="21"/>
      <c r="AS2938" s="21"/>
      <c r="AT2938" s="21"/>
      <c r="AU2938" s="21"/>
      <c r="AX2938" s="22"/>
      <c r="AY2938" s="22"/>
      <c r="AZ2938" s="22"/>
      <c r="BM2938" s="21"/>
      <c r="BN2938" s="21"/>
      <c r="BO2938" s="21"/>
      <c r="BP2938" s="21"/>
      <c r="BQ2938" s="21"/>
      <c r="BS2938" s="21"/>
      <c r="BT2938" s="21"/>
      <c r="BW2938" s="21"/>
      <c r="BX2938" s="21"/>
      <c r="BZ2938" s="21"/>
      <c r="CD2938" s="21"/>
      <c r="CE2938" s="21"/>
      <c r="CF2938" s="21"/>
    </row>
    <row r="2939" spans="1:84">
      <c r="A2939" s="21"/>
      <c r="AC2939" s="21"/>
      <c r="AD2939" s="21"/>
      <c r="AE2939" s="21"/>
      <c r="AF2939" s="21"/>
      <c r="AG2939" s="21"/>
      <c r="AH2939" s="21"/>
      <c r="AI2939" s="21"/>
      <c r="AJ2939" s="21"/>
      <c r="AK2939" s="21"/>
      <c r="AL2939" s="21"/>
      <c r="AM2939" s="21"/>
      <c r="AN2939" s="21"/>
      <c r="AO2939" s="21"/>
      <c r="AP2939" s="21"/>
      <c r="AQ2939" s="21"/>
      <c r="AR2939" s="21"/>
      <c r="AS2939" s="21"/>
      <c r="AT2939" s="21"/>
      <c r="AU2939" s="21"/>
      <c r="AX2939" s="22"/>
      <c r="AY2939" s="22"/>
      <c r="AZ2939" s="22"/>
      <c r="BM2939" s="21"/>
      <c r="BN2939" s="21"/>
      <c r="BO2939" s="21"/>
      <c r="BP2939" s="21"/>
      <c r="BQ2939" s="21"/>
      <c r="BS2939" s="21"/>
      <c r="BT2939" s="21"/>
      <c r="BW2939" s="21"/>
      <c r="BX2939" s="21"/>
      <c r="BZ2939" s="21"/>
      <c r="CD2939" s="21"/>
      <c r="CE2939" s="21"/>
      <c r="CF2939" s="21"/>
    </row>
    <row r="2940" spans="1:84">
      <c r="A2940" s="21"/>
      <c r="AC2940" s="21"/>
      <c r="AD2940" s="21"/>
      <c r="AE2940" s="21"/>
      <c r="AF2940" s="21"/>
      <c r="AG2940" s="21"/>
      <c r="AH2940" s="21"/>
      <c r="AI2940" s="21"/>
      <c r="AJ2940" s="21"/>
      <c r="AK2940" s="21"/>
      <c r="AL2940" s="21"/>
      <c r="AM2940" s="21"/>
      <c r="AN2940" s="21"/>
      <c r="AO2940" s="21"/>
      <c r="AP2940" s="21"/>
      <c r="AQ2940" s="21"/>
      <c r="AR2940" s="21"/>
      <c r="AS2940" s="21"/>
      <c r="AT2940" s="21"/>
      <c r="AU2940" s="21"/>
      <c r="AX2940" s="22"/>
      <c r="AY2940" s="22"/>
      <c r="AZ2940" s="22"/>
      <c r="BM2940" s="21"/>
      <c r="BN2940" s="21"/>
      <c r="BO2940" s="21"/>
      <c r="BP2940" s="21"/>
      <c r="BQ2940" s="21"/>
      <c r="BS2940" s="21"/>
      <c r="BT2940" s="21"/>
      <c r="BW2940" s="21"/>
      <c r="BX2940" s="21"/>
      <c r="BZ2940" s="21"/>
      <c r="CD2940" s="21"/>
      <c r="CE2940" s="21"/>
      <c r="CF2940" s="21"/>
    </row>
    <row r="2941" spans="1:84">
      <c r="A2941" s="21"/>
      <c r="AC2941" s="21"/>
      <c r="AD2941" s="21"/>
      <c r="AE2941" s="21"/>
      <c r="AF2941" s="21"/>
      <c r="AG2941" s="21"/>
      <c r="AH2941" s="21"/>
      <c r="AI2941" s="21"/>
      <c r="AJ2941" s="21"/>
      <c r="AK2941" s="21"/>
      <c r="AL2941" s="21"/>
      <c r="AM2941" s="21"/>
      <c r="AN2941" s="21"/>
      <c r="AO2941" s="21"/>
      <c r="AP2941" s="21"/>
      <c r="AQ2941" s="21"/>
      <c r="AR2941" s="21"/>
      <c r="AS2941" s="21"/>
      <c r="AT2941" s="21"/>
      <c r="AU2941" s="21"/>
      <c r="AX2941" s="22"/>
      <c r="AY2941" s="22"/>
      <c r="AZ2941" s="22"/>
      <c r="BM2941" s="21"/>
      <c r="BN2941" s="21"/>
      <c r="BO2941" s="21"/>
      <c r="BP2941" s="21"/>
      <c r="BQ2941" s="21"/>
      <c r="BS2941" s="21"/>
      <c r="BT2941" s="21"/>
      <c r="BW2941" s="21"/>
      <c r="BX2941" s="21"/>
      <c r="BZ2941" s="21"/>
      <c r="CD2941" s="21"/>
      <c r="CE2941" s="21"/>
      <c r="CF2941" s="21"/>
    </row>
    <row r="2942" spans="1:84">
      <c r="A2942" s="21"/>
      <c r="AC2942" s="21"/>
      <c r="AD2942" s="21"/>
      <c r="AE2942" s="21"/>
      <c r="AF2942" s="21"/>
      <c r="AG2942" s="21"/>
      <c r="AH2942" s="21"/>
      <c r="AI2942" s="21"/>
      <c r="AJ2942" s="21"/>
      <c r="AK2942" s="21"/>
      <c r="AL2942" s="21"/>
      <c r="AM2942" s="21"/>
      <c r="AN2942" s="21"/>
      <c r="AO2942" s="21"/>
      <c r="AP2942" s="21"/>
      <c r="AQ2942" s="21"/>
      <c r="AR2942" s="21"/>
      <c r="AS2942" s="21"/>
      <c r="AT2942" s="21"/>
      <c r="AU2942" s="21"/>
      <c r="AX2942" s="22"/>
      <c r="AY2942" s="22"/>
      <c r="AZ2942" s="22"/>
      <c r="BM2942" s="21"/>
      <c r="BN2942" s="21"/>
      <c r="BO2942" s="21"/>
      <c r="BP2942" s="21"/>
      <c r="BQ2942" s="21"/>
      <c r="BS2942" s="21"/>
      <c r="BT2942" s="21"/>
      <c r="BW2942" s="21"/>
      <c r="BX2942" s="21"/>
      <c r="BZ2942" s="21"/>
      <c r="CD2942" s="21"/>
      <c r="CE2942" s="21"/>
      <c r="CF2942" s="21"/>
    </row>
    <row r="2943" spans="1:84">
      <c r="A2943" s="21"/>
      <c r="AC2943" s="21"/>
      <c r="AD2943" s="21"/>
      <c r="AE2943" s="21"/>
      <c r="AF2943" s="21"/>
      <c r="AG2943" s="21"/>
      <c r="AH2943" s="21"/>
      <c r="AI2943" s="21"/>
      <c r="AJ2943" s="21"/>
      <c r="AK2943" s="21"/>
      <c r="AL2943" s="21"/>
      <c r="AM2943" s="21"/>
      <c r="AN2943" s="21"/>
      <c r="AO2943" s="21"/>
      <c r="AP2943" s="21"/>
      <c r="AQ2943" s="21"/>
      <c r="AR2943" s="21"/>
      <c r="AS2943" s="21"/>
      <c r="AT2943" s="21"/>
      <c r="AU2943" s="21"/>
      <c r="AX2943" s="22"/>
      <c r="AY2943" s="22"/>
      <c r="AZ2943" s="22"/>
      <c r="BM2943" s="21"/>
      <c r="BN2943" s="21"/>
      <c r="BO2943" s="21"/>
      <c r="BP2943" s="21"/>
      <c r="BQ2943" s="21"/>
      <c r="BS2943" s="21"/>
      <c r="BT2943" s="21"/>
      <c r="BW2943" s="21"/>
      <c r="BX2943" s="21"/>
      <c r="BZ2943" s="21"/>
      <c r="CD2943" s="21"/>
      <c r="CE2943" s="21"/>
      <c r="CF2943" s="21"/>
    </row>
    <row r="2944" spans="1:84">
      <c r="A2944" s="21"/>
      <c r="AC2944" s="21"/>
      <c r="AD2944" s="21"/>
      <c r="AE2944" s="21"/>
      <c r="AF2944" s="21"/>
      <c r="AG2944" s="21"/>
      <c r="AH2944" s="21"/>
      <c r="AI2944" s="21"/>
      <c r="AJ2944" s="21"/>
      <c r="AK2944" s="21"/>
      <c r="AL2944" s="21"/>
      <c r="AM2944" s="21"/>
      <c r="AN2944" s="21"/>
      <c r="AO2944" s="21"/>
      <c r="AP2944" s="21"/>
      <c r="AQ2944" s="21"/>
      <c r="AR2944" s="21"/>
      <c r="AS2944" s="21"/>
      <c r="AT2944" s="21"/>
      <c r="AU2944" s="21"/>
      <c r="AX2944" s="22"/>
      <c r="AY2944" s="22"/>
      <c r="AZ2944" s="22"/>
      <c r="BM2944" s="21"/>
      <c r="BN2944" s="21"/>
      <c r="BO2944" s="21"/>
      <c r="BP2944" s="21"/>
      <c r="BQ2944" s="21"/>
      <c r="BS2944" s="21"/>
      <c r="BT2944" s="21"/>
      <c r="BW2944" s="21"/>
      <c r="BX2944" s="21"/>
      <c r="BZ2944" s="21"/>
      <c r="CD2944" s="21"/>
      <c r="CE2944" s="21"/>
      <c r="CF2944" s="21"/>
    </row>
    <row r="2945" spans="1:84">
      <c r="A2945" s="21"/>
      <c r="AC2945" s="21"/>
      <c r="AD2945" s="21"/>
      <c r="AE2945" s="21"/>
      <c r="AF2945" s="21"/>
      <c r="AG2945" s="21"/>
      <c r="AH2945" s="21"/>
      <c r="AI2945" s="21"/>
      <c r="AJ2945" s="21"/>
      <c r="AK2945" s="21"/>
      <c r="AL2945" s="21"/>
      <c r="AM2945" s="21"/>
      <c r="AN2945" s="21"/>
      <c r="AO2945" s="21"/>
      <c r="AP2945" s="21"/>
      <c r="AQ2945" s="21"/>
      <c r="AR2945" s="21"/>
      <c r="AS2945" s="21"/>
      <c r="AT2945" s="21"/>
      <c r="AU2945" s="21"/>
      <c r="AX2945" s="22"/>
      <c r="AY2945" s="22"/>
      <c r="AZ2945" s="22"/>
      <c r="BM2945" s="21"/>
      <c r="BN2945" s="21"/>
      <c r="BO2945" s="21"/>
      <c r="BP2945" s="21"/>
      <c r="BQ2945" s="21"/>
      <c r="BS2945" s="21"/>
      <c r="BT2945" s="21"/>
      <c r="BW2945" s="21"/>
      <c r="BX2945" s="21"/>
      <c r="BZ2945" s="21"/>
      <c r="CD2945" s="21"/>
      <c r="CE2945" s="21"/>
      <c r="CF2945" s="21"/>
    </row>
    <row r="2946" spans="1:84">
      <c r="A2946" s="21"/>
      <c r="AC2946" s="21"/>
      <c r="AD2946" s="21"/>
      <c r="AE2946" s="21"/>
      <c r="AF2946" s="21"/>
      <c r="AG2946" s="21"/>
      <c r="AH2946" s="21"/>
      <c r="AI2946" s="21"/>
      <c r="AJ2946" s="21"/>
      <c r="AK2946" s="21"/>
      <c r="AL2946" s="21"/>
      <c r="AM2946" s="21"/>
      <c r="AN2946" s="21"/>
      <c r="AO2946" s="21"/>
      <c r="AP2946" s="21"/>
      <c r="AQ2946" s="21"/>
      <c r="AR2946" s="21"/>
      <c r="AS2946" s="21"/>
      <c r="AT2946" s="21"/>
      <c r="AU2946" s="21"/>
      <c r="AX2946" s="22"/>
      <c r="AY2946" s="22"/>
      <c r="AZ2946" s="22"/>
      <c r="BM2946" s="21"/>
      <c r="BN2946" s="21"/>
      <c r="BO2946" s="21"/>
      <c r="BP2946" s="21"/>
      <c r="BQ2946" s="21"/>
      <c r="BS2946" s="21"/>
      <c r="BT2946" s="21"/>
      <c r="BW2946" s="21"/>
      <c r="BX2946" s="21"/>
      <c r="BZ2946" s="21"/>
      <c r="CD2946" s="21"/>
      <c r="CE2946" s="21"/>
      <c r="CF2946" s="21"/>
    </row>
    <row r="2947" spans="1:84">
      <c r="A2947" s="21"/>
      <c r="AC2947" s="21"/>
      <c r="AD2947" s="21"/>
      <c r="AE2947" s="21"/>
      <c r="AF2947" s="21"/>
      <c r="AG2947" s="21"/>
      <c r="AH2947" s="21"/>
      <c r="AI2947" s="21"/>
      <c r="AJ2947" s="21"/>
      <c r="AK2947" s="21"/>
      <c r="AL2947" s="21"/>
      <c r="AM2947" s="21"/>
      <c r="AN2947" s="21"/>
      <c r="AO2947" s="21"/>
      <c r="AP2947" s="21"/>
      <c r="AQ2947" s="21"/>
      <c r="AR2947" s="21"/>
      <c r="AS2947" s="21"/>
      <c r="AT2947" s="21"/>
      <c r="AU2947" s="21"/>
      <c r="AX2947" s="22"/>
      <c r="AY2947" s="22"/>
      <c r="AZ2947" s="22"/>
      <c r="BM2947" s="21"/>
      <c r="BN2947" s="21"/>
      <c r="BO2947" s="21"/>
      <c r="BP2947" s="21"/>
      <c r="BQ2947" s="21"/>
      <c r="BS2947" s="21"/>
      <c r="BT2947" s="21"/>
      <c r="BW2947" s="21"/>
      <c r="BX2947" s="21"/>
      <c r="BZ2947" s="21"/>
      <c r="CD2947" s="21"/>
      <c r="CE2947" s="21"/>
      <c r="CF2947" s="21"/>
    </row>
    <row r="2948" spans="1:84">
      <c r="A2948" s="21"/>
      <c r="AC2948" s="21"/>
      <c r="AD2948" s="21"/>
      <c r="AE2948" s="21"/>
      <c r="AF2948" s="21"/>
      <c r="AG2948" s="21"/>
      <c r="AH2948" s="21"/>
      <c r="AI2948" s="21"/>
      <c r="AJ2948" s="21"/>
      <c r="AK2948" s="21"/>
      <c r="AL2948" s="21"/>
      <c r="AM2948" s="21"/>
      <c r="AN2948" s="21"/>
      <c r="AO2948" s="21"/>
      <c r="AP2948" s="21"/>
      <c r="AQ2948" s="21"/>
      <c r="AR2948" s="21"/>
      <c r="AS2948" s="21"/>
      <c r="AT2948" s="21"/>
      <c r="AU2948" s="21"/>
      <c r="AX2948" s="22"/>
      <c r="AY2948" s="22"/>
      <c r="AZ2948" s="22"/>
      <c r="BM2948" s="21"/>
      <c r="BN2948" s="21"/>
      <c r="BO2948" s="21"/>
      <c r="BP2948" s="21"/>
      <c r="BQ2948" s="21"/>
      <c r="BS2948" s="21"/>
      <c r="BT2948" s="21"/>
      <c r="BW2948" s="21"/>
      <c r="BX2948" s="21"/>
      <c r="BZ2948" s="21"/>
      <c r="CD2948" s="21"/>
      <c r="CE2948" s="21"/>
      <c r="CF2948" s="21"/>
    </row>
    <row r="2949" spans="1:84">
      <c r="A2949" s="21"/>
      <c r="AC2949" s="21"/>
      <c r="AD2949" s="21"/>
      <c r="AE2949" s="21"/>
      <c r="AF2949" s="21"/>
      <c r="AG2949" s="21"/>
      <c r="AH2949" s="21"/>
      <c r="AI2949" s="21"/>
      <c r="AJ2949" s="21"/>
      <c r="AK2949" s="21"/>
      <c r="AL2949" s="21"/>
      <c r="AM2949" s="21"/>
      <c r="AN2949" s="21"/>
      <c r="AO2949" s="21"/>
      <c r="AP2949" s="21"/>
      <c r="AQ2949" s="21"/>
      <c r="AR2949" s="21"/>
      <c r="AS2949" s="21"/>
      <c r="AT2949" s="21"/>
      <c r="AU2949" s="21"/>
      <c r="AX2949" s="22"/>
      <c r="AY2949" s="22"/>
      <c r="AZ2949" s="22"/>
      <c r="BM2949" s="21"/>
      <c r="BN2949" s="21"/>
      <c r="BO2949" s="21"/>
      <c r="BP2949" s="21"/>
      <c r="BQ2949" s="21"/>
      <c r="BS2949" s="21"/>
      <c r="BT2949" s="21"/>
      <c r="BW2949" s="21"/>
      <c r="BX2949" s="21"/>
      <c r="BZ2949" s="21"/>
      <c r="CD2949" s="21"/>
      <c r="CE2949" s="21"/>
      <c r="CF2949" s="21"/>
    </row>
    <row r="2950" spans="1:84">
      <c r="A2950" s="21"/>
      <c r="AC2950" s="21"/>
      <c r="AD2950" s="21"/>
      <c r="AE2950" s="21"/>
      <c r="AF2950" s="21"/>
      <c r="AG2950" s="21"/>
      <c r="AH2950" s="21"/>
      <c r="AI2950" s="21"/>
      <c r="AJ2950" s="21"/>
      <c r="AK2950" s="21"/>
      <c r="AL2950" s="21"/>
      <c r="AM2950" s="21"/>
      <c r="AN2950" s="21"/>
      <c r="AO2950" s="21"/>
      <c r="AP2950" s="21"/>
      <c r="AQ2950" s="21"/>
      <c r="AR2950" s="21"/>
      <c r="AS2950" s="21"/>
      <c r="AT2950" s="21"/>
      <c r="AU2950" s="21"/>
      <c r="AX2950" s="22"/>
      <c r="AY2950" s="22"/>
      <c r="AZ2950" s="22"/>
      <c r="BM2950" s="21"/>
      <c r="BN2950" s="21"/>
      <c r="BO2950" s="21"/>
      <c r="BP2950" s="21"/>
      <c r="BQ2950" s="21"/>
      <c r="BS2950" s="21"/>
      <c r="BT2950" s="21"/>
      <c r="BW2950" s="21"/>
      <c r="BX2950" s="21"/>
      <c r="BZ2950" s="21"/>
      <c r="CD2950" s="21"/>
      <c r="CE2950" s="21"/>
      <c r="CF2950" s="21"/>
    </row>
    <row r="2951" spans="1:84">
      <c r="A2951" s="21"/>
      <c r="AC2951" s="21"/>
      <c r="AD2951" s="21"/>
      <c r="AE2951" s="21"/>
      <c r="AF2951" s="21"/>
      <c r="AG2951" s="21"/>
      <c r="AH2951" s="21"/>
      <c r="AI2951" s="21"/>
      <c r="AJ2951" s="21"/>
      <c r="AK2951" s="21"/>
      <c r="AL2951" s="21"/>
      <c r="AM2951" s="21"/>
      <c r="AN2951" s="21"/>
      <c r="AO2951" s="21"/>
      <c r="AP2951" s="21"/>
      <c r="AQ2951" s="21"/>
      <c r="AR2951" s="21"/>
      <c r="AS2951" s="21"/>
      <c r="AT2951" s="21"/>
      <c r="AU2951" s="21"/>
      <c r="AX2951" s="22"/>
      <c r="AY2951" s="22"/>
      <c r="AZ2951" s="22"/>
      <c r="BM2951" s="21"/>
      <c r="BN2951" s="21"/>
      <c r="BO2951" s="21"/>
      <c r="BP2951" s="21"/>
      <c r="BQ2951" s="21"/>
      <c r="BS2951" s="21"/>
      <c r="BT2951" s="21"/>
      <c r="BW2951" s="21"/>
      <c r="BX2951" s="21"/>
      <c r="BZ2951" s="21"/>
      <c r="CD2951" s="21"/>
      <c r="CE2951" s="21"/>
      <c r="CF2951" s="21"/>
    </row>
    <row r="2952" spans="1:84">
      <c r="A2952" s="21"/>
      <c r="AC2952" s="21"/>
      <c r="AD2952" s="21"/>
      <c r="AE2952" s="21"/>
      <c r="AF2952" s="21"/>
      <c r="AG2952" s="21"/>
      <c r="AH2952" s="21"/>
      <c r="AI2952" s="21"/>
      <c r="AJ2952" s="21"/>
      <c r="AK2952" s="21"/>
      <c r="AL2952" s="21"/>
      <c r="AM2952" s="21"/>
      <c r="AN2952" s="21"/>
      <c r="AO2952" s="21"/>
      <c r="AP2952" s="21"/>
      <c r="AQ2952" s="21"/>
      <c r="AR2952" s="21"/>
      <c r="AS2952" s="21"/>
      <c r="AT2952" s="21"/>
      <c r="AU2952" s="21"/>
      <c r="AX2952" s="22"/>
      <c r="AY2952" s="22"/>
      <c r="AZ2952" s="22"/>
      <c r="BM2952" s="21"/>
      <c r="BN2952" s="21"/>
      <c r="BO2952" s="21"/>
      <c r="BP2952" s="21"/>
      <c r="BQ2952" s="21"/>
      <c r="BS2952" s="21"/>
      <c r="BT2952" s="21"/>
      <c r="BW2952" s="21"/>
      <c r="BX2952" s="21"/>
      <c r="BZ2952" s="21"/>
      <c r="CD2952" s="21"/>
      <c r="CE2952" s="21"/>
      <c r="CF2952" s="21"/>
    </row>
    <row r="2953" spans="1:84">
      <c r="A2953" s="21"/>
      <c r="AC2953" s="21"/>
      <c r="AD2953" s="21"/>
      <c r="AE2953" s="21"/>
      <c r="AF2953" s="21"/>
      <c r="AG2953" s="21"/>
      <c r="AH2953" s="21"/>
      <c r="AI2953" s="21"/>
      <c r="AJ2953" s="21"/>
      <c r="AK2953" s="21"/>
      <c r="AL2953" s="21"/>
      <c r="AM2953" s="21"/>
      <c r="AN2953" s="21"/>
      <c r="AO2953" s="21"/>
      <c r="AP2953" s="21"/>
      <c r="AQ2953" s="21"/>
      <c r="AR2953" s="21"/>
      <c r="AS2953" s="21"/>
      <c r="AT2953" s="21"/>
      <c r="AU2953" s="21"/>
      <c r="AX2953" s="22"/>
      <c r="AY2953" s="22"/>
      <c r="AZ2953" s="22"/>
      <c r="BM2953" s="21"/>
      <c r="BN2953" s="21"/>
      <c r="BO2953" s="21"/>
      <c r="BP2953" s="21"/>
      <c r="BQ2953" s="21"/>
      <c r="BS2953" s="21"/>
      <c r="BT2953" s="21"/>
      <c r="BW2953" s="21"/>
      <c r="BX2953" s="21"/>
      <c r="BZ2953" s="21"/>
      <c r="CD2953" s="21"/>
      <c r="CE2953" s="21"/>
      <c r="CF2953" s="21"/>
    </row>
    <row r="2954" spans="1:84">
      <c r="A2954" s="21"/>
      <c r="AC2954" s="21"/>
      <c r="AD2954" s="21"/>
      <c r="AE2954" s="21"/>
      <c r="AF2954" s="21"/>
      <c r="AG2954" s="21"/>
      <c r="AH2954" s="21"/>
      <c r="AI2954" s="21"/>
      <c r="AJ2954" s="21"/>
      <c r="AK2954" s="21"/>
      <c r="AL2954" s="21"/>
      <c r="AM2954" s="21"/>
      <c r="AN2954" s="21"/>
      <c r="AO2954" s="21"/>
      <c r="AP2954" s="21"/>
      <c r="AQ2954" s="21"/>
      <c r="AR2954" s="21"/>
      <c r="AS2954" s="21"/>
      <c r="AT2954" s="21"/>
      <c r="AU2954" s="21"/>
      <c r="AX2954" s="22"/>
      <c r="AY2954" s="22"/>
      <c r="AZ2954" s="22"/>
      <c r="BM2954" s="21"/>
      <c r="BN2954" s="21"/>
      <c r="BO2954" s="21"/>
      <c r="BP2954" s="21"/>
      <c r="BQ2954" s="21"/>
      <c r="BS2954" s="21"/>
      <c r="BT2954" s="21"/>
      <c r="BW2954" s="21"/>
      <c r="BX2954" s="21"/>
      <c r="BZ2954" s="21"/>
      <c r="CD2954" s="21"/>
      <c r="CE2954" s="21"/>
      <c r="CF2954" s="21"/>
    </row>
    <row r="2955" spans="1:84">
      <c r="A2955" s="21"/>
      <c r="AC2955" s="21"/>
      <c r="AD2955" s="21"/>
      <c r="AE2955" s="21"/>
      <c r="AF2955" s="21"/>
      <c r="AG2955" s="21"/>
      <c r="AH2955" s="21"/>
      <c r="AI2955" s="21"/>
      <c r="AJ2955" s="21"/>
      <c r="AK2955" s="21"/>
      <c r="AL2955" s="21"/>
      <c r="AM2955" s="21"/>
      <c r="AN2955" s="21"/>
      <c r="AO2955" s="21"/>
      <c r="AP2955" s="21"/>
      <c r="AQ2955" s="21"/>
      <c r="AR2955" s="21"/>
      <c r="AS2955" s="21"/>
      <c r="AT2955" s="21"/>
      <c r="AU2955" s="21"/>
      <c r="AX2955" s="22"/>
      <c r="AY2955" s="22"/>
      <c r="AZ2955" s="22"/>
      <c r="BM2955" s="21"/>
      <c r="BN2955" s="21"/>
      <c r="BO2955" s="21"/>
      <c r="BP2955" s="21"/>
      <c r="BQ2955" s="21"/>
      <c r="BS2955" s="21"/>
      <c r="BT2955" s="21"/>
      <c r="BW2955" s="21"/>
      <c r="BX2955" s="21"/>
      <c r="BZ2955" s="21"/>
      <c r="CD2955" s="21"/>
      <c r="CE2955" s="21"/>
      <c r="CF2955" s="21"/>
    </row>
    <row r="2956" spans="1:84">
      <c r="A2956" s="21"/>
      <c r="AC2956" s="21"/>
      <c r="AD2956" s="21"/>
      <c r="AE2956" s="21"/>
      <c r="AF2956" s="21"/>
      <c r="AG2956" s="21"/>
      <c r="AH2956" s="21"/>
      <c r="AI2956" s="21"/>
      <c r="AJ2956" s="21"/>
      <c r="AK2956" s="21"/>
      <c r="AL2956" s="21"/>
      <c r="AM2956" s="21"/>
      <c r="AN2956" s="21"/>
      <c r="AO2956" s="21"/>
      <c r="AP2956" s="21"/>
      <c r="AQ2956" s="21"/>
      <c r="AR2956" s="21"/>
      <c r="AS2956" s="21"/>
      <c r="AT2956" s="21"/>
      <c r="AU2956" s="21"/>
      <c r="AX2956" s="22"/>
      <c r="AY2956" s="22"/>
      <c r="AZ2956" s="22"/>
      <c r="BM2956" s="21"/>
      <c r="BN2956" s="21"/>
      <c r="BO2956" s="21"/>
      <c r="BP2956" s="21"/>
      <c r="BQ2956" s="21"/>
      <c r="BS2956" s="21"/>
      <c r="BT2956" s="21"/>
      <c r="BW2956" s="21"/>
      <c r="BX2956" s="21"/>
      <c r="BZ2956" s="21"/>
      <c r="CD2956" s="21"/>
      <c r="CE2956" s="21"/>
      <c r="CF2956" s="21"/>
    </row>
    <row r="2957" spans="1:84">
      <c r="A2957" s="21"/>
      <c r="AC2957" s="21"/>
      <c r="AD2957" s="21"/>
      <c r="AE2957" s="21"/>
      <c r="AF2957" s="21"/>
      <c r="AG2957" s="21"/>
      <c r="AH2957" s="21"/>
      <c r="AI2957" s="21"/>
      <c r="AJ2957" s="21"/>
      <c r="AK2957" s="21"/>
      <c r="AL2957" s="21"/>
      <c r="AM2957" s="21"/>
      <c r="AN2957" s="21"/>
      <c r="AO2957" s="21"/>
      <c r="AP2957" s="21"/>
      <c r="AQ2957" s="21"/>
      <c r="AR2957" s="21"/>
      <c r="AS2957" s="21"/>
      <c r="AT2957" s="21"/>
      <c r="AU2957" s="21"/>
      <c r="AX2957" s="22"/>
      <c r="AY2957" s="22"/>
      <c r="AZ2957" s="22"/>
      <c r="BM2957" s="21"/>
      <c r="BN2957" s="21"/>
      <c r="BO2957" s="21"/>
      <c r="BP2957" s="21"/>
      <c r="BQ2957" s="21"/>
      <c r="BS2957" s="21"/>
      <c r="BT2957" s="21"/>
      <c r="BW2957" s="21"/>
      <c r="BX2957" s="21"/>
      <c r="BZ2957" s="21"/>
      <c r="CD2957" s="21"/>
      <c r="CE2957" s="21"/>
      <c r="CF2957" s="21"/>
    </row>
    <row r="2958" spans="1:84">
      <c r="A2958" s="21"/>
      <c r="AC2958" s="21"/>
      <c r="AD2958" s="21"/>
      <c r="AE2958" s="21"/>
      <c r="AF2958" s="21"/>
      <c r="AG2958" s="21"/>
      <c r="AH2958" s="21"/>
      <c r="AI2958" s="21"/>
      <c r="AJ2958" s="21"/>
      <c r="AK2958" s="21"/>
      <c r="AL2958" s="21"/>
      <c r="AM2958" s="21"/>
      <c r="AN2958" s="21"/>
      <c r="AO2958" s="21"/>
      <c r="AP2958" s="21"/>
      <c r="AQ2958" s="21"/>
      <c r="AR2958" s="21"/>
      <c r="AS2958" s="21"/>
      <c r="AT2958" s="21"/>
      <c r="AU2958" s="21"/>
      <c r="AX2958" s="22"/>
      <c r="AY2958" s="22"/>
      <c r="AZ2958" s="22"/>
      <c r="BM2958" s="21"/>
      <c r="BN2958" s="21"/>
      <c r="BO2958" s="21"/>
      <c r="BP2958" s="21"/>
      <c r="BQ2958" s="21"/>
      <c r="BS2958" s="21"/>
      <c r="BT2958" s="21"/>
      <c r="BW2958" s="21"/>
      <c r="BX2958" s="21"/>
      <c r="BZ2958" s="21"/>
      <c r="CD2958" s="21"/>
      <c r="CE2958" s="21"/>
      <c r="CF2958" s="21"/>
    </row>
    <row r="2959" spans="1:84">
      <c r="A2959" s="21"/>
      <c r="AC2959" s="21"/>
      <c r="AD2959" s="21"/>
      <c r="AE2959" s="21"/>
      <c r="AF2959" s="21"/>
      <c r="AG2959" s="21"/>
      <c r="AH2959" s="21"/>
      <c r="AI2959" s="21"/>
      <c r="AJ2959" s="21"/>
      <c r="AK2959" s="21"/>
      <c r="AL2959" s="21"/>
      <c r="AM2959" s="21"/>
      <c r="AN2959" s="21"/>
      <c r="AO2959" s="21"/>
      <c r="AP2959" s="21"/>
      <c r="AQ2959" s="21"/>
      <c r="AR2959" s="21"/>
      <c r="AS2959" s="21"/>
      <c r="AT2959" s="21"/>
      <c r="AU2959" s="21"/>
      <c r="AX2959" s="22"/>
      <c r="AY2959" s="22"/>
      <c r="AZ2959" s="22"/>
      <c r="BM2959" s="21"/>
      <c r="BN2959" s="21"/>
      <c r="BO2959" s="21"/>
      <c r="BP2959" s="21"/>
      <c r="BQ2959" s="21"/>
      <c r="BS2959" s="21"/>
      <c r="BT2959" s="21"/>
      <c r="BW2959" s="21"/>
      <c r="BX2959" s="21"/>
      <c r="BZ2959" s="21"/>
      <c r="CD2959" s="21"/>
      <c r="CE2959" s="21"/>
      <c r="CF2959" s="21"/>
    </row>
    <row r="2960" spans="1:84">
      <c r="A2960" s="21"/>
      <c r="AC2960" s="21"/>
      <c r="AD2960" s="21"/>
      <c r="AE2960" s="21"/>
      <c r="AF2960" s="21"/>
      <c r="AG2960" s="21"/>
      <c r="AH2960" s="21"/>
      <c r="AI2960" s="21"/>
      <c r="AJ2960" s="21"/>
      <c r="AK2960" s="21"/>
      <c r="AL2960" s="21"/>
      <c r="AM2960" s="21"/>
      <c r="AN2960" s="21"/>
      <c r="AO2960" s="21"/>
      <c r="AP2960" s="21"/>
      <c r="AQ2960" s="21"/>
      <c r="AR2960" s="21"/>
      <c r="AS2960" s="21"/>
      <c r="AT2960" s="21"/>
      <c r="AU2960" s="21"/>
      <c r="AX2960" s="22"/>
      <c r="AY2960" s="22"/>
      <c r="AZ2960" s="22"/>
      <c r="BM2960" s="21"/>
      <c r="BN2960" s="21"/>
      <c r="BO2960" s="21"/>
      <c r="BP2960" s="21"/>
      <c r="BQ2960" s="21"/>
      <c r="BS2960" s="21"/>
      <c r="BT2960" s="21"/>
      <c r="BW2960" s="21"/>
      <c r="BX2960" s="21"/>
      <c r="BZ2960" s="21"/>
      <c r="CD2960" s="21"/>
      <c r="CE2960" s="21"/>
      <c r="CF2960" s="21"/>
    </row>
    <row r="2961" spans="1:84">
      <c r="A2961" s="21"/>
      <c r="AC2961" s="21"/>
      <c r="AD2961" s="21"/>
      <c r="AE2961" s="21"/>
      <c r="AF2961" s="21"/>
      <c r="AG2961" s="21"/>
      <c r="AH2961" s="21"/>
      <c r="AI2961" s="21"/>
      <c r="AJ2961" s="21"/>
      <c r="AK2961" s="21"/>
      <c r="AL2961" s="21"/>
      <c r="AM2961" s="21"/>
      <c r="AN2961" s="21"/>
      <c r="AO2961" s="21"/>
      <c r="AP2961" s="21"/>
      <c r="AQ2961" s="21"/>
      <c r="AR2961" s="21"/>
      <c r="AS2961" s="21"/>
      <c r="AT2961" s="21"/>
      <c r="AU2961" s="21"/>
      <c r="AX2961" s="22"/>
      <c r="AY2961" s="22"/>
      <c r="AZ2961" s="22"/>
      <c r="BM2961" s="21"/>
      <c r="BN2961" s="21"/>
      <c r="BO2961" s="21"/>
      <c r="BP2961" s="21"/>
      <c r="BQ2961" s="21"/>
      <c r="BS2961" s="21"/>
      <c r="BT2961" s="21"/>
      <c r="BW2961" s="21"/>
      <c r="BX2961" s="21"/>
      <c r="BZ2961" s="21"/>
      <c r="CD2961" s="21"/>
      <c r="CE2961" s="21"/>
      <c r="CF2961" s="21"/>
    </row>
    <row r="2962" spans="1:84">
      <c r="A2962" s="21"/>
      <c r="AC2962" s="21"/>
      <c r="AD2962" s="21"/>
      <c r="AE2962" s="21"/>
      <c r="AF2962" s="21"/>
      <c r="AG2962" s="21"/>
      <c r="AH2962" s="21"/>
      <c r="AI2962" s="21"/>
      <c r="AJ2962" s="21"/>
      <c r="AK2962" s="21"/>
      <c r="AL2962" s="21"/>
      <c r="AM2962" s="21"/>
      <c r="AN2962" s="21"/>
      <c r="AO2962" s="21"/>
      <c r="AP2962" s="21"/>
      <c r="AQ2962" s="21"/>
      <c r="AR2962" s="21"/>
      <c r="AS2962" s="21"/>
      <c r="AT2962" s="21"/>
      <c r="AU2962" s="21"/>
      <c r="AX2962" s="22"/>
      <c r="AY2962" s="22"/>
      <c r="AZ2962" s="22"/>
      <c r="BM2962" s="21"/>
      <c r="BN2962" s="21"/>
      <c r="BO2962" s="21"/>
      <c r="BP2962" s="21"/>
      <c r="BQ2962" s="21"/>
      <c r="BS2962" s="21"/>
      <c r="BT2962" s="21"/>
      <c r="BW2962" s="21"/>
      <c r="BX2962" s="21"/>
      <c r="BZ2962" s="21"/>
      <c r="CD2962" s="21"/>
      <c r="CE2962" s="21"/>
      <c r="CF2962" s="21"/>
    </row>
    <row r="2963" spans="1:84">
      <c r="A2963" s="21"/>
      <c r="AC2963" s="21"/>
      <c r="AD2963" s="21"/>
      <c r="AE2963" s="21"/>
      <c r="AF2963" s="21"/>
      <c r="AG2963" s="21"/>
      <c r="AH2963" s="21"/>
      <c r="AI2963" s="21"/>
      <c r="AJ2963" s="21"/>
      <c r="AK2963" s="21"/>
      <c r="AL2963" s="21"/>
      <c r="AM2963" s="21"/>
      <c r="AN2963" s="21"/>
      <c r="AO2963" s="21"/>
      <c r="AP2963" s="21"/>
      <c r="AQ2963" s="21"/>
      <c r="AR2963" s="21"/>
      <c r="AS2963" s="21"/>
      <c r="AT2963" s="21"/>
      <c r="AU2963" s="21"/>
      <c r="AX2963" s="22"/>
      <c r="AY2963" s="22"/>
      <c r="AZ2963" s="22"/>
      <c r="BM2963" s="21"/>
      <c r="BN2963" s="21"/>
      <c r="BO2963" s="21"/>
      <c r="BP2963" s="21"/>
      <c r="BQ2963" s="21"/>
      <c r="BS2963" s="21"/>
      <c r="BT2963" s="21"/>
      <c r="BW2963" s="21"/>
      <c r="BX2963" s="21"/>
      <c r="BZ2963" s="21"/>
      <c r="CD2963" s="21"/>
      <c r="CE2963" s="21"/>
      <c r="CF2963" s="21"/>
    </row>
    <row r="2964" spans="1:84">
      <c r="A2964" s="21"/>
      <c r="AC2964" s="21"/>
      <c r="AD2964" s="21"/>
      <c r="AE2964" s="21"/>
      <c r="AF2964" s="21"/>
      <c r="AG2964" s="21"/>
      <c r="AH2964" s="21"/>
      <c r="AI2964" s="21"/>
      <c r="AJ2964" s="21"/>
      <c r="AK2964" s="21"/>
      <c r="AL2964" s="21"/>
      <c r="AM2964" s="21"/>
      <c r="AN2964" s="21"/>
      <c r="AO2964" s="21"/>
      <c r="AP2964" s="21"/>
      <c r="AQ2964" s="21"/>
      <c r="AR2964" s="21"/>
      <c r="AS2964" s="21"/>
      <c r="AT2964" s="21"/>
      <c r="AU2964" s="21"/>
      <c r="AX2964" s="22"/>
      <c r="AY2964" s="22"/>
      <c r="AZ2964" s="22"/>
      <c r="BM2964" s="21"/>
      <c r="BN2964" s="21"/>
      <c r="BO2964" s="21"/>
      <c r="BP2964" s="21"/>
      <c r="BQ2964" s="21"/>
      <c r="BS2964" s="21"/>
      <c r="BT2964" s="21"/>
      <c r="BW2964" s="21"/>
      <c r="BX2964" s="21"/>
      <c r="BZ2964" s="21"/>
      <c r="CD2964" s="21"/>
      <c r="CE2964" s="21"/>
      <c r="CF2964" s="21"/>
    </row>
    <row r="2965" spans="1:84">
      <c r="A2965" s="21"/>
      <c r="AC2965" s="21"/>
      <c r="AD2965" s="21"/>
      <c r="AE2965" s="21"/>
      <c r="AF2965" s="21"/>
      <c r="AG2965" s="21"/>
      <c r="AH2965" s="21"/>
      <c r="AI2965" s="21"/>
      <c r="AJ2965" s="21"/>
      <c r="AK2965" s="21"/>
      <c r="AL2965" s="21"/>
      <c r="AM2965" s="21"/>
      <c r="AN2965" s="21"/>
      <c r="AO2965" s="21"/>
      <c r="AP2965" s="21"/>
      <c r="AQ2965" s="21"/>
      <c r="AR2965" s="21"/>
      <c r="AS2965" s="21"/>
      <c r="AT2965" s="21"/>
      <c r="AU2965" s="21"/>
      <c r="AX2965" s="22"/>
      <c r="AY2965" s="22"/>
      <c r="AZ2965" s="22"/>
      <c r="BM2965" s="21"/>
      <c r="BN2965" s="21"/>
      <c r="BO2965" s="21"/>
      <c r="BP2965" s="21"/>
      <c r="BQ2965" s="21"/>
      <c r="BS2965" s="21"/>
      <c r="BT2965" s="21"/>
      <c r="BW2965" s="21"/>
      <c r="BX2965" s="21"/>
      <c r="BZ2965" s="21"/>
      <c r="CD2965" s="21"/>
      <c r="CE2965" s="21"/>
      <c r="CF2965" s="21"/>
    </row>
    <row r="2966" spans="1:84">
      <c r="A2966" s="21"/>
      <c r="AC2966" s="21"/>
      <c r="AD2966" s="21"/>
      <c r="AE2966" s="21"/>
      <c r="AF2966" s="21"/>
      <c r="AG2966" s="21"/>
      <c r="AH2966" s="21"/>
      <c r="AI2966" s="21"/>
      <c r="AJ2966" s="21"/>
      <c r="AK2966" s="21"/>
      <c r="AL2966" s="21"/>
      <c r="AM2966" s="21"/>
      <c r="AN2966" s="21"/>
      <c r="AO2966" s="21"/>
      <c r="AP2966" s="21"/>
      <c r="AQ2966" s="21"/>
      <c r="AR2966" s="21"/>
      <c r="AS2966" s="21"/>
      <c r="AT2966" s="21"/>
      <c r="AU2966" s="21"/>
      <c r="AX2966" s="22"/>
      <c r="AY2966" s="22"/>
      <c r="AZ2966" s="22"/>
      <c r="BM2966" s="21"/>
      <c r="BN2966" s="21"/>
      <c r="BO2966" s="21"/>
      <c r="BP2966" s="21"/>
      <c r="BQ2966" s="21"/>
      <c r="BS2966" s="21"/>
      <c r="BT2966" s="21"/>
      <c r="BW2966" s="21"/>
      <c r="BX2966" s="21"/>
      <c r="BZ2966" s="21"/>
      <c r="CD2966" s="21"/>
      <c r="CE2966" s="21"/>
      <c r="CF2966" s="21"/>
    </row>
    <row r="2967" spans="1:84">
      <c r="A2967" s="21"/>
      <c r="AC2967" s="21"/>
      <c r="AD2967" s="21"/>
      <c r="AE2967" s="21"/>
      <c r="AF2967" s="21"/>
      <c r="AG2967" s="21"/>
      <c r="AH2967" s="21"/>
      <c r="AI2967" s="21"/>
      <c r="AJ2967" s="21"/>
      <c r="AK2967" s="21"/>
      <c r="AL2967" s="21"/>
      <c r="AM2967" s="21"/>
      <c r="AN2967" s="21"/>
      <c r="AO2967" s="21"/>
      <c r="AP2967" s="21"/>
      <c r="AQ2967" s="21"/>
      <c r="AR2967" s="21"/>
      <c r="AS2967" s="21"/>
      <c r="AT2967" s="21"/>
      <c r="AU2967" s="21"/>
      <c r="AX2967" s="22"/>
      <c r="AY2967" s="22"/>
      <c r="AZ2967" s="22"/>
      <c r="BM2967" s="21"/>
      <c r="BN2967" s="21"/>
      <c r="BO2967" s="21"/>
      <c r="BP2967" s="21"/>
      <c r="BQ2967" s="21"/>
      <c r="BS2967" s="21"/>
      <c r="BT2967" s="21"/>
      <c r="BW2967" s="21"/>
      <c r="BX2967" s="21"/>
      <c r="BZ2967" s="21"/>
      <c r="CD2967" s="21"/>
      <c r="CE2967" s="21"/>
      <c r="CF2967" s="21"/>
    </row>
    <row r="2968" spans="1:84">
      <c r="A2968" s="21"/>
      <c r="AC2968" s="21"/>
      <c r="AD2968" s="21"/>
      <c r="AE2968" s="21"/>
      <c r="AF2968" s="21"/>
      <c r="AG2968" s="21"/>
      <c r="AH2968" s="21"/>
      <c r="AI2968" s="21"/>
      <c r="AJ2968" s="21"/>
      <c r="AK2968" s="21"/>
      <c r="AL2968" s="21"/>
      <c r="AM2968" s="21"/>
      <c r="AN2968" s="21"/>
      <c r="AO2968" s="21"/>
      <c r="AP2968" s="21"/>
      <c r="AQ2968" s="21"/>
      <c r="AR2968" s="21"/>
      <c r="AS2968" s="21"/>
      <c r="AT2968" s="21"/>
      <c r="AU2968" s="21"/>
      <c r="AX2968" s="22"/>
      <c r="AY2968" s="22"/>
      <c r="AZ2968" s="22"/>
      <c r="BM2968" s="21"/>
      <c r="BN2968" s="21"/>
      <c r="BO2968" s="21"/>
      <c r="BP2968" s="21"/>
      <c r="BQ2968" s="21"/>
      <c r="BS2968" s="21"/>
      <c r="BT2968" s="21"/>
      <c r="BW2968" s="21"/>
      <c r="BX2968" s="21"/>
      <c r="BZ2968" s="21"/>
      <c r="CD2968" s="21"/>
      <c r="CE2968" s="21"/>
      <c r="CF2968" s="21"/>
    </row>
    <row r="2969" spans="1:84">
      <c r="A2969" s="21"/>
      <c r="AC2969" s="21"/>
      <c r="AD2969" s="21"/>
      <c r="AE2969" s="21"/>
      <c r="AF2969" s="21"/>
      <c r="AG2969" s="21"/>
      <c r="AH2969" s="21"/>
      <c r="AI2969" s="21"/>
      <c r="AJ2969" s="21"/>
      <c r="AK2969" s="21"/>
      <c r="AL2969" s="21"/>
      <c r="AM2969" s="21"/>
      <c r="AN2969" s="21"/>
      <c r="AO2969" s="21"/>
      <c r="AP2969" s="21"/>
      <c r="AQ2969" s="21"/>
      <c r="AR2969" s="21"/>
      <c r="AS2969" s="21"/>
      <c r="AT2969" s="21"/>
      <c r="AU2969" s="21"/>
      <c r="AX2969" s="22"/>
      <c r="AY2969" s="22"/>
      <c r="AZ2969" s="22"/>
      <c r="BM2969" s="21"/>
      <c r="BN2969" s="21"/>
      <c r="BO2969" s="21"/>
      <c r="BP2969" s="21"/>
      <c r="BQ2969" s="21"/>
      <c r="BS2969" s="21"/>
      <c r="BT2969" s="21"/>
      <c r="BW2969" s="21"/>
      <c r="BX2969" s="21"/>
      <c r="BZ2969" s="21"/>
      <c r="CD2969" s="21"/>
      <c r="CE2969" s="21"/>
      <c r="CF2969" s="21"/>
    </row>
    <row r="2970" spans="1:84">
      <c r="A2970" s="21"/>
      <c r="AC2970" s="21"/>
      <c r="AD2970" s="21"/>
      <c r="AE2970" s="21"/>
      <c r="AF2970" s="21"/>
      <c r="AG2970" s="21"/>
      <c r="AH2970" s="21"/>
      <c r="AI2970" s="21"/>
      <c r="AJ2970" s="21"/>
      <c r="AK2970" s="21"/>
      <c r="AL2970" s="21"/>
      <c r="AM2970" s="21"/>
      <c r="AN2970" s="21"/>
      <c r="AO2970" s="21"/>
      <c r="AP2970" s="21"/>
      <c r="AQ2970" s="21"/>
      <c r="AR2970" s="21"/>
      <c r="AS2970" s="21"/>
      <c r="AT2970" s="21"/>
      <c r="AU2970" s="21"/>
      <c r="AX2970" s="22"/>
      <c r="AY2970" s="22"/>
      <c r="AZ2970" s="22"/>
      <c r="BM2970" s="21"/>
      <c r="BN2970" s="21"/>
      <c r="BO2970" s="21"/>
      <c r="BP2970" s="21"/>
      <c r="BQ2970" s="21"/>
      <c r="BS2970" s="21"/>
      <c r="BT2970" s="21"/>
      <c r="BW2970" s="21"/>
      <c r="BX2970" s="21"/>
      <c r="BZ2970" s="21"/>
      <c r="CD2970" s="21"/>
      <c r="CE2970" s="21"/>
      <c r="CF2970" s="21"/>
    </row>
    <row r="2971" spans="1:84">
      <c r="A2971" s="21"/>
      <c r="AC2971" s="21"/>
      <c r="AD2971" s="21"/>
      <c r="AE2971" s="21"/>
      <c r="AF2971" s="21"/>
      <c r="AG2971" s="21"/>
      <c r="AH2971" s="21"/>
      <c r="AI2971" s="21"/>
      <c r="AJ2971" s="21"/>
      <c r="AK2971" s="21"/>
      <c r="AL2971" s="21"/>
      <c r="AM2971" s="21"/>
      <c r="AN2971" s="21"/>
      <c r="AO2971" s="21"/>
      <c r="AP2971" s="21"/>
      <c r="AQ2971" s="21"/>
      <c r="AR2971" s="21"/>
      <c r="AS2971" s="21"/>
      <c r="AT2971" s="21"/>
      <c r="AU2971" s="21"/>
      <c r="AX2971" s="22"/>
      <c r="AY2971" s="22"/>
      <c r="AZ2971" s="22"/>
      <c r="BM2971" s="21"/>
      <c r="BN2971" s="21"/>
      <c r="BO2971" s="21"/>
      <c r="BP2971" s="21"/>
      <c r="BQ2971" s="21"/>
      <c r="BS2971" s="21"/>
      <c r="BT2971" s="21"/>
      <c r="BW2971" s="21"/>
      <c r="BX2971" s="21"/>
      <c r="BZ2971" s="21"/>
      <c r="CD2971" s="21"/>
      <c r="CE2971" s="21"/>
      <c r="CF2971" s="21"/>
    </row>
    <row r="2972" spans="1:84">
      <c r="A2972" s="21"/>
      <c r="AC2972" s="21"/>
      <c r="AD2972" s="21"/>
      <c r="AE2972" s="21"/>
      <c r="AF2972" s="21"/>
      <c r="AG2972" s="21"/>
      <c r="AH2972" s="21"/>
      <c r="AI2972" s="21"/>
      <c r="AJ2972" s="21"/>
      <c r="AK2972" s="21"/>
      <c r="AL2972" s="21"/>
      <c r="AM2972" s="21"/>
      <c r="AN2972" s="21"/>
      <c r="AO2972" s="21"/>
      <c r="AP2972" s="21"/>
      <c r="AQ2972" s="21"/>
      <c r="AR2972" s="21"/>
      <c r="AS2972" s="21"/>
      <c r="AT2972" s="21"/>
      <c r="AU2972" s="21"/>
      <c r="AX2972" s="22"/>
      <c r="AY2972" s="22"/>
      <c r="AZ2972" s="22"/>
      <c r="BM2972" s="21"/>
      <c r="BN2972" s="21"/>
      <c r="BO2972" s="21"/>
      <c r="BP2972" s="21"/>
      <c r="BQ2972" s="21"/>
      <c r="BS2972" s="21"/>
      <c r="BT2972" s="21"/>
      <c r="BW2972" s="21"/>
      <c r="BX2972" s="21"/>
      <c r="BZ2972" s="21"/>
      <c r="CD2972" s="21"/>
      <c r="CE2972" s="21"/>
      <c r="CF2972" s="21"/>
    </row>
    <row r="2973" spans="1:84">
      <c r="A2973" s="21"/>
      <c r="AC2973" s="21"/>
      <c r="AD2973" s="21"/>
      <c r="AE2973" s="21"/>
      <c r="AF2973" s="21"/>
      <c r="AG2973" s="21"/>
      <c r="AH2973" s="21"/>
      <c r="AI2973" s="21"/>
      <c r="AJ2973" s="21"/>
      <c r="AK2973" s="21"/>
      <c r="AL2973" s="21"/>
      <c r="AM2973" s="21"/>
      <c r="AN2973" s="21"/>
      <c r="AO2973" s="21"/>
      <c r="AP2973" s="21"/>
      <c r="AQ2973" s="21"/>
      <c r="AR2973" s="21"/>
      <c r="AS2973" s="21"/>
      <c r="AT2973" s="21"/>
      <c r="AU2973" s="21"/>
      <c r="AX2973" s="22"/>
      <c r="AY2973" s="22"/>
      <c r="AZ2973" s="22"/>
      <c r="BM2973" s="21"/>
      <c r="BN2973" s="21"/>
      <c r="BO2973" s="21"/>
      <c r="BP2973" s="21"/>
      <c r="BQ2973" s="21"/>
      <c r="BS2973" s="21"/>
      <c r="BT2973" s="21"/>
      <c r="BW2973" s="21"/>
      <c r="BX2973" s="21"/>
      <c r="BZ2973" s="21"/>
      <c r="CD2973" s="21"/>
      <c r="CE2973" s="21"/>
      <c r="CF2973" s="21"/>
    </row>
    <row r="2974" spans="1:84">
      <c r="A2974" s="21"/>
      <c r="AC2974" s="21"/>
      <c r="AD2974" s="21"/>
      <c r="AE2974" s="21"/>
      <c r="AF2974" s="21"/>
      <c r="AG2974" s="21"/>
      <c r="AH2974" s="21"/>
      <c r="AI2974" s="21"/>
      <c r="AJ2974" s="21"/>
      <c r="AK2974" s="21"/>
      <c r="AL2974" s="21"/>
      <c r="AM2974" s="21"/>
      <c r="AN2974" s="21"/>
      <c r="AO2974" s="21"/>
      <c r="AP2974" s="21"/>
      <c r="AQ2974" s="21"/>
      <c r="AR2974" s="21"/>
      <c r="AS2974" s="21"/>
      <c r="AT2974" s="21"/>
      <c r="AU2974" s="21"/>
      <c r="AX2974" s="22"/>
      <c r="AY2974" s="22"/>
      <c r="AZ2974" s="22"/>
      <c r="BM2974" s="21"/>
      <c r="BN2974" s="21"/>
      <c r="BO2974" s="21"/>
      <c r="BP2974" s="21"/>
      <c r="BQ2974" s="21"/>
      <c r="BS2974" s="21"/>
      <c r="BT2974" s="21"/>
      <c r="BW2974" s="21"/>
      <c r="BX2974" s="21"/>
      <c r="BZ2974" s="21"/>
      <c r="CD2974" s="21"/>
      <c r="CE2974" s="21"/>
      <c r="CF2974" s="21"/>
    </row>
    <row r="2975" spans="1:84">
      <c r="A2975" s="21"/>
      <c r="AC2975" s="21"/>
      <c r="AD2975" s="21"/>
      <c r="AE2975" s="21"/>
      <c r="AF2975" s="21"/>
      <c r="AG2975" s="21"/>
      <c r="AH2975" s="21"/>
      <c r="AI2975" s="21"/>
      <c r="AJ2975" s="21"/>
      <c r="AK2975" s="21"/>
      <c r="AL2975" s="21"/>
      <c r="AM2975" s="21"/>
      <c r="AN2975" s="21"/>
      <c r="AO2975" s="21"/>
      <c r="AP2975" s="21"/>
      <c r="AQ2975" s="21"/>
      <c r="AR2975" s="21"/>
      <c r="AS2975" s="21"/>
      <c r="AT2975" s="21"/>
      <c r="AU2975" s="21"/>
      <c r="AX2975" s="22"/>
      <c r="AY2975" s="22"/>
      <c r="AZ2975" s="22"/>
      <c r="BM2975" s="21"/>
      <c r="BN2975" s="21"/>
      <c r="BO2975" s="21"/>
      <c r="BP2975" s="21"/>
      <c r="BQ2975" s="21"/>
      <c r="BS2975" s="21"/>
      <c r="BT2975" s="21"/>
      <c r="BW2975" s="21"/>
      <c r="BX2975" s="21"/>
      <c r="BZ2975" s="21"/>
      <c r="CD2975" s="21"/>
      <c r="CE2975" s="21"/>
      <c r="CF2975" s="21"/>
    </row>
    <row r="2976" spans="1:84">
      <c r="A2976" s="21"/>
      <c r="AC2976" s="21"/>
      <c r="AD2976" s="21"/>
      <c r="AE2976" s="21"/>
      <c r="AF2976" s="21"/>
      <c r="AG2976" s="21"/>
      <c r="AH2976" s="21"/>
      <c r="AI2976" s="21"/>
      <c r="AJ2976" s="21"/>
      <c r="AK2976" s="21"/>
      <c r="AL2976" s="21"/>
      <c r="AM2976" s="21"/>
      <c r="AN2976" s="21"/>
      <c r="AO2976" s="21"/>
      <c r="AP2976" s="21"/>
      <c r="AQ2976" s="21"/>
      <c r="AR2976" s="21"/>
      <c r="AS2976" s="21"/>
      <c r="AT2976" s="21"/>
      <c r="AU2976" s="21"/>
      <c r="AX2976" s="22"/>
      <c r="AY2976" s="22"/>
      <c r="AZ2976" s="22"/>
      <c r="BM2976" s="21"/>
      <c r="BN2976" s="21"/>
      <c r="BO2976" s="21"/>
      <c r="BP2976" s="21"/>
      <c r="BQ2976" s="21"/>
      <c r="BS2976" s="21"/>
      <c r="BT2976" s="21"/>
      <c r="BW2976" s="21"/>
      <c r="BX2976" s="21"/>
      <c r="BZ2976" s="21"/>
      <c r="CD2976" s="21"/>
      <c r="CE2976" s="21"/>
      <c r="CF2976" s="21"/>
    </row>
    <row r="2977" spans="1:84">
      <c r="A2977" s="21"/>
      <c r="AC2977" s="21"/>
      <c r="AD2977" s="21"/>
      <c r="AE2977" s="21"/>
      <c r="AF2977" s="21"/>
      <c r="AG2977" s="21"/>
      <c r="AH2977" s="21"/>
      <c r="AI2977" s="21"/>
      <c r="AJ2977" s="21"/>
      <c r="AK2977" s="21"/>
      <c r="AL2977" s="21"/>
      <c r="AM2977" s="21"/>
      <c r="AN2977" s="21"/>
      <c r="AO2977" s="21"/>
      <c r="AP2977" s="21"/>
      <c r="AQ2977" s="21"/>
      <c r="AR2977" s="21"/>
      <c r="AS2977" s="21"/>
      <c r="AT2977" s="21"/>
      <c r="AU2977" s="21"/>
      <c r="AX2977" s="22"/>
      <c r="AY2977" s="22"/>
      <c r="AZ2977" s="22"/>
      <c r="BM2977" s="21"/>
      <c r="BN2977" s="21"/>
      <c r="BO2977" s="21"/>
      <c r="BP2977" s="21"/>
      <c r="BQ2977" s="21"/>
      <c r="BS2977" s="21"/>
      <c r="BT2977" s="21"/>
      <c r="BW2977" s="21"/>
      <c r="BX2977" s="21"/>
      <c r="BZ2977" s="21"/>
      <c r="CD2977" s="21"/>
      <c r="CE2977" s="21"/>
      <c r="CF2977" s="21"/>
    </row>
    <row r="2978" spans="1:84">
      <c r="A2978" s="21"/>
      <c r="AC2978" s="21"/>
      <c r="AD2978" s="21"/>
      <c r="AE2978" s="21"/>
      <c r="AF2978" s="21"/>
      <c r="AG2978" s="21"/>
      <c r="AH2978" s="21"/>
      <c r="AI2978" s="21"/>
      <c r="AJ2978" s="21"/>
      <c r="AK2978" s="21"/>
      <c r="AL2978" s="21"/>
      <c r="AM2978" s="21"/>
      <c r="AN2978" s="21"/>
      <c r="AO2978" s="21"/>
      <c r="AP2978" s="21"/>
      <c r="AQ2978" s="21"/>
      <c r="AR2978" s="21"/>
      <c r="AS2978" s="21"/>
      <c r="AT2978" s="21"/>
      <c r="AU2978" s="21"/>
      <c r="AX2978" s="22"/>
      <c r="AY2978" s="22"/>
      <c r="AZ2978" s="22"/>
      <c r="BM2978" s="21"/>
      <c r="BN2978" s="21"/>
      <c r="BO2978" s="21"/>
      <c r="BP2978" s="21"/>
      <c r="BQ2978" s="21"/>
      <c r="BS2978" s="21"/>
      <c r="BT2978" s="21"/>
      <c r="BW2978" s="21"/>
      <c r="BX2978" s="21"/>
      <c r="BZ2978" s="21"/>
      <c r="CD2978" s="21"/>
      <c r="CE2978" s="21"/>
      <c r="CF2978" s="21"/>
    </row>
    <row r="2979" spans="1:84">
      <c r="A2979" s="21"/>
      <c r="AC2979" s="21"/>
      <c r="AD2979" s="21"/>
      <c r="AE2979" s="21"/>
      <c r="AF2979" s="21"/>
      <c r="AG2979" s="21"/>
      <c r="AH2979" s="21"/>
      <c r="AI2979" s="21"/>
      <c r="AJ2979" s="21"/>
      <c r="AK2979" s="21"/>
      <c r="AL2979" s="21"/>
      <c r="AM2979" s="21"/>
      <c r="AN2979" s="21"/>
      <c r="AO2979" s="21"/>
      <c r="AP2979" s="21"/>
      <c r="AQ2979" s="21"/>
      <c r="AR2979" s="21"/>
      <c r="AS2979" s="21"/>
      <c r="AT2979" s="21"/>
      <c r="AU2979" s="21"/>
      <c r="AX2979" s="22"/>
      <c r="AY2979" s="22"/>
      <c r="AZ2979" s="22"/>
      <c r="BM2979" s="21"/>
      <c r="BN2979" s="21"/>
      <c r="BO2979" s="21"/>
      <c r="BP2979" s="21"/>
      <c r="BQ2979" s="21"/>
      <c r="BS2979" s="21"/>
      <c r="BT2979" s="21"/>
      <c r="BW2979" s="21"/>
      <c r="BX2979" s="21"/>
      <c r="BZ2979" s="21"/>
      <c r="CD2979" s="21"/>
      <c r="CE2979" s="21"/>
      <c r="CF2979" s="21"/>
    </row>
    <row r="2980" spans="1:84">
      <c r="A2980" s="21"/>
      <c r="AC2980" s="21"/>
      <c r="AD2980" s="21"/>
      <c r="AE2980" s="21"/>
      <c r="AF2980" s="21"/>
      <c r="AG2980" s="21"/>
      <c r="AH2980" s="21"/>
      <c r="AI2980" s="21"/>
      <c r="AJ2980" s="21"/>
      <c r="AK2980" s="21"/>
      <c r="AL2980" s="21"/>
      <c r="AM2980" s="21"/>
      <c r="AN2980" s="21"/>
      <c r="AO2980" s="21"/>
      <c r="AP2980" s="21"/>
      <c r="AQ2980" s="21"/>
      <c r="AR2980" s="21"/>
      <c r="AS2980" s="21"/>
      <c r="AT2980" s="21"/>
      <c r="AU2980" s="21"/>
      <c r="AX2980" s="22"/>
      <c r="AY2980" s="22"/>
      <c r="AZ2980" s="22"/>
      <c r="BM2980" s="21"/>
      <c r="BN2980" s="21"/>
      <c r="BO2980" s="21"/>
      <c r="BP2980" s="21"/>
      <c r="BQ2980" s="21"/>
      <c r="BS2980" s="21"/>
      <c r="BT2980" s="21"/>
      <c r="BW2980" s="21"/>
      <c r="BX2980" s="21"/>
      <c r="BZ2980" s="21"/>
      <c r="CD2980" s="21"/>
      <c r="CE2980" s="21"/>
      <c r="CF2980" s="21"/>
    </row>
    <row r="2981" spans="1:84">
      <c r="A2981" s="21"/>
      <c r="AC2981" s="21"/>
      <c r="AD2981" s="21"/>
      <c r="AE2981" s="21"/>
      <c r="AF2981" s="21"/>
      <c r="AG2981" s="21"/>
      <c r="AH2981" s="21"/>
      <c r="AI2981" s="21"/>
      <c r="AJ2981" s="21"/>
      <c r="AK2981" s="21"/>
      <c r="AL2981" s="21"/>
      <c r="AM2981" s="21"/>
      <c r="AN2981" s="21"/>
      <c r="AO2981" s="21"/>
      <c r="AP2981" s="21"/>
      <c r="AQ2981" s="21"/>
      <c r="AR2981" s="21"/>
      <c r="AS2981" s="21"/>
      <c r="AT2981" s="21"/>
      <c r="AU2981" s="21"/>
      <c r="AX2981" s="22"/>
      <c r="AY2981" s="22"/>
      <c r="AZ2981" s="22"/>
      <c r="BM2981" s="21"/>
      <c r="BN2981" s="21"/>
      <c r="BO2981" s="21"/>
      <c r="BP2981" s="21"/>
      <c r="BQ2981" s="21"/>
      <c r="BS2981" s="21"/>
      <c r="BT2981" s="21"/>
      <c r="BW2981" s="21"/>
      <c r="BX2981" s="21"/>
      <c r="BZ2981" s="21"/>
      <c r="CD2981" s="21"/>
      <c r="CE2981" s="21"/>
      <c r="CF2981" s="21"/>
    </row>
    <row r="2982" spans="1:84">
      <c r="A2982" s="21"/>
      <c r="AC2982" s="21"/>
      <c r="AD2982" s="21"/>
      <c r="AE2982" s="21"/>
      <c r="AF2982" s="21"/>
      <c r="AG2982" s="21"/>
      <c r="AH2982" s="21"/>
      <c r="AI2982" s="21"/>
      <c r="AJ2982" s="21"/>
      <c r="AK2982" s="21"/>
      <c r="AL2982" s="21"/>
      <c r="AM2982" s="21"/>
      <c r="AN2982" s="21"/>
      <c r="AO2982" s="21"/>
      <c r="AP2982" s="21"/>
      <c r="AQ2982" s="21"/>
      <c r="AR2982" s="21"/>
      <c r="AS2982" s="21"/>
      <c r="AT2982" s="21"/>
      <c r="AU2982" s="21"/>
      <c r="AX2982" s="22"/>
      <c r="AY2982" s="22"/>
      <c r="AZ2982" s="22"/>
      <c r="BM2982" s="21"/>
      <c r="BN2982" s="21"/>
      <c r="BO2982" s="21"/>
      <c r="BP2982" s="21"/>
      <c r="BQ2982" s="21"/>
      <c r="BS2982" s="21"/>
      <c r="BT2982" s="21"/>
      <c r="BW2982" s="21"/>
      <c r="BX2982" s="21"/>
      <c r="BZ2982" s="21"/>
      <c r="CD2982" s="21"/>
      <c r="CE2982" s="21"/>
      <c r="CF2982" s="21"/>
    </row>
    <row r="2983" spans="1:84">
      <c r="A2983" s="21"/>
      <c r="AC2983" s="21"/>
      <c r="AD2983" s="21"/>
      <c r="AE2983" s="21"/>
      <c r="AF2983" s="21"/>
      <c r="AG2983" s="21"/>
      <c r="AH2983" s="21"/>
      <c r="AI2983" s="21"/>
      <c r="AJ2983" s="21"/>
      <c r="AK2983" s="21"/>
      <c r="AL2983" s="21"/>
      <c r="AM2983" s="21"/>
      <c r="AN2983" s="21"/>
      <c r="AO2983" s="21"/>
      <c r="AP2983" s="21"/>
      <c r="AQ2983" s="21"/>
      <c r="AR2983" s="21"/>
      <c r="AS2983" s="21"/>
      <c r="AT2983" s="21"/>
      <c r="AU2983" s="21"/>
      <c r="AX2983" s="22"/>
      <c r="AY2983" s="22"/>
      <c r="AZ2983" s="22"/>
      <c r="BM2983" s="21"/>
      <c r="BN2983" s="21"/>
      <c r="BO2983" s="21"/>
      <c r="BP2983" s="21"/>
      <c r="BQ2983" s="21"/>
      <c r="BS2983" s="21"/>
      <c r="BT2983" s="21"/>
      <c r="BW2983" s="21"/>
      <c r="BX2983" s="21"/>
      <c r="BZ2983" s="21"/>
      <c r="CD2983" s="21"/>
      <c r="CE2983" s="21"/>
      <c r="CF2983" s="21"/>
    </row>
    <row r="2984" spans="1:84">
      <c r="A2984" s="21"/>
      <c r="AC2984" s="21"/>
      <c r="AD2984" s="21"/>
      <c r="AE2984" s="21"/>
      <c r="AF2984" s="21"/>
      <c r="AG2984" s="21"/>
      <c r="AH2984" s="21"/>
      <c r="AI2984" s="21"/>
      <c r="AJ2984" s="21"/>
      <c r="AK2984" s="21"/>
      <c r="AL2984" s="21"/>
      <c r="AM2984" s="21"/>
      <c r="AN2984" s="21"/>
      <c r="AO2984" s="21"/>
      <c r="AP2984" s="21"/>
      <c r="AQ2984" s="21"/>
      <c r="AR2984" s="21"/>
      <c r="AS2984" s="21"/>
      <c r="AT2984" s="21"/>
      <c r="AU2984" s="21"/>
      <c r="AX2984" s="22"/>
      <c r="AY2984" s="22"/>
      <c r="AZ2984" s="22"/>
      <c r="BM2984" s="21"/>
      <c r="BN2984" s="21"/>
      <c r="BO2984" s="21"/>
      <c r="BP2984" s="21"/>
      <c r="BQ2984" s="21"/>
      <c r="BS2984" s="21"/>
      <c r="BT2984" s="21"/>
      <c r="BW2984" s="21"/>
      <c r="BX2984" s="21"/>
      <c r="BZ2984" s="21"/>
      <c r="CD2984" s="21"/>
      <c r="CE2984" s="21"/>
      <c r="CF2984" s="21"/>
    </row>
    <row r="2985" spans="1:84">
      <c r="A2985" s="21"/>
      <c r="AC2985" s="21"/>
      <c r="AD2985" s="21"/>
      <c r="AE2985" s="21"/>
      <c r="AF2985" s="21"/>
      <c r="AG2985" s="21"/>
      <c r="AH2985" s="21"/>
      <c r="AI2985" s="21"/>
      <c r="AJ2985" s="21"/>
      <c r="AK2985" s="21"/>
      <c r="AL2985" s="21"/>
      <c r="AM2985" s="21"/>
      <c r="AN2985" s="21"/>
      <c r="AO2985" s="21"/>
      <c r="AP2985" s="21"/>
      <c r="AQ2985" s="21"/>
      <c r="AR2985" s="21"/>
      <c r="AS2985" s="21"/>
      <c r="AT2985" s="21"/>
      <c r="AU2985" s="21"/>
      <c r="AX2985" s="22"/>
      <c r="AY2985" s="22"/>
      <c r="AZ2985" s="22"/>
      <c r="BM2985" s="21"/>
      <c r="BN2985" s="21"/>
      <c r="BO2985" s="21"/>
      <c r="BP2985" s="21"/>
      <c r="BQ2985" s="21"/>
      <c r="BS2985" s="21"/>
      <c r="BT2985" s="21"/>
      <c r="BW2985" s="21"/>
      <c r="BX2985" s="21"/>
      <c r="BZ2985" s="21"/>
      <c r="CD2985" s="21"/>
      <c r="CE2985" s="21"/>
      <c r="CF2985" s="21"/>
    </row>
    <row r="2986" spans="1:84">
      <c r="A2986" s="21"/>
      <c r="AC2986" s="21"/>
      <c r="AD2986" s="21"/>
      <c r="AE2986" s="21"/>
      <c r="AF2986" s="21"/>
      <c r="AG2986" s="21"/>
      <c r="AH2986" s="21"/>
      <c r="AI2986" s="21"/>
      <c r="AJ2986" s="21"/>
      <c r="AK2986" s="21"/>
      <c r="AL2986" s="21"/>
      <c r="AM2986" s="21"/>
      <c r="AN2986" s="21"/>
      <c r="AO2986" s="21"/>
      <c r="AP2986" s="21"/>
      <c r="AQ2986" s="21"/>
      <c r="AR2986" s="21"/>
      <c r="AS2986" s="21"/>
      <c r="AT2986" s="21"/>
      <c r="AU2986" s="21"/>
      <c r="AX2986" s="22"/>
      <c r="AY2986" s="22"/>
      <c r="AZ2986" s="22"/>
      <c r="BM2986" s="21"/>
      <c r="BN2986" s="21"/>
      <c r="BO2986" s="21"/>
      <c r="BP2986" s="21"/>
      <c r="BQ2986" s="21"/>
      <c r="BS2986" s="21"/>
      <c r="BT2986" s="21"/>
      <c r="BW2986" s="21"/>
      <c r="BX2986" s="21"/>
      <c r="BZ2986" s="21"/>
      <c r="CD2986" s="21"/>
      <c r="CE2986" s="21"/>
      <c r="CF2986" s="21"/>
    </row>
    <row r="2987" spans="1:84">
      <c r="A2987" s="21"/>
      <c r="AC2987" s="21"/>
      <c r="AD2987" s="21"/>
      <c r="AE2987" s="21"/>
      <c r="AF2987" s="21"/>
      <c r="AG2987" s="21"/>
      <c r="AH2987" s="21"/>
      <c r="AI2987" s="21"/>
      <c r="AJ2987" s="21"/>
      <c r="AK2987" s="21"/>
      <c r="AL2987" s="21"/>
      <c r="AM2987" s="21"/>
      <c r="AN2987" s="21"/>
      <c r="AO2987" s="21"/>
      <c r="AP2987" s="21"/>
      <c r="AQ2987" s="21"/>
      <c r="AR2987" s="21"/>
      <c r="AS2987" s="21"/>
      <c r="AT2987" s="21"/>
      <c r="AU2987" s="21"/>
      <c r="AX2987" s="22"/>
      <c r="AY2987" s="22"/>
      <c r="AZ2987" s="22"/>
      <c r="BM2987" s="21"/>
      <c r="BN2987" s="21"/>
      <c r="BO2987" s="21"/>
      <c r="BP2987" s="21"/>
      <c r="BQ2987" s="21"/>
      <c r="BS2987" s="21"/>
      <c r="BT2987" s="21"/>
      <c r="BW2987" s="21"/>
      <c r="BX2987" s="21"/>
      <c r="BZ2987" s="21"/>
      <c r="CD2987" s="21"/>
      <c r="CE2987" s="21"/>
      <c r="CF2987" s="21"/>
    </row>
    <row r="2988" spans="1:84">
      <c r="A2988" s="21"/>
      <c r="AC2988" s="21"/>
      <c r="AD2988" s="21"/>
      <c r="AE2988" s="21"/>
      <c r="AF2988" s="21"/>
      <c r="AG2988" s="21"/>
      <c r="AH2988" s="21"/>
      <c r="AI2988" s="21"/>
      <c r="AJ2988" s="21"/>
      <c r="AK2988" s="21"/>
      <c r="AL2988" s="21"/>
      <c r="AM2988" s="21"/>
      <c r="AN2988" s="21"/>
      <c r="AO2988" s="21"/>
      <c r="AP2988" s="21"/>
      <c r="AQ2988" s="21"/>
      <c r="AR2988" s="21"/>
      <c r="AS2988" s="21"/>
      <c r="AT2988" s="21"/>
      <c r="AU2988" s="21"/>
      <c r="AX2988" s="22"/>
      <c r="AY2988" s="22"/>
      <c r="AZ2988" s="22"/>
      <c r="BM2988" s="21"/>
      <c r="BN2988" s="21"/>
      <c r="BO2988" s="21"/>
      <c r="BP2988" s="21"/>
      <c r="BQ2988" s="21"/>
      <c r="BS2988" s="21"/>
      <c r="BT2988" s="21"/>
      <c r="BW2988" s="21"/>
      <c r="BX2988" s="21"/>
      <c r="BZ2988" s="21"/>
      <c r="CD2988" s="21"/>
      <c r="CE2988" s="21"/>
      <c r="CF2988" s="21"/>
    </row>
    <row r="2989" spans="1:84">
      <c r="A2989" s="21"/>
      <c r="AC2989" s="21"/>
      <c r="AD2989" s="21"/>
      <c r="AE2989" s="21"/>
      <c r="AF2989" s="21"/>
      <c r="AG2989" s="21"/>
      <c r="AH2989" s="21"/>
      <c r="AI2989" s="21"/>
      <c r="AJ2989" s="21"/>
      <c r="AK2989" s="21"/>
      <c r="AL2989" s="21"/>
      <c r="AM2989" s="21"/>
      <c r="AN2989" s="21"/>
      <c r="AO2989" s="21"/>
      <c r="AP2989" s="21"/>
      <c r="AQ2989" s="21"/>
      <c r="AR2989" s="21"/>
      <c r="AS2989" s="21"/>
      <c r="AT2989" s="21"/>
      <c r="AU2989" s="21"/>
      <c r="AX2989" s="22"/>
      <c r="AY2989" s="22"/>
      <c r="AZ2989" s="22"/>
      <c r="BM2989" s="21"/>
      <c r="BN2989" s="21"/>
      <c r="BO2989" s="21"/>
      <c r="BP2989" s="21"/>
      <c r="BQ2989" s="21"/>
      <c r="BS2989" s="21"/>
      <c r="BT2989" s="21"/>
      <c r="BW2989" s="21"/>
      <c r="BX2989" s="21"/>
      <c r="BZ2989" s="21"/>
      <c r="CD2989" s="21"/>
      <c r="CE2989" s="21"/>
      <c r="CF2989" s="21"/>
    </row>
    <row r="2990" spans="1:84">
      <c r="A2990" s="21"/>
      <c r="AC2990" s="21"/>
      <c r="AD2990" s="21"/>
      <c r="AE2990" s="21"/>
      <c r="AF2990" s="21"/>
      <c r="AG2990" s="21"/>
      <c r="AH2990" s="21"/>
      <c r="AI2990" s="21"/>
      <c r="AJ2990" s="21"/>
      <c r="AK2990" s="21"/>
      <c r="AL2990" s="21"/>
      <c r="AM2990" s="21"/>
      <c r="AN2990" s="21"/>
      <c r="AO2990" s="21"/>
      <c r="AP2990" s="21"/>
      <c r="AQ2990" s="21"/>
      <c r="AR2990" s="21"/>
      <c r="AS2990" s="21"/>
      <c r="AT2990" s="21"/>
      <c r="AU2990" s="21"/>
      <c r="AX2990" s="22"/>
      <c r="AY2990" s="22"/>
      <c r="AZ2990" s="22"/>
      <c r="BM2990" s="21"/>
      <c r="BN2990" s="21"/>
      <c r="BO2990" s="21"/>
      <c r="BP2990" s="21"/>
      <c r="BQ2990" s="21"/>
      <c r="BS2990" s="21"/>
      <c r="BT2990" s="21"/>
      <c r="BW2990" s="21"/>
      <c r="BX2990" s="21"/>
      <c r="BZ2990" s="21"/>
      <c r="CD2990" s="21"/>
      <c r="CE2990" s="21"/>
      <c r="CF2990" s="21"/>
    </row>
    <row r="2991" spans="1:84">
      <c r="A2991" s="21"/>
      <c r="AC2991" s="21"/>
      <c r="AD2991" s="21"/>
      <c r="AE2991" s="21"/>
      <c r="AF2991" s="21"/>
      <c r="AG2991" s="21"/>
      <c r="AH2991" s="21"/>
      <c r="AI2991" s="21"/>
      <c r="AJ2991" s="21"/>
      <c r="AK2991" s="21"/>
      <c r="AL2991" s="21"/>
      <c r="AM2991" s="21"/>
      <c r="AN2991" s="21"/>
      <c r="AO2991" s="21"/>
      <c r="AP2991" s="21"/>
      <c r="AQ2991" s="21"/>
      <c r="AR2991" s="21"/>
      <c r="AS2991" s="21"/>
      <c r="AT2991" s="21"/>
      <c r="AU2991" s="21"/>
      <c r="AX2991" s="22"/>
      <c r="AY2991" s="22"/>
      <c r="AZ2991" s="22"/>
      <c r="BM2991" s="21"/>
      <c r="BN2991" s="21"/>
      <c r="BO2991" s="21"/>
      <c r="BP2991" s="21"/>
      <c r="BQ2991" s="21"/>
      <c r="BS2991" s="21"/>
      <c r="BT2991" s="21"/>
      <c r="BW2991" s="21"/>
      <c r="BX2991" s="21"/>
      <c r="BZ2991" s="21"/>
      <c r="CD2991" s="21"/>
      <c r="CE2991" s="21"/>
      <c r="CF2991" s="21"/>
    </row>
    <row r="2992" spans="1:84">
      <c r="A2992" s="21"/>
      <c r="AC2992" s="21"/>
      <c r="AD2992" s="21"/>
      <c r="AE2992" s="21"/>
      <c r="AF2992" s="21"/>
      <c r="AG2992" s="21"/>
      <c r="AH2992" s="21"/>
      <c r="AI2992" s="21"/>
      <c r="AJ2992" s="21"/>
      <c r="AK2992" s="21"/>
      <c r="AL2992" s="21"/>
      <c r="AM2992" s="21"/>
      <c r="AN2992" s="21"/>
      <c r="AO2992" s="21"/>
      <c r="AP2992" s="21"/>
      <c r="AQ2992" s="21"/>
      <c r="AR2992" s="21"/>
      <c r="AS2992" s="21"/>
      <c r="AT2992" s="21"/>
      <c r="AU2992" s="21"/>
      <c r="AX2992" s="22"/>
      <c r="AY2992" s="22"/>
      <c r="AZ2992" s="22"/>
      <c r="BM2992" s="21"/>
      <c r="BN2992" s="21"/>
      <c r="BO2992" s="21"/>
      <c r="BP2992" s="21"/>
      <c r="BQ2992" s="21"/>
      <c r="BS2992" s="21"/>
      <c r="BT2992" s="21"/>
      <c r="BW2992" s="21"/>
      <c r="BX2992" s="21"/>
      <c r="BZ2992" s="21"/>
      <c r="CD2992" s="21"/>
      <c r="CE2992" s="21"/>
      <c r="CF2992" s="21"/>
    </row>
    <row r="2993" spans="1:84">
      <c r="A2993" s="21"/>
      <c r="AC2993" s="21"/>
      <c r="AD2993" s="21"/>
      <c r="AE2993" s="21"/>
      <c r="AF2993" s="21"/>
      <c r="AG2993" s="21"/>
      <c r="AH2993" s="21"/>
      <c r="AI2993" s="21"/>
      <c r="AJ2993" s="21"/>
      <c r="AK2993" s="21"/>
      <c r="AL2993" s="21"/>
      <c r="AM2993" s="21"/>
      <c r="AN2993" s="21"/>
      <c r="AO2993" s="21"/>
      <c r="AP2993" s="21"/>
      <c r="AQ2993" s="21"/>
      <c r="AR2993" s="21"/>
      <c r="AS2993" s="21"/>
      <c r="AT2993" s="21"/>
      <c r="AU2993" s="21"/>
      <c r="AX2993" s="22"/>
      <c r="AY2993" s="22"/>
      <c r="AZ2993" s="22"/>
      <c r="BM2993" s="21"/>
      <c r="BN2993" s="21"/>
      <c r="BO2993" s="21"/>
      <c r="BP2993" s="21"/>
      <c r="BQ2993" s="21"/>
      <c r="BS2993" s="21"/>
      <c r="BT2993" s="21"/>
      <c r="BW2993" s="21"/>
      <c r="BX2993" s="21"/>
      <c r="BZ2993" s="21"/>
      <c r="CD2993" s="21"/>
      <c r="CE2993" s="21"/>
      <c r="CF2993" s="21"/>
    </row>
    <row r="2994" spans="1:84">
      <c r="A2994" s="21"/>
      <c r="AC2994" s="21"/>
      <c r="AD2994" s="21"/>
      <c r="AE2994" s="21"/>
      <c r="AF2994" s="21"/>
      <c r="AG2994" s="21"/>
      <c r="AH2994" s="21"/>
      <c r="AI2994" s="21"/>
      <c r="AJ2994" s="21"/>
      <c r="AK2994" s="21"/>
      <c r="AL2994" s="21"/>
      <c r="AM2994" s="21"/>
      <c r="AN2994" s="21"/>
      <c r="AO2994" s="21"/>
      <c r="AP2994" s="21"/>
      <c r="AQ2994" s="21"/>
      <c r="AR2994" s="21"/>
      <c r="AS2994" s="21"/>
      <c r="AT2994" s="21"/>
      <c r="AU2994" s="21"/>
      <c r="AX2994" s="22"/>
      <c r="AY2994" s="22"/>
      <c r="AZ2994" s="22"/>
      <c r="BM2994" s="21"/>
      <c r="BN2994" s="21"/>
      <c r="BO2994" s="21"/>
      <c r="BP2994" s="21"/>
      <c r="BQ2994" s="21"/>
      <c r="BS2994" s="21"/>
      <c r="BT2994" s="21"/>
      <c r="BW2994" s="21"/>
      <c r="BX2994" s="21"/>
      <c r="BZ2994" s="21"/>
      <c r="CD2994" s="21"/>
      <c r="CE2994" s="21"/>
      <c r="CF2994" s="21"/>
    </row>
    <row r="2995" spans="1:84">
      <c r="A2995" s="21"/>
      <c r="AC2995" s="21"/>
      <c r="AD2995" s="21"/>
      <c r="AE2995" s="21"/>
      <c r="AF2995" s="21"/>
      <c r="AG2995" s="21"/>
      <c r="AH2995" s="21"/>
      <c r="AI2995" s="21"/>
      <c r="AJ2995" s="21"/>
      <c r="AK2995" s="21"/>
      <c r="AL2995" s="21"/>
      <c r="AM2995" s="21"/>
      <c r="AN2995" s="21"/>
      <c r="AO2995" s="21"/>
      <c r="AP2995" s="21"/>
      <c r="AQ2995" s="21"/>
      <c r="AR2995" s="21"/>
      <c r="AS2995" s="21"/>
      <c r="AT2995" s="21"/>
      <c r="AU2995" s="21"/>
      <c r="AX2995" s="22"/>
      <c r="AY2995" s="22"/>
      <c r="AZ2995" s="22"/>
      <c r="BM2995" s="21"/>
      <c r="BN2995" s="21"/>
      <c r="BO2995" s="21"/>
      <c r="BP2995" s="21"/>
      <c r="BQ2995" s="21"/>
      <c r="BS2995" s="21"/>
      <c r="BT2995" s="21"/>
      <c r="BW2995" s="21"/>
      <c r="BX2995" s="21"/>
      <c r="BZ2995" s="21"/>
      <c r="CD2995" s="21"/>
      <c r="CE2995" s="21"/>
      <c r="CF2995" s="21"/>
    </row>
    <row r="2996" spans="1:84">
      <c r="A2996" s="21"/>
      <c r="AC2996" s="21"/>
      <c r="AD2996" s="21"/>
      <c r="AE2996" s="21"/>
      <c r="AF2996" s="21"/>
      <c r="AG2996" s="21"/>
      <c r="AH2996" s="21"/>
      <c r="AI2996" s="21"/>
      <c r="AJ2996" s="21"/>
      <c r="AK2996" s="21"/>
      <c r="AL2996" s="21"/>
      <c r="AM2996" s="21"/>
      <c r="AN2996" s="21"/>
      <c r="AO2996" s="21"/>
      <c r="AP2996" s="21"/>
      <c r="AQ2996" s="21"/>
      <c r="AR2996" s="21"/>
      <c r="AS2996" s="21"/>
      <c r="AT2996" s="21"/>
      <c r="AU2996" s="21"/>
      <c r="AX2996" s="22"/>
      <c r="AY2996" s="22"/>
      <c r="AZ2996" s="22"/>
      <c r="BM2996" s="21"/>
      <c r="BN2996" s="21"/>
      <c r="BO2996" s="21"/>
      <c r="BP2996" s="21"/>
      <c r="BQ2996" s="21"/>
      <c r="BS2996" s="21"/>
      <c r="BT2996" s="21"/>
      <c r="BW2996" s="21"/>
      <c r="BX2996" s="21"/>
      <c r="BZ2996" s="21"/>
      <c r="CD2996" s="21"/>
      <c r="CE2996" s="21"/>
      <c r="CF2996" s="21"/>
    </row>
    <row r="2997" spans="1:84">
      <c r="A2997" s="21"/>
      <c r="AC2997" s="21"/>
      <c r="AD2997" s="21"/>
      <c r="AE2997" s="21"/>
      <c r="AF2997" s="21"/>
      <c r="AG2997" s="21"/>
      <c r="AH2997" s="21"/>
      <c r="AI2997" s="21"/>
      <c r="AJ2997" s="21"/>
      <c r="AK2997" s="21"/>
      <c r="AL2997" s="21"/>
      <c r="AM2997" s="21"/>
      <c r="AN2997" s="21"/>
      <c r="AO2997" s="21"/>
      <c r="AP2997" s="21"/>
      <c r="AQ2997" s="21"/>
      <c r="AR2997" s="21"/>
      <c r="AS2997" s="21"/>
      <c r="AT2997" s="21"/>
      <c r="AU2997" s="21"/>
      <c r="AX2997" s="22"/>
      <c r="AY2997" s="22"/>
      <c r="AZ2997" s="22"/>
      <c r="BM2997" s="21"/>
      <c r="BN2997" s="21"/>
      <c r="BO2997" s="21"/>
      <c r="BP2997" s="21"/>
      <c r="BQ2997" s="21"/>
      <c r="BS2997" s="21"/>
      <c r="BT2997" s="21"/>
      <c r="BW2997" s="21"/>
      <c r="BX2997" s="21"/>
      <c r="BZ2997" s="21"/>
      <c r="CD2997" s="21"/>
      <c r="CE2997" s="21"/>
      <c r="CF2997" s="21"/>
    </row>
    <row r="2998" spans="1:84">
      <c r="A2998" s="21"/>
      <c r="AC2998" s="21"/>
      <c r="AD2998" s="21"/>
      <c r="AE2998" s="21"/>
      <c r="AF2998" s="21"/>
      <c r="AG2998" s="21"/>
      <c r="AH2998" s="21"/>
      <c r="AI2998" s="21"/>
      <c r="AJ2998" s="21"/>
      <c r="AK2998" s="21"/>
      <c r="AL2998" s="21"/>
      <c r="AM2998" s="21"/>
      <c r="AN2998" s="21"/>
      <c r="AO2998" s="21"/>
      <c r="AP2998" s="21"/>
      <c r="AQ2998" s="21"/>
      <c r="AR2998" s="21"/>
      <c r="AS2998" s="21"/>
      <c r="AT2998" s="21"/>
      <c r="AU2998" s="21"/>
      <c r="AX2998" s="22"/>
      <c r="AY2998" s="22"/>
      <c r="AZ2998" s="22"/>
      <c r="BM2998" s="21"/>
      <c r="BN2998" s="21"/>
      <c r="BO2998" s="21"/>
      <c r="BP2998" s="21"/>
      <c r="BQ2998" s="21"/>
      <c r="BS2998" s="21"/>
      <c r="BT2998" s="21"/>
      <c r="BW2998" s="21"/>
      <c r="BX2998" s="21"/>
      <c r="BZ2998" s="21"/>
      <c r="CD2998" s="21"/>
      <c r="CE2998" s="21"/>
      <c r="CF2998" s="21"/>
    </row>
    <row r="2999" spans="1:84">
      <c r="A2999" s="21"/>
      <c r="AC2999" s="21"/>
      <c r="AD2999" s="21"/>
      <c r="AE2999" s="21"/>
      <c r="AF2999" s="21"/>
      <c r="AG2999" s="21"/>
      <c r="AH2999" s="21"/>
      <c r="AI2999" s="21"/>
      <c r="AJ2999" s="21"/>
      <c r="AK2999" s="21"/>
      <c r="AL2999" s="21"/>
      <c r="AM2999" s="21"/>
      <c r="AN2999" s="21"/>
      <c r="AO2999" s="21"/>
      <c r="AP2999" s="21"/>
      <c r="AQ2999" s="21"/>
      <c r="AR2999" s="21"/>
      <c r="AS2999" s="21"/>
      <c r="AT2999" s="21"/>
      <c r="AU2999" s="21"/>
      <c r="AX2999" s="22"/>
      <c r="AY2999" s="22"/>
      <c r="AZ2999" s="22"/>
      <c r="BM2999" s="21"/>
      <c r="BN2999" s="21"/>
      <c r="BO2999" s="21"/>
      <c r="BP2999" s="21"/>
      <c r="BQ2999" s="21"/>
      <c r="BS2999" s="21"/>
      <c r="BT2999" s="21"/>
      <c r="BW2999" s="21"/>
      <c r="BX2999" s="21"/>
      <c r="BZ2999" s="21"/>
      <c r="CD2999" s="21"/>
      <c r="CE2999" s="21"/>
      <c r="CF2999" s="21"/>
    </row>
    <row r="3000" spans="1:84">
      <c r="A3000" s="21"/>
      <c r="AC3000" s="21"/>
      <c r="AD3000" s="21"/>
      <c r="AE3000" s="21"/>
      <c r="AF3000" s="21"/>
      <c r="AG3000" s="21"/>
      <c r="AH3000" s="21"/>
      <c r="AI3000" s="21"/>
      <c r="AJ3000" s="21"/>
      <c r="AK3000" s="21"/>
      <c r="AL3000" s="21"/>
      <c r="AM3000" s="21"/>
      <c r="AN3000" s="21"/>
      <c r="AO3000" s="21"/>
      <c r="AP3000" s="21"/>
      <c r="AQ3000" s="21"/>
      <c r="AR3000" s="21"/>
      <c r="AS3000" s="21"/>
      <c r="AT3000" s="21"/>
      <c r="AU3000" s="21"/>
      <c r="AX3000" s="22"/>
      <c r="AY3000" s="22"/>
      <c r="AZ3000" s="22"/>
      <c r="BM3000" s="21"/>
      <c r="BN3000" s="21"/>
      <c r="BO3000" s="21"/>
      <c r="BP3000" s="21"/>
      <c r="BQ3000" s="21"/>
      <c r="BS3000" s="21"/>
      <c r="BT3000" s="21"/>
      <c r="BW3000" s="21"/>
      <c r="BX3000" s="21"/>
      <c r="BZ3000" s="21"/>
      <c r="CD3000" s="21"/>
      <c r="CE3000" s="21"/>
      <c r="CF3000" s="21"/>
    </row>
    <row r="3001" spans="1:84">
      <c r="A3001" s="21"/>
      <c r="AC3001" s="21"/>
      <c r="AD3001" s="21"/>
      <c r="AE3001" s="21"/>
      <c r="AF3001" s="21"/>
      <c r="AG3001" s="21"/>
      <c r="AH3001" s="21"/>
      <c r="AI3001" s="21"/>
      <c r="AJ3001" s="21"/>
      <c r="AK3001" s="21"/>
      <c r="AL3001" s="21"/>
      <c r="AM3001" s="21"/>
      <c r="AN3001" s="21"/>
      <c r="AO3001" s="21"/>
      <c r="AP3001" s="21"/>
      <c r="AQ3001" s="21"/>
      <c r="AR3001" s="21"/>
      <c r="AS3001" s="21"/>
      <c r="AT3001" s="21"/>
      <c r="AU3001" s="21"/>
      <c r="AX3001" s="22"/>
      <c r="AY3001" s="22"/>
      <c r="AZ3001" s="22"/>
      <c r="BM3001" s="21"/>
      <c r="BN3001" s="21"/>
      <c r="BO3001" s="21"/>
      <c r="BP3001" s="21"/>
      <c r="BQ3001" s="21"/>
      <c r="BS3001" s="21"/>
      <c r="BT3001" s="21"/>
      <c r="BW3001" s="21"/>
      <c r="BX3001" s="21"/>
      <c r="BZ3001" s="21"/>
      <c r="CD3001" s="21"/>
      <c r="CE3001" s="21"/>
      <c r="CF3001" s="21"/>
    </row>
    <row r="3002" spans="1:84">
      <c r="A3002" s="21"/>
      <c r="AC3002" s="21"/>
      <c r="AD3002" s="21"/>
      <c r="AE3002" s="21"/>
      <c r="AF3002" s="21"/>
      <c r="AG3002" s="21"/>
      <c r="AH3002" s="21"/>
      <c r="AI3002" s="21"/>
      <c r="AJ3002" s="21"/>
      <c r="AK3002" s="21"/>
      <c r="AL3002" s="21"/>
      <c r="AM3002" s="21"/>
      <c r="AN3002" s="21"/>
      <c r="AO3002" s="21"/>
      <c r="AP3002" s="21"/>
      <c r="AQ3002" s="21"/>
      <c r="AR3002" s="21"/>
      <c r="AS3002" s="21"/>
      <c r="AT3002" s="21"/>
      <c r="AU3002" s="21"/>
      <c r="AX3002" s="22"/>
      <c r="AY3002" s="22"/>
      <c r="AZ3002" s="22"/>
      <c r="BM3002" s="21"/>
      <c r="BN3002" s="21"/>
      <c r="BO3002" s="21"/>
      <c r="BP3002" s="21"/>
      <c r="BQ3002" s="21"/>
      <c r="BS3002" s="21"/>
      <c r="BT3002" s="21"/>
      <c r="BW3002" s="21"/>
      <c r="BX3002" s="21"/>
      <c r="BZ3002" s="21"/>
      <c r="CD3002" s="21"/>
      <c r="CE3002" s="21"/>
      <c r="CF3002" s="21"/>
    </row>
    <row r="3003" spans="1:84">
      <c r="A3003" s="21"/>
      <c r="AC3003" s="21"/>
      <c r="AD3003" s="21"/>
      <c r="AE3003" s="21"/>
      <c r="AF3003" s="21"/>
      <c r="AG3003" s="21"/>
      <c r="AH3003" s="21"/>
      <c r="AI3003" s="21"/>
      <c r="AJ3003" s="21"/>
      <c r="AK3003" s="21"/>
      <c r="AL3003" s="21"/>
      <c r="AM3003" s="21"/>
      <c r="AN3003" s="21"/>
      <c r="AO3003" s="21"/>
      <c r="AP3003" s="21"/>
      <c r="AQ3003" s="21"/>
      <c r="AR3003" s="21"/>
      <c r="AS3003" s="21"/>
      <c r="AT3003" s="21"/>
      <c r="AU3003" s="21"/>
      <c r="AX3003" s="22"/>
      <c r="AY3003" s="22"/>
      <c r="AZ3003" s="22"/>
      <c r="BM3003" s="21"/>
      <c r="BN3003" s="21"/>
      <c r="BO3003" s="21"/>
      <c r="BP3003" s="21"/>
      <c r="BQ3003" s="21"/>
      <c r="BS3003" s="21"/>
      <c r="BT3003" s="21"/>
      <c r="BW3003" s="21"/>
      <c r="BX3003" s="21"/>
      <c r="BZ3003" s="21"/>
      <c r="CD3003" s="21"/>
      <c r="CE3003" s="21"/>
      <c r="CF3003" s="21"/>
    </row>
    <row r="3004" spans="1:84">
      <c r="A3004" s="21"/>
      <c r="AC3004" s="21"/>
      <c r="AD3004" s="21"/>
      <c r="AE3004" s="21"/>
      <c r="AF3004" s="21"/>
      <c r="AG3004" s="21"/>
      <c r="AH3004" s="21"/>
      <c r="AI3004" s="21"/>
      <c r="AJ3004" s="21"/>
      <c r="AK3004" s="21"/>
      <c r="AL3004" s="21"/>
      <c r="AM3004" s="21"/>
      <c r="AN3004" s="21"/>
      <c r="AO3004" s="21"/>
      <c r="AP3004" s="21"/>
      <c r="AQ3004" s="21"/>
      <c r="AR3004" s="21"/>
      <c r="AS3004" s="21"/>
      <c r="AT3004" s="21"/>
      <c r="AU3004" s="21"/>
      <c r="AX3004" s="22"/>
      <c r="AY3004" s="22"/>
      <c r="AZ3004" s="22"/>
      <c r="BM3004" s="21"/>
      <c r="BN3004" s="21"/>
      <c r="BO3004" s="21"/>
      <c r="BP3004" s="21"/>
      <c r="BQ3004" s="21"/>
      <c r="BS3004" s="21"/>
      <c r="BT3004" s="21"/>
      <c r="BW3004" s="21"/>
      <c r="BX3004" s="21"/>
      <c r="BZ3004" s="21"/>
      <c r="CD3004" s="21"/>
      <c r="CE3004" s="21"/>
      <c r="CF3004" s="21"/>
    </row>
    <row r="3005" spans="1:84">
      <c r="A3005" s="21"/>
      <c r="AC3005" s="21"/>
      <c r="AD3005" s="21"/>
      <c r="AE3005" s="21"/>
      <c r="AF3005" s="21"/>
      <c r="AG3005" s="21"/>
      <c r="AH3005" s="21"/>
      <c r="AI3005" s="21"/>
      <c r="AJ3005" s="21"/>
      <c r="AK3005" s="21"/>
      <c r="AL3005" s="21"/>
      <c r="AM3005" s="21"/>
      <c r="AN3005" s="21"/>
      <c r="AO3005" s="21"/>
      <c r="AP3005" s="21"/>
      <c r="AQ3005" s="21"/>
      <c r="AR3005" s="21"/>
      <c r="AS3005" s="21"/>
      <c r="AT3005" s="21"/>
      <c r="AU3005" s="21"/>
      <c r="AX3005" s="22"/>
      <c r="AY3005" s="22"/>
      <c r="AZ3005" s="22"/>
      <c r="BM3005" s="21"/>
      <c r="BN3005" s="21"/>
      <c r="BO3005" s="21"/>
      <c r="BP3005" s="21"/>
      <c r="BQ3005" s="21"/>
      <c r="BS3005" s="21"/>
      <c r="BT3005" s="21"/>
      <c r="BW3005" s="21"/>
      <c r="BX3005" s="21"/>
      <c r="BZ3005" s="21"/>
      <c r="CD3005" s="21"/>
      <c r="CE3005" s="21"/>
      <c r="CF3005" s="21"/>
    </row>
    <row r="3006" spans="1:84">
      <c r="A3006" s="21"/>
      <c r="AC3006" s="21"/>
      <c r="AD3006" s="21"/>
      <c r="AE3006" s="21"/>
      <c r="AF3006" s="21"/>
      <c r="AG3006" s="21"/>
      <c r="AH3006" s="21"/>
      <c r="AI3006" s="21"/>
      <c r="AJ3006" s="21"/>
      <c r="AK3006" s="21"/>
      <c r="AL3006" s="21"/>
      <c r="AM3006" s="21"/>
      <c r="AN3006" s="21"/>
      <c r="AO3006" s="21"/>
      <c r="AP3006" s="21"/>
      <c r="AQ3006" s="21"/>
      <c r="AR3006" s="21"/>
      <c r="AS3006" s="21"/>
      <c r="AT3006" s="21"/>
      <c r="AU3006" s="21"/>
      <c r="AX3006" s="22"/>
      <c r="AY3006" s="22"/>
      <c r="AZ3006" s="22"/>
      <c r="BM3006" s="21"/>
      <c r="BN3006" s="21"/>
      <c r="BO3006" s="21"/>
      <c r="BP3006" s="21"/>
      <c r="BQ3006" s="21"/>
      <c r="BS3006" s="21"/>
      <c r="BT3006" s="21"/>
      <c r="BW3006" s="21"/>
      <c r="BX3006" s="21"/>
      <c r="BZ3006" s="21"/>
      <c r="CD3006" s="21"/>
      <c r="CE3006" s="21"/>
      <c r="CF3006" s="21"/>
    </row>
    <row r="3007" spans="1:84">
      <c r="A3007" s="21"/>
      <c r="AC3007" s="21"/>
      <c r="AD3007" s="21"/>
      <c r="AE3007" s="21"/>
      <c r="AF3007" s="21"/>
      <c r="AG3007" s="21"/>
      <c r="AH3007" s="21"/>
      <c r="AI3007" s="21"/>
      <c r="AJ3007" s="21"/>
      <c r="AK3007" s="21"/>
      <c r="AL3007" s="21"/>
      <c r="AM3007" s="21"/>
      <c r="AN3007" s="21"/>
      <c r="AO3007" s="21"/>
      <c r="AP3007" s="21"/>
      <c r="AQ3007" s="21"/>
      <c r="AR3007" s="21"/>
      <c r="AS3007" s="21"/>
      <c r="AT3007" s="21"/>
      <c r="AU3007" s="21"/>
      <c r="AX3007" s="22"/>
      <c r="AY3007" s="22"/>
      <c r="AZ3007" s="22"/>
      <c r="BM3007" s="21"/>
      <c r="BN3007" s="21"/>
      <c r="BO3007" s="21"/>
      <c r="BP3007" s="21"/>
      <c r="BQ3007" s="21"/>
      <c r="BS3007" s="21"/>
      <c r="BT3007" s="21"/>
      <c r="BW3007" s="21"/>
      <c r="BX3007" s="21"/>
      <c r="BZ3007" s="21"/>
      <c r="CD3007" s="21"/>
      <c r="CE3007" s="21"/>
      <c r="CF3007" s="21"/>
    </row>
    <row r="3008" spans="1:84">
      <c r="A3008" s="21"/>
      <c r="AC3008" s="21"/>
      <c r="AD3008" s="21"/>
      <c r="AE3008" s="21"/>
      <c r="AF3008" s="21"/>
      <c r="AG3008" s="21"/>
      <c r="AH3008" s="21"/>
      <c r="AI3008" s="21"/>
      <c r="AJ3008" s="21"/>
      <c r="AK3008" s="21"/>
      <c r="AL3008" s="21"/>
      <c r="AM3008" s="21"/>
      <c r="AN3008" s="21"/>
      <c r="AO3008" s="21"/>
      <c r="AP3008" s="21"/>
      <c r="AQ3008" s="21"/>
      <c r="AR3008" s="21"/>
      <c r="AS3008" s="21"/>
      <c r="AT3008" s="21"/>
      <c r="AU3008" s="21"/>
      <c r="AX3008" s="22"/>
      <c r="AY3008" s="22"/>
      <c r="AZ3008" s="22"/>
      <c r="BM3008" s="21"/>
      <c r="BN3008" s="21"/>
      <c r="BO3008" s="21"/>
      <c r="BP3008" s="21"/>
      <c r="BQ3008" s="21"/>
      <c r="BS3008" s="21"/>
      <c r="BT3008" s="21"/>
      <c r="BW3008" s="21"/>
      <c r="BX3008" s="21"/>
      <c r="BZ3008" s="21"/>
      <c r="CD3008" s="21"/>
      <c r="CE3008" s="21"/>
      <c r="CF3008" s="21"/>
    </row>
    <row r="3009" spans="1:84">
      <c r="A3009" s="21"/>
      <c r="AC3009" s="21"/>
      <c r="AD3009" s="21"/>
      <c r="AE3009" s="21"/>
      <c r="AF3009" s="21"/>
      <c r="AG3009" s="21"/>
      <c r="AH3009" s="21"/>
      <c r="AI3009" s="21"/>
      <c r="AJ3009" s="21"/>
      <c r="AK3009" s="21"/>
      <c r="AL3009" s="21"/>
      <c r="AM3009" s="21"/>
      <c r="AN3009" s="21"/>
      <c r="AO3009" s="21"/>
      <c r="AP3009" s="21"/>
      <c r="AQ3009" s="21"/>
      <c r="AR3009" s="21"/>
      <c r="AS3009" s="21"/>
      <c r="AT3009" s="21"/>
      <c r="AU3009" s="21"/>
      <c r="AX3009" s="22"/>
      <c r="AY3009" s="22"/>
      <c r="AZ3009" s="22"/>
      <c r="BM3009" s="21"/>
      <c r="BN3009" s="21"/>
      <c r="BO3009" s="21"/>
      <c r="BP3009" s="21"/>
      <c r="BQ3009" s="21"/>
      <c r="BS3009" s="21"/>
      <c r="BT3009" s="21"/>
      <c r="BW3009" s="21"/>
      <c r="BX3009" s="21"/>
      <c r="BZ3009" s="21"/>
      <c r="CD3009" s="21"/>
      <c r="CE3009" s="21"/>
      <c r="CF3009" s="21"/>
    </row>
    <row r="3010" spans="1:84">
      <c r="A3010" s="21"/>
      <c r="AC3010" s="21"/>
      <c r="AD3010" s="21"/>
      <c r="AE3010" s="21"/>
      <c r="AF3010" s="21"/>
      <c r="AG3010" s="21"/>
      <c r="AH3010" s="21"/>
      <c r="AI3010" s="21"/>
      <c r="AJ3010" s="21"/>
      <c r="AK3010" s="21"/>
      <c r="AL3010" s="21"/>
      <c r="AM3010" s="21"/>
      <c r="AN3010" s="21"/>
      <c r="AO3010" s="21"/>
      <c r="AP3010" s="21"/>
      <c r="AQ3010" s="21"/>
      <c r="AR3010" s="21"/>
      <c r="AS3010" s="21"/>
      <c r="AT3010" s="21"/>
      <c r="AU3010" s="21"/>
      <c r="AX3010" s="22"/>
      <c r="AY3010" s="22"/>
      <c r="AZ3010" s="22"/>
      <c r="BM3010" s="21"/>
      <c r="BN3010" s="21"/>
      <c r="BO3010" s="21"/>
      <c r="BP3010" s="21"/>
      <c r="BQ3010" s="21"/>
      <c r="BS3010" s="21"/>
      <c r="BT3010" s="21"/>
      <c r="BW3010" s="21"/>
      <c r="BX3010" s="21"/>
      <c r="BZ3010" s="21"/>
      <c r="CD3010" s="21"/>
      <c r="CE3010" s="21"/>
      <c r="CF3010" s="21"/>
    </row>
    <row r="3011" spans="1:84">
      <c r="A3011" s="21"/>
      <c r="AC3011" s="21"/>
      <c r="AD3011" s="21"/>
      <c r="AE3011" s="21"/>
      <c r="AF3011" s="21"/>
      <c r="AG3011" s="21"/>
      <c r="AH3011" s="21"/>
      <c r="AI3011" s="21"/>
      <c r="AJ3011" s="21"/>
      <c r="AK3011" s="21"/>
      <c r="AL3011" s="21"/>
      <c r="AM3011" s="21"/>
      <c r="AN3011" s="21"/>
      <c r="AO3011" s="21"/>
      <c r="AP3011" s="21"/>
      <c r="AQ3011" s="21"/>
      <c r="AR3011" s="21"/>
      <c r="AS3011" s="21"/>
      <c r="AT3011" s="21"/>
      <c r="AU3011" s="21"/>
      <c r="AX3011" s="22"/>
      <c r="AY3011" s="22"/>
      <c r="AZ3011" s="22"/>
      <c r="BM3011" s="21"/>
      <c r="BN3011" s="21"/>
      <c r="BO3011" s="21"/>
      <c r="BP3011" s="21"/>
      <c r="BQ3011" s="21"/>
      <c r="BS3011" s="21"/>
      <c r="BT3011" s="21"/>
      <c r="BW3011" s="21"/>
      <c r="BX3011" s="21"/>
      <c r="BZ3011" s="21"/>
      <c r="CD3011" s="21"/>
      <c r="CE3011" s="21"/>
      <c r="CF3011" s="21"/>
    </row>
    <row r="3012" spans="1:84">
      <c r="A3012" s="21"/>
      <c r="AC3012" s="21"/>
      <c r="AD3012" s="21"/>
      <c r="AE3012" s="21"/>
      <c r="AF3012" s="21"/>
      <c r="AG3012" s="21"/>
      <c r="AH3012" s="21"/>
      <c r="AI3012" s="21"/>
      <c r="AJ3012" s="21"/>
      <c r="AK3012" s="21"/>
      <c r="AL3012" s="21"/>
      <c r="AM3012" s="21"/>
      <c r="AN3012" s="21"/>
      <c r="AO3012" s="21"/>
      <c r="AP3012" s="21"/>
      <c r="AQ3012" s="21"/>
      <c r="AR3012" s="21"/>
      <c r="AS3012" s="21"/>
      <c r="AT3012" s="21"/>
      <c r="AU3012" s="21"/>
      <c r="AX3012" s="22"/>
      <c r="AY3012" s="22"/>
      <c r="AZ3012" s="22"/>
      <c r="BM3012" s="21"/>
      <c r="BN3012" s="21"/>
      <c r="BO3012" s="21"/>
      <c r="BP3012" s="21"/>
      <c r="BQ3012" s="21"/>
      <c r="BS3012" s="21"/>
      <c r="BT3012" s="21"/>
      <c r="BW3012" s="21"/>
      <c r="BX3012" s="21"/>
      <c r="BZ3012" s="21"/>
      <c r="CD3012" s="21"/>
      <c r="CE3012" s="21"/>
      <c r="CF3012" s="21"/>
    </row>
    <row r="3013" spans="1:84">
      <c r="A3013" s="21"/>
      <c r="AC3013" s="21"/>
      <c r="AD3013" s="21"/>
      <c r="AE3013" s="21"/>
      <c r="AF3013" s="21"/>
      <c r="AG3013" s="21"/>
      <c r="AH3013" s="21"/>
      <c r="AI3013" s="21"/>
      <c r="AJ3013" s="21"/>
      <c r="AK3013" s="21"/>
      <c r="AL3013" s="21"/>
      <c r="AM3013" s="21"/>
      <c r="AN3013" s="21"/>
      <c r="AO3013" s="21"/>
      <c r="AP3013" s="21"/>
      <c r="AQ3013" s="21"/>
      <c r="AR3013" s="21"/>
      <c r="AS3013" s="21"/>
      <c r="AT3013" s="21"/>
      <c r="AU3013" s="21"/>
      <c r="AX3013" s="22"/>
      <c r="AY3013" s="22"/>
      <c r="AZ3013" s="22"/>
      <c r="BM3013" s="21"/>
      <c r="BN3013" s="21"/>
      <c r="BO3013" s="21"/>
      <c r="BP3013" s="21"/>
      <c r="BQ3013" s="21"/>
      <c r="BS3013" s="21"/>
      <c r="BT3013" s="21"/>
      <c r="BW3013" s="21"/>
      <c r="BX3013" s="21"/>
      <c r="BZ3013" s="21"/>
      <c r="CD3013" s="21"/>
      <c r="CE3013" s="21"/>
      <c r="CF3013" s="21"/>
    </row>
    <row r="3014" spans="1:84">
      <c r="A3014" s="21"/>
      <c r="AC3014" s="21"/>
      <c r="AD3014" s="21"/>
      <c r="AE3014" s="21"/>
      <c r="AF3014" s="21"/>
      <c r="AG3014" s="21"/>
      <c r="AH3014" s="21"/>
      <c r="AI3014" s="21"/>
      <c r="AJ3014" s="21"/>
      <c r="AK3014" s="21"/>
      <c r="AL3014" s="21"/>
      <c r="AM3014" s="21"/>
      <c r="AN3014" s="21"/>
      <c r="AO3014" s="21"/>
      <c r="AP3014" s="21"/>
      <c r="AQ3014" s="21"/>
      <c r="AR3014" s="21"/>
      <c r="AS3014" s="21"/>
      <c r="AT3014" s="21"/>
      <c r="AU3014" s="21"/>
      <c r="AX3014" s="22"/>
      <c r="AY3014" s="22"/>
      <c r="AZ3014" s="22"/>
      <c r="BM3014" s="21"/>
      <c r="BN3014" s="21"/>
      <c r="BO3014" s="21"/>
      <c r="BP3014" s="21"/>
      <c r="BQ3014" s="21"/>
      <c r="BS3014" s="21"/>
      <c r="BT3014" s="21"/>
      <c r="BW3014" s="21"/>
      <c r="BX3014" s="21"/>
      <c r="BZ3014" s="21"/>
      <c r="CD3014" s="21"/>
      <c r="CE3014" s="21"/>
      <c r="CF3014" s="21"/>
    </row>
    <row r="3015" spans="1:84">
      <c r="A3015" s="21"/>
      <c r="AC3015" s="21"/>
      <c r="AD3015" s="21"/>
      <c r="AE3015" s="21"/>
      <c r="AF3015" s="21"/>
      <c r="AG3015" s="21"/>
      <c r="AH3015" s="21"/>
      <c r="AI3015" s="21"/>
      <c r="AJ3015" s="21"/>
      <c r="AK3015" s="21"/>
      <c r="AL3015" s="21"/>
      <c r="AM3015" s="21"/>
      <c r="AN3015" s="21"/>
      <c r="AO3015" s="21"/>
      <c r="AP3015" s="21"/>
      <c r="AQ3015" s="21"/>
      <c r="AR3015" s="21"/>
      <c r="AS3015" s="21"/>
      <c r="AT3015" s="21"/>
      <c r="AU3015" s="21"/>
      <c r="AX3015" s="22"/>
      <c r="AY3015" s="22"/>
      <c r="AZ3015" s="22"/>
      <c r="BM3015" s="21"/>
      <c r="BN3015" s="21"/>
      <c r="BO3015" s="21"/>
      <c r="BP3015" s="21"/>
      <c r="BQ3015" s="21"/>
      <c r="BS3015" s="21"/>
      <c r="BT3015" s="21"/>
      <c r="BW3015" s="21"/>
      <c r="BX3015" s="21"/>
      <c r="BZ3015" s="21"/>
      <c r="CD3015" s="21"/>
      <c r="CE3015" s="21"/>
      <c r="CF3015" s="21"/>
    </row>
    <row r="3016" spans="1:84">
      <c r="A3016" s="21"/>
      <c r="AC3016" s="21"/>
      <c r="AD3016" s="21"/>
      <c r="AE3016" s="21"/>
      <c r="AF3016" s="21"/>
      <c r="AG3016" s="21"/>
      <c r="AH3016" s="21"/>
      <c r="AI3016" s="21"/>
      <c r="AJ3016" s="21"/>
      <c r="AK3016" s="21"/>
      <c r="AL3016" s="21"/>
      <c r="AM3016" s="21"/>
      <c r="AN3016" s="21"/>
      <c r="AO3016" s="21"/>
      <c r="AP3016" s="21"/>
      <c r="AQ3016" s="21"/>
      <c r="AR3016" s="21"/>
      <c r="AS3016" s="21"/>
      <c r="AT3016" s="21"/>
      <c r="AU3016" s="21"/>
      <c r="AX3016" s="22"/>
      <c r="AY3016" s="22"/>
      <c r="AZ3016" s="22"/>
      <c r="BM3016" s="21"/>
      <c r="BN3016" s="21"/>
      <c r="BO3016" s="21"/>
      <c r="BP3016" s="21"/>
      <c r="BQ3016" s="21"/>
      <c r="BS3016" s="21"/>
      <c r="BT3016" s="21"/>
      <c r="BW3016" s="21"/>
      <c r="BX3016" s="21"/>
      <c r="BZ3016" s="21"/>
      <c r="CD3016" s="21"/>
      <c r="CE3016" s="21"/>
      <c r="CF3016" s="21"/>
    </row>
    <row r="3017" spans="1:84">
      <c r="A3017" s="21"/>
      <c r="AC3017" s="21"/>
      <c r="AD3017" s="21"/>
      <c r="AE3017" s="21"/>
      <c r="AF3017" s="21"/>
      <c r="AG3017" s="21"/>
      <c r="AH3017" s="21"/>
      <c r="AI3017" s="21"/>
      <c r="AJ3017" s="21"/>
      <c r="AK3017" s="21"/>
      <c r="AL3017" s="21"/>
      <c r="AM3017" s="21"/>
      <c r="AN3017" s="21"/>
      <c r="AO3017" s="21"/>
      <c r="AP3017" s="21"/>
      <c r="AQ3017" s="21"/>
      <c r="AR3017" s="21"/>
      <c r="AS3017" s="21"/>
      <c r="AT3017" s="21"/>
      <c r="AU3017" s="21"/>
      <c r="AX3017" s="22"/>
      <c r="AY3017" s="22"/>
      <c r="AZ3017" s="22"/>
      <c r="BM3017" s="21"/>
      <c r="BN3017" s="21"/>
      <c r="BO3017" s="21"/>
      <c r="BP3017" s="21"/>
      <c r="BQ3017" s="21"/>
      <c r="BS3017" s="21"/>
      <c r="BT3017" s="21"/>
      <c r="BW3017" s="21"/>
      <c r="BX3017" s="21"/>
      <c r="BZ3017" s="21"/>
      <c r="CD3017" s="21"/>
      <c r="CE3017" s="21"/>
      <c r="CF3017" s="21"/>
    </row>
    <row r="3018" spans="1:84">
      <c r="A3018" s="21"/>
      <c r="AC3018" s="21"/>
      <c r="AD3018" s="21"/>
      <c r="AE3018" s="21"/>
      <c r="AF3018" s="21"/>
      <c r="AG3018" s="21"/>
      <c r="AH3018" s="21"/>
      <c r="AI3018" s="21"/>
      <c r="AJ3018" s="21"/>
      <c r="AK3018" s="21"/>
      <c r="AL3018" s="21"/>
      <c r="AM3018" s="21"/>
      <c r="AN3018" s="21"/>
      <c r="AO3018" s="21"/>
      <c r="AP3018" s="21"/>
      <c r="AQ3018" s="21"/>
      <c r="AR3018" s="21"/>
      <c r="AS3018" s="21"/>
      <c r="AT3018" s="21"/>
      <c r="AU3018" s="21"/>
      <c r="AX3018" s="22"/>
      <c r="AY3018" s="22"/>
      <c r="AZ3018" s="22"/>
      <c r="BM3018" s="21"/>
      <c r="BN3018" s="21"/>
      <c r="BO3018" s="21"/>
      <c r="BP3018" s="21"/>
      <c r="BQ3018" s="21"/>
      <c r="BS3018" s="21"/>
      <c r="BT3018" s="21"/>
      <c r="BW3018" s="21"/>
      <c r="BX3018" s="21"/>
      <c r="BZ3018" s="21"/>
      <c r="CD3018" s="21"/>
      <c r="CE3018" s="21"/>
      <c r="CF3018" s="21"/>
    </row>
    <row r="3019" spans="1:84">
      <c r="A3019" s="21"/>
      <c r="AC3019" s="21"/>
      <c r="AD3019" s="21"/>
      <c r="AE3019" s="21"/>
      <c r="AF3019" s="21"/>
      <c r="AG3019" s="21"/>
      <c r="AH3019" s="21"/>
      <c r="AI3019" s="21"/>
      <c r="AJ3019" s="21"/>
      <c r="AK3019" s="21"/>
      <c r="AL3019" s="21"/>
      <c r="AM3019" s="21"/>
      <c r="AN3019" s="21"/>
      <c r="AO3019" s="21"/>
      <c r="AP3019" s="21"/>
      <c r="AQ3019" s="21"/>
      <c r="AR3019" s="21"/>
      <c r="AS3019" s="21"/>
      <c r="AT3019" s="21"/>
      <c r="AU3019" s="21"/>
      <c r="AX3019" s="22"/>
      <c r="AY3019" s="22"/>
      <c r="AZ3019" s="22"/>
      <c r="BM3019" s="21"/>
      <c r="BN3019" s="21"/>
      <c r="BO3019" s="21"/>
      <c r="BP3019" s="21"/>
      <c r="BQ3019" s="21"/>
      <c r="BS3019" s="21"/>
      <c r="BT3019" s="21"/>
      <c r="BW3019" s="21"/>
      <c r="BX3019" s="21"/>
      <c r="BZ3019" s="21"/>
      <c r="CD3019" s="21"/>
      <c r="CE3019" s="21"/>
      <c r="CF3019" s="21"/>
    </row>
    <row r="3020" spans="1:84">
      <c r="A3020" s="21"/>
      <c r="AC3020" s="21"/>
      <c r="AD3020" s="21"/>
      <c r="AE3020" s="21"/>
      <c r="AF3020" s="21"/>
      <c r="AG3020" s="21"/>
      <c r="AH3020" s="21"/>
      <c r="AI3020" s="21"/>
      <c r="AJ3020" s="21"/>
      <c r="AK3020" s="21"/>
      <c r="AL3020" s="21"/>
      <c r="AM3020" s="21"/>
      <c r="AN3020" s="21"/>
      <c r="AO3020" s="21"/>
      <c r="AP3020" s="21"/>
      <c r="AQ3020" s="21"/>
      <c r="AR3020" s="21"/>
      <c r="AS3020" s="21"/>
      <c r="AT3020" s="21"/>
      <c r="AU3020" s="21"/>
      <c r="AX3020" s="22"/>
      <c r="AY3020" s="22"/>
      <c r="AZ3020" s="22"/>
      <c r="BM3020" s="21"/>
      <c r="BN3020" s="21"/>
      <c r="BO3020" s="21"/>
      <c r="BP3020" s="21"/>
      <c r="BQ3020" s="21"/>
      <c r="BS3020" s="21"/>
      <c r="BT3020" s="21"/>
      <c r="BW3020" s="21"/>
      <c r="BX3020" s="21"/>
      <c r="BZ3020" s="21"/>
      <c r="CD3020" s="21"/>
      <c r="CE3020" s="21"/>
      <c r="CF3020" s="21"/>
    </row>
    <row r="3021" spans="1:84">
      <c r="A3021" s="21"/>
      <c r="AC3021" s="21"/>
      <c r="AD3021" s="21"/>
      <c r="AE3021" s="21"/>
      <c r="AF3021" s="21"/>
      <c r="AG3021" s="21"/>
      <c r="AH3021" s="21"/>
      <c r="AI3021" s="21"/>
      <c r="AJ3021" s="21"/>
      <c r="AK3021" s="21"/>
      <c r="AL3021" s="21"/>
      <c r="AM3021" s="21"/>
      <c r="AN3021" s="21"/>
      <c r="AO3021" s="21"/>
      <c r="AP3021" s="21"/>
      <c r="AQ3021" s="21"/>
      <c r="AR3021" s="21"/>
      <c r="AS3021" s="21"/>
      <c r="AT3021" s="21"/>
      <c r="AU3021" s="21"/>
      <c r="AX3021" s="22"/>
      <c r="AY3021" s="22"/>
      <c r="AZ3021" s="22"/>
      <c r="BM3021" s="21"/>
      <c r="BN3021" s="21"/>
      <c r="BO3021" s="21"/>
      <c r="BP3021" s="21"/>
      <c r="BQ3021" s="21"/>
      <c r="BS3021" s="21"/>
      <c r="BT3021" s="21"/>
      <c r="BW3021" s="21"/>
      <c r="BX3021" s="21"/>
      <c r="BZ3021" s="21"/>
      <c r="CD3021" s="21"/>
      <c r="CE3021" s="21"/>
      <c r="CF3021" s="21"/>
    </row>
    <row r="3022" spans="1:84">
      <c r="A3022" s="21"/>
      <c r="AC3022" s="21"/>
      <c r="AD3022" s="21"/>
      <c r="AE3022" s="21"/>
      <c r="AF3022" s="21"/>
      <c r="AG3022" s="21"/>
      <c r="AH3022" s="21"/>
      <c r="AI3022" s="21"/>
      <c r="AJ3022" s="21"/>
      <c r="AK3022" s="21"/>
      <c r="AL3022" s="21"/>
      <c r="AM3022" s="21"/>
      <c r="AN3022" s="21"/>
      <c r="AO3022" s="21"/>
      <c r="AP3022" s="21"/>
      <c r="AQ3022" s="21"/>
      <c r="AR3022" s="21"/>
      <c r="AS3022" s="21"/>
      <c r="AT3022" s="21"/>
      <c r="AU3022" s="21"/>
      <c r="AX3022" s="22"/>
      <c r="AY3022" s="22"/>
      <c r="AZ3022" s="22"/>
      <c r="BM3022" s="21"/>
      <c r="BN3022" s="21"/>
      <c r="BO3022" s="21"/>
      <c r="BP3022" s="21"/>
      <c r="BQ3022" s="21"/>
      <c r="BS3022" s="21"/>
      <c r="BT3022" s="21"/>
      <c r="BW3022" s="21"/>
      <c r="BX3022" s="21"/>
      <c r="BZ3022" s="21"/>
      <c r="CD3022" s="21"/>
      <c r="CE3022" s="21"/>
      <c r="CF3022" s="21"/>
    </row>
    <row r="3023" spans="1:84">
      <c r="A3023" s="21"/>
      <c r="AC3023" s="21"/>
      <c r="AD3023" s="21"/>
      <c r="AE3023" s="21"/>
      <c r="AF3023" s="21"/>
      <c r="AG3023" s="21"/>
      <c r="AH3023" s="21"/>
      <c r="AI3023" s="21"/>
      <c r="AJ3023" s="21"/>
      <c r="AK3023" s="21"/>
      <c r="AL3023" s="21"/>
      <c r="AM3023" s="21"/>
      <c r="AN3023" s="21"/>
      <c r="AO3023" s="21"/>
      <c r="AP3023" s="21"/>
      <c r="AQ3023" s="21"/>
      <c r="AR3023" s="21"/>
      <c r="AS3023" s="21"/>
      <c r="AT3023" s="21"/>
      <c r="AU3023" s="21"/>
      <c r="AX3023" s="22"/>
      <c r="AY3023" s="22"/>
      <c r="AZ3023" s="22"/>
      <c r="BM3023" s="21"/>
      <c r="BN3023" s="21"/>
      <c r="BO3023" s="21"/>
      <c r="BP3023" s="21"/>
      <c r="BQ3023" s="21"/>
      <c r="BS3023" s="21"/>
      <c r="BT3023" s="21"/>
      <c r="BW3023" s="21"/>
      <c r="BX3023" s="21"/>
      <c r="BZ3023" s="21"/>
      <c r="CD3023" s="21"/>
      <c r="CE3023" s="21"/>
      <c r="CF3023" s="21"/>
    </row>
    <row r="3024" spans="1:84">
      <c r="A3024" s="21"/>
      <c r="AC3024" s="21"/>
      <c r="AD3024" s="21"/>
      <c r="AE3024" s="21"/>
      <c r="AF3024" s="21"/>
      <c r="AG3024" s="21"/>
      <c r="AH3024" s="21"/>
      <c r="AI3024" s="21"/>
      <c r="AJ3024" s="21"/>
      <c r="AK3024" s="21"/>
      <c r="AL3024" s="21"/>
      <c r="AM3024" s="21"/>
      <c r="AN3024" s="21"/>
      <c r="AO3024" s="21"/>
      <c r="AP3024" s="21"/>
      <c r="AQ3024" s="21"/>
      <c r="AR3024" s="21"/>
      <c r="AS3024" s="21"/>
      <c r="AT3024" s="21"/>
      <c r="AU3024" s="21"/>
      <c r="AX3024" s="22"/>
      <c r="AY3024" s="22"/>
      <c r="AZ3024" s="22"/>
      <c r="BM3024" s="21"/>
      <c r="BN3024" s="21"/>
      <c r="BO3024" s="21"/>
      <c r="BP3024" s="21"/>
      <c r="BQ3024" s="21"/>
      <c r="BS3024" s="21"/>
      <c r="BT3024" s="21"/>
      <c r="BW3024" s="21"/>
      <c r="BX3024" s="21"/>
      <c r="BZ3024" s="21"/>
      <c r="CD3024" s="21"/>
      <c r="CE3024" s="21"/>
      <c r="CF3024" s="21"/>
    </row>
    <row r="3025" spans="1:84">
      <c r="A3025" s="21"/>
      <c r="AC3025" s="21"/>
      <c r="AD3025" s="21"/>
      <c r="AE3025" s="21"/>
      <c r="AF3025" s="21"/>
      <c r="AG3025" s="21"/>
      <c r="AH3025" s="21"/>
      <c r="AI3025" s="21"/>
      <c r="AJ3025" s="21"/>
      <c r="AK3025" s="21"/>
      <c r="AL3025" s="21"/>
      <c r="AM3025" s="21"/>
      <c r="AN3025" s="21"/>
      <c r="AO3025" s="21"/>
      <c r="AP3025" s="21"/>
      <c r="AQ3025" s="21"/>
      <c r="AR3025" s="21"/>
      <c r="AS3025" s="21"/>
      <c r="AT3025" s="21"/>
      <c r="AU3025" s="21"/>
      <c r="AX3025" s="22"/>
      <c r="AY3025" s="22"/>
      <c r="AZ3025" s="22"/>
      <c r="BM3025" s="21"/>
      <c r="BN3025" s="21"/>
      <c r="BO3025" s="21"/>
      <c r="BP3025" s="21"/>
      <c r="BQ3025" s="21"/>
      <c r="BS3025" s="21"/>
      <c r="BT3025" s="21"/>
      <c r="BW3025" s="21"/>
      <c r="BX3025" s="21"/>
      <c r="BZ3025" s="21"/>
      <c r="CD3025" s="21"/>
      <c r="CE3025" s="21"/>
      <c r="CF3025" s="21"/>
    </row>
    <row r="3026" spans="1:84">
      <c r="A3026" s="21"/>
      <c r="AC3026" s="21"/>
      <c r="AD3026" s="21"/>
      <c r="AE3026" s="21"/>
      <c r="AF3026" s="21"/>
      <c r="AG3026" s="21"/>
      <c r="AH3026" s="21"/>
      <c r="AI3026" s="21"/>
      <c r="AJ3026" s="21"/>
      <c r="AK3026" s="21"/>
      <c r="AL3026" s="21"/>
      <c r="AM3026" s="21"/>
      <c r="AN3026" s="21"/>
      <c r="AO3026" s="21"/>
      <c r="AP3026" s="21"/>
      <c r="AQ3026" s="21"/>
      <c r="AR3026" s="21"/>
      <c r="AS3026" s="21"/>
      <c r="AT3026" s="21"/>
      <c r="AU3026" s="21"/>
      <c r="AX3026" s="22"/>
      <c r="AY3026" s="22"/>
      <c r="AZ3026" s="22"/>
      <c r="BM3026" s="21"/>
      <c r="BN3026" s="21"/>
      <c r="BO3026" s="21"/>
      <c r="BP3026" s="21"/>
      <c r="BQ3026" s="21"/>
      <c r="BS3026" s="21"/>
      <c r="BT3026" s="21"/>
      <c r="BW3026" s="21"/>
      <c r="BX3026" s="21"/>
      <c r="BZ3026" s="21"/>
      <c r="CD3026" s="21"/>
      <c r="CE3026" s="21"/>
      <c r="CF3026" s="21"/>
    </row>
    <row r="3027" spans="1:84">
      <c r="A3027" s="21"/>
      <c r="AC3027" s="21"/>
      <c r="AD3027" s="21"/>
      <c r="AE3027" s="21"/>
      <c r="AF3027" s="21"/>
      <c r="AG3027" s="21"/>
      <c r="AH3027" s="21"/>
      <c r="AI3027" s="21"/>
      <c r="AJ3027" s="21"/>
      <c r="AK3027" s="21"/>
      <c r="AL3027" s="21"/>
      <c r="AM3027" s="21"/>
      <c r="AN3027" s="21"/>
      <c r="AO3027" s="21"/>
      <c r="AP3027" s="21"/>
      <c r="AQ3027" s="21"/>
      <c r="AR3027" s="21"/>
      <c r="AS3027" s="21"/>
      <c r="AT3027" s="21"/>
      <c r="AU3027" s="21"/>
      <c r="AX3027" s="22"/>
      <c r="AY3027" s="22"/>
      <c r="AZ3027" s="22"/>
      <c r="BM3027" s="21"/>
      <c r="BN3027" s="21"/>
      <c r="BO3027" s="21"/>
      <c r="BP3027" s="21"/>
      <c r="BQ3027" s="21"/>
      <c r="BS3027" s="21"/>
      <c r="BT3027" s="21"/>
      <c r="BW3027" s="21"/>
      <c r="BX3027" s="21"/>
      <c r="BZ3027" s="21"/>
      <c r="CD3027" s="21"/>
      <c r="CE3027" s="21"/>
      <c r="CF3027" s="21"/>
    </row>
    <row r="3028" spans="1:84">
      <c r="A3028" s="21"/>
      <c r="AC3028" s="21"/>
      <c r="AD3028" s="21"/>
      <c r="AE3028" s="21"/>
      <c r="AF3028" s="21"/>
      <c r="AG3028" s="21"/>
      <c r="AH3028" s="21"/>
      <c r="AI3028" s="21"/>
      <c r="AJ3028" s="21"/>
      <c r="AK3028" s="21"/>
      <c r="AL3028" s="21"/>
      <c r="AM3028" s="21"/>
      <c r="AN3028" s="21"/>
      <c r="AO3028" s="21"/>
      <c r="AP3028" s="21"/>
      <c r="AQ3028" s="21"/>
      <c r="AR3028" s="21"/>
      <c r="AS3028" s="21"/>
      <c r="AT3028" s="21"/>
      <c r="AU3028" s="21"/>
      <c r="AX3028" s="22"/>
      <c r="AY3028" s="22"/>
      <c r="AZ3028" s="22"/>
      <c r="BM3028" s="21"/>
      <c r="BN3028" s="21"/>
      <c r="BO3028" s="21"/>
      <c r="BP3028" s="21"/>
      <c r="BQ3028" s="21"/>
      <c r="BS3028" s="21"/>
      <c r="BT3028" s="21"/>
      <c r="BW3028" s="21"/>
      <c r="BX3028" s="21"/>
      <c r="BZ3028" s="21"/>
      <c r="CD3028" s="21"/>
      <c r="CE3028" s="21"/>
      <c r="CF3028" s="21"/>
    </row>
    <row r="3029" spans="1:84">
      <c r="A3029" s="21"/>
      <c r="AC3029" s="21"/>
      <c r="AD3029" s="21"/>
      <c r="AE3029" s="21"/>
      <c r="AF3029" s="21"/>
      <c r="AG3029" s="21"/>
      <c r="AH3029" s="21"/>
      <c r="AI3029" s="21"/>
      <c r="AJ3029" s="21"/>
      <c r="AK3029" s="21"/>
      <c r="AL3029" s="21"/>
      <c r="AM3029" s="21"/>
      <c r="AN3029" s="21"/>
      <c r="AO3029" s="21"/>
      <c r="AP3029" s="21"/>
      <c r="AQ3029" s="21"/>
      <c r="AR3029" s="21"/>
      <c r="AS3029" s="21"/>
      <c r="AT3029" s="21"/>
      <c r="AU3029" s="21"/>
      <c r="AX3029" s="22"/>
      <c r="AY3029" s="22"/>
      <c r="AZ3029" s="22"/>
      <c r="BM3029" s="21"/>
      <c r="BN3029" s="21"/>
      <c r="BO3029" s="21"/>
      <c r="BP3029" s="21"/>
      <c r="BQ3029" s="21"/>
      <c r="BS3029" s="21"/>
      <c r="BT3029" s="21"/>
      <c r="BW3029" s="21"/>
      <c r="BX3029" s="21"/>
      <c r="BZ3029" s="21"/>
      <c r="CD3029" s="21"/>
      <c r="CE3029" s="21"/>
      <c r="CF3029" s="21"/>
    </row>
    <row r="3030" spans="1:84">
      <c r="A3030" s="21"/>
      <c r="AC3030" s="21"/>
      <c r="AD3030" s="21"/>
      <c r="AE3030" s="21"/>
      <c r="AF3030" s="21"/>
      <c r="AG3030" s="21"/>
      <c r="AH3030" s="21"/>
      <c r="AI3030" s="21"/>
      <c r="AJ3030" s="21"/>
      <c r="AK3030" s="21"/>
      <c r="AL3030" s="21"/>
      <c r="AM3030" s="21"/>
      <c r="AN3030" s="21"/>
      <c r="AO3030" s="21"/>
      <c r="AP3030" s="21"/>
      <c r="AQ3030" s="21"/>
      <c r="AR3030" s="21"/>
      <c r="AS3030" s="21"/>
      <c r="AT3030" s="21"/>
      <c r="AU3030" s="21"/>
      <c r="AX3030" s="22"/>
      <c r="AY3030" s="22"/>
      <c r="AZ3030" s="22"/>
      <c r="BM3030" s="21"/>
      <c r="BN3030" s="21"/>
      <c r="BO3030" s="21"/>
      <c r="BP3030" s="21"/>
      <c r="BQ3030" s="21"/>
      <c r="BS3030" s="21"/>
      <c r="BT3030" s="21"/>
      <c r="BW3030" s="21"/>
      <c r="BX3030" s="21"/>
      <c r="BZ3030" s="21"/>
      <c r="CD3030" s="21"/>
      <c r="CE3030" s="21"/>
      <c r="CF3030" s="21"/>
    </row>
    <row r="3031" spans="1:84">
      <c r="A3031" s="21"/>
      <c r="AC3031" s="21"/>
      <c r="AD3031" s="21"/>
      <c r="AE3031" s="21"/>
      <c r="AF3031" s="21"/>
      <c r="AG3031" s="21"/>
      <c r="AH3031" s="21"/>
      <c r="AI3031" s="21"/>
      <c r="AJ3031" s="21"/>
      <c r="AK3031" s="21"/>
      <c r="AL3031" s="21"/>
      <c r="AM3031" s="21"/>
      <c r="AN3031" s="21"/>
      <c r="AO3031" s="21"/>
      <c r="AP3031" s="21"/>
      <c r="AQ3031" s="21"/>
      <c r="AR3031" s="21"/>
      <c r="AS3031" s="21"/>
      <c r="AT3031" s="21"/>
      <c r="AU3031" s="21"/>
      <c r="AX3031" s="22"/>
      <c r="AY3031" s="22"/>
      <c r="AZ3031" s="22"/>
      <c r="BM3031" s="21"/>
      <c r="BN3031" s="21"/>
      <c r="BO3031" s="21"/>
      <c r="BP3031" s="21"/>
      <c r="BQ3031" s="21"/>
      <c r="BS3031" s="21"/>
      <c r="BT3031" s="21"/>
      <c r="BW3031" s="21"/>
      <c r="BX3031" s="21"/>
      <c r="BZ3031" s="21"/>
      <c r="CD3031" s="21"/>
      <c r="CE3031" s="21"/>
      <c r="CF3031" s="21"/>
    </row>
    <row r="3032" spans="1:84">
      <c r="A3032" s="21"/>
      <c r="AC3032" s="21"/>
      <c r="AD3032" s="21"/>
      <c r="AE3032" s="21"/>
      <c r="AF3032" s="21"/>
      <c r="AG3032" s="21"/>
      <c r="AH3032" s="21"/>
      <c r="AI3032" s="21"/>
      <c r="AJ3032" s="21"/>
      <c r="AK3032" s="21"/>
      <c r="AL3032" s="21"/>
      <c r="AM3032" s="21"/>
      <c r="AN3032" s="21"/>
      <c r="AO3032" s="21"/>
      <c r="AP3032" s="21"/>
      <c r="AQ3032" s="21"/>
      <c r="AR3032" s="21"/>
      <c r="AS3032" s="21"/>
      <c r="AT3032" s="21"/>
      <c r="AU3032" s="21"/>
      <c r="AX3032" s="22"/>
      <c r="AY3032" s="22"/>
      <c r="AZ3032" s="22"/>
      <c r="BM3032" s="21"/>
      <c r="BN3032" s="21"/>
      <c r="BO3032" s="21"/>
      <c r="BP3032" s="21"/>
      <c r="BQ3032" s="21"/>
      <c r="BS3032" s="21"/>
      <c r="BT3032" s="21"/>
      <c r="BW3032" s="21"/>
      <c r="BX3032" s="21"/>
      <c r="BZ3032" s="21"/>
      <c r="CD3032" s="21"/>
      <c r="CE3032" s="21"/>
      <c r="CF3032" s="21"/>
    </row>
    <row r="3033" spans="1:84">
      <c r="A3033" s="21"/>
      <c r="AC3033" s="21"/>
      <c r="AD3033" s="21"/>
      <c r="AE3033" s="21"/>
      <c r="AF3033" s="21"/>
      <c r="AG3033" s="21"/>
      <c r="AH3033" s="21"/>
      <c r="AI3033" s="21"/>
      <c r="AJ3033" s="21"/>
      <c r="AK3033" s="21"/>
      <c r="AL3033" s="21"/>
      <c r="AM3033" s="21"/>
      <c r="AN3033" s="21"/>
      <c r="AO3033" s="21"/>
      <c r="AP3033" s="21"/>
      <c r="AQ3033" s="21"/>
      <c r="AR3033" s="21"/>
      <c r="AS3033" s="21"/>
      <c r="AT3033" s="21"/>
      <c r="AU3033" s="21"/>
      <c r="AX3033" s="22"/>
      <c r="AY3033" s="22"/>
      <c r="AZ3033" s="22"/>
      <c r="BM3033" s="21"/>
      <c r="BN3033" s="21"/>
      <c r="BO3033" s="21"/>
      <c r="BP3033" s="21"/>
      <c r="BQ3033" s="21"/>
      <c r="BS3033" s="21"/>
      <c r="BT3033" s="21"/>
      <c r="BW3033" s="21"/>
      <c r="BX3033" s="21"/>
      <c r="BZ3033" s="21"/>
      <c r="CD3033" s="21"/>
      <c r="CE3033" s="21"/>
      <c r="CF3033" s="21"/>
    </row>
    <row r="3034" spans="1:84">
      <c r="A3034" s="21"/>
      <c r="AC3034" s="21"/>
      <c r="AD3034" s="21"/>
      <c r="AE3034" s="21"/>
      <c r="AF3034" s="21"/>
      <c r="AG3034" s="21"/>
      <c r="AH3034" s="21"/>
      <c r="AI3034" s="21"/>
      <c r="AJ3034" s="21"/>
      <c r="AK3034" s="21"/>
      <c r="AL3034" s="21"/>
      <c r="AM3034" s="21"/>
      <c r="AN3034" s="21"/>
      <c r="AO3034" s="21"/>
      <c r="AP3034" s="21"/>
      <c r="AQ3034" s="21"/>
      <c r="AR3034" s="21"/>
      <c r="AS3034" s="21"/>
      <c r="AT3034" s="21"/>
      <c r="AU3034" s="21"/>
      <c r="AX3034" s="22"/>
      <c r="AY3034" s="22"/>
      <c r="AZ3034" s="22"/>
      <c r="BM3034" s="21"/>
      <c r="BN3034" s="21"/>
      <c r="BO3034" s="21"/>
      <c r="BP3034" s="21"/>
      <c r="BQ3034" s="21"/>
      <c r="BS3034" s="21"/>
      <c r="BT3034" s="21"/>
      <c r="BW3034" s="21"/>
      <c r="BX3034" s="21"/>
      <c r="BZ3034" s="21"/>
      <c r="CD3034" s="21"/>
      <c r="CE3034" s="21"/>
      <c r="CF3034" s="21"/>
    </row>
    <row r="3035" spans="1:84">
      <c r="A3035" s="21"/>
      <c r="AC3035" s="21"/>
      <c r="AD3035" s="21"/>
      <c r="AE3035" s="21"/>
      <c r="AF3035" s="21"/>
      <c r="AG3035" s="21"/>
      <c r="AH3035" s="21"/>
      <c r="AI3035" s="21"/>
      <c r="AJ3035" s="21"/>
      <c r="AK3035" s="21"/>
      <c r="AL3035" s="21"/>
      <c r="AM3035" s="21"/>
      <c r="AN3035" s="21"/>
      <c r="AO3035" s="21"/>
      <c r="AP3035" s="21"/>
      <c r="AQ3035" s="21"/>
      <c r="AR3035" s="21"/>
      <c r="AS3035" s="21"/>
      <c r="AT3035" s="21"/>
      <c r="AU3035" s="21"/>
      <c r="AX3035" s="22"/>
      <c r="AY3035" s="22"/>
      <c r="AZ3035" s="22"/>
      <c r="BM3035" s="21"/>
      <c r="BN3035" s="21"/>
      <c r="BO3035" s="21"/>
      <c r="BP3035" s="21"/>
      <c r="BQ3035" s="21"/>
      <c r="BS3035" s="21"/>
      <c r="BT3035" s="21"/>
      <c r="BW3035" s="21"/>
      <c r="BX3035" s="21"/>
      <c r="BZ3035" s="21"/>
      <c r="CD3035" s="21"/>
      <c r="CE3035" s="21"/>
      <c r="CF3035" s="21"/>
    </row>
    <row r="3036" spans="1:84">
      <c r="A3036" s="21"/>
      <c r="AC3036" s="21"/>
      <c r="AD3036" s="21"/>
      <c r="AE3036" s="21"/>
      <c r="AF3036" s="21"/>
      <c r="AG3036" s="21"/>
      <c r="AH3036" s="21"/>
      <c r="AI3036" s="21"/>
      <c r="AJ3036" s="21"/>
      <c r="AK3036" s="21"/>
      <c r="AL3036" s="21"/>
      <c r="AM3036" s="21"/>
      <c r="AN3036" s="21"/>
      <c r="AO3036" s="21"/>
      <c r="AP3036" s="21"/>
      <c r="AQ3036" s="21"/>
      <c r="AR3036" s="21"/>
      <c r="AS3036" s="21"/>
      <c r="AT3036" s="21"/>
      <c r="AU3036" s="21"/>
      <c r="AX3036" s="22"/>
      <c r="AY3036" s="22"/>
      <c r="AZ3036" s="22"/>
      <c r="BM3036" s="21"/>
      <c r="BN3036" s="21"/>
      <c r="BO3036" s="21"/>
      <c r="BP3036" s="21"/>
      <c r="BQ3036" s="21"/>
      <c r="BS3036" s="21"/>
      <c r="BT3036" s="21"/>
      <c r="BW3036" s="21"/>
      <c r="BX3036" s="21"/>
      <c r="BZ3036" s="21"/>
      <c r="CD3036" s="21"/>
      <c r="CE3036" s="21"/>
      <c r="CF3036" s="21"/>
    </row>
    <row r="3037" spans="1:84">
      <c r="A3037" s="21"/>
      <c r="AC3037" s="21"/>
      <c r="AD3037" s="21"/>
      <c r="AE3037" s="21"/>
      <c r="AF3037" s="21"/>
      <c r="AG3037" s="21"/>
      <c r="AH3037" s="21"/>
      <c r="AI3037" s="21"/>
      <c r="AJ3037" s="21"/>
      <c r="AK3037" s="21"/>
      <c r="AL3037" s="21"/>
      <c r="AM3037" s="21"/>
      <c r="AN3037" s="21"/>
      <c r="AO3037" s="21"/>
      <c r="AP3037" s="21"/>
      <c r="AQ3037" s="21"/>
      <c r="AR3037" s="21"/>
      <c r="AS3037" s="21"/>
      <c r="AT3037" s="21"/>
      <c r="AU3037" s="21"/>
      <c r="AX3037" s="22"/>
      <c r="AY3037" s="22"/>
      <c r="AZ3037" s="22"/>
      <c r="BM3037" s="21"/>
      <c r="BN3037" s="21"/>
      <c r="BO3037" s="21"/>
      <c r="BP3037" s="21"/>
      <c r="BQ3037" s="21"/>
      <c r="BS3037" s="21"/>
      <c r="BT3037" s="21"/>
      <c r="BW3037" s="21"/>
      <c r="BX3037" s="21"/>
      <c r="BZ3037" s="21"/>
      <c r="CD3037" s="21"/>
      <c r="CE3037" s="21"/>
      <c r="CF3037" s="21"/>
    </row>
    <row r="3038" spans="1:84">
      <c r="A3038" s="21"/>
      <c r="AC3038" s="21"/>
      <c r="AD3038" s="21"/>
      <c r="AE3038" s="21"/>
      <c r="AF3038" s="21"/>
      <c r="AG3038" s="21"/>
      <c r="AH3038" s="21"/>
      <c r="AI3038" s="21"/>
      <c r="AJ3038" s="21"/>
      <c r="AK3038" s="21"/>
      <c r="AL3038" s="21"/>
      <c r="AM3038" s="21"/>
      <c r="AN3038" s="21"/>
      <c r="AO3038" s="21"/>
      <c r="AP3038" s="21"/>
      <c r="AQ3038" s="21"/>
      <c r="AR3038" s="21"/>
      <c r="AS3038" s="21"/>
      <c r="AT3038" s="21"/>
      <c r="AU3038" s="21"/>
      <c r="AX3038" s="22"/>
      <c r="AY3038" s="22"/>
      <c r="AZ3038" s="22"/>
      <c r="BM3038" s="21"/>
      <c r="BN3038" s="21"/>
      <c r="BO3038" s="21"/>
      <c r="BP3038" s="21"/>
      <c r="BQ3038" s="21"/>
      <c r="BS3038" s="21"/>
      <c r="BT3038" s="21"/>
      <c r="BW3038" s="21"/>
      <c r="BX3038" s="21"/>
      <c r="BZ3038" s="21"/>
      <c r="CD3038" s="21"/>
      <c r="CE3038" s="21"/>
      <c r="CF3038" s="21"/>
    </row>
    <row r="3039" spans="1:84">
      <c r="A3039" s="21"/>
      <c r="AC3039" s="21"/>
      <c r="AD3039" s="21"/>
      <c r="AE3039" s="21"/>
      <c r="AF3039" s="21"/>
      <c r="AG3039" s="21"/>
      <c r="AH3039" s="21"/>
      <c r="AI3039" s="21"/>
      <c r="AJ3039" s="21"/>
      <c r="AK3039" s="21"/>
      <c r="AL3039" s="21"/>
      <c r="AM3039" s="21"/>
      <c r="AN3039" s="21"/>
      <c r="AO3039" s="21"/>
      <c r="AP3039" s="21"/>
      <c r="AQ3039" s="21"/>
      <c r="AR3039" s="21"/>
      <c r="AS3039" s="21"/>
      <c r="AT3039" s="21"/>
      <c r="AU3039" s="21"/>
      <c r="AX3039" s="22"/>
      <c r="AY3039" s="22"/>
      <c r="AZ3039" s="22"/>
      <c r="BM3039" s="21"/>
      <c r="BN3039" s="21"/>
      <c r="BO3039" s="21"/>
      <c r="BP3039" s="21"/>
      <c r="BQ3039" s="21"/>
      <c r="BS3039" s="21"/>
      <c r="BT3039" s="21"/>
      <c r="BW3039" s="21"/>
      <c r="BX3039" s="21"/>
      <c r="BZ3039" s="21"/>
      <c r="CD3039" s="21"/>
      <c r="CE3039" s="21"/>
      <c r="CF3039" s="21"/>
    </row>
    <row r="3040" spans="1:84">
      <c r="A3040" s="21"/>
      <c r="AC3040" s="21"/>
      <c r="AD3040" s="21"/>
      <c r="AE3040" s="21"/>
      <c r="AF3040" s="21"/>
      <c r="AG3040" s="21"/>
      <c r="AH3040" s="21"/>
      <c r="AI3040" s="21"/>
      <c r="AJ3040" s="21"/>
      <c r="AK3040" s="21"/>
      <c r="AL3040" s="21"/>
      <c r="AM3040" s="21"/>
      <c r="AN3040" s="21"/>
      <c r="AO3040" s="21"/>
      <c r="AP3040" s="21"/>
      <c r="AQ3040" s="21"/>
      <c r="AR3040" s="21"/>
      <c r="AS3040" s="21"/>
      <c r="AT3040" s="21"/>
      <c r="AU3040" s="21"/>
      <c r="AX3040" s="22"/>
      <c r="AY3040" s="22"/>
      <c r="AZ3040" s="22"/>
      <c r="BM3040" s="21"/>
      <c r="BN3040" s="21"/>
      <c r="BO3040" s="21"/>
      <c r="BP3040" s="21"/>
      <c r="BQ3040" s="21"/>
      <c r="BS3040" s="21"/>
      <c r="BT3040" s="21"/>
      <c r="BW3040" s="21"/>
      <c r="BX3040" s="21"/>
      <c r="BZ3040" s="21"/>
      <c r="CD3040" s="21"/>
      <c r="CE3040" s="21"/>
      <c r="CF3040" s="21"/>
    </row>
    <row r="3041" spans="1:84">
      <c r="A3041" s="21"/>
      <c r="AC3041" s="21"/>
      <c r="AD3041" s="21"/>
      <c r="AE3041" s="21"/>
      <c r="AF3041" s="21"/>
      <c r="AG3041" s="21"/>
      <c r="AH3041" s="21"/>
      <c r="AI3041" s="21"/>
      <c r="AJ3041" s="21"/>
      <c r="AK3041" s="21"/>
      <c r="AL3041" s="21"/>
      <c r="AM3041" s="21"/>
      <c r="AN3041" s="21"/>
      <c r="AO3041" s="21"/>
      <c r="AP3041" s="21"/>
      <c r="AQ3041" s="21"/>
      <c r="AR3041" s="21"/>
      <c r="AS3041" s="21"/>
      <c r="AT3041" s="21"/>
      <c r="AU3041" s="21"/>
      <c r="AX3041" s="22"/>
      <c r="AY3041" s="22"/>
      <c r="AZ3041" s="22"/>
      <c r="BM3041" s="21"/>
      <c r="BN3041" s="21"/>
      <c r="BO3041" s="21"/>
      <c r="BP3041" s="21"/>
      <c r="BQ3041" s="21"/>
      <c r="BS3041" s="21"/>
      <c r="BT3041" s="21"/>
      <c r="BW3041" s="21"/>
      <c r="BX3041" s="21"/>
      <c r="BZ3041" s="21"/>
      <c r="CD3041" s="21"/>
      <c r="CE3041" s="21"/>
      <c r="CF3041" s="21"/>
    </row>
    <row r="3042" spans="1:84">
      <c r="A3042" s="21"/>
      <c r="AC3042" s="21"/>
      <c r="AD3042" s="21"/>
      <c r="AE3042" s="21"/>
      <c r="AF3042" s="21"/>
      <c r="AG3042" s="21"/>
      <c r="AH3042" s="21"/>
      <c r="AI3042" s="21"/>
      <c r="AJ3042" s="21"/>
      <c r="AK3042" s="21"/>
      <c r="AL3042" s="21"/>
      <c r="AM3042" s="21"/>
      <c r="AN3042" s="21"/>
      <c r="AO3042" s="21"/>
      <c r="AP3042" s="21"/>
      <c r="AQ3042" s="21"/>
      <c r="AR3042" s="21"/>
      <c r="AS3042" s="21"/>
      <c r="AT3042" s="21"/>
      <c r="AU3042" s="21"/>
      <c r="AX3042" s="22"/>
      <c r="AY3042" s="22"/>
      <c r="AZ3042" s="22"/>
      <c r="BM3042" s="21"/>
      <c r="BN3042" s="21"/>
      <c r="BO3042" s="21"/>
      <c r="BP3042" s="21"/>
      <c r="BQ3042" s="21"/>
      <c r="BS3042" s="21"/>
      <c r="BT3042" s="21"/>
      <c r="BW3042" s="21"/>
      <c r="BX3042" s="21"/>
      <c r="BZ3042" s="21"/>
      <c r="CD3042" s="21"/>
      <c r="CE3042" s="21"/>
      <c r="CF3042" s="21"/>
    </row>
    <row r="3043" spans="1:84">
      <c r="A3043" s="21"/>
      <c r="AC3043" s="21"/>
      <c r="AD3043" s="21"/>
      <c r="AE3043" s="21"/>
      <c r="AF3043" s="21"/>
      <c r="AG3043" s="21"/>
      <c r="AH3043" s="21"/>
      <c r="AI3043" s="21"/>
      <c r="AJ3043" s="21"/>
      <c r="AK3043" s="21"/>
      <c r="AL3043" s="21"/>
      <c r="AM3043" s="21"/>
      <c r="AN3043" s="21"/>
      <c r="AO3043" s="21"/>
      <c r="AP3043" s="21"/>
      <c r="AQ3043" s="21"/>
      <c r="AR3043" s="21"/>
      <c r="AS3043" s="21"/>
      <c r="AT3043" s="21"/>
      <c r="AU3043" s="21"/>
      <c r="AX3043" s="22"/>
      <c r="AY3043" s="22"/>
      <c r="AZ3043" s="22"/>
      <c r="BM3043" s="21"/>
      <c r="BN3043" s="21"/>
      <c r="BO3043" s="21"/>
      <c r="BP3043" s="21"/>
      <c r="BQ3043" s="21"/>
      <c r="BS3043" s="21"/>
      <c r="BT3043" s="21"/>
      <c r="BW3043" s="21"/>
      <c r="BX3043" s="21"/>
      <c r="BZ3043" s="21"/>
      <c r="CD3043" s="21"/>
      <c r="CE3043" s="21"/>
      <c r="CF3043" s="21"/>
    </row>
    <row r="3044" spans="1:84">
      <c r="A3044" s="21"/>
      <c r="AC3044" s="21"/>
      <c r="AD3044" s="21"/>
      <c r="AE3044" s="21"/>
      <c r="AF3044" s="21"/>
      <c r="AG3044" s="21"/>
      <c r="AH3044" s="21"/>
      <c r="AI3044" s="21"/>
      <c r="AJ3044" s="21"/>
      <c r="AK3044" s="21"/>
      <c r="AL3044" s="21"/>
      <c r="AM3044" s="21"/>
      <c r="AN3044" s="21"/>
      <c r="AO3044" s="21"/>
      <c r="AP3044" s="21"/>
      <c r="AQ3044" s="21"/>
      <c r="AR3044" s="21"/>
      <c r="AS3044" s="21"/>
      <c r="AT3044" s="21"/>
      <c r="AU3044" s="21"/>
      <c r="AX3044" s="22"/>
      <c r="AY3044" s="22"/>
      <c r="AZ3044" s="22"/>
      <c r="BM3044" s="21"/>
      <c r="BN3044" s="21"/>
      <c r="BO3044" s="21"/>
      <c r="BP3044" s="21"/>
      <c r="BQ3044" s="21"/>
      <c r="BS3044" s="21"/>
      <c r="BT3044" s="21"/>
      <c r="BW3044" s="21"/>
      <c r="BX3044" s="21"/>
      <c r="BZ3044" s="21"/>
      <c r="CD3044" s="21"/>
      <c r="CE3044" s="21"/>
      <c r="CF3044" s="21"/>
    </row>
    <row r="3045" spans="1:84">
      <c r="A3045" s="21"/>
      <c r="AC3045" s="21"/>
      <c r="AD3045" s="21"/>
      <c r="AE3045" s="21"/>
      <c r="AF3045" s="21"/>
      <c r="AG3045" s="21"/>
      <c r="AH3045" s="21"/>
      <c r="AI3045" s="21"/>
      <c r="AJ3045" s="21"/>
      <c r="AK3045" s="21"/>
      <c r="AL3045" s="21"/>
      <c r="AM3045" s="21"/>
      <c r="AN3045" s="21"/>
      <c r="AO3045" s="21"/>
      <c r="AP3045" s="21"/>
      <c r="AQ3045" s="21"/>
      <c r="AR3045" s="21"/>
      <c r="AS3045" s="21"/>
      <c r="AT3045" s="21"/>
      <c r="AU3045" s="21"/>
      <c r="AX3045" s="22"/>
      <c r="AY3045" s="22"/>
      <c r="AZ3045" s="22"/>
      <c r="BM3045" s="21"/>
      <c r="BN3045" s="21"/>
      <c r="BO3045" s="21"/>
      <c r="BP3045" s="21"/>
      <c r="BQ3045" s="21"/>
      <c r="BS3045" s="21"/>
      <c r="BT3045" s="21"/>
      <c r="BW3045" s="21"/>
      <c r="BX3045" s="21"/>
      <c r="BZ3045" s="21"/>
      <c r="CD3045" s="21"/>
      <c r="CE3045" s="21"/>
      <c r="CF3045" s="21"/>
    </row>
    <row r="3046" spans="1:84">
      <c r="A3046" s="21"/>
      <c r="AC3046" s="21"/>
      <c r="AD3046" s="21"/>
      <c r="AE3046" s="21"/>
      <c r="AF3046" s="21"/>
      <c r="AG3046" s="21"/>
      <c r="AH3046" s="21"/>
      <c r="AI3046" s="21"/>
      <c r="AJ3046" s="21"/>
      <c r="AK3046" s="21"/>
      <c r="AL3046" s="21"/>
      <c r="AM3046" s="21"/>
      <c r="AN3046" s="21"/>
      <c r="AO3046" s="21"/>
      <c r="AP3046" s="21"/>
      <c r="AQ3046" s="21"/>
      <c r="AR3046" s="21"/>
      <c r="AS3046" s="21"/>
      <c r="AT3046" s="21"/>
      <c r="AU3046" s="21"/>
      <c r="AX3046" s="22"/>
      <c r="AY3046" s="22"/>
      <c r="AZ3046" s="22"/>
      <c r="BM3046" s="21"/>
      <c r="BN3046" s="21"/>
      <c r="BO3046" s="21"/>
      <c r="BP3046" s="21"/>
      <c r="BQ3046" s="21"/>
      <c r="BS3046" s="21"/>
      <c r="BT3046" s="21"/>
      <c r="BW3046" s="21"/>
      <c r="BX3046" s="21"/>
      <c r="BZ3046" s="21"/>
      <c r="CD3046" s="21"/>
      <c r="CE3046" s="21"/>
      <c r="CF3046" s="21"/>
    </row>
    <row r="3047" spans="1:84">
      <c r="A3047" s="21"/>
      <c r="AC3047" s="21"/>
      <c r="AD3047" s="21"/>
      <c r="AE3047" s="21"/>
      <c r="AF3047" s="21"/>
      <c r="AG3047" s="21"/>
      <c r="AH3047" s="21"/>
      <c r="AI3047" s="21"/>
      <c r="AJ3047" s="21"/>
      <c r="AK3047" s="21"/>
      <c r="AL3047" s="21"/>
      <c r="AM3047" s="21"/>
      <c r="AN3047" s="21"/>
      <c r="AO3047" s="21"/>
      <c r="AP3047" s="21"/>
      <c r="AQ3047" s="21"/>
      <c r="AR3047" s="21"/>
      <c r="AS3047" s="21"/>
      <c r="AT3047" s="21"/>
      <c r="AU3047" s="21"/>
      <c r="AX3047" s="22"/>
      <c r="AY3047" s="22"/>
      <c r="AZ3047" s="22"/>
      <c r="BM3047" s="21"/>
      <c r="BN3047" s="21"/>
      <c r="BO3047" s="21"/>
      <c r="BP3047" s="21"/>
      <c r="BQ3047" s="21"/>
      <c r="BS3047" s="21"/>
      <c r="BT3047" s="21"/>
      <c r="BW3047" s="21"/>
      <c r="BX3047" s="21"/>
      <c r="BZ3047" s="21"/>
      <c r="CD3047" s="21"/>
      <c r="CE3047" s="21"/>
      <c r="CF3047" s="21"/>
    </row>
    <row r="3048" spans="1:84">
      <c r="A3048" s="21"/>
      <c r="AC3048" s="21"/>
      <c r="AD3048" s="21"/>
      <c r="AE3048" s="21"/>
      <c r="AF3048" s="21"/>
      <c r="AG3048" s="21"/>
      <c r="AH3048" s="21"/>
      <c r="AI3048" s="21"/>
      <c r="AJ3048" s="21"/>
      <c r="AK3048" s="21"/>
      <c r="AL3048" s="21"/>
      <c r="AM3048" s="21"/>
      <c r="AN3048" s="21"/>
      <c r="AO3048" s="21"/>
      <c r="AP3048" s="21"/>
      <c r="AQ3048" s="21"/>
      <c r="AR3048" s="21"/>
      <c r="AS3048" s="21"/>
      <c r="AT3048" s="21"/>
      <c r="AU3048" s="21"/>
      <c r="AX3048" s="22"/>
      <c r="AY3048" s="22"/>
      <c r="AZ3048" s="22"/>
      <c r="BM3048" s="21"/>
      <c r="BN3048" s="21"/>
      <c r="BO3048" s="21"/>
      <c r="BP3048" s="21"/>
      <c r="BQ3048" s="21"/>
      <c r="BS3048" s="21"/>
      <c r="BT3048" s="21"/>
      <c r="BW3048" s="21"/>
      <c r="BX3048" s="21"/>
      <c r="BZ3048" s="21"/>
      <c r="CD3048" s="21"/>
      <c r="CE3048" s="21"/>
      <c r="CF3048" s="21"/>
    </row>
    <row r="3049" spans="1:84">
      <c r="A3049" s="21"/>
      <c r="AC3049" s="21"/>
      <c r="AD3049" s="21"/>
      <c r="AE3049" s="21"/>
      <c r="AF3049" s="21"/>
      <c r="AG3049" s="21"/>
      <c r="AH3049" s="21"/>
      <c r="AI3049" s="21"/>
      <c r="AJ3049" s="21"/>
      <c r="AK3049" s="21"/>
      <c r="AL3049" s="21"/>
      <c r="AM3049" s="21"/>
      <c r="AN3049" s="21"/>
      <c r="AO3049" s="21"/>
      <c r="AP3049" s="21"/>
      <c r="AQ3049" s="21"/>
      <c r="AR3049" s="21"/>
      <c r="AS3049" s="21"/>
      <c r="AT3049" s="21"/>
      <c r="AU3049" s="21"/>
      <c r="AX3049" s="22"/>
      <c r="AY3049" s="22"/>
      <c r="AZ3049" s="22"/>
      <c r="BM3049" s="21"/>
      <c r="BN3049" s="21"/>
      <c r="BO3049" s="21"/>
      <c r="BP3049" s="21"/>
      <c r="BQ3049" s="21"/>
      <c r="BS3049" s="21"/>
      <c r="BT3049" s="21"/>
      <c r="BW3049" s="21"/>
      <c r="BX3049" s="21"/>
      <c r="BZ3049" s="21"/>
      <c r="CD3049" s="21"/>
      <c r="CE3049" s="21"/>
      <c r="CF3049" s="21"/>
    </row>
    <row r="3050" spans="1:84">
      <c r="A3050" s="21"/>
      <c r="AC3050" s="21"/>
      <c r="AD3050" s="21"/>
      <c r="AE3050" s="21"/>
      <c r="AF3050" s="21"/>
      <c r="AG3050" s="21"/>
      <c r="AH3050" s="21"/>
      <c r="AI3050" s="21"/>
      <c r="AJ3050" s="21"/>
      <c r="AK3050" s="21"/>
      <c r="AL3050" s="21"/>
      <c r="AM3050" s="21"/>
      <c r="AN3050" s="21"/>
      <c r="AO3050" s="21"/>
      <c r="AP3050" s="21"/>
      <c r="AQ3050" s="21"/>
      <c r="AR3050" s="21"/>
      <c r="AS3050" s="21"/>
      <c r="AT3050" s="21"/>
      <c r="AU3050" s="21"/>
      <c r="AX3050" s="22"/>
      <c r="AY3050" s="22"/>
      <c r="AZ3050" s="22"/>
      <c r="BM3050" s="21"/>
      <c r="BN3050" s="21"/>
      <c r="BO3050" s="21"/>
      <c r="BP3050" s="21"/>
      <c r="BQ3050" s="21"/>
      <c r="BS3050" s="21"/>
      <c r="BT3050" s="21"/>
      <c r="BW3050" s="21"/>
      <c r="BX3050" s="21"/>
      <c r="BZ3050" s="21"/>
      <c r="CD3050" s="21"/>
      <c r="CE3050" s="21"/>
      <c r="CF3050" s="21"/>
    </row>
    <row r="3051" spans="1:84">
      <c r="A3051" s="21"/>
      <c r="AC3051" s="21"/>
      <c r="AD3051" s="21"/>
      <c r="AE3051" s="21"/>
      <c r="AF3051" s="21"/>
      <c r="AG3051" s="21"/>
      <c r="AH3051" s="21"/>
      <c r="AI3051" s="21"/>
      <c r="AJ3051" s="21"/>
      <c r="AK3051" s="21"/>
      <c r="AL3051" s="21"/>
      <c r="AM3051" s="21"/>
      <c r="AN3051" s="21"/>
      <c r="AO3051" s="21"/>
      <c r="AP3051" s="21"/>
      <c r="AQ3051" s="21"/>
      <c r="AR3051" s="21"/>
      <c r="AS3051" s="21"/>
      <c r="AT3051" s="21"/>
      <c r="AU3051" s="21"/>
      <c r="AX3051" s="22"/>
      <c r="AY3051" s="22"/>
      <c r="AZ3051" s="22"/>
      <c r="BM3051" s="21"/>
      <c r="BN3051" s="21"/>
      <c r="BO3051" s="21"/>
      <c r="BP3051" s="21"/>
      <c r="BQ3051" s="21"/>
      <c r="BS3051" s="21"/>
      <c r="BT3051" s="21"/>
      <c r="BW3051" s="21"/>
      <c r="BX3051" s="21"/>
      <c r="BZ3051" s="21"/>
      <c r="CD3051" s="21"/>
      <c r="CE3051" s="21"/>
      <c r="CF3051" s="21"/>
    </row>
    <row r="3052" spans="1:84">
      <c r="A3052" s="21"/>
      <c r="AC3052" s="21"/>
      <c r="AD3052" s="21"/>
      <c r="AE3052" s="21"/>
      <c r="AF3052" s="21"/>
      <c r="AG3052" s="21"/>
      <c r="AH3052" s="21"/>
      <c r="AI3052" s="21"/>
      <c r="AJ3052" s="21"/>
      <c r="AK3052" s="21"/>
      <c r="AL3052" s="21"/>
      <c r="AM3052" s="21"/>
      <c r="AN3052" s="21"/>
      <c r="AO3052" s="21"/>
      <c r="AP3052" s="21"/>
      <c r="AQ3052" s="21"/>
      <c r="AR3052" s="21"/>
      <c r="AS3052" s="21"/>
      <c r="AT3052" s="21"/>
      <c r="AU3052" s="21"/>
      <c r="AX3052" s="22"/>
      <c r="AY3052" s="22"/>
      <c r="AZ3052" s="22"/>
      <c r="BM3052" s="21"/>
      <c r="BN3052" s="21"/>
      <c r="BO3052" s="21"/>
      <c r="BP3052" s="21"/>
      <c r="BQ3052" s="21"/>
      <c r="BS3052" s="21"/>
      <c r="BT3052" s="21"/>
      <c r="BW3052" s="21"/>
      <c r="BX3052" s="21"/>
      <c r="BZ3052" s="21"/>
      <c r="CD3052" s="21"/>
      <c r="CE3052" s="21"/>
      <c r="CF3052" s="21"/>
    </row>
    <row r="3053" spans="1:84">
      <c r="A3053" s="21"/>
      <c r="AC3053" s="21"/>
      <c r="AD3053" s="21"/>
      <c r="AE3053" s="21"/>
      <c r="AF3053" s="21"/>
      <c r="AG3053" s="21"/>
      <c r="AH3053" s="21"/>
      <c r="AI3053" s="21"/>
      <c r="AJ3053" s="21"/>
      <c r="AK3053" s="21"/>
      <c r="AL3053" s="21"/>
      <c r="AM3053" s="21"/>
      <c r="AN3053" s="21"/>
      <c r="AO3053" s="21"/>
      <c r="AP3053" s="21"/>
      <c r="AQ3053" s="21"/>
      <c r="AR3053" s="21"/>
      <c r="AS3053" s="21"/>
      <c r="AT3053" s="21"/>
      <c r="AU3053" s="21"/>
      <c r="AX3053" s="22"/>
      <c r="AY3053" s="22"/>
      <c r="AZ3053" s="22"/>
      <c r="BM3053" s="21"/>
      <c r="BN3053" s="21"/>
      <c r="BO3053" s="21"/>
      <c r="BP3053" s="21"/>
      <c r="BQ3053" s="21"/>
      <c r="BS3053" s="21"/>
      <c r="BT3053" s="21"/>
      <c r="BW3053" s="21"/>
      <c r="BX3053" s="21"/>
      <c r="BZ3053" s="21"/>
      <c r="CD3053" s="21"/>
      <c r="CE3053" s="21"/>
      <c r="CF3053" s="21"/>
    </row>
    <row r="3054" spans="1:84">
      <c r="A3054" s="21"/>
      <c r="AC3054" s="21"/>
      <c r="AD3054" s="21"/>
      <c r="AE3054" s="21"/>
      <c r="AF3054" s="21"/>
      <c r="AG3054" s="21"/>
      <c r="AH3054" s="21"/>
      <c r="AI3054" s="21"/>
      <c r="AJ3054" s="21"/>
      <c r="AK3054" s="21"/>
      <c r="AL3054" s="21"/>
      <c r="AM3054" s="21"/>
      <c r="AN3054" s="21"/>
      <c r="AO3054" s="21"/>
      <c r="AP3054" s="21"/>
      <c r="AQ3054" s="21"/>
      <c r="AR3054" s="21"/>
      <c r="AS3054" s="21"/>
      <c r="AT3054" s="21"/>
      <c r="AU3054" s="21"/>
      <c r="AX3054" s="22"/>
      <c r="AY3054" s="22"/>
      <c r="AZ3054" s="22"/>
      <c r="BM3054" s="21"/>
      <c r="BN3054" s="21"/>
      <c r="BO3054" s="21"/>
      <c r="BP3054" s="21"/>
      <c r="BQ3054" s="21"/>
      <c r="BS3054" s="21"/>
      <c r="BT3054" s="21"/>
      <c r="BW3054" s="21"/>
      <c r="BX3054" s="21"/>
      <c r="BZ3054" s="21"/>
      <c r="CD3054" s="21"/>
      <c r="CE3054" s="21"/>
      <c r="CF3054" s="21"/>
    </row>
    <row r="3055" spans="1:84">
      <c r="A3055" s="21"/>
      <c r="AC3055" s="21"/>
      <c r="AD3055" s="21"/>
      <c r="AE3055" s="21"/>
      <c r="AF3055" s="21"/>
      <c r="AG3055" s="21"/>
      <c r="AH3055" s="21"/>
      <c r="AI3055" s="21"/>
      <c r="AJ3055" s="21"/>
      <c r="AK3055" s="21"/>
      <c r="AL3055" s="21"/>
      <c r="AM3055" s="21"/>
      <c r="AN3055" s="21"/>
      <c r="AO3055" s="21"/>
      <c r="AP3055" s="21"/>
      <c r="AQ3055" s="21"/>
      <c r="AR3055" s="21"/>
      <c r="AS3055" s="21"/>
      <c r="AT3055" s="21"/>
      <c r="AU3055" s="21"/>
      <c r="AX3055" s="22"/>
      <c r="AY3055" s="22"/>
      <c r="AZ3055" s="22"/>
      <c r="BM3055" s="21"/>
      <c r="BN3055" s="21"/>
      <c r="BO3055" s="21"/>
      <c r="BP3055" s="21"/>
      <c r="BQ3055" s="21"/>
      <c r="BS3055" s="21"/>
      <c r="BT3055" s="21"/>
      <c r="BW3055" s="21"/>
      <c r="BX3055" s="21"/>
      <c r="BZ3055" s="21"/>
      <c r="CD3055" s="21"/>
      <c r="CE3055" s="21"/>
      <c r="CF3055" s="21"/>
    </row>
    <row r="3056" spans="1:84">
      <c r="A3056" s="21"/>
      <c r="AC3056" s="21"/>
      <c r="AD3056" s="21"/>
      <c r="AE3056" s="21"/>
      <c r="AF3056" s="21"/>
      <c r="AG3056" s="21"/>
      <c r="AH3056" s="21"/>
      <c r="AI3056" s="21"/>
      <c r="AJ3056" s="21"/>
      <c r="AK3056" s="21"/>
      <c r="AL3056" s="21"/>
      <c r="AM3056" s="21"/>
      <c r="AN3056" s="21"/>
      <c r="AO3056" s="21"/>
      <c r="AP3056" s="21"/>
      <c r="AQ3056" s="21"/>
      <c r="AR3056" s="21"/>
      <c r="AS3056" s="21"/>
      <c r="AT3056" s="21"/>
      <c r="AU3056" s="21"/>
      <c r="AX3056" s="22"/>
      <c r="AY3056" s="22"/>
      <c r="AZ3056" s="22"/>
      <c r="BM3056" s="21"/>
      <c r="BN3056" s="21"/>
      <c r="BO3056" s="21"/>
      <c r="BP3056" s="21"/>
      <c r="BQ3056" s="21"/>
      <c r="BS3056" s="21"/>
      <c r="BT3056" s="21"/>
      <c r="BW3056" s="21"/>
      <c r="BX3056" s="21"/>
      <c r="BZ3056" s="21"/>
      <c r="CD3056" s="21"/>
      <c r="CE3056" s="21"/>
      <c r="CF3056" s="21"/>
    </row>
    <row r="3057" spans="1:84">
      <c r="A3057" s="21"/>
      <c r="AC3057" s="21"/>
      <c r="AD3057" s="21"/>
      <c r="AE3057" s="21"/>
      <c r="AF3057" s="21"/>
      <c r="AG3057" s="21"/>
      <c r="AH3057" s="21"/>
      <c r="AI3057" s="21"/>
      <c r="AJ3057" s="21"/>
      <c r="AK3057" s="21"/>
      <c r="AL3057" s="21"/>
      <c r="AM3057" s="21"/>
      <c r="AN3057" s="21"/>
      <c r="AO3057" s="21"/>
      <c r="AP3057" s="21"/>
      <c r="AQ3057" s="21"/>
      <c r="AR3057" s="21"/>
      <c r="AS3057" s="21"/>
      <c r="AT3057" s="21"/>
      <c r="AU3057" s="21"/>
      <c r="AX3057" s="22"/>
      <c r="AY3057" s="22"/>
      <c r="AZ3057" s="22"/>
      <c r="BM3057" s="21"/>
      <c r="BN3057" s="21"/>
      <c r="BO3057" s="21"/>
      <c r="BP3057" s="21"/>
      <c r="BQ3057" s="21"/>
      <c r="BS3057" s="21"/>
      <c r="BT3057" s="21"/>
      <c r="BW3057" s="21"/>
      <c r="BX3057" s="21"/>
      <c r="BZ3057" s="21"/>
      <c r="CD3057" s="21"/>
      <c r="CE3057" s="21"/>
      <c r="CF3057" s="21"/>
    </row>
    <row r="3058" spans="1:84">
      <c r="A3058" s="21"/>
      <c r="AC3058" s="21"/>
      <c r="AD3058" s="21"/>
      <c r="AE3058" s="21"/>
      <c r="AF3058" s="21"/>
      <c r="AG3058" s="21"/>
      <c r="AH3058" s="21"/>
      <c r="AI3058" s="21"/>
      <c r="AJ3058" s="21"/>
      <c r="AK3058" s="21"/>
      <c r="AL3058" s="21"/>
      <c r="AM3058" s="21"/>
      <c r="AN3058" s="21"/>
      <c r="AO3058" s="21"/>
      <c r="AP3058" s="21"/>
      <c r="AQ3058" s="21"/>
      <c r="AR3058" s="21"/>
      <c r="AS3058" s="21"/>
      <c r="AT3058" s="21"/>
      <c r="AU3058" s="21"/>
      <c r="AX3058" s="22"/>
      <c r="AY3058" s="22"/>
      <c r="AZ3058" s="22"/>
      <c r="BM3058" s="21"/>
      <c r="BN3058" s="21"/>
      <c r="BO3058" s="21"/>
      <c r="BP3058" s="21"/>
      <c r="BQ3058" s="21"/>
      <c r="BS3058" s="21"/>
      <c r="BT3058" s="21"/>
      <c r="BW3058" s="21"/>
      <c r="BX3058" s="21"/>
      <c r="BZ3058" s="21"/>
      <c r="CD3058" s="21"/>
      <c r="CE3058" s="21"/>
      <c r="CF3058" s="21"/>
    </row>
    <row r="3059" spans="1:84">
      <c r="A3059" s="21"/>
      <c r="AC3059" s="21"/>
      <c r="AD3059" s="21"/>
      <c r="AE3059" s="21"/>
      <c r="AF3059" s="21"/>
      <c r="AG3059" s="21"/>
      <c r="AH3059" s="21"/>
      <c r="AI3059" s="21"/>
      <c r="AJ3059" s="21"/>
      <c r="AK3059" s="21"/>
      <c r="AL3059" s="21"/>
      <c r="AM3059" s="21"/>
      <c r="AN3059" s="21"/>
      <c r="AO3059" s="21"/>
      <c r="AP3059" s="21"/>
      <c r="AQ3059" s="21"/>
      <c r="AR3059" s="21"/>
      <c r="AS3059" s="21"/>
      <c r="AT3059" s="21"/>
      <c r="AU3059" s="21"/>
      <c r="AX3059" s="22"/>
      <c r="AY3059" s="22"/>
      <c r="AZ3059" s="22"/>
      <c r="BM3059" s="21"/>
      <c r="BN3059" s="21"/>
      <c r="BO3059" s="21"/>
      <c r="BP3059" s="21"/>
      <c r="BQ3059" s="21"/>
      <c r="BS3059" s="21"/>
      <c r="BT3059" s="21"/>
      <c r="BW3059" s="21"/>
      <c r="BX3059" s="21"/>
      <c r="BZ3059" s="21"/>
      <c r="CD3059" s="21"/>
      <c r="CE3059" s="21"/>
      <c r="CF3059" s="21"/>
    </row>
    <row r="3060" spans="1:84">
      <c r="A3060" s="21"/>
      <c r="AC3060" s="21"/>
      <c r="AD3060" s="21"/>
      <c r="AE3060" s="21"/>
      <c r="AF3060" s="21"/>
      <c r="AG3060" s="21"/>
      <c r="AH3060" s="21"/>
      <c r="AI3060" s="21"/>
      <c r="AJ3060" s="21"/>
      <c r="AK3060" s="21"/>
      <c r="AL3060" s="21"/>
      <c r="AM3060" s="21"/>
      <c r="AN3060" s="21"/>
      <c r="AO3060" s="21"/>
      <c r="AP3060" s="21"/>
      <c r="AQ3060" s="21"/>
      <c r="AR3060" s="21"/>
      <c r="AS3060" s="21"/>
      <c r="AT3060" s="21"/>
      <c r="AU3060" s="21"/>
      <c r="AX3060" s="22"/>
      <c r="AY3060" s="22"/>
      <c r="AZ3060" s="22"/>
      <c r="BM3060" s="21"/>
      <c r="BN3060" s="21"/>
      <c r="BO3060" s="21"/>
      <c r="BP3060" s="21"/>
      <c r="BQ3060" s="21"/>
      <c r="BS3060" s="21"/>
      <c r="BT3060" s="21"/>
      <c r="BW3060" s="21"/>
      <c r="BX3060" s="21"/>
      <c r="BZ3060" s="21"/>
      <c r="CD3060" s="21"/>
      <c r="CE3060" s="21"/>
      <c r="CF3060" s="21"/>
    </row>
    <row r="3061" spans="1:84">
      <c r="A3061" s="21"/>
      <c r="AC3061" s="21"/>
      <c r="AD3061" s="21"/>
      <c r="AE3061" s="21"/>
      <c r="AF3061" s="21"/>
      <c r="AG3061" s="21"/>
      <c r="AH3061" s="21"/>
      <c r="AI3061" s="21"/>
      <c r="AJ3061" s="21"/>
      <c r="AK3061" s="21"/>
      <c r="AL3061" s="21"/>
      <c r="AM3061" s="21"/>
      <c r="AN3061" s="21"/>
      <c r="AO3061" s="21"/>
      <c r="AP3061" s="21"/>
      <c r="AQ3061" s="21"/>
      <c r="AR3061" s="21"/>
      <c r="AS3061" s="21"/>
      <c r="AT3061" s="21"/>
      <c r="AU3061" s="21"/>
      <c r="AX3061" s="22"/>
      <c r="AY3061" s="22"/>
      <c r="AZ3061" s="22"/>
      <c r="BM3061" s="21"/>
      <c r="BN3061" s="21"/>
      <c r="BO3061" s="21"/>
      <c r="BP3061" s="21"/>
      <c r="BQ3061" s="21"/>
      <c r="BS3061" s="21"/>
      <c r="BT3061" s="21"/>
      <c r="BW3061" s="21"/>
      <c r="BX3061" s="21"/>
      <c r="BZ3061" s="21"/>
      <c r="CD3061" s="21"/>
      <c r="CE3061" s="21"/>
      <c r="CF3061" s="21"/>
    </row>
    <row r="3062" spans="1:84">
      <c r="A3062" s="21"/>
      <c r="AC3062" s="21"/>
      <c r="AD3062" s="21"/>
      <c r="AE3062" s="21"/>
      <c r="AF3062" s="21"/>
      <c r="AG3062" s="21"/>
      <c r="AH3062" s="21"/>
      <c r="AI3062" s="21"/>
      <c r="AJ3062" s="21"/>
      <c r="AK3062" s="21"/>
      <c r="AL3062" s="21"/>
      <c r="AM3062" s="21"/>
      <c r="AN3062" s="21"/>
      <c r="AO3062" s="21"/>
      <c r="AP3062" s="21"/>
      <c r="AQ3062" s="21"/>
      <c r="AR3062" s="21"/>
      <c r="AS3062" s="21"/>
      <c r="AT3062" s="21"/>
      <c r="AU3062" s="21"/>
      <c r="AX3062" s="22"/>
      <c r="AY3062" s="22"/>
      <c r="AZ3062" s="22"/>
      <c r="BM3062" s="21"/>
      <c r="BN3062" s="21"/>
      <c r="BO3062" s="21"/>
      <c r="BP3062" s="21"/>
      <c r="BQ3062" s="21"/>
      <c r="BS3062" s="21"/>
      <c r="BT3062" s="21"/>
      <c r="BW3062" s="21"/>
      <c r="BX3062" s="21"/>
      <c r="BZ3062" s="21"/>
      <c r="CD3062" s="21"/>
      <c r="CE3062" s="21"/>
      <c r="CF3062" s="21"/>
    </row>
    <row r="3063" spans="1:84">
      <c r="A3063" s="21"/>
      <c r="AC3063" s="21"/>
      <c r="AD3063" s="21"/>
      <c r="AE3063" s="21"/>
      <c r="AF3063" s="21"/>
      <c r="AG3063" s="21"/>
      <c r="AH3063" s="21"/>
      <c r="AI3063" s="21"/>
      <c r="AJ3063" s="21"/>
      <c r="AK3063" s="21"/>
      <c r="AL3063" s="21"/>
      <c r="AM3063" s="21"/>
      <c r="AN3063" s="21"/>
      <c r="AO3063" s="21"/>
      <c r="AP3063" s="21"/>
      <c r="AQ3063" s="21"/>
      <c r="AR3063" s="21"/>
      <c r="AS3063" s="21"/>
      <c r="AT3063" s="21"/>
      <c r="AU3063" s="21"/>
      <c r="AX3063" s="22"/>
      <c r="AY3063" s="22"/>
      <c r="AZ3063" s="22"/>
      <c r="BM3063" s="21"/>
      <c r="BN3063" s="21"/>
      <c r="BO3063" s="21"/>
      <c r="BP3063" s="21"/>
      <c r="BQ3063" s="21"/>
      <c r="BS3063" s="21"/>
      <c r="BT3063" s="21"/>
      <c r="BW3063" s="21"/>
      <c r="BX3063" s="21"/>
      <c r="BZ3063" s="21"/>
      <c r="CD3063" s="21"/>
      <c r="CE3063" s="21"/>
      <c r="CF3063" s="21"/>
    </row>
    <row r="3064" spans="1:84">
      <c r="A3064" s="21"/>
      <c r="AC3064" s="21"/>
      <c r="AD3064" s="21"/>
      <c r="AE3064" s="21"/>
      <c r="AF3064" s="21"/>
      <c r="AG3064" s="21"/>
      <c r="AH3064" s="21"/>
      <c r="AI3064" s="21"/>
      <c r="AJ3064" s="21"/>
      <c r="AK3064" s="21"/>
      <c r="AL3064" s="21"/>
      <c r="AM3064" s="21"/>
      <c r="AN3064" s="21"/>
      <c r="AO3064" s="21"/>
      <c r="AP3064" s="21"/>
      <c r="AQ3064" s="21"/>
      <c r="AR3064" s="21"/>
      <c r="AS3064" s="21"/>
      <c r="AT3064" s="21"/>
      <c r="AU3064" s="21"/>
      <c r="AX3064" s="22"/>
      <c r="AY3064" s="22"/>
      <c r="AZ3064" s="22"/>
      <c r="BM3064" s="21"/>
      <c r="BN3064" s="21"/>
      <c r="BO3064" s="21"/>
      <c r="BP3064" s="21"/>
      <c r="BQ3064" s="21"/>
      <c r="BS3064" s="21"/>
      <c r="BT3064" s="21"/>
      <c r="BW3064" s="21"/>
      <c r="BX3064" s="21"/>
      <c r="BZ3064" s="21"/>
      <c r="CD3064" s="21"/>
      <c r="CE3064" s="21"/>
      <c r="CF3064" s="21"/>
    </row>
    <row r="3065" spans="1:84">
      <c r="A3065" s="21"/>
      <c r="AC3065" s="21"/>
      <c r="AD3065" s="21"/>
      <c r="AE3065" s="21"/>
      <c r="AF3065" s="21"/>
      <c r="AG3065" s="21"/>
      <c r="AH3065" s="21"/>
      <c r="AI3065" s="21"/>
      <c r="AJ3065" s="21"/>
      <c r="AK3065" s="21"/>
      <c r="AL3065" s="21"/>
      <c r="AM3065" s="21"/>
      <c r="AN3065" s="21"/>
      <c r="AO3065" s="21"/>
      <c r="AP3065" s="21"/>
      <c r="AQ3065" s="21"/>
      <c r="AR3065" s="21"/>
      <c r="AS3065" s="21"/>
      <c r="AT3065" s="21"/>
      <c r="AU3065" s="21"/>
      <c r="AX3065" s="22"/>
      <c r="AY3065" s="22"/>
      <c r="AZ3065" s="22"/>
      <c r="BM3065" s="21"/>
      <c r="BN3065" s="21"/>
      <c r="BO3065" s="21"/>
      <c r="BP3065" s="21"/>
      <c r="BQ3065" s="21"/>
      <c r="BS3065" s="21"/>
      <c r="BT3065" s="21"/>
      <c r="BW3065" s="21"/>
      <c r="BX3065" s="21"/>
      <c r="BZ3065" s="21"/>
      <c r="CD3065" s="21"/>
      <c r="CE3065" s="21"/>
      <c r="CF3065" s="21"/>
    </row>
    <row r="3066" spans="1:84">
      <c r="A3066" s="21"/>
      <c r="AC3066" s="21"/>
      <c r="AD3066" s="21"/>
      <c r="AE3066" s="21"/>
      <c r="AF3066" s="21"/>
      <c r="AG3066" s="21"/>
      <c r="AH3066" s="21"/>
      <c r="AI3066" s="21"/>
      <c r="AJ3066" s="21"/>
      <c r="AK3066" s="21"/>
      <c r="AL3066" s="21"/>
      <c r="AM3066" s="21"/>
      <c r="AN3066" s="21"/>
      <c r="AO3066" s="21"/>
      <c r="AP3066" s="21"/>
      <c r="AQ3066" s="21"/>
      <c r="AR3066" s="21"/>
      <c r="AS3066" s="21"/>
      <c r="AT3066" s="21"/>
      <c r="AU3066" s="21"/>
      <c r="AX3066" s="22"/>
      <c r="AY3066" s="22"/>
      <c r="AZ3066" s="22"/>
      <c r="BM3066" s="21"/>
      <c r="BN3066" s="21"/>
      <c r="BO3066" s="21"/>
      <c r="BP3066" s="21"/>
      <c r="BQ3066" s="21"/>
      <c r="BS3066" s="21"/>
      <c r="BT3066" s="21"/>
      <c r="BW3066" s="21"/>
      <c r="BX3066" s="21"/>
      <c r="BZ3066" s="21"/>
      <c r="CD3066" s="21"/>
      <c r="CE3066" s="21"/>
      <c r="CF3066" s="21"/>
    </row>
    <row r="3067" spans="1:84">
      <c r="A3067" s="21"/>
      <c r="AC3067" s="21"/>
      <c r="AD3067" s="21"/>
      <c r="AE3067" s="21"/>
      <c r="AF3067" s="21"/>
      <c r="AG3067" s="21"/>
      <c r="AH3067" s="21"/>
      <c r="AI3067" s="21"/>
      <c r="AJ3067" s="21"/>
      <c r="AK3067" s="21"/>
      <c r="AL3067" s="21"/>
      <c r="AM3067" s="21"/>
      <c r="AN3067" s="21"/>
      <c r="AO3067" s="21"/>
      <c r="AP3067" s="21"/>
      <c r="AQ3067" s="21"/>
      <c r="AR3067" s="21"/>
      <c r="AS3067" s="21"/>
      <c r="AT3067" s="21"/>
      <c r="AU3067" s="21"/>
      <c r="AX3067" s="22"/>
      <c r="AY3067" s="22"/>
      <c r="AZ3067" s="22"/>
      <c r="BM3067" s="21"/>
      <c r="BN3067" s="21"/>
      <c r="BO3067" s="21"/>
      <c r="BP3067" s="21"/>
      <c r="BQ3067" s="21"/>
      <c r="BS3067" s="21"/>
      <c r="BT3067" s="21"/>
      <c r="BW3067" s="21"/>
      <c r="BX3067" s="21"/>
      <c r="BZ3067" s="21"/>
      <c r="CD3067" s="21"/>
      <c r="CE3067" s="21"/>
      <c r="CF3067" s="21"/>
    </row>
    <row r="3068" spans="1:84">
      <c r="A3068" s="21"/>
      <c r="AC3068" s="21"/>
      <c r="AD3068" s="21"/>
      <c r="AE3068" s="21"/>
      <c r="AF3068" s="21"/>
      <c r="AG3068" s="21"/>
      <c r="AH3068" s="21"/>
      <c r="AI3068" s="21"/>
      <c r="AJ3068" s="21"/>
      <c r="AK3068" s="21"/>
      <c r="AL3068" s="21"/>
      <c r="AM3068" s="21"/>
      <c r="AN3068" s="21"/>
      <c r="AO3068" s="21"/>
      <c r="AP3068" s="21"/>
      <c r="AQ3068" s="21"/>
      <c r="AR3068" s="21"/>
      <c r="AS3068" s="21"/>
      <c r="AT3068" s="21"/>
      <c r="AU3068" s="21"/>
      <c r="AX3068" s="22"/>
      <c r="AY3068" s="22"/>
      <c r="AZ3068" s="22"/>
      <c r="BM3068" s="21"/>
      <c r="BN3068" s="21"/>
      <c r="BO3068" s="21"/>
      <c r="BP3068" s="21"/>
      <c r="BQ3068" s="21"/>
      <c r="BS3068" s="21"/>
      <c r="BT3068" s="21"/>
      <c r="BW3068" s="21"/>
      <c r="BX3068" s="21"/>
      <c r="BZ3068" s="21"/>
      <c r="CD3068" s="21"/>
      <c r="CE3068" s="21"/>
      <c r="CF3068" s="21"/>
    </row>
    <row r="3069" spans="1:84">
      <c r="A3069" s="21"/>
      <c r="AC3069" s="21"/>
      <c r="AD3069" s="21"/>
      <c r="AE3069" s="21"/>
      <c r="AF3069" s="21"/>
      <c r="AG3069" s="21"/>
      <c r="AH3069" s="21"/>
      <c r="AI3069" s="21"/>
      <c r="AJ3069" s="21"/>
      <c r="AK3069" s="21"/>
      <c r="AL3069" s="21"/>
      <c r="AM3069" s="21"/>
      <c r="AN3069" s="21"/>
      <c r="AO3069" s="21"/>
      <c r="AP3069" s="21"/>
      <c r="AQ3069" s="21"/>
      <c r="AR3069" s="21"/>
      <c r="AS3069" s="21"/>
      <c r="AT3069" s="21"/>
      <c r="AU3069" s="21"/>
      <c r="AX3069" s="22"/>
      <c r="AY3069" s="22"/>
      <c r="AZ3069" s="22"/>
      <c r="BM3069" s="21"/>
      <c r="BN3069" s="21"/>
      <c r="BO3069" s="21"/>
      <c r="BP3069" s="21"/>
      <c r="BQ3069" s="21"/>
      <c r="BS3069" s="21"/>
      <c r="BT3069" s="21"/>
      <c r="BW3069" s="21"/>
      <c r="BX3069" s="21"/>
      <c r="BZ3069" s="21"/>
      <c r="CD3069" s="21"/>
      <c r="CE3069" s="21"/>
      <c r="CF3069" s="21"/>
    </row>
    <row r="3070" spans="1:84">
      <c r="A3070" s="21"/>
      <c r="AC3070" s="21"/>
      <c r="AD3070" s="21"/>
      <c r="AE3070" s="21"/>
      <c r="AF3070" s="21"/>
      <c r="AG3070" s="21"/>
      <c r="AH3070" s="21"/>
      <c r="AI3070" s="21"/>
      <c r="AJ3070" s="21"/>
      <c r="AK3070" s="21"/>
      <c r="AL3070" s="21"/>
      <c r="AM3070" s="21"/>
      <c r="AN3070" s="21"/>
      <c r="AO3070" s="21"/>
      <c r="AP3070" s="21"/>
      <c r="AQ3070" s="21"/>
      <c r="AR3070" s="21"/>
      <c r="AS3070" s="21"/>
      <c r="AT3070" s="21"/>
      <c r="AU3070" s="21"/>
      <c r="AX3070" s="22"/>
      <c r="AY3070" s="22"/>
      <c r="AZ3070" s="22"/>
      <c r="BM3070" s="21"/>
      <c r="BN3070" s="21"/>
      <c r="BO3070" s="21"/>
      <c r="BP3070" s="21"/>
      <c r="BQ3070" s="21"/>
      <c r="BS3070" s="21"/>
      <c r="BT3070" s="21"/>
      <c r="BW3070" s="21"/>
      <c r="BX3070" s="21"/>
      <c r="BZ3070" s="21"/>
      <c r="CD3070" s="21"/>
      <c r="CE3070" s="21"/>
      <c r="CF3070" s="21"/>
    </row>
    <row r="3071" spans="1:84">
      <c r="A3071" s="21"/>
      <c r="AC3071" s="21"/>
      <c r="AD3071" s="21"/>
      <c r="AE3071" s="21"/>
      <c r="AF3071" s="21"/>
      <c r="AG3071" s="21"/>
      <c r="AH3071" s="21"/>
      <c r="AI3071" s="21"/>
      <c r="AJ3071" s="21"/>
      <c r="AK3071" s="21"/>
      <c r="AL3071" s="21"/>
      <c r="AM3071" s="21"/>
      <c r="AN3071" s="21"/>
      <c r="AO3071" s="21"/>
      <c r="AP3071" s="21"/>
      <c r="AQ3071" s="21"/>
      <c r="AR3071" s="21"/>
      <c r="AS3071" s="21"/>
      <c r="AT3071" s="21"/>
      <c r="AU3071" s="21"/>
      <c r="AX3071" s="22"/>
      <c r="AY3071" s="22"/>
      <c r="AZ3071" s="22"/>
      <c r="BM3071" s="21"/>
      <c r="BN3071" s="21"/>
      <c r="BO3071" s="21"/>
      <c r="BP3071" s="21"/>
      <c r="BQ3071" s="21"/>
      <c r="BS3071" s="21"/>
      <c r="BT3071" s="21"/>
      <c r="BW3071" s="21"/>
      <c r="BX3071" s="21"/>
      <c r="BZ3071" s="21"/>
      <c r="CD3071" s="21"/>
      <c r="CE3071" s="21"/>
      <c r="CF3071" s="21"/>
    </row>
    <row r="3072" spans="1:84">
      <c r="A3072" s="21"/>
      <c r="AC3072" s="21"/>
      <c r="AD3072" s="21"/>
      <c r="AE3072" s="21"/>
      <c r="AF3072" s="21"/>
      <c r="AG3072" s="21"/>
      <c r="AH3072" s="21"/>
      <c r="AI3072" s="21"/>
      <c r="AJ3072" s="21"/>
      <c r="AK3072" s="21"/>
      <c r="AL3072" s="21"/>
      <c r="AM3072" s="21"/>
      <c r="AN3072" s="21"/>
      <c r="AO3072" s="21"/>
      <c r="AP3072" s="21"/>
      <c r="AQ3072" s="21"/>
      <c r="AR3072" s="21"/>
      <c r="AS3072" s="21"/>
      <c r="AT3072" s="21"/>
      <c r="AU3072" s="21"/>
      <c r="AX3072" s="22"/>
      <c r="AY3072" s="22"/>
      <c r="AZ3072" s="22"/>
      <c r="BM3072" s="21"/>
      <c r="BN3072" s="21"/>
      <c r="BO3072" s="21"/>
      <c r="BP3072" s="21"/>
      <c r="BQ3072" s="21"/>
      <c r="BS3072" s="21"/>
      <c r="BT3072" s="21"/>
      <c r="BW3072" s="21"/>
      <c r="BX3072" s="21"/>
      <c r="BZ3072" s="21"/>
      <c r="CD3072" s="21"/>
      <c r="CE3072" s="21"/>
      <c r="CF3072" s="21"/>
    </row>
    <row r="3073" spans="1:84">
      <c r="A3073" s="21"/>
      <c r="AC3073" s="21"/>
      <c r="AD3073" s="21"/>
      <c r="AE3073" s="21"/>
      <c r="AF3073" s="21"/>
      <c r="AG3073" s="21"/>
      <c r="AH3073" s="21"/>
      <c r="AI3073" s="21"/>
      <c r="AJ3073" s="21"/>
      <c r="AK3073" s="21"/>
      <c r="AL3073" s="21"/>
      <c r="AM3073" s="21"/>
      <c r="AN3073" s="21"/>
      <c r="AO3073" s="21"/>
      <c r="AP3073" s="21"/>
      <c r="AQ3073" s="21"/>
      <c r="AR3073" s="21"/>
      <c r="AS3073" s="21"/>
      <c r="AT3073" s="21"/>
      <c r="AU3073" s="21"/>
      <c r="AX3073" s="22"/>
      <c r="AY3073" s="22"/>
      <c r="AZ3073" s="22"/>
      <c r="BM3073" s="21"/>
      <c r="BN3073" s="21"/>
      <c r="BO3073" s="21"/>
      <c r="BP3073" s="21"/>
      <c r="BQ3073" s="21"/>
      <c r="BS3073" s="21"/>
      <c r="BT3073" s="21"/>
      <c r="BW3073" s="21"/>
      <c r="BX3073" s="21"/>
      <c r="BZ3073" s="21"/>
      <c r="CD3073" s="21"/>
      <c r="CE3073" s="21"/>
      <c r="CF3073" s="21"/>
    </row>
    <row r="3074" spans="1:84">
      <c r="A3074" s="21"/>
      <c r="AC3074" s="21"/>
      <c r="AD3074" s="21"/>
      <c r="AE3074" s="21"/>
      <c r="AF3074" s="21"/>
      <c r="AG3074" s="21"/>
      <c r="AH3074" s="21"/>
      <c r="AI3074" s="21"/>
      <c r="AJ3074" s="21"/>
      <c r="AK3074" s="21"/>
      <c r="AL3074" s="21"/>
      <c r="AM3074" s="21"/>
      <c r="AN3074" s="21"/>
      <c r="AO3074" s="21"/>
      <c r="AP3074" s="21"/>
      <c r="AQ3074" s="21"/>
      <c r="AR3074" s="21"/>
      <c r="AS3074" s="21"/>
      <c r="AT3074" s="21"/>
      <c r="AU3074" s="21"/>
      <c r="AX3074" s="22"/>
      <c r="AY3074" s="22"/>
      <c r="AZ3074" s="22"/>
      <c r="BM3074" s="21"/>
      <c r="BN3074" s="21"/>
      <c r="BO3074" s="21"/>
      <c r="BP3074" s="21"/>
      <c r="BQ3074" s="21"/>
      <c r="BS3074" s="21"/>
      <c r="BT3074" s="21"/>
      <c r="BW3074" s="21"/>
      <c r="BX3074" s="21"/>
      <c r="BZ3074" s="21"/>
      <c r="CD3074" s="21"/>
      <c r="CE3074" s="21"/>
      <c r="CF3074" s="21"/>
    </row>
    <row r="3075" spans="1:84">
      <c r="A3075" s="21"/>
      <c r="AC3075" s="21"/>
      <c r="AD3075" s="21"/>
      <c r="AE3075" s="21"/>
      <c r="AF3075" s="21"/>
      <c r="AG3075" s="21"/>
      <c r="AH3075" s="21"/>
      <c r="AI3075" s="21"/>
      <c r="AJ3075" s="21"/>
      <c r="AK3075" s="21"/>
      <c r="AL3075" s="21"/>
      <c r="AM3075" s="21"/>
      <c r="AN3075" s="21"/>
      <c r="AO3075" s="21"/>
      <c r="AP3075" s="21"/>
      <c r="AQ3075" s="21"/>
      <c r="AR3075" s="21"/>
      <c r="AS3075" s="21"/>
      <c r="AT3075" s="21"/>
      <c r="AU3075" s="21"/>
      <c r="AX3075" s="22"/>
      <c r="AY3075" s="22"/>
      <c r="AZ3075" s="22"/>
      <c r="BM3075" s="21"/>
      <c r="BN3075" s="21"/>
      <c r="BO3075" s="21"/>
      <c r="BP3075" s="21"/>
      <c r="BQ3075" s="21"/>
      <c r="BS3075" s="21"/>
      <c r="BT3075" s="21"/>
      <c r="BW3075" s="21"/>
      <c r="BX3075" s="21"/>
      <c r="BZ3075" s="21"/>
      <c r="CD3075" s="21"/>
      <c r="CE3075" s="21"/>
      <c r="CF3075" s="21"/>
    </row>
    <row r="3076" spans="1:84">
      <c r="A3076" s="21"/>
      <c r="AC3076" s="21"/>
      <c r="AD3076" s="21"/>
      <c r="AE3076" s="21"/>
      <c r="AF3076" s="21"/>
      <c r="AG3076" s="21"/>
      <c r="AH3076" s="21"/>
      <c r="AI3076" s="21"/>
      <c r="AJ3076" s="21"/>
      <c r="AK3076" s="21"/>
      <c r="AL3076" s="21"/>
      <c r="AM3076" s="21"/>
      <c r="AN3076" s="21"/>
      <c r="AO3076" s="21"/>
      <c r="AP3076" s="21"/>
      <c r="AQ3076" s="21"/>
      <c r="AR3076" s="21"/>
      <c r="AS3076" s="21"/>
      <c r="AT3076" s="21"/>
      <c r="AU3076" s="21"/>
      <c r="AX3076" s="22"/>
      <c r="AY3076" s="22"/>
      <c r="AZ3076" s="22"/>
      <c r="BM3076" s="21"/>
      <c r="BN3076" s="21"/>
      <c r="BO3076" s="21"/>
      <c r="BP3076" s="21"/>
      <c r="BQ3076" s="21"/>
      <c r="BS3076" s="21"/>
      <c r="BT3076" s="21"/>
      <c r="BW3076" s="21"/>
      <c r="BX3076" s="21"/>
      <c r="BZ3076" s="21"/>
      <c r="CD3076" s="21"/>
      <c r="CE3076" s="21"/>
      <c r="CF3076" s="21"/>
    </row>
    <row r="3077" spans="1:84">
      <c r="A3077" s="21"/>
      <c r="AC3077" s="21"/>
      <c r="AD3077" s="21"/>
      <c r="AE3077" s="21"/>
      <c r="AF3077" s="21"/>
      <c r="AG3077" s="21"/>
      <c r="AH3077" s="21"/>
      <c r="AI3077" s="21"/>
      <c r="AJ3077" s="21"/>
      <c r="AK3077" s="21"/>
      <c r="AL3077" s="21"/>
      <c r="AM3077" s="21"/>
      <c r="AN3077" s="21"/>
      <c r="AO3077" s="21"/>
      <c r="AP3077" s="21"/>
      <c r="AQ3077" s="21"/>
      <c r="AR3077" s="21"/>
      <c r="AS3077" s="21"/>
      <c r="AT3077" s="21"/>
      <c r="AU3077" s="21"/>
      <c r="AX3077" s="22"/>
      <c r="AY3077" s="22"/>
      <c r="AZ3077" s="22"/>
      <c r="BM3077" s="21"/>
      <c r="BN3077" s="21"/>
      <c r="BO3077" s="21"/>
      <c r="BP3077" s="21"/>
      <c r="BQ3077" s="21"/>
      <c r="BS3077" s="21"/>
      <c r="BT3077" s="21"/>
      <c r="BW3077" s="21"/>
      <c r="BX3077" s="21"/>
      <c r="BZ3077" s="21"/>
      <c r="CD3077" s="21"/>
      <c r="CE3077" s="21"/>
      <c r="CF3077" s="21"/>
    </row>
    <row r="3078" spans="1:84">
      <c r="A3078" s="21"/>
      <c r="AC3078" s="21"/>
      <c r="AD3078" s="21"/>
      <c r="AE3078" s="21"/>
      <c r="AF3078" s="21"/>
      <c r="AG3078" s="21"/>
      <c r="AH3078" s="21"/>
      <c r="AI3078" s="21"/>
      <c r="AJ3078" s="21"/>
      <c r="AK3078" s="21"/>
      <c r="AL3078" s="21"/>
      <c r="AM3078" s="21"/>
      <c r="AN3078" s="21"/>
      <c r="AO3078" s="21"/>
      <c r="AP3078" s="21"/>
      <c r="AQ3078" s="21"/>
      <c r="AR3078" s="21"/>
      <c r="AS3078" s="21"/>
      <c r="AT3078" s="21"/>
      <c r="AU3078" s="21"/>
      <c r="AX3078" s="22"/>
      <c r="AY3078" s="22"/>
      <c r="AZ3078" s="22"/>
      <c r="BM3078" s="21"/>
      <c r="BN3078" s="21"/>
      <c r="BO3078" s="21"/>
      <c r="BP3078" s="21"/>
      <c r="BQ3078" s="21"/>
      <c r="BS3078" s="21"/>
      <c r="BT3078" s="21"/>
      <c r="BW3078" s="21"/>
      <c r="BX3078" s="21"/>
      <c r="BZ3078" s="21"/>
      <c r="CD3078" s="21"/>
      <c r="CE3078" s="21"/>
      <c r="CF3078" s="21"/>
    </row>
    <row r="3079" spans="1:84">
      <c r="A3079" s="21"/>
      <c r="AC3079" s="21"/>
      <c r="AD3079" s="21"/>
      <c r="AE3079" s="21"/>
      <c r="AF3079" s="21"/>
      <c r="AG3079" s="21"/>
      <c r="AH3079" s="21"/>
      <c r="AI3079" s="21"/>
      <c r="AJ3079" s="21"/>
      <c r="AK3079" s="21"/>
      <c r="AL3079" s="21"/>
      <c r="AM3079" s="21"/>
      <c r="AN3079" s="21"/>
      <c r="AO3079" s="21"/>
      <c r="AP3079" s="21"/>
      <c r="AQ3079" s="21"/>
      <c r="AR3079" s="21"/>
      <c r="AS3079" s="21"/>
      <c r="AT3079" s="21"/>
      <c r="AU3079" s="21"/>
      <c r="AX3079" s="22"/>
      <c r="AY3079" s="22"/>
      <c r="AZ3079" s="22"/>
      <c r="BM3079" s="21"/>
      <c r="BN3079" s="21"/>
      <c r="BO3079" s="21"/>
      <c r="BP3079" s="21"/>
      <c r="BQ3079" s="21"/>
      <c r="BS3079" s="21"/>
      <c r="BT3079" s="21"/>
      <c r="BW3079" s="21"/>
      <c r="BX3079" s="21"/>
      <c r="BZ3079" s="21"/>
      <c r="CD3079" s="21"/>
      <c r="CE3079" s="21"/>
      <c r="CF3079" s="21"/>
    </row>
    <row r="3080" spans="1:84">
      <c r="A3080" s="21"/>
      <c r="AC3080" s="21"/>
      <c r="AD3080" s="21"/>
      <c r="AE3080" s="21"/>
      <c r="AF3080" s="21"/>
      <c r="AG3080" s="21"/>
      <c r="AH3080" s="21"/>
      <c r="AI3080" s="21"/>
      <c r="AJ3080" s="21"/>
      <c r="AK3080" s="21"/>
      <c r="AL3080" s="21"/>
      <c r="AM3080" s="21"/>
      <c r="AN3080" s="21"/>
      <c r="AO3080" s="21"/>
      <c r="AP3080" s="21"/>
      <c r="AQ3080" s="21"/>
      <c r="AR3080" s="21"/>
      <c r="AS3080" s="21"/>
      <c r="AT3080" s="21"/>
      <c r="AU3080" s="21"/>
      <c r="AX3080" s="22"/>
      <c r="AY3080" s="22"/>
      <c r="AZ3080" s="22"/>
      <c r="BM3080" s="21"/>
      <c r="BN3080" s="21"/>
      <c r="BO3080" s="21"/>
      <c r="BP3080" s="21"/>
      <c r="BQ3080" s="21"/>
      <c r="BS3080" s="21"/>
      <c r="BT3080" s="21"/>
      <c r="BW3080" s="21"/>
      <c r="BX3080" s="21"/>
      <c r="BZ3080" s="21"/>
      <c r="CD3080" s="21"/>
      <c r="CE3080" s="21"/>
      <c r="CF3080" s="21"/>
    </row>
    <row r="3081" spans="1:84">
      <c r="A3081" s="21"/>
      <c r="AC3081" s="21"/>
      <c r="AD3081" s="21"/>
      <c r="AE3081" s="21"/>
      <c r="AF3081" s="21"/>
      <c r="AG3081" s="21"/>
      <c r="AH3081" s="21"/>
      <c r="AI3081" s="21"/>
      <c r="AJ3081" s="21"/>
      <c r="AK3081" s="21"/>
      <c r="AL3081" s="21"/>
      <c r="AM3081" s="21"/>
      <c r="AN3081" s="21"/>
      <c r="AO3081" s="21"/>
      <c r="AP3081" s="21"/>
      <c r="AQ3081" s="21"/>
      <c r="AR3081" s="21"/>
      <c r="AS3081" s="21"/>
      <c r="AT3081" s="21"/>
      <c r="AU3081" s="21"/>
      <c r="AX3081" s="22"/>
      <c r="AY3081" s="22"/>
      <c r="AZ3081" s="22"/>
      <c r="BM3081" s="21"/>
      <c r="BN3081" s="21"/>
      <c r="BO3081" s="21"/>
      <c r="BP3081" s="21"/>
      <c r="BQ3081" s="21"/>
      <c r="BS3081" s="21"/>
      <c r="BT3081" s="21"/>
      <c r="BW3081" s="21"/>
      <c r="BX3081" s="21"/>
      <c r="BZ3081" s="21"/>
      <c r="CD3081" s="21"/>
      <c r="CE3081" s="21"/>
      <c r="CF3081" s="21"/>
    </row>
    <row r="3082" spans="1:84">
      <c r="A3082" s="21"/>
      <c r="AC3082" s="21"/>
      <c r="AD3082" s="21"/>
      <c r="AE3082" s="21"/>
      <c r="AF3082" s="21"/>
      <c r="AG3082" s="21"/>
      <c r="AH3082" s="21"/>
      <c r="AI3082" s="21"/>
      <c r="AJ3082" s="21"/>
      <c r="AK3082" s="21"/>
      <c r="AL3082" s="21"/>
      <c r="AM3082" s="21"/>
      <c r="AN3082" s="21"/>
      <c r="AO3082" s="21"/>
      <c r="AP3082" s="21"/>
      <c r="AQ3082" s="21"/>
      <c r="AR3082" s="21"/>
      <c r="AS3082" s="21"/>
      <c r="AT3082" s="21"/>
      <c r="AU3082" s="21"/>
      <c r="AX3082" s="22"/>
      <c r="AY3082" s="22"/>
      <c r="AZ3082" s="22"/>
      <c r="BM3082" s="21"/>
      <c r="BN3082" s="21"/>
      <c r="BO3082" s="21"/>
      <c r="BP3082" s="21"/>
      <c r="BQ3082" s="21"/>
      <c r="BS3082" s="21"/>
      <c r="BT3082" s="21"/>
      <c r="BW3082" s="21"/>
      <c r="BX3082" s="21"/>
      <c r="BZ3082" s="21"/>
      <c r="CD3082" s="21"/>
      <c r="CE3082" s="21"/>
      <c r="CF3082" s="21"/>
    </row>
    <row r="3083" spans="1:84">
      <c r="A3083" s="21"/>
      <c r="AC3083" s="21"/>
      <c r="AD3083" s="21"/>
      <c r="AE3083" s="21"/>
      <c r="AF3083" s="21"/>
      <c r="AG3083" s="21"/>
      <c r="AH3083" s="21"/>
      <c r="AI3083" s="21"/>
      <c r="AJ3083" s="21"/>
      <c r="AK3083" s="21"/>
      <c r="AL3083" s="21"/>
      <c r="AM3083" s="21"/>
      <c r="AN3083" s="21"/>
      <c r="AO3083" s="21"/>
      <c r="AP3083" s="21"/>
      <c r="AQ3083" s="21"/>
      <c r="AR3083" s="21"/>
      <c r="AS3083" s="21"/>
      <c r="AT3083" s="21"/>
      <c r="AU3083" s="21"/>
      <c r="AX3083" s="22"/>
      <c r="AY3083" s="22"/>
      <c r="AZ3083" s="22"/>
      <c r="BM3083" s="21"/>
      <c r="BN3083" s="21"/>
      <c r="BO3083" s="21"/>
      <c r="BP3083" s="21"/>
      <c r="BQ3083" s="21"/>
      <c r="BS3083" s="21"/>
      <c r="BT3083" s="21"/>
      <c r="BW3083" s="21"/>
      <c r="BX3083" s="21"/>
      <c r="BZ3083" s="21"/>
      <c r="CD3083" s="21"/>
      <c r="CE3083" s="21"/>
      <c r="CF3083" s="21"/>
    </row>
    <row r="3084" spans="1:84">
      <c r="A3084" s="21"/>
      <c r="AC3084" s="21"/>
      <c r="AD3084" s="21"/>
      <c r="AE3084" s="21"/>
      <c r="AF3084" s="21"/>
      <c r="AG3084" s="21"/>
      <c r="AH3084" s="21"/>
      <c r="AI3084" s="21"/>
      <c r="AJ3084" s="21"/>
      <c r="AK3084" s="21"/>
      <c r="AL3084" s="21"/>
      <c r="AM3084" s="21"/>
      <c r="AN3084" s="21"/>
      <c r="AO3084" s="21"/>
      <c r="AP3084" s="21"/>
      <c r="AQ3084" s="21"/>
      <c r="AR3084" s="21"/>
      <c r="AS3084" s="21"/>
      <c r="AT3084" s="21"/>
      <c r="AU3084" s="21"/>
      <c r="AX3084" s="22"/>
      <c r="AY3084" s="22"/>
      <c r="AZ3084" s="22"/>
      <c r="BM3084" s="21"/>
      <c r="BN3084" s="21"/>
      <c r="BO3084" s="21"/>
      <c r="BP3084" s="21"/>
      <c r="BQ3084" s="21"/>
      <c r="BS3084" s="21"/>
      <c r="BT3084" s="21"/>
      <c r="BW3084" s="21"/>
      <c r="BX3084" s="21"/>
      <c r="BZ3084" s="21"/>
      <c r="CD3084" s="21"/>
      <c r="CE3084" s="21"/>
      <c r="CF3084" s="21"/>
    </row>
    <row r="3085" spans="1:84">
      <c r="A3085" s="21"/>
      <c r="AC3085" s="21"/>
      <c r="AD3085" s="21"/>
      <c r="AE3085" s="21"/>
      <c r="AF3085" s="21"/>
      <c r="AG3085" s="21"/>
      <c r="AH3085" s="21"/>
      <c r="AI3085" s="21"/>
      <c r="AJ3085" s="21"/>
      <c r="AK3085" s="21"/>
      <c r="AL3085" s="21"/>
      <c r="AM3085" s="21"/>
      <c r="AN3085" s="21"/>
      <c r="AO3085" s="21"/>
      <c r="AP3085" s="21"/>
      <c r="AQ3085" s="21"/>
      <c r="AR3085" s="21"/>
      <c r="AS3085" s="21"/>
      <c r="AT3085" s="21"/>
      <c r="AU3085" s="21"/>
      <c r="AX3085" s="22"/>
      <c r="AY3085" s="22"/>
      <c r="AZ3085" s="22"/>
      <c r="BM3085" s="21"/>
      <c r="BN3085" s="21"/>
      <c r="BO3085" s="21"/>
      <c r="BP3085" s="21"/>
      <c r="BQ3085" s="21"/>
      <c r="BS3085" s="21"/>
      <c r="BT3085" s="21"/>
      <c r="BW3085" s="21"/>
      <c r="BX3085" s="21"/>
      <c r="BZ3085" s="21"/>
      <c r="CD3085" s="21"/>
      <c r="CE3085" s="21"/>
      <c r="CF3085" s="21"/>
    </row>
    <row r="3086" spans="1:84">
      <c r="A3086" s="21"/>
      <c r="AC3086" s="21"/>
      <c r="AD3086" s="21"/>
      <c r="AE3086" s="21"/>
      <c r="AF3086" s="21"/>
      <c r="AG3086" s="21"/>
      <c r="AH3086" s="21"/>
      <c r="AI3086" s="21"/>
      <c r="AJ3086" s="21"/>
      <c r="AK3086" s="21"/>
      <c r="AL3086" s="21"/>
      <c r="AM3086" s="21"/>
      <c r="AN3086" s="21"/>
      <c r="AO3086" s="21"/>
      <c r="AP3086" s="21"/>
      <c r="AQ3086" s="21"/>
      <c r="AR3086" s="21"/>
      <c r="AS3086" s="21"/>
      <c r="AT3086" s="21"/>
      <c r="AU3086" s="21"/>
      <c r="AX3086" s="22"/>
      <c r="AY3086" s="22"/>
      <c r="AZ3086" s="22"/>
      <c r="BM3086" s="21"/>
      <c r="BN3086" s="21"/>
      <c r="BO3086" s="21"/>
      <c r="BP3086" s="21"/>
      <c r="BQ3086" s="21"/>
      <c r="BS3086" s="21"/>
      <c r="BT3086" s="21"/>
      <c r="BW3086" s="21"/>
      <c r="BX3086" s="21"/>
      <c r="BZ3086" s="21"/>
      <c r="CD3086" s="21"/>
      <c r="CE3086" s="21"/>
      <c r="CF3086" s="21"/>
    </row>
    <row r="3087" spans="1:84">
      <c r="A3087" s="21"/>
      <c r="AC3087" s="21"/>
      <c r="AD3087" s="21"/>
      <c r="AE3087" s="21"/>
      <c r="AF3087" s="21"/>
      <c r="AG3087" s="21"/>
      <c r="AH3087" s="21"/>
      <c r="AI3087" s="21"/>
      <c r="AJ3087" s="21"/>
      <c r="AK3087" s="21"/>
      <c r="AL3087" s="21"/>
      <c r="AM3087" s="21"/>
      <c r="AN3087" s="21"/>
      <c r="AO3087" s="21"/>
      <c r="AP3087" s="21"/>
      <c r="AQ3087" s="21"/>
      <c r="AR3087" s="21"/>
      <c r="AS3087" s="21"/>
      <c r="AT3087" s="21"/>
      <c r="AU3087" s="21"/>
      <c r="AX3087" s="22"/>
      <c r="AY3087" s="22"/>
      <c r="AZ3087" s="22"/>
      <c r="BM3087" s="21"/>
      <c r="BN3087" s="21"/>
      <c r="BO3087" s="21"/>
      <c r="BP3087" s="21"/>
      <c r="BQ3087" s="21"/>
      <c r="BS3087" s="21"/>
      <c r="BT3087" s="21"/>
      <c r="BW3087" s="21"/>
      <c r="BX3087" s="21"/>
      <c r="BZ3087" s="21"/>
      <c r="CD3087" s="21"/>
      <c r="CE3087" s="21"/>
      <c r="CF3087" s="21"/>
    </row>
    <row r="3088" spans="1:84">
      <c r="A3088" s="21"/>
      <c r="AC3088" s="21"/>
      <c r="AD3088" s="21"/>
      <c r="AE3088" s="21"/>
      <c r="AF3088" s="21"/>
      <c r="AG3088" s="21"/>
      <c r="AH3088" s="21"/>
      <c r="AI3088" s="21"/>
      <c r="AJ3088" s="21"/>
      <c r="AK3088" s="21"/>
      <c r="AL3088" s="21"/>
      <c r="AM3088" s="21"/>
      <c r="AN3088" s="21"/>
      <c r="AO3088" s="21"/>
      <c r="AP3088" s="21"/>
      <c r="AQ3088" s="21"/>
      <c r="AR3088" s="21"/>
      <c r="AS3088" s="21"/>
      <c r="AT3088" s="21"/>
      <c r="AU3088" s="21"/>
      <c r="AX3088" s="22"/>
      <c r="AY3088" s="22"/>
      <c r="AZ3088" s="22"/>
      <c r="BM3088" s="21"/>
      <c r="BN3088" s="21"/>
      <c r="BO3088" s="21"/>
      <c r="BP3088" s="21"/>
      <c r="BQ3088" s="21"/>
      <c r="BS3088" s="21"/>
      <c r="BT3088" s="21"/>
      <c r="BW3088" s="21"/>
      <c r="BX3088" s="21"/>
      <c r="BZ3088" s="21"/>
      <c r="CD3088" s="21"/>
      <c r="CE3088" s="21"/>
      <c r="CF3088" s="21"/>
    </row>
    <row r="3089" spans="1:84">
      <c r="A3089" s="21"/>
      <c r="AC3089" s="21"/>
      <c r="AD3089" s="21"/>
      <c r="AE3089" s="21"/>
      <c r="AF3089" s="21"/>
      <c r="AG3089" s="21"/>
      <c r="AH3089" s="21"/>
      <c r="AI3089" s="21"/>
      <c r="AJ3089" s="21"/>
      <c r="AK3089" s="21"/>
      <c r="AL3089" s="21"/>
      <c r="AM3089" s="21"/>
      <c r="AN3089" s="21"/>
      <c r="AO3089" s="21"/>
      <c r="AP3089" s="21"/>
      <c r="AQ3089" s="21"/>
      <c r="AR3089" s="21"/>
      <c r="AS3089" s="21"/>
      <c r="AT3089" s="21"/>
      <c r="AU3089" s="21"/>
      <c r="AX3089" s="22"/>
      <c r="AY3089" s="22"/>
      <c r="AZ3089" s="22"/>
      <c r="BM3089" s="21"/>
      <c r="BN3089" s="21"/>
      <c r="BO3089" s="21"/>
      <c r="BP3089" s="21"/>
      <c r="BQ3089" s="21"/>
      <c r="BS3089" s="21"/>
      <c r="BT3089" s="21"/>
      <c r="BW3089" s="21"/>
      <c r="BX3089" s="21"/>
      <c r="BZ3089" s="21"/>
      <c r="CD3089" s="21"/>
      <c r="CE3089" s="21"/>
      <c r="CF3089" s="21"/>
    </row>
    <row r="3090" spans="1:84">
      <c r="A3090" s="21"/>
      <c r="AC3090" s="21"/>
      <c r="AD3090" s="21"/>
      <c r="AE3090" s="21"/>
      <c r="AF3090" s="21"/>
      <c r="AG3090" s="21"/>
      <c r="AH3090" s="21"/>
      <c r="AI3090" s="21"/>
      <c r="AJ3090" s="21"/>
      <c r="AK3090" s="21"/>
      <c r="AL3090" s="21"/>
      <c r="AM3090" s="21"/>
      <c r="AN3090" s="21"/>
      <c r="AO3090" s="21"/>
      <c r="AP3090" s="21"/>
      <c r="AQ3090" s="21"/>
      <c r="AR3090" s="21"/>
      <c r="AS3090" s="21"/>
      <c r="AT3090" s="21"/>
      <c r="AU3090" s="21"/>
      <c r="AX3090" s="22"/>
      <c r="AY3090" s="22"/>
      <c r="AZ3090" s="22"/>
      <c r="BM3090" s="21"/>
      <c r="BN3090" s="21"/>
      <c r="BO3090" s="21"/>
      <c r="BP3090" s="21"/>
      <c r="BQ3090" s="21"/>
      <c r="BS3090" s="21"/>
      <c r="BT3090" s="21"/>
      <c r="BW3090" s="21"/>
      <c r="BX3090" s="21"/>
      <c r="BZ3090" s="21"/>
      <c r="CD3090" s="21"/>
      <c r="CE3090" s="21"/>
      <c r="CF3090" s="21"/>
    </row>
    <row r="3091" spans="1:84">
      <c r="A3091" s="21"/>
      <c r="AC3091" s="21"/>
      <c r="AD3091" s="21"/>
      <c r="AE3091" s="21"/>
      <c r="AF3091" s="21"/>
      <c r="AG3091" s="21"/>
      <c r="AH3091" s="21"/>
      <c r="AI3091" s="21"/>
      <c r="AJ3091" s="21"/>
      <c r="AK3091" s="21"/>
      <c r="AL3091" s="21"/>
      <c r="AM3091" s="21"/>
      <c r="AN3091" s="21"/>
      <c r="AO3091" s="21"/>
      <c r="AP3091" s="21"/>
      <c r="AQ3091" s="21"/>
      <c r="AR3091" s="21"/>
      <c r="AS3091" s="21"/>
      <c r="AT3091" s="21"/>
      <c r="AU3091" s="21"/>
      <c r="AX3091" s="22"/>
      <c r="AY3091" s="22"/>
      <c r="AZ3091" s="22"/>
      <c r="BM3091" s="21"/>
      <c r="BN3091" s="21"/>
      <c r="BO3091" s="21"/>
      <c r="BP3091" s="21"/>
      <c r="BQ3091" s="21"/>
      <c r="BS3091" s="21"/>
      <c r="BT3091" s="21"/>
      <c r="BW3091" s="21"/>
      <c r="BX3091" s="21"/>
      <c r="BZ3091" s="21"/>
      <c r="CD3091" s="21"/>
      <c r="CE3091" s="21"/>
      <c r="CF3091" s="21"/>
    </row>
    <row r="3092" spans="1:84">
      <c r="A3092" s="21"/>
      <c r="AC3092" s="21"/>
      <c r="AD3092" s="21"/>
      <c r="AE3092" s="21"/>
      <c r="AF3092" s="21"/>
      <c r="AG3092" s="21"/>
      <c r="AH3092" s="21"/>
      <c r="AI3092" s="21"/>
      <c r="AJ3092" s="21"/>
      <c r="AK3092" s="21"/>
      <c r="AL3092" s="21"/>
      <c r="AM3092" s="21"/>
      <c r="AN3092" s="21"/>
      <c r="AO3092" s="21"/>
      <c r="AP3092" s="21"/>
      <c r="AQ3092" s="21"/>
      <c r="AR3092" s="21"/>
      <c r="AS3092" s="21"/>
      <c r="AT3092" s="21"/>
      <c r="AU3092" s="21"/>
      <c r="AX3092" s="22"/>
      <c r="AY3092" s="22"/>
      <c r="AZ3092" s="22"/>
      <c r="BM3092" s="21"/>
      <c r="BN3092" s="21"/>
      <c r="BO3092" s="21"/>
      <c r="BP3092" s="21"/>
      <c r="BQ3092" s="21"/>
      <c r="BS3092" s="21"/>
      <c r="BT3092" s="21"/>
      <c r="BW3092" s="21"/>
      <c r="BX3092" s="21"/>
      <c r="BZ3092" s="21"/>
      <c r="CD3092" s="21"/>
      <c r="CE3092" s="21"/>
      <c r="CF3092" s="21"/>
    </row>
    <row r="3093" spans="1:84">
      <c r="A3093" s="21"/>
      <c r="AC3093" s="21"/>
      <c r="AD3093" s="21"/>
      <c r="AE3093" s="21"/>
      <c r="AF3093" s="21"/>
      <c r="AG3093" s="21"/>
      <c r="AH3093" s="21"/>
      <c r="AI3093" s="21"/>
      <c r="AJ3093" s="21"/>
      <c r="AK3093" s="21"/>
      <c r="AL3093" s="21"/>
      <c r="AM3093" s="21"/>
      <c r="AN3093" s="21"/>
      <c r="AO3093" s="21"/>
      <c r="AP3093" s="21"/>
      <c r="AQ3093" s="21"/>
      <c r="AR3093" s="21"/>
      <c r="AS3093" s="21"/>
      <c r="AT3093" s="21"/>
      <c r="AU3093" s="21"/>
      <c r="AX3093" s="22"/>
      <c r="AY3093" s="22"/>
      <c r="AZ3093" s="22"/>
      <c r="BM3093" s="21"/>
      <c r="BN3093" s="21"/>
      <c r="BO3093" s="21"/>
      <c r="BP3093" s="21"/>
      <c r="BQ3093" s="21"/>
      <c r="BS3093" s="21"/>
      <c r="BT3093" s="21"/>
      <c r="BW3093" s="21"/>
      <c r="BX3093" s="21"/>
      <c r="BZ3093" s="21"/>
      <c r="CD3093" s="21"/>
      <c r="CE3093" s="21"/>
      <c r="CF3093" s="21"/>
    </row>
    <row r="3094" spans="1:84">
      <c r="A3094" s="21"/>
      <c r="AC3094" s="21"/>
      <c r="AD3094" s="21"/>
      <c r="AE3094" s="21"/>
      <c r="AF3094" s="21"/>
      <c r="AG3094" s="21"/>
      <c r="AH3094" s="21"/>
      <c r="AI3094" s="21"/>
      <c r="AJ3094" s="21"/>
      <c r="AK3094" s="21"/>
      <c r="AL3094" s="21"/>
      <c r="AM3094" s="21"/>
      <c r="AN3094" s="21"/>
      <c r="AO3094" s="21"/>
      <c r="AP3094" s="21"/>
      <c r="AQ3094" s="21"/>
      <c r="AR3094" s="21"/>
      <c r="AS3094" s="21"/>
      <c r="AT3094" s="21"/>
      <c r="AU3094" s="21"/>
      <c r="AX3094" s="22"/>
      <c r="AY3094" s="22"/>
      <c r="AZ3094" s="22"/>
      <c r="BM3094" s="21"/>
      <c r="BN3094" s="21"/>
      <c r="BO3094" s="21"/>
      <c r="BP3094" s="21"/>
      <c r="BQ3094" s="21"/>
      <c r="BS3094" s="21"/>
      <c r="BT3094" s="21"/>
      <c r="BW3094" s="21"/>
      <c r="BX3094" s="21"/>
      <c r="BZ3094" s="21"/>
      <c r="CD3094" s="21"/>
      <c r="CE3094" s="21"/>
      <c r="CF3094" s="21"/>
    </row>
    <row r="3095" spans="1:84">
      <c r="A3095" s="21"/>
      <c r="AC3095" s="21"/>
      <c r="AD3095" s="21"/>
      <c r="AE3095" s="21"/>
      <c r="AF3095" s="21"/>
      <c r="AG3095" s="21"/>
      <c r="AH3095" s="21"/>
      <c r="AI3095" s="21"/>
      <c r="AJ3095" s="21"/>
      <c r="AK3095" s="21"/>
      <c r="AL3095" s="21"/>
      <c r="AM3095" s="21"/>
      <c r="AN3095" s="21"/>
      <c r="AO3095" s="21"/>
      <c r="AP3095" s="21"/>
      <c r="AQ3095" s="21"/>
      <c r="AR3095" s="21"/>
      <c r="AS3095" s="21"/>
      <c r="AT3095" s="21"/>
      <c r="AU3095" s="21"/>
      <c r="AX3095" s="22"/>
      <c r="AY3095" s="22"/>
      <c r="AZ3095" s="22"/>
      <c r="BM3095" s="21"/>
      <c r="BN3095" s="21"/>
      <c r="BO3095" s="21"/>
      <c r="BP3095" s="21"/>
      <c r="BQ3095" s="21"/>
      <c r="BS3095" s="21"/>
      <c r="BT3095" s="21"/>
      <c r="BW3095" s="21"/>
      <c r="BX3095" s="21"/>
      <c r="BZ3095" s="21"/>
      <c r="CD3095" s="21"/>
      <c r="CE3095" s="21"/>
      <c r="CF3095" s="21"/>
    </row>
    <row r="3096" spans="1:84">
      <c r="A3096" s="21"/>
      <c r="AC3096" s="21"/>
      <c r="AD3096" s="21"/>
      <c r="AE3096" s="21"/>
      <c r="AF3096" s="21"/>
      <c r="AG3096" s="21"/>
      <c r="AH3096" s="21"/>
      <c r="AI3096" s="21"/>
      <c r="AJ3096" s="21"/>
      <c r="AK3096" s="21"/>
      <c r="AL3096" s="21"/>
      <c r="AM3096" s="21"/>
      <c r="AN3096" s="21"/>
      <c r="AO3096" s="21"/>
      <c r="AP3096" s="21"/>
      <c r="AQ3096" s="21"/>
      <c r="AR3096" s="21"/>
      <c r="AS3096" s="21"/>
      <c r="AT3096" s="21"/>
      <c r="AU3096" s="21"/>
      <c r="AX3096" s="22"/>
      <c r="AY3096" s="22"/>
      <c r="AZ3096" s="22"/>
      <c r="BM3096" s="21"/>
      <c r="BN3096" s="21"/>
      <c r="BO3096" s="21"/>
      <c r="BP3096" s="21"/>
      <c r="BQ3096" s="21"/>
      <c r="BS3096" s="21"/>
      <c r="BT3096" s="21"/>
      <c r="BW3096" s="21"/>
      <c r="BX3096" s="21"/>
      <c r="BZ3096" s="21"/>
      <c r="CD3096" s="21"/>
      <c r="CE3096" s="21"/>
      <c r="CF3096" s="21"/>
    </row>
    <row r="3097" spans="1:84">
      <c r="A3097" s="21"/>
      <c r="AC3097" s="21"/>
      <c r="AD3097" s="21"/>
      <c r="AE3097" s="21"/>
      <c r="AF3097" s="21"/>
      <c r="AG3097" s="21"/>
      <c r="AH3097" s="21"/>
      <c r="AI3097" s="21"/>
      <c r="AJ3097" s="21"/>
      <c r="AK3097" s="21"/>
      <c r="AL3097" s="21"/>
      <c r="AM3097" s="21"/>
      <c r="AN3097" s="21"/>
      <c r="AO3097" s="21"/>
      <c r="AP3097" s="21"/>
      <c r="AQ3097" s="21"/>
      <c r="AR3097" s="21"/>
      <c r="AS3097" s="21"/>
      <c r="AT3097" s="21"/>
      <c r="AU3097" s="21"/>
      <c r="AX3097" s="22"/>
      <c r="AY3097" s="22"/>
      <c r="AZ3097" s="22"/>
      <c r="BM3097" s="21"/>
      <c r="BN3097" s="21"/>
      <c r="BO3097" s="21"/>
      <c r="BP3097" s="21"/>
      <c r="BQ3097" s="21"/>
      <c r="BS3097" s="21"/>
      <c r="BT3097" s="21"/>
      <c r="BW3097" s="21"/>
      <c r="BX3097" s="21"/>
      <c r="BZ3097" s="21"/>
      <c r="CD3097" s="21"/>
      <c r="CE3097" s="21"/>
      <c r="CF3097" s="21"/>
    </row>
    <row r="3098" spans="1:84">
      <c r="A3098" s="21"/>
      <c r="AC3098" s="21"/>
      <c r="AD3098" s="21"/>
      <c r="AE3098" s="21"/>
      <c r="AF3098" s="21"/>
      <c r="AG3098" s="21"/>
      <c r="AH3098" s="21"/>
      <c r="AI3098" s="21"/>
      <c r="AJ3098" s="21"/>
      <c r="AK3098" s="21"/>
      <c r="AL3098" s="21"/>
      <c r="AM3098" s="21"/>
      <c r="AN3098" s="21"/>
      <c r="AO3098" s="21"/>
      <c r="AP3098" s="21"/>
      <c r="AQ3098" s="21"/>
      <c r="AR3098" s="21"/>
      <c r="AS3098" s="21"/>
      <c r="AT3098" s="21"/>
      <c r="AU3098" s="21"/>
      <c r="AX3098" s="22"/>
      <c r="AY3098" s="22"/>
      <c r="AZ3098" s="22"/>
      <c r="BM3098" s="21"/>
      <c r="BN3098" s="21"/>
      <c r="BO3098" s="21"/>
      <c r="BP3098" s="21"/>
      <c r="BQ3098" s="21"/>
      <c r="BS3098" s="21"/>
      <c r="BT3098" s="21"/>
      <c r="BW3098" s="21"/>
      <c r="BX3098" s="21"/>
      <c r="BZ3098" s="21"/>
      <c r="CD3098" s="21"/>
      <c r="CE3098" s="21"/>
      <c r="CF3098" s="21"/>
    </row>
    <row r="3099" spans="1:84">
      <c r="A3099" s="21"/>
      <c r="AC3099" s="21"/>
      <c r="AD3099" s="21"/>
      <c r="AE3099" s="21"/>
      <c r="AF3099" s="21"/>
      <c r="AG3099" s="21"/>
      <c r="AH3099" s="21"/>
      <c r="AI3099" s="21"/>
      <c r="AJ3099" s="21"/>
      <c r="AK3099" s="21"/>
      <c r="AL3099" s="21"/>
      <c r="AM3099" s="21"/>
      <c r="AN3099" s="21"/>
      <c r="AO3099" s="21"/>
      <c r="AP3099" s="21"/>
      <c r="AQ3099" s="21"/>
      <c r="AR3099" s="21"/>
      <c r="AS3099" s="21"/>
      <c r="AT3099" s="21"/>
      <c r="AU3099" s="21"/>
      <c r="AX3099" s="22"/>
      <c r="AY3099" s="22"/>
      <c r="AZ3099" s="22"/>
      <c r="BM3099" s="21"/>
      <c r="BN3099" s="21"/>
      <c r="BO3099" s="21"/>
      <c r="BP3099" s="21"/>
      <c r="BQ3099" s="21"/>
      <c r="BS3099" s="21"/>
      <c r="BT3099" s="21"/>
      <c r="BW3099" s="21"/>
      <c r="BX3099" s="21"/>
      <c r="BZ3099" s="21"/>
      <c r="CD3099" s="21"/>
      <c r="CE3099" s="21"/>
      <c r="CF3099" s="21"/>
    </row>
    <row r="3100" spans="1:84">
      <c r="A3100" s="21"/>
      <c r="AC3100" s="21"/>
      <c r="AD3100" s="21"/>
      <c r="AE3100" s="21"/>
      <c r="AF3100" s="21"/>
      <c r="AG3100" s="21"/>
      <c r="AH3100" s="21"/>
      <c r="AI3100" s="21"/>
      <c r="AJ3100" s="21"/>
      <c r="AK3100" s="21"/>
      <c r="AL3100" s="21"/>
      <c r="AM3100" s="21"/>
      <c r="AN3100" s="21"/>
      <c r="AO3100" s="21"/>
      <c r="AP3100" s="21"/>
      <c r="AQ3100" s="21"/>
      <c r="AR3100" s="21"/>
      <c r="AS3100" s="21"/>
      <c r="AT3100" s="21"/>
      <c r="AU3100" s="21"/>
      <c r="AX3100" s="22"/>
      <c r="AY3100" s="22"/>
      <c r="AZ3100" s="22"/>
      <c r="BM3100" s="21"/>
      <c r="BN3100" s="21"/>
      <c r="BO3100" s="21"/>
      <c r="BP3100" s="21"/>
      <c r="BQ3100" s="21"/>
      <c r="BS3100" s="21"/>
      <c r="BT3100" s="21"/>
      <c r="BW3100" s="21"/>
      <c r="BX3100" s="21"/>
      <c r="BZ3100" s="21"/>
      <c r="CD3100" s="21"/>
      <c r="CE3100" s="21"/>
      <c r="CF3100" s="21"/>
    </row>
    <row r="3101" spans="1:84">
      <c r="A3101" s="21"/>
      <c r="AC3101" s="21"/>
      <c r="AD3101" s="21"/>
      <c r="AE3101" s="21"/>
      <c r="AF3101" s="21"/>
      <c r="AG3101" s="21"/>
      <c r="AH3101" s="21"/>
      <c r="AI3101" s="21"/>
      <c r="AJ3101" s="21"/>
      <c r="AK3101" s="21"/>
      <c r="AL3101" s="21"/>
      <c r="AM3101" s="21"/>
      <c r="AN3101" s="21"/>
      <c r="AO3101" s="21"/>
      <c r="AP3101" s="21"/>
      <c r="AQ3101" s="21"/>
      <c r="AR3101" s="21"/>
      <c r="AS3101" s="21"/>
      <c r="AT3101" s="21"/>
      <c r="AU3101" s="21"/>
      <c r="AX3101" s="22"/>
      <c r="AY3101" s="22"/>
      <c r="AZ3101" s="22"/>
      <c r="BM3101" s="21"/>
      <c r="BN3101" s="21"/>
      <c r="BO3101" s="21"/>
      <c r="BP3101" s="21"/>
      <c r="BQ3101" s="21"/>
      <c r="BS3101" s="21"/>
      <c r="BT3101" s="21"/>
      <c r="BW3101" s="21"/>
      <c r="BX3101" s="21"/>
      <c r="BZ3101" s="21"/>
      <c r="CD3101" s="21"/>
      <c r="CE3101" s="21"/>
      <c r="CF3101" s="21"/>
    </row>
    <row r="3102" spans="1:84">
      <c r="A3102" s="21"/>
      <c r="AC3102" s="21"/>
      <c r="AD3102" s="21"/>
      <c r="AE3102" s="21"/>
      <c r="AF3102" s="21"/>
      <c r="AG3102" s="21"/>
      <c r="AH3102" s="21"/>
      <c r="AI3102" s="21"/>
      <c r="AJ3102" s="21"/>
      <c r="AK3102" s="21"/>
      <c r="AL3102" s="21"/>
      <c r="AM3102" s="21"/>
      <c r="AN3102" s="21"/>
      <c r="AO3102" s="21"/>
      <c r="AP3102" s="21"/>
      <c r="AQ3102" s="21"/>
      <c r="AR3102" s="21"/>
      <c r="AS3102" s="21"/>
      <c r="AT3102" s="21"/>
      <c r="AU3102" s="21"/>
      <c r="AX3102" s="22"/>
      <c r="AY3102" s="22"/>
      <c r="AZ3102" s="22"/>
      <c r="BM3102" s="21"/>
      <c r="BN3102" s="21"/>
      <c r="BO3102" s="21"/>
      <c r="BP3102" s="21"/>
      <c r="BQ3102" s="21"/>
      <c r="BS3102" s="21"/>
      <c r="BT3102" s="21"/>
      <c r="BW3102" s="21"/>
      <c r="BX3102" s="21"/>
      <c r="BZ3102" s="21"/>
      <c r="CD3102" s="21"/>
      <c r="CE3102" s="21"/>
      <c r="CF3102" s="21"/>
    </row>
    <row r="3103" spans="1:84">
      <c r="A3103" s="21"/>
      <c r="AC3103" s="21"/>
      <c r="AD3103" s="21"/>
      <c r="AE3103" s="21"/>
      <c r="AF3103" s="21"/>
      <c r="AG3103" s="21"/>
      <c r="AH3103" s="21"/>
      <c r="AI3103" s="21"/>
      <c r="AJ3103" s="21"/>
      <c r="AK3103" s="21"/>
      <c r="AL3103" s="21"/>
      <c r="AM3103" s="21"/>
      <c r="AN3103" s="21"/>
      <c r="AO3103" s="21"/>
      <c r="AP3103" s="21"/>
      <c r="AQ3103" s="21"/>
      <c r="AR3103" s="21"/>
      <c r="AS3103" s="21"/>
      <c r="AT3103" s="21"/>
      <c r="AU3103" s="21"/>
      <c r="AX3103" s="22"/>
      <c r="AY3103" s="22"/>
      <c r="AZ3103" s="22"/>
      <c r="BM3103" s="21"/>
      <c r="BN3103" s="21"/>
      <c r="BO3103" s="21"/>
      <c r="BP3103" s="21"/>
      <c r="BQ3103" s="21"/>
      <c r="BS3103" s="21"/>
      <c r="BT3103" s="21"/>
      <c r="BW3103" s="21"/>
      <c r="BX3103" s="21"/>
      <c r="BZ3103" s="21"/>
      <c r="CD3103" s="21"/>
      <c r="CE3103" s="21"/>
      <c r="CF3103" s="21"/>
    </row>
    <row r="3104" spans="1:84">
      <c r="A3104" s="21"/>
      <c r="AC3104" s="21"/>
      <c r="AD3104" s="21"/>
      <c r="AE3104" s="21"/>
      <c r="AF3104" s="21"/>
      <c r="AG3104" s="21"/>
      <c r="AH3104" s="21"/>
      <c r="AI3104" s="21"/>
      <c r="AJ3104" s="21"/>
      <c r="AK3104" s="21"/>
      <c r="AL3104" s="21"/>
      <c r="AM3104" s="21"/>
      <c r="AN3104" s="21"/>
      <c r="AO3104" s="21"/>
      <c r="AP3104" s="21"/>
      <c r="AQ3104" s="21"/>
      <c r="AR3104" s="21"/>
      <c r="AS3104" s="21"/>
      <c r="AT3104" s="21"/>
      <c r="AU3104" s="21"/>
      <c r="AX3104" s="22"/>
      <c r="AY3104" s="22"/>
      <c r="AZ3104" s="22"/>
      <c r="BM3104" s="21"/>
      <c r="BN3104" s="21"/>
      <c r="BO3104" s="21"/>
      <c r="BP3104" s="21"/>
      <c r="BQ3104" s="21"/>
      <c r="BS3104" s="21"/>
      <c r="BT3104" s="21"/>
      <c r="BW3104" s="21"/>
      <c r="BX3104" s="21"/>
      <c r="BZ3104" s="21"/>
      <c r="CD3104" s="21"/>
      <c r="CE3104" s="21"/>
      <c r="CF3104" s="21"/>
    </row>
    <row r="3105" spans="1:84">
      <c r="A3105" s="21"/>
      <c r="AC3105" s="21"/>
      <c r="AD3105" s="21"/>
      <c r="AE3105" s="21"/>
      <c r="AF3105" s="21"/>
      <c r="AG3105" s="21"/>
      <c r="AH3105" s="21"/>
      <c r="AI3105" s="21"/>
      <c r="AJ3105" s="21"/>
      <c r="AK3105" s="21"/>
      <c r="AL3105" s="21"/>
      <c r="AM3105" s="21"/>
      <c r="AN3105" s="21"/>
      <c r="AO3105" s="21"/>
      <c r="AP3105" s="21"/>
      <c r="AQ3105" s="21"/>
      <c r="AR3105" s="21"/>
      <c r="AS3105" s="21"/>
      <c r="AT3105" s="21"/>
      <c r="AU3105" s="21"/>
      <c r="AX3105" s="22"/>
      <c r="AY3105" s="22"/>
      <c r="AZ3105" s="22"/>
      <c r="BM3105" s="21"/>
      <c r="BN3105" s="21"/>
      <c r="BO3105" s="21"/>
      <c r="BP3105" s="21"/>
      <c r="BQ3105" s="21"/>
      <c r="BS3105" s="21"/>
      <c r="BT3105" s="21"/>
      <c r="BW3105" s="21"/>
      <c r="BX3105" s="21"/>
      <c r="BZ3105" s="21"/>
      <c r="CD3105" s="21"/>
      <c r="CE3105" s="21"/>
      <c r="CF3105" s="21"/>
    </row>
    <row r="3106" spans="1:84">
      <c r="A3106" s="21"/>
      <c r="AC3106" s="21"/>
      <c r="AD3106" s="21"/>
      <c r="AE3106" s="21"/>
      <c r="AF3106" s="21"/>
      <c r="AG3106" s="21"/>
      <c r="AH3106" s="21"/>
      <c r="AI3106" s="21"/>
      <c r="AJ3106" s="21"/>
      <c r="AK3106" s="21"/>
      <c r="AL3106" s="21"/>
      <c r="AM3106" s="21"/>
      <c r="AN3106" s="21"/>
      <c r="AO3106" s="21"/>
      <c r="AP3106" s="21"/>
      <c r="AQ3106" s="21"/>
      <c r="AR3106" s="21"/>
      <c r="AS3106" s="21"/>
      <c r="AT3106" s="21"/>
      <c r="AU3106" s="21"/>
      <c r="AX3106" s="22"/>
      <c r="AY3106" s="22"/>
      <c r="AZ3106" s="22"/>
      <c r="BM3106" s="21"/>
      <c r="BN3106" s="21"/>
      <c r="BO3106" s="21"/>
      <c r="BP3106" s="21"/>
      <c r="BQ3106" s="21"/>
      <c r="BS3106" s="21"/>
      <c r="BT3106" s="21"/>
      <c r="BW3106" s="21"/>
      <c r="BX3106" s="21"/>
      <c r="BZ3106" s="21"/>
      <c r="CD3106" s="21"/>
      <c r="CE3106" s="21"/>
      <c r="CF3106" s="21"/>
    </row>
    <row r="3107" spans="1:84">
      <c r="A3107" s="21"/>
      <c r="AC3107" s="21"/>
      <c r="AD3107" s="21"/>
      <c r="AE3107" s="21"/>
      <c r="AF3107" s="21"/>
      <c r="AG3107" s="21"/>
      <c r="AH3107" s="21"/>
      <c r="AI3107" s="21"/>
      <c r="AJ3107" s="21"/>
      <c r="AK3107" s="21"/>
      <c r="AL3107" s="21"/>
      <c r="AM3107" s="21"/>
      <c r="AN3107" s="21"/>
      <c r="AO3107" s="21"/>
      <c r="AP3107" s="21"/>
      <c r="AQ3107" s="21"/>
      <c r="AR3107" s="21"/>
      <c r="AS3107" s="21"/>
      <c r="AT3107" s="21"/>
      <c r="AU3107" s="21"/>
      <c r="AX3107" s="22"/>
      <c r="AY3107" s="22"/>
      <c r="AZ3107" s="22"/>
      <c r="BM3107" s="21"/>
      <c r="BN3107" s="21"/>
      <c r="BO3107" s="21"/>
      <c r="BP3107" s="21"/>
      <c r="BQ3107" s="21"/>
      <c r="BS3107" s="21"/>
      <c r="BT3107" s="21"/>
      <c r="BW3107" s="21"/>
      <c r="BX3107" s="21"/>
      <c r="BZ3107" s="21"/>
      <c r="CD3107" s="21"/>
      <c r="CE3107" s="21"/>
      <c r="CF3107" s="21"/>
    </row>
    <row r="3108" spans="1:84">
      <c r="A3108" s="21"/>
      <c r="AC3108" s="21"/>
      <c r="AD3108" s="21"/>
      <c r="AE3108" s="21"/>
      <c r="AF3108" s="21"/>
      <c r="AG3108" s="21"/>
      <c r="AH3108" s="21"/>
      <c r="AI3108" s="21"/>
      <c r="AJ3108" s="21"/>
      <c r="AK3108" s="21"/>
      <c r="AL3108" s="21"/>
      <c r="AM3108" s="21"/>
      <c r="AN3108" s="21"/>
      <c r="AO3108" s="21"/>
      <c r="AP3108" s="21"/>
      <c r="AQ3108" s="21"/>
      <c r="AR3108" s="21"/>
      <c r="AS3108" s="21"/>
      <c r="AT3108" s="21"/>
      <c r="AU3108" s="21"/>
      <c r="AX3108" s="22"/>
      <c r="AY3108" s="22"/>
      <c r="AZ3108" s="22"/>
      <c r="BM3108" s="21"/>
      <c r="BN3108" s="21"/>
      <c r="BO3108" s="21"/>
      <c r="BP3108" s="21"/>
      <c r="BQ3108" s="21"/>
      <c r="BS3108" s="21"/>
      <c r="BT3108" s="21"/>
      <c r="BW3108" s="21"/>
      <c r="BX3108" s="21"/>
      <c r="BZ3108" s="21"/>
      <c r="CD3108" s="21"/>
      <c r="CE3108" s="21"/>
      <c r="CF3108" s="21"/>
    </row>
    <row r="3109" spans="1:84">
      <c r="A3109" s="21"/>
      <c r="AC3109" s="21"/>
      <c r="AD3109" s="21"/>
      <c r="AE3109" s="21"/>
      <c r="AF3109" s="21"/>
      <c r="AG3109" s="21"/>
      <c r="AH3109" s="21"/>
      <c r="AI3109" s="21"/>
      <c r="AJ3109" s="21"/>
      <c r="AK3109" s="21"/>
      <c r="AL3109" s="21"/>
      <c r="AM3109" s="21"/>
      <c r="AN3109" s="21"/>
      <c r="AO3109" s="21"/>
      <c r="AP3109" s="21"/>
      <c r="AQ3109" s="21"/>
      <c r="AR3109" s="21"/>
      <c r="AS3109" s="21"/>
      <c r="AT3109" s="21"/>
      <c r="AU3109" s="21"/>
      <c r="AX3109" s="22"/>
      <c r="AY3109" s="22"/>
      <c r="AZ3109" s="22"/>
      <c r="BM3109" s="21"/>
      <c r="BN3109" s="21"/>
      <c r="BO3109" s="21"/>
      <c r="BP3109" s="21"/>
      <c r="BQ3109" s="21"/>
      <c r="BS3109" s="21"/>
      <c r="BT3109" s="21"/>
      <c r="BW3109" s="21"/>
      <c r="BX3109" s="21"/>
      <c r="BZ3109" s="21"/>
      <c r="CD3109" s="21"/>
      <c r="CE3109" s="21"/>
      <c r="CF3109" s="21"/>
    </row>
    <row r="3110" spans="1:84">
      <c r="A3110" s="21"/>
      <c r="AC3110" s="21"/>
      <c r="AD3110" s="21"/>
      <c r="AE3110" s="21"/>
      <c r="AF3110" s="21"/>
      <c r="AG3110" s="21"/>
      <c r="AH3110" s="21"/>
      <c r="AI3110" s="21"/>
      <c r="AJ3110" s="21"/>
      <c r="AK3110" s="21"/>
      <c r="AL3110" s="21"/>
      <c r="AM3110" s="21"/>
      <c r="AN3110" s="21"/>
      <c r="AO3110" s="21"/>
      <c r="AP3110" s="21"/>
      <c r="AQ3110" s="21"/>
      <c r="AR3110" s="21"/>
      <c r="AS3110" s="21"/>
      <c r="AT3110" s="21"/>
      <c r="AU3110" s="21"/>
      <c r="AX3110" s="22"/>
      <c r="AY3110" s="22"/>
      <c r="AZ3110" s="22"/>
      <c r="BM3110" s="21"/>
      <c r="BN3110" s="21"/>
      <c r="BO3110" s="21"/>
      <c r="BP3110" s="21"/>
      <c r="BQ3110" s="21"/>
      <c r="BS3110" s="21"/>
      <c r="BT3110" s="21"/>
      <c r="BW3110" s="21"/>
      <c r="BX3110" s="21"/>
      <c r="BZ3110" s="21"/>
      <c r="CD3110" s="21"/>
      <c r="CE3110" s="21"/>
      <c r="CF3110" s="21"/>
    </row>
    <row r="3111" spans="1:84">
      <c r="A3111" s="21"/>
      <c r="AC3111" s="21"/>
      <c r="AD3111" s="21"/>
      <c r="AE3111" s="21"/>
      <c r="AF3111" s="21"/>
      <c r="AG3111" s="21"/>
      <c r="AH3111" s="21"/>
      <c r="AI3111" s="21"/>
      <c r="AJ3111" s="21"/>
      <c r="AK3111" s="21"/>
      <c r="AL3111" s="21"/>
      <c r="AM3111" s="21"/>
      <c r="AN3111" s="21"/>
      <c r="AO3111" s="21"/>
      <c r="AP3111" s="21"/>
      <c r="AQ3111" s="21"/>
      <c r="AR3111" s="21"/>
      <c r="AS3111" s="21"/>
      <c r="AT3111" s="21"/>
      <c r="AU3111" s="21"/>
      <c r="AX3111" s="22"/>
      <c r="AY3111" s="22"/>
      <c r="AZ3111" s="22"/>
      <c r="BM3111" s="21"/>
      <c r="BN3111" s="21"/>
      <c r="BO3111" s="21"/>
      <c r="BP3111" s="21"/>
      <c r="BQ3111" s="21"/>
      <c r="BS3111" s="21"/>
      <c r="BT3111" s="21"/>
      <c r="BW3111" s="21"/>
      <c r="BX3111" s="21"/>
      <c r="BZ3111" s="21"/>
      <c r="CD3111" s="21"/>
      <c r="CE3111" s="21"/>
      <c r="CF3111" s="21"/>
    </row>
    <row r="3112" spans="1:84">
      <c r="A3112" s="21"/>
      <c r="AC3112" s="21"/>
      <c r="AD3112" s="21"/>
      <c r="AE3112" s="21"/>
      <c r="AF3112" s="21"/>
      <c r="AG3112" s="21"/>
      <c r="AH3112" s="21"/>
      <c r="AI3112" s="21"/>
      <c r="AJ3112" s="21"/>
      <c r="AK3112" s="21"/>
      <c r="AL3112" s="21"/>
      <c r="AM3112" s="21"/>
      <c r="AN3112" s="21"/>
      <c r="AO3112" s="21"/>
      <c r="AP3112" s="21"/>
      <c r="AQ3112" s="21"/>
      <c r="AR3112" s="21"/>
      <c r="AS3112" s="21"/>
      <c r="AT3112" s="21"/>
      <c r="AU3112" s="21"/>
      <c r="AX3112" s="22"/>
      <c r="AY3112" s="22"/>
      <c r="AZ3112" s="22"/>
      <c r="BM3112" s="21"/>
      <c r="BN3112" s="21"/>
      <c r="BO3112" s="21"/>
      <c r="BP3112" s="21"/>
      <c r="BQ3112" s="21"/>
      <c r="BS3112" s="21"/>
      <c r="BT3112" s="21"/>
      <c r="BW3112" s="21"/>
      <c r="BX3112" s="21"/>
      <c r="BZ3112" s="21"/>
      <c r="CD3112" s="21"/>
      <c r="CE3112" s="21"/>
      <c r="CF3112" s="21"/>
    </row>
    <row r="3113" spans="1:84">
      <c r="A3113" s="21"/>
      <c r="AC3113" s="21"/>
      <c r="AD3113" s="21"/>
      <c r="AE3113" s="21"/>
      <c r="AF3113" s="21"/>
      <c r="AG3113" s="21"/>
      <c r="AH3113" s="21"/>
      <c r="AI3113" s="21"/>
      <c r="AJ3113" s="21"/>
      <c r="AK3113" s="21"/>
      <c r="AL3113" s="21"/>
      <c r="AM3113" s="21"/>
      <c r="AN3113" s="21"/>
      <c r="AO3113" s="21"/>
      <c r="AP3113" s="21"/>
      <c r="AQ3113" s="21"/>
      <c r="AR3113" s="21"/>
      <c r="AS3113" s="21"/>
      <c r="AT3113" s="21"/>
      <c r="AU3113" s="21"/>
      <c r="AX3113" s="22"/>
      <c r="AY3113" s="22"/>
      <c r="AZ3113" s="22"/>
      <c r="BM3113" s="21"/>
      <c r="BN3113" s="21"/>
      <c r="BO3113" s="21"/>
      <c r="BP3113" s="21"/>
      <c r="BQ3113" s="21"/>
      <c r="BS3113" s="21"/>
      <c r="BT3113" s="21"/>
      <c r="BW3113" s="21"/>
      <c r="BX3113" s="21"/>
      <c r="BZ3113" s="21"/>
      <c r="CD3113" s="21"/>
      <c r="CE3113" s="21"/>
      <c r="CF3113" s="21"/>
    </row>
    <row r="3114" spans="1:84">
      <c r="A3114" s="21"/>
      <c r="AC3114" s="21"/>
      <c r="AD3114" s="21"/>
      <c r="AE3114" s="21"/>
      <c r="AF3114" s="21"/>
      <c r="AG3114" s="21"/>
      <c r="AH3114" s="21"/>
      <c r="AI3114" s="21"/>
      <c r="AJ3114" s="21"/>
      <c r="AK3114" s="21"/>
      <c r="AL3114" s="21"/>
      <c r="AM3114" s="21"/>
      <c r="AN3114" s="21"/>
      <c r="AO3114" s="21"/>
      <c r="AP3114" s="21"/>
      <c r="AQ3114" s="21"/>
      <c r="AR3114" s="21"/>
      <c r="AS3114" s="21"/>
      <c r="AT3114" s="21"/>
      <c r="AU3114" s="21"/>
      <c r="AX3114" s="22"/>
      <c r="AY3114" s="22"/>
      <c r="AZ3114" s="22"/>
      <c r="BM3114" s="21"/>
      <c r="BN3114" s="21"/>
      <c r="BO3114" s="21"/>
      <c r="BP3114" s="21"/>
      <c r="BQ3114" s="21"/>
      <c r="BS3114" s="21"/>
      <c r="BT3114" s="21"/>
      <c r="BW3114" s="21"/>
      <c r="BX3114" s="21"/>
      <c r="BZ3114" s="21"/>
      <c r="CD3114" s="21"/>
      <c r="CE3114" s="21"/>
      <c r="CF3114" s="21"/>
    </row>
    <row r="3115" spans="1:84">
      <c r="A3115" s="21"/>
      <c r="AC3115" s="21"/>
      <c r="AD3115" s="21"/>
      <c r="AE3115" s="21"/>
      <c r="AF3115" s="21"/>
      <c r="AG3115" s="21"/>
      <c r="AH3115" s="21"/>
      <c r="AI3115" s="21"/>
      <c r="AJ3115" s="21"/>
      <c r="AK3115" s="21"/>
      <c r="AL3115" s="21"/>
      <c r="AM3115" s="21"/>
      <c r="AN3115" s="21"/>
      <c r="AO3115" s="21"/>
      <c r="AP3115" s="21"/>
      <c r="AQ3115" s="21"/>
      <c r="AR3115" s="21"/>
      <c r="AS3115" s="21"/>
      <c r="AT3115" s="21"/>
      <c r="AU3115" s="21"/>
      <c r="AX3115" s="22"/>
      <c r="AY3115" s="22"/>
      <c r="AZ3115" s="22"/>
      <c r="BM3115" s="21"/>
      <c r="BN3115" s="21"/>
      <c r="BO3115" s="21"/>
      <c r="BP3115" s="21"/>
      <c r="BQ3115" s="21"/>
      <c r="BS3115" s="21"/>
      <c r="BT3115" s="21"/>
      <c r="BW3115" s="21"/>
      <c r="BX3115" s="21"/>
      <c r="BZ3115" s="21"/>
      <c r="CD3115" s="21"/>
      <c r="CE3115" s="21"/>
      <c r="CF3115" s="21"/>
    </row>
    <row r="3116" spans="1:84">
      <c r="A3116" s="21"/>
      <c r="AC3116" s="21"/>
      <c r="AD3116" s="21"/>
      <c r="AE3116" s="21"/>
      <c r="AF3116" s="21"/>
      <c r="AG3116" s="21"/>
      <c r="AH3116" s="21"/>
      <c r="AI3116" s="21"/>
      <c r="AJ3116" s="21"/>
      <c r="AK3116" s="21"/>
      <c r="AL3116" s="21"/>
      <c r="AM3116" s="21"/>
      <c r="AN3116" s="21"/>
      <c r="AO3116" s="21"/>
      <c r="AP3116" s="21"/>
      <c r="AQ3116" s="21"/>
      <c r="AR3116" s="21"/>
      <c r="AS3116" s="21"/>
      <c r="AT3116" s="21"/>
      <c r="AU3116" s="21"/>
      <c r="AX3116" s="22"/>
      <c r="AY3116" s="22"/>
      <c r="AZ3116" s="22"/>
      <c r="BM3116" s="21"/>
      <c r="BN3116" s="21"/>
      <c r="BO3116" s="21"/>
      <c r="BP3116" s="21"/>
      <c r="BQ3116" s="21"/>
      <c r="BS3116" s="21"/>
      <c r="BT3116" s="21"/>
      <c r="BW3116" s="21"/>
      <c r="BX3116" s="21"/>
      <c r="BZ3116" s="21"/>
      <c r="CD3116" s="21"/>
      <c r="CE3116" s="21"/>
      <c r="CF3116" s="21"/>
    </row>
    <row r="3117" spans="1:84">
      <c r="A3117" s="21"/>
      <c r="AC3117" s="21"/>
      <c r="AD3117" s="21"/>
      <c r="AE3117" s="21"/>
      <c r="AF3117" s="21"/>
      <c r="AG3117" s="21"/>
      <c r="AH3117" s="21"/>
      <c r="AI3117" s="21"/>
      <c r="AJ3117" s="21"/>
      <c r="AK3117" s="21"/>
      <c r="AL3117" s="21"/>
      <c r="AM3117" s="21"/>
      <c r="AN3117" s="21"/>
      <c r="AO3117" s="21"/>
      <c r="AP3117" s="21"/>
      <c r="AQ3117" s="21"/>
      <c r="AR3117" s="21"/>
      <c r="AS3117" s="21"/>
      <c r="AT3117" s="21"/>
      <c r="AU3117" s="21"/>
      <c r="AX3117" s="22"/>
      <c r="AY3117" s="22"/>
      <c r="AZ3117" s="22"/>
      <c r="BM3117" s="21"/>
      <c r="BN3117" s="21"/>
      <c r="BO3117" s="21"/>
      <c r="BP3117" s="21"/>
      <c r="BQ3117" s="21"/>
      <c r="BS3117" s="21"/>
      <c r="BT3117" s="21"/>
      <c r="BW3117" s="21"/>
      <c r="BX3117" s="21"/>
      <c r="BZ3117" s="21"/>
      <c r="CD3117" s="21"/>
      <c r="CE3117" s="21"/>
      <c r="CF3117" s="21"/>
    </row>
    <row r="3118" spans="1:84">
      <c r="A3118" s="21"/>
      <c r="AC3118" s="21"/>
      <c r="AD3118" s="21"/>
      <c r="AE3118" s="21"/>
      <c r="AF3118" s="21"/>
      <c r="AG3118" s="21"/>
      <c r="AH3118" s="21"/>
      <c r="AI3118" s="21"/>
      <c r="AJ3118" s="21"/>
      <c r="AK3118" s="21"/>
      <c r="AL3118" s="21"/>
      <c r="AM3118" s="21"/>
      <c r="AN3118" s="21"/>
      <c r="AO3118" s="21"/>
      <c r="AP3118" s="21"/>
      <c r="AQ3118" s="21"/>
      <c r="AR3118" s="21"/>
      <c r="AS3118" s="21"/>
      <c r="AT3118" s="21"/>
      <c r="AU3118" s="21"/>
      <c r="AX3118" s="22"/>
      <c r="AY3118" s="22"/>
      <c r="AZ3118" s="22"/>
      <c r="BM3118" s="21"/>
      <c r="BN3118" s="21"/>
      <c r="BO3118" s="21"/>
      <c r="BP3118" s="21"/>
      <c r="BQ3118" s="21"/>
      <c r="BS3118" s="21"/>
      <c r="BT3118" s="21"/>
      <c r="BW3118" s="21"/>
      <c r="BX3118" s="21"/>
      <c r="BZ3118" s="21"/>
      <c r="CD3118" s="21"/>
      <c r="CE3118" s="21"/>
      <c r="CF3118" s="21"/>
    </row>
    <row r="3119" spans="1:84">
      <c r="A3119" s="21"/>
      <c r="AC3119" s="21"/>
      <c r="AD3119" s="21"/>
      <c r="AE3119" s="21"/>
      <c r="AF3119" s="21"/>
      <c r="AG3119" s="21"/>
      <c r="AH3119" s="21"/>
      <c r="AI3119" s="21"/>
      <c r="AJ3119" s="21"/>
      <c r="AK3119" s="21"/>
      <c r="AL3119" s="21"/>
      <c r="AM3119" s="21"/>
      <c r="AN3119" s="21"/>
      <c r="AO3119" s="21"/>
      <c r="AP3119" s="21"/>
      <c r="AQ3119" s="21"/>
      <c r="AR3119" s="21"/>
      <c r="AS3119" s="21"/>
      <c r="AT3119" s="21"/>
      <c r="AU3119" s="21"/>
      <c r="AX3119" s="22"/>
      <c r="AY3119" s="22"/>
      <c r="AZ3119" s="22"/>
      <c r="BM3119" s="21"/>
      <c r="BN3119" s="21"/>
      <c r="BO3119" s="21"/>
      <c r="BP3119" s="21"/>
      <c r="BQ3119" s="21"/>
      <c r="BS3119" s="21"/>
      <c r="BT3119" s="21"/>
      <c r="BW3119" s="21"/>
      <c r="BX3119" s="21"/>
      <c r="BZ3119" s="21"/>
      <c r="CD3119" s="21"/>
      <c r="CE3119" s="21"/>
      <c r="CF3119" s="21"/>
    </row>
    <row r="3120" spans="1:84">
      <c r="A3120" s="21"/>
      <c r="AC3120" s="21"/>
      <c r="AD3120" s="21"/>
      <c r="AE3120" s="21"/>
      <c r="AF3120" s="21"/>
      <c r="AG3120" s="21"/>
      <c r="AH3120" s="21"/>
      <c r="AI3120" s="21"/>
      <c r="AJ3120" s="21"/>
      <c r="AK3120" s="21"/>
      <c r="AL3120" s="21"/>
      <c r="AM3120" s="21"/>
      <c r="AN3120" s="21"/>
      <c r="AO3120" s="21"/>
      <c r="AP3120" s="21"/>
      <c r="AQ3120" s="21"/>
      <c r="AR3120" s="21"/>
      <c r="AS3120" s="21"/>
      <c r="AT3120" s="21"/>
      <c r="AU3120" s="21"/>
      <c r="AX3120" s="22"/>
      <c r="AY3120" s="22"/>
      <c r="AZ3120" s="22"/>
      <c r="BM3120" s="21"/>
      <c r="BN3120" s="21"/>
      <c r="BO3120" s="21"/>
      <c r="BP3120" s="21"/>
      <c r="BQ3120" s="21"/>
      <c r="BS3120" s="21"/>
      <c r="BT3120" s="21"/>
      <c r="BW3120" s="21"/>
      <c r="BX3120" s="21"/>
      <c r="BZ3120" s="21"/>
      <c r="CD3120" s="21"/>
      <c r="CE3120" s="21"/>
      <c r="CF3120" s="21"/>
    </row>
    <row r="3121" spans="1:84">
      <c r="A3121" s="21"/>
      <c r="AC3121" s="21"/>
      <c r="AD3121" s="21"/>
      <c r="AE3121" s="21"/>
      <c r="AF3121" s="21"/>
      <c r="AG3121" s="21"/>
      <c r="AH3121" s="21"/>
      <c r="AI3121" s="21"/>
      <c r="AJ3121" s="21"/>
      <c r="AK3121" s="21"/>
      <c r="AL3121" s="21"/>
      <c r="AM3121" s="21"/>
      <c r="AN3121" s="21"/>
      <c r="AO3121" s="21"/>
      <c r="AP3121" s="21"/>
      <c r="AQ3121" s="21"/>
      <c r="AR3121" s="21"/>
      <c r="AS3121" s="21"/>
      <c r="AT3121" s="21"/>
      <c r="AU3121" s="21"/>
      <c r="AX3121" s="22"/>
      <c r="AY3121" s="22"/>
      <c r="AZ3121" s="22"/>
      <c r="BM3121" s="21"/>
      <c r="BN3121" s="21"/>
      <c r="BO3121" s="21"/>
      <c r="BP3121" s="21"/>
      <c r="BQ3121" s="21"/>
      <c r="BS3121" s="21"/>
      <c r="BT3121" s="21"/>
      <c r="BW3121" s="21"/>
      <c r="BX3121" s="21"/>
      <c r="BZ3121" s="21"/>
      <c r="CD3121" s="21"/>
      <c r="CE3121" s="21"/>
      <c r="CF3121" s="21"/>
    </row>
    <row r="3122" spans="1:84">
      <c r="A3122" s="21"/>
      <c r="AC3122" s="21"/>
      <c r="AD3122" s="21"/>
      <c r="AE3122" s="21"/>
      <c r="AF3122" s="21"/>
      <c r="AG3122" s="21"/>
      <c r="AH3122" s="21"/>
      <c r="AI3122" s="21"/>
      <c r="AJ3122" s="21"/>
      <c r="AK3122" s="21"/>
      <c r="AL3122" s="21"/>
      <c r="AM3122" s="21"/>
      <c r="AN3122" s="21"/>
      <c r="AO3122" s="21"/>
      <c r="AP3122" s="21"/>
      <c r="AQ3122" s="21"/>
      <c r="AR3122" s="21"/>
      <c r="AS3122" s="21"/>
      <c r="AT3122" s="21"/>
      <c r="AU3122" s="21"/>
      <c r="AX3122" s="22"/>
      <c r="AY3122" s="22"/>
      <c r="AZ3122" s="22"/>
      <c r="BM3122" s="21"/>
      <c r="BN3122" s="21"/>
      <c r="BO3122" s="21"/>
      <c r="BP3122" s="21"/>
      <c r="BQ3122" s="21"/>
      <c r="BS3122" s="21"/>
      <c r="BT3122" s="21"/>
      <c r="BW3122" s="21"/>
      <c r="BX3122" s="21"/>
      <c r="BZ3122" s="21"/>
      <c r="CD3122" s="21"/>
      <c r="CE3122" s="21"/>
      <c r="CF3122" s="21"/>
    </row>
    <row r="3123" spans="1:84">
      <c r="A3123" s="21"/>
      <c r="AC3123" s="21"/>
      <c r="AD3123" s="21"/>
      <c r="AE3123" s="21"/>
      <c r="AF3123" s="21"/>
      <c r="AG3123" s="21"/>
      <c r="AH3123" s="21"/>
      <c r="AI3123" s="21"/>
      <c r="AJ3123" s="21"/>
      <c r="AK3123" s="21"/>
      <c r="AL3123" s="21"/>
      <c r="AM3123" s="21"/>
      <c r="AN3123" s="21"/>
      <c r="AO3123" s="21"/>
      <c r="AP3123" s="21"/>
      <c r="AQ3123" s="21"/>
      <c r="AR3123" s="21"/>
      <c r="AS3123" s="21"/>
      <c r="AT3123" s="21"/>
      <c r="AU3123" s="21"/>
      <c r="AX3123" s="22"/>
      <c r="AY3123" s="22"/>
      <c r="AZ3123" s="22"/>
      <c r="BM3123" s="21"/>
      <c r="BN3123" s="21"/>
      <c r="BO3123" s="21"/>
      <c r="BP3123" s="21"/>
      <c r="BQ3123" s="21"/>
      <c r="BS3123" s="21"/>
      <c r="BT3123" s="21"/>
      <c r="BW3123" s="21"/>
      <c r="BX3123" s="21"/>
      <c r="BZ3123" s="21"/>
      <c r="CD3123" s="21"/>
      <c r="CE3123" s="21"/>
      <c r="CF3123" s="21"/>
    </row>
    <row r="3124" spans="1:84">
      <c r="A3124" s="21"/>
      <c r="AC3124" s="21"/>
      <c r="AD3124" s="21"/>
      <c r="AE3124" s="21"/>
      <c r="AF3124" s="21"/>
      <c r="AG3124" s="21"/>
      <c r="AH3124" s="21"/>
      <c r="AI3124" s="21"/>
      <c r="AJ3124" s="21"/>
      <c r="AK3124" s="21"/>
      <c r="AL3124" s="21"/>
      <c r="AM3124" s="21"/>
      <c r="AN3124" s="21"/>
      <c r="AO3124" s="21"/>
      <c r="AP3124" s="21"/>
      <c r="AQ3124" s="21"/>
      <c r="AR3124" s="21"/>
      <c r="AS3124" s="21"/>
      <c r="AT3124" s="21"/>
      <c r="AU3124" s="21"/>
      <c r="AX3124" s="22"/>
      <c r="AY3124" s="22"/>
      <c r="AZ3124" s="22"/>
      <c r="BM3124" s="21"/>
      <c r="BN3124" s="21"/>
      <c r="BO3124" s="21"/>
      <c r="BP3124" s="21"/>
      <c r="BQ3124" s="21"/>
      <c r="BS3124" s="21"/>
      <c r="BT3124" s="21"/>
      <c r="BW3124" s="21"/>
      <c r="BX3124" s="21"/>
      <c r="BZ3124" s="21"/>
      <c r="CD3124" s="21"/>
      <c r="CE3124" s="21"/>
      <c r="CF3124" s="21"/>
    </row>
    <row r="3125" spans="1:84">
      <c r="A3125" s="21"/>
      <c r="AC3125" s="21"/>
      <c r="AD3125" s="21"/>
      <c r="AE3125" s="21"/>
      <c r="AF3125" s="21"/>
      <c r="AG3125" s="21"/>
      <c r="AH3125" s="21"/>
      <c r="AI3125" s="21"/>
      <c r="AJ3125" s="21"/>
      <c r="AK3125" s="21"/>
      <c r="AL3125" s="21"/>
      <c r="AM3125" s="21"/>
      <c r="AN3125" s="21"/>
      <c r="AO3125" s="21"/>
      <c r="AP3125" s="21"/>
      <c r="AQ3125" s="21"/>
      <c r="AR3125" s="21"/>
      <c r="AS3125" s="21"/>
      <c r="AT3125" s="21"/>
      <c r="AU3125" s="21"/>
      <c r="AX3125" s="22"/>
      <c r="AY3125" s="22"/>
      <c r="AZ3125" s="22"/>
      <c r="BM3125" s="21"/>
      <c r="BN3125" s="21"/>
      <c r="BO3125" s="21"/>
      <c r="BP3125" s="21"/>
      <c r="BQ3125" s="21"/>
      <c r="BS3125" s="21"/>
      <c r="BT3125" s="21"/>
      <c r="BW3125" s="21"/>
      <c r="BX3125" s="21"/>
      <c r="BZ3125" s="21"/>
      <c r="CD3125" s="21"/>
      <c r="CE3125" s="21"/>
      <c r="CF3125" s="21"/>
    </row>
    <row r="3126" spans="1:84">
      <c r="A3126" s="21"/>
      <c r="AC3126" s="21"/>
      <c r="AD3126" s="21"/>
      <c r="AE3126" s="21"/>
      <c r="AF3126" s="21"/>
      <c r="AG3126" s="21"/>
      <c r="AH3126" s="21"/>
      <c r="AI3126" s="21"/>
      <c r="AJ3126" s="21"/>
      <c r="AK3126" s="21"/>
      <c r="AL3126" s="21"/>
      <c r="AM3126" s="21"/>
      <c r="AN3126" s="21"/>
      <c r="AO3126" s="21"/>
      <c r="AP3126" s="21"/>
      <c r="AQ3126" s="21"/>
      <c r="AR3126" s="21"/>
      <c r="AS3126" s="21"/>
      <c r="AT3126" s="21"/>
      <c r="AU3126" s="21"/>
      <c r="AX3126" s="22"/>
      <c r="AY3126" s="22"/>
      <c r="AZ3126" s="22"/>
      <c r="BM3126" s="21"/>
      <c r="BN3126" s="21"/>
      <c r="BO3126" s="21"/>
      <c r="BP3126" s="21"/>
      <c r="BQ3126" s="21"/>
      <c r="BS3126" s="21"/>
      <c r="BT3126" s="21"/>
      <c r="BW3126" s="21"/>
      <c r="BX3126" s="21"/>
      <c r="BZ3126" s="21"/>
      <c r="CD3126" s="21"/>
      <c r="CE3126" s="21"/>
      <c r="CF3126" s="21"/>
    </row>
    <row r="3127" spans="1:84">
      <c r="A3127" s="21"/>
      <c r="AC3127" s="21"/>
      <c r="AD3127" s="21"/>
      <c r="AE3127" s="21"/>
      <c r="AF3127" s="21"/>
      <c r="AG3127" s="21"/>
      <c r="AH3127" s="21"/>
      <c r="AI3127" s="21"/>
      <c r="AJ3127" s="21"/>
      <c r="AK3127" s="21"/>
      <c r="AL3127" s="21"/>
      <c r="AM3127" s="21"/>
      <c r="AN3127" s="21"/>
      <c r="AO3127" s="21"/>
      <c r="AP3127" s="21"/>
      <c r="AQ3127" s="21"/>
      <c r="AR3127" s="21"/>
      <c r="AS3127" s="21"/>
      <c r="AT3127" s="21"/>
      <c r="AU3127" s="21"/>
      <c r="AX3127" s="22"/>
      <c r="AY3127" s="22"/>
      <c r="AZ3127" s="22"/>
      <c r="BM3127" s="21"/>
      <c r="BN3127" s="21"/>
      <c r="BO3127" s="21"/>
      <c r="BP3127" s="21"/>
      <c r="BQ3127" s="21"/>
      <c r="BS3127" s="21"/>
      <c r="BT3127" s="21"/>
      <c r="BW3127" s="21"/>
      <c r="BX3127" s="21"/>
      <c r="BZ3127" s="21"/>
      <c r="CD3127" s="21"/>
      <c r="CE3127" s="21"/>
      <c r="CF3127" s="21"/>
    </row>
    <row r="3128" spans="1:84">
      <c r="A3128" s="21"/>
      <c r="AC3128" s="21"/>
      <c r="AD3128" s="21"/>
      <c r="AE3128" s="21"/>
      <c r="AF3128" s="21"/>
      <c r="AG3128" s="21"/>
      <c r="AH3128" s="21"/>
      <c r="AI3128" s="21"/>
      <c r="AJ3128" s="21"/>
      <c r="AK3128" s="21"/>
      <c r="AL3128" s="21"/>
      <c r="AM3128" s="21"/>
      <c r="AN3128" s="21"/>
      <c r="AO3128" s="21"/>
      <c r="AP3128" s="21"/>
      <c r="AQ3128" s="21"/>
      <c r="AR3128" s="21"/>
      <c r="AS3128" s="21"/>
      <c r="AT3128" s="21"/>
      <c r="AU3128" s="21"/>
      <c r="AX3128" s="22"/>
      <c r="AY3128" s="22"/>
      <c r="AZ3128" s="22"/>
      <c r="BM3128" s="21"/>
      <c r="BN3128" s="21"/>
      <c r="BO3128" s="21"/>
      <c r="BP3128" s="21"/>
      <c r="BQ3128" s="21"/>
      <c r="BS3128" s="21"/>
      <c r="BT3128" s="21"/>
      <c r="BW3128" s="21"/>
      <c r="BX3128" s="21"/>
      <c r="BZ3128" s="21"/>
      <c r="CD3128" s="21"/>
      <c r="CE3128" s="21"/>
      <c r="CF3128" s="21"/>
    </row>
    <row r="3129" spans="1:84">
      <c r="A3129" s="21"/>
      <c r="AC3129" s="21"/>
      <c r="AD3129" s="21"/>
      <c r="AE3129" s="21"/>
      <c r="AF3129" s="21"/>
      <c r="AG3129" s="21"/>
      <c r="AH3129" s="21"/>
      <c r="AI3129" s="21"/>
      <c r="AJ3129" s="21"/>
      <c r="AK3129" s="21"/>
      <c r="AL3129" s="21"/>
      <c r="AM3129" s="21"/>
      <c r="AN3129" s="21"/>
      <c r="AO3129" s="21"/>
      <c r="AP3129" s="21"/>
      <c r="AQ3129" s="21"/>
      <c r="AR3129" s="21"/>
      <c r="AS3129" s="21"/>
      <c r="AT3129" s="21"/>
      <c r="AU3129" s="21"/>
      <c r="AX3129" s="22"/>
      <c r="AY3129" s="22"/>
      <c r="AZ3129" s="22"/>
      <c r="BM3129" s="21"/>
      <c r="BN3129" s="21"/>
      <c r="BO3129" s="21"/>
      <c r="BP3129" s="21"/>
      <c r="BQ3129" s="21"/>
      <c r="BS3129" s="21"/>
      <c r="BT3129" s="21"/>
      <c r="BW3129" s="21"/>
      <c r="BX3129" s="21"/>
      <c r="BZ3129" s="21"/>
      <c r="CD3129" s="21"/>
      <c r="CE3129" s="21"/>
      <c r="CF3129" s="21"/>
    </row>
    <row r="3130" spans="1:84">
      <c r="A3130" s="21"/>
      <c r="AC3130" s="21"/>
      <c r="AD3130" s="21"/>
      <c r="AE3130" s="21"/>
      <c r="AF3130" s="21"/>
      <c r="AG3130" s="21"/>
      <c r="AH3130" s="21"/>
      <c r="AI3130" s="21"/>
      <c r="AJ3130" s="21"/>
      <c r="AK3130" s="21"/>
      <c r="AL3130" s="21"/>
      <c r="AM3130" s="21"/>
      <c r="AN3130" s="21"/>
      <c r="AO3130" s="21"/>
      <c r="AP3130" s="21"/>
      <c r="AQ3130" s="21"/>
      <c r="AR3130" s="21"/>
      <c r="AS3130" s="21"/>
      <c r="AT3130" s="21"/>
      <c r="AU3130" s="21"/>
      <c r="AX3130" s="22"/>
      <c r="AY3130" s="22"/>
      <c r="AZ3130" s="22"/>
      <c r="BM3130" s="21"/>
      <c r="BN3130" s="21"/>
      <c r="BO3130" s="21"/>
      <c r="BP3130" s="21"/>
      <c r="BQ3130" s="21"/>
      <c r="BS3130" s="21"/>
      <c r="BT3130" s="21"/>
      <c r="BW3130" s="21"/>
      <c r="BX3130" s="21"/>
      <c r="BZ3130" s="21"/>
      <c r="CD3130" s="21"/>
      <c r="CE3130" s="21"/>
      <c r="CF3130" s="21"/>
    </row>
    <row r="3131" spans="1:84">
      <c r="A3131" s="21"/>
      <c r="AC3131" s="21"/>
      <c r="AD3131" s="21"/>
      <c r="AE3131" s="21"/>
      <c r="AF3131" s="21"/>
      <c r="AG3131" s="21"/>
      <c r="AH3131" s="21"/>
      <c r="AI3131" s="21"/>
      <c r="AJ3131" s="21"/>
      <c r="AK3131" s="21"/>
      <c r="AL3131" s="21"/>
      <c r="AM3131" s="21"/>
      <c r="AN3131" s="21"/>
      <c r="AO3131" s="21"/>
      <c r="AP3131" s="21"/>
      <c r="AQ3131" s="21"/>
      <c r="AR3131" s="21"/>
      <c r="AS3131" s="21"/>
      <c r="AT3131" s="21"/>
      <c r="AU3131" s="21"/>
      <c r="AX3131" s="22"/>
      <c r="AY3131" s="22"/>
      <c r="AZ3131" s="22"/>
      <c r="BM3131" s="21"/>
      <c r="BN3131" s="21"/>
      <c r="BO3131" s="21"/>
      <c r="BP3131" s="21"/>
      <c r="BQ3131" s="21"/>
      <c r="BS3131" s="21"/>
      <c r="BT3131" s="21"/>
      <c r="BW3131" s="21"/>
      <c r="BX3131" s="21"/>
      <c r="BZ3131" s="21"/>
      <c r="CD3131" s="21"/>
      <c r="CE3131" s="21"/>
      <c r="CF3131" s="21"/>
    </row>
    <row r="3132" spans="1:84">
      <c r="A3132" s="21"/>
      <c r="AC3132" s="21"/>
      <c r="AD3132" s="21"/>
      <c r="AE3132" s="21"/>
      <c r="AF3132" s="21"/>
      <c r="AG3132" s="21"/>
      <c r="AH3132" s="21"/>
      <c r="AI3132" s="21"/>
      <c r="AJ3132" s="21"/>
      <c r="AK3132" s="21"/>
      <c r="AL3132" s="21"/>
      <c r="AM3132" s="21"/>
      <c r="AN3132" s="21"/>
      <c r="AO3132" s="21"/>
      <c r="AP3132" s="21"/>
      <c r="AQ3132" s="21"/>
      <c r="AR3132" s="21"/>
      <c r="AS3132" s="21"/>
      <c r="AT3132" s="21"/>
      <c r="AU3132" s="21"/>
      <c r="AX3132" s="22"/>
      <c r="AY3132" s="22"/>
      <c r="AZ3132" s="22"/>
      <c r="BM3132" s="21"/>
      <c r="BN3132" s="21"/>
      <c r="BO3132" s="21"/>
      <c r="BP3132" s="21"/>
      <c r="BQ3132" s="21"/>
      <c r="BS3132" s="21"/>
      <c r="BT3132" s="21"/>
      <c r="BW3132" s="21"/>
      <c r="BX3132" s="21"/>
      <c r="BZ3132" s="21"/>
      <c r="CD3132" s="21"/>
      <c r="CE3132" s="21"/>
      <c r="CF3132" s="21"/>
    </row>
    <row r="3133" spans="1:84">
      <c r="A3133" s="21"/>
      <c r="AC3133" s="21"/>
      <c r="AD3133" s="21"/>
      <c r="AE3133" s="21"/>
      <c r="AF3133" s="21"/>
      <c r="AG3133" s="21"/>
      <c r="AH3133" s="21"/>
      <c r="AI3133" s="21"/>
      <c r="AJ3133" s="21"/>
      <c r="AK3133" s="21"/>
      <c r="AL3133" s="21"/>
      <c r="AM3133" s="21"/>
      <c r="AN3133" s="21"/>
      <c r="AO3133" s="21"/>
      <c r="AP3133" s="21"/>
      <c r="AQ3133" s="21"/>
      <c r="AR3133" s="21"/>
      <c r="AS3133" s="21"/>
      <c r="AT3133" s="21"/>
      <c r="AU3133" s="21"/>
      <c r="AX3133" s="22"/>
      <c r="AY3133" s="22"/>
      <c r="AZ3133" s="22"/>
      <c r="BM3133" s="21"/>
      <c r="BN3133" s="21"/>
      <c r="BO3133" s="21"/>
      <c r="BP3133" s="21"/>
      <c r="BQ3133" s="21"/>
      <c r="BS3133" s="21"/>
      <c r="BT3133" s="21"/>
      <c r="BW3133" s="21"/>
      <c r="BX3133" s="21"/>
      <c r="BZ3133" s="21"/>
      <c r="CD3133" s="21"/>
      <c r="CE3133" s="21"/>
      <c r="CF3133" s="21"/>
    </row>
    <row r="3134" spans="1:84">
      <c r="A3134" s="21"/>
      <c r="AC3134" s="21"/>
      <c r="AD3134" s="21"/>
      <c r="AE3134" s="21"/>
      <c r="AF3134" s="21"/>
      <c r="AG3134" s="21"/>
      <c r="AH3134" s="21"/>
      <c r="AI3134" s="21"/>
      <c r="AJ3134" s="21"/>
      <c r="AK3134" s="21"/>
      <c r="AL3134" s="21"/>
      <c r="AM3134" s="21"/>
      <c r="AN3134" s="21"/>
      <c r="AO3134" s="21"/>
      <c r="AP3134" s="21"/>
      <c r="AQ3134" s="21"/>
      <c r="AR3134" s="21"/>
      <c r="AS3134" s="21"/>
      <c r="AT3134" s="21"/>
      <c r="AU3134" s="21"/>
      <c r="AX3134" s="22"/>
      <c r="AY3134" s="22"/>
      <c r="AZ3134" s="22"/>
      <c r="BM3134" s="21"/>
      <c r="BN3134" s="21"/>
      <c r="BO3134" s="21"/>
      <c r="BP3134" s="21"/>
      <c r="BQ3134" s="21"/>
      <c r="BS3134" s="21"/>
      <c r="BT3134" s="21"/>
      <c r="BW3134" s="21"/>
      <c r="BX3134" s="21"/>
      <c r="BZ3134" s="21"/>
      <c r="CD3134" s="21"/>
      <c r="CE3134" s="21"/>
      <c r="CF3134" s="21"/>
    </row>
    <row r="3135" spans="1:84">
      <c r="A3135" s="21"/>
      <c r="AC3135" s="21"/>
      <c r="AD3135" s="21"/>
      <c r="AE3135" s="21"/>
      <c r="AF3135" s="21"/>
      <c r="AG3135" s="21"/>
      <c r="AH3135" s="21"/>
      <c r="AI3135" s="21"/>
      <c r="AJ3135" s="21"/>
      <c r="AK3135" s="21"/>
      <c r="AL3135" s="21"/>
      <c r="AM3135" s="21"/>
      <c r="AN3135" s="21"/>
      <c r="AO3135" s="21"/>
      <c r="AP3135" s="21"/>
      <c r="AQ3135" s="21"/>
      <c r="AR3135" s="21"/>
      <c r="AS3135" s="21"/>
      <c r="AT3135" s="21"/>
      <c r="AU3135" s="21"/>
      <c r="AX3135" s="22"/>
      <c r="AY3135" s="22"/>
      <c r="AZ3135" s="22"/>
      <c r="BM3135" s="21"/>
      <c r="BN3135" s="21"/>
      <c r="BO3135" s="21"/>
      <c r="BP3135" s="21"/>
      <c r="BQ3135" s="21"/>
      <c r="BS3135" s="21"/>
      <c r="BT3135" s="21"/>
      <c r="BW3135" s="21"/>
      <c r="BX3135" s="21"/>
      <c r="BZ3135" s="21"/>
      <c r="CD3135" s="21"/>
      <c r="CE3135" s="21"/>
      <c r="CF3135" s="21"/>
    </row>
    <row r="3136" spans="1:84">
      <c r="A3136" s="21"/>
      <c r="AC3136" s="21"/>
      <c r="AD3136" s="21"/>
      <c r="AE3136" s="21"/>
      <c r="AF3136" s="21"/>
      <c r="AG3136" s="21"/>
      <c r="AH3136" s="21"/>
      <c r="AI3136" s="21"/>
      <c r="AJ3136" s="21"/>
      <c r="AK3136" s="21"/>
      <c r="AL3136" s="21"/>
      <c r="AM3136" s="21"/>
      <c r="AN3136" s="21"/>
      <c r="AO3136" s="21"/>
      <c r="AP3136" s="21"/>
      <c r="AQ3136" s="21"/>
      <c r="AR3136" s="21"/>
      <c r="AS3136" s="21"/>
      <c r="AT3136" s="21"/>
      <c r="AU3136" s="21"/>
      <c r="AX3136" s="22"/>
      <c r="AY3136" s="22"/>
      <c r="AZ3136" s="22"/>
      <c r="BM3136" s="21"/>
      <c r="BN3136" s="21"/>
      <c r="BO3136" s="21"/>
      <c r="BP3136" s="21"/>
      <c r="BQ3136" s="21"/>
      <c r="BS3136" s="21"/>
      <c r="BT3136" s="21"/>
      <c r="BW3136" s="21"/>
      <c r="BX3136" s="21"/>
      <c r="BZ3136" s="21"/>
      <c r="CD3136" s="21"/>
      <c r="CE3136" s="21"/>
      <c r="CF3136" s="21"/>
    </row>
    <row r="3137" spans="1:84">
      <c r="A3137" s="21"/>
      <c r="AC3137" s="21"/>
      <c r="AD3137" s="21"/>
      <c r="AE3137" s="21"/>
      <c r="AF3137" s="21"/>
      <c r="AG3137" s="21"/>
      <c r="AH3137" s="21"/>
      <c r="AI3137" s="21"/>
      <c r="AJ3137" s="21"/>
      <c r="AK3137" s="21"/>
      <c r="AL3137" s="21"/>
      <c r="AM3137" s="21"/>
      <c r="AN3137" s="21"/>
      <c r="AO3137" s="21"/>
      <c r="AP3137" s="21"/>
      <c r="AQ3137" s="21"/>
      <c r="AR3137" s="21"/>
      <c r="AS3137" s="21"/>
      <c r="AT3137" s="21"/>
      <c r="AU3137" s="21"/>
      <c r="AX3137" s="22"/>
      <c r="AY3137" s="22"/>
      <c r="AZ3137" s="22"/>
      <c r="BM3137" s="21"/>
      <c r="BN3137" s="21"/>
      <c r="BO3137" s="21"/>
      <c r="BP3137" s="21"/>
      <c r="BQ3137" s="21"/>
      <c r="BS3137" s="21"/>
      <c r="BT3137" s="21"/>
      <c r="BW3137" s="21"/>
      <c r="BX3137" s="21"/>
      <c r="BZ3137" s="21"/>
      <c r="CD3137" s="21"/>
      <c r="CE3137" s="21"/>
      <c r="CF3137" s="21"/>
    </row>
    <row r="3138" spans="1:84">
      <c r="A3138" s="21"/>
      <c r="AC3138" s="21"/>
      <c r="AD3138" s="21"/>
      <c r="AE3138" s="21"/>
      <c r="AF3138" s="21"/>
      <c r="AG3138" s="21"/>
      <c r="AH3138" s="21"/>
      <c r="AI3138" s="21"/>
      <c r="AJ3138" s="21"/>
      <c r="AK3138" s="21"/>
      <c r="AL3138" s="21"/>
      <c r="AM3138" s="21"/>
      <c r="AN3138" s="21"/>
      <c r="AO3138" s="21"/>
      <c r="AP3138" s="21"/>
      <c r="AQ3138" s="21"/>
      <c r="AR3138" s="21"/>
      <c r="AS3138" s="21"/>
      <c r="AT3138" s="21"/>
      <c r="AU3138" s="21"/>
      <c r="AX3138" s="22"/>
      <c r="AY3138" s="22"/>
      <c r="AZ3138" s="22"/>
      <c r="BM3138" s="21"/>
      <c r="BN3138" s="21"/>
      <c r="BO3138" s="21"/>
      <c r="BP3138" s="21"/>
      <c r="BQ3138" s="21"/>
      <c r="BS3138" s="21"/>
      <c r="BT3138" s="21"/>
      <c r="BW3138" s="21"/>
      <c r="BX3138" s="21"/>
      <c r="BZ3138" s="21"/>
      <c r="CD3138" s="21"/>
      <c r="CE3138" s="21"/>
      <c r="CF3138" s="21"/>
    </row>
    <row r="3139" spans="1:84">
      <c r="A3139" s="21"/>
      <c r="AC3139" s="21"/>
      <c r="AD3139" s="21"/>
      <c r="AE3139" s="21"/>
      <c r="AF3139" s="21"/>
      <c r="AG3139" s="21"/>
      <c r="AH3139" s="21"/>
      <c r="AI3139" s="21"/>
      <c r="AJ3139" s="21"/>
      <c r="AK3139" s="21"/>
      <c r="AL3139" s="21"/>
      <c r="AM3139" s="21"/>
      <c r="AN3139" s="21"/>
      <c r="AO3139" s="21"/>
      <c r="AP3139" s="21"/>
      <c r="AQ3139" s="21"/>
      <c r="AR3139" s="21"/>
      <c r="AS3139" s="21"/>
      <c r="AT3139" s="21"/>
      <c r="AU3139" s="21"/>
      <c r="AX3139" s="22"/>
      <c r="AY3139" s="22"/>
      <c r="AZ3139" s="22"/>
      <c r="BM3139" s="21"/>
      <c r="BN3139" s="21"/>
      <c r="BO3139" s="21"/>
      <c r="BP3139" s="21"/>
      <c r="BQ3139" s="21"/>
      <c r="BS3139" s="21"/>
      <c r="BT3139" s="21"/>
      <c r="BW3139" s="21"/>
      <c r="BX3139" s="21"/>
      <c r="BZ3139" s="21"/>
      <c r="CD3139" s="21"/>
      <c r="CE3139" s="21"/>
      <c r="CF3139" s="21"/>
    </row>
    <row r="3140" spans="1:84">
      <c r="A3140" s="21"/>
      <c r="AC3140" s="21"/>
      <c r="AD3140" s="21"/>
      <c r="AE3140" s="21"/>
      <c r="AF3140" s="21"/>
      <c r="AG3140" s="21"/>
      <c r="AH3140" s="21"/>
      <c r="AI3140" s="21"/>
      <c r="AJ3140" s="21"/>
      <c r="AK3140" s="21"/>
      <c r="AL3140" s="21"/>
      <c r="AM3140" s="21"/>
      <c r="AN3140" s="21"/>
      <c r="AO3140" s="21"/>
      <c r="AP3140" s="21"/>
      <c r="AQ3140" s="21"/>
      <c r="AR3140" s="21"/>
      <c r="AS3140" s="21"/>
      <c r="AT3140" s="21"/>
      <c r="AU3140" s="21"/>
      <c r="AX3140" s="22"/>
      <c r="AY3140" s="22"/>
      <c r="AZ3140" s="22"/>
      <c r="BM3140" s="21"/>
      <c r="BN3140" s="21"/>
      <c r="BO3140" s="21"/>
      <c r="BP3140" s="21"/>
      <c r="BQ3140" s="21"/>
      <c r="BS3140" s="21"/>
      <c r="BT3140" s="21"/>
      <c r="BW3140" s="21"/>
      <c r="BX3140" s="21"/>
      <c r="BZ3140" s="21"/>
      <c r="CD3140" s="21"/>
      <c r="CE3140" s="21"/>
      <c r="CF3140" s="21"/>
    </row>
    <row r="3141" spans="1:84">
      <c r="A3141" s="21"/>
      <c r="AC3141" s="21"/>
      <c r="AD3141" s="21"/>
      <c r="AE3141" s="21"/>
      <c r="AF3141" s="21"/>
      <c r="AG3141" s="21"/>
      <c r="AH3141" s="21"/>
      <c r="AI3141" s="21"/>
      <c r="AJ3141" s="21"/>
      <c r="AK3141" s="21"/>
      <c r="AL3141" s="21"/>
      <c r="AM3141" s="21"/>
      <c r="AN3141" s="21"/>
      <c r="AO3141" s="21"/>
      <c r="AP3141" s="21"/>
      <c r="AQ3141" s="21"/>
      <c r="AR3141" s="21"/>
      <c r="AS3141" s="21"/>
      <c r="AT3141" s="21"/>
      <c r="AU3141" s="21"/>
      <c r="AX3141" s="22"/>
      <c r="AY3141" s="22"/>
      <c r="AZ3141" s="22"/>
      <c r="BM3141" s="21"/>
      <c r="BN3141" s="21"/>
      <c r="BO3141" s="21"/>
      <c r="BP3141" s="21"/>
      <c r="BQ3141" s="21"/>
      <c r="BS3141" s="21"/>
      <c r="BT3141" s="21"/>
      <c r="BW3141" s="21"/>
      <c r="BX3141" s="21"/>
      <c r="BZ3141" s="21"/>
      <c r="CD3141" s="21"/>
      <c r="CE3141" s="21"/>
      <c r="CF3141" s="21"/>
    </row>
    <row r="3142" spans="1:84">
      <c r="A3142" s="21"/>
      <c r="AC3142" s="21"/>
      <c r="AD3142" s="21"/>
      <c r="AE3142" s="21"/>
      <c r="AF3142" s="21"/>
      <c r="AG3142" s="21"/>
      <c r="AH3142" s="21"/>
      <c r="AI3142" s="21"/>
      <c r="AJ3142" s="21"/>
      <c r="AK3142" s="21"/>
      <c r="AL3142" s="21"/>
      <c r="AM3142" s="21"/>
      <c r="AN3142" s="21"/>
      <c r="AO3142" s="21"/>
      <c r="AP3142" s="21"/>
      <c r="AQ3142" s="21"/>
      <c r="AR3142" s="21"/>
      <c r="AS3142" s="21"/>
      <c r="AT3142" s="21"/>
      <c r="AU3142" s="21"/>
      <c r="AX3142" s="22"/>
      <c r="AY3142" s="22"/>
      <c r="AZ3142" s="22"/>
      <c r="BM3142" s="21"/>
      <c r="BN3142" s="21"/>
      <c r="BO3142" s="21"/>
      <c r="BP3142" s="21"/>
      <c r="BQ3142" s="21"/>
      <c r="BS3142" s="21"/>
      <c r="BT3142" s="21"/>
      <c r="BW3142" s="21"/>
      <c r="BX3142" s="21"/>
      <c r="BZ3142" s="21"/>
      <c r="CD3142" s="21"/>
      <c r="CE3142" s="21"/>
      <c r="CF3142" s="21"/>
    </row>
    <row r="3143" spans="1:84">
      <c r="A3143" s="21"/>
      <c r="AC3143" s="21"/>
      <c r="AD3143" s="21"/>
      <c r="AE3143" s="21"/>
      <c r="AF3143" s="21"/>
      <c r="AG3143" s="21"/>
      <c r="AH3143" s="21"/>
      <c r="AI3143" s="21"/>
      <c r="AJ3143" s="21"/>
      <c r="AK3143" s="21"/>
      <c r="AL3143" s="21"/>
      <c r="AM3143" s="21"/>
      <c r="AN3143" s="21"/>
      <c r="AO3143" s="21"/>
      <c r="AP3143" s="21"/>
      <c r="AQ3143" s="21"/>
      <c r="AR3143" s="21"/>
      <c r="AS3143" s="21"/>
      <c r="AT3143" s="21"/>
      <c r="AU3143" s="21"/>
      <c r="AX3143" s="22"/>
      <c r="AY3143" s="22"/>
      <c r="AZ3143" s="22"/>
      <c r="BM3143" s="21"/>
      <c r="BN3143" s="21"/>
      <c r="BO3143" s="21"/>
      <c r="BP3143" s="21"/>
      <c r="BQ3143" s="21"/>
      <c r="BS3143" s="21"/>
      <c r="BT3143" s="21"/>
      <c r="BW3143" s="21"/>
      <c r="BX3143" s="21"/>
      <c r="BZ3143" s="21"/>
      <c r="CD3143" s="21"/>
      <c r="CE3143" s="21"/>
      <c r="CF3143" s="21"/>
    </row>
    <row r="3144" spans="1:84">
      <c r="A3144" s="21"/>
      <c r="AC3144" s="21"/>
      <c r="AD3144" s="21"/>
      <c r="AE3144" s="21"/>
      <c r="AF3144" s="21"/>
      <c r="AG3144" s="21"/>
      <c r="AH3144" s="21"/>
      <c r="AI3144" s="21"/>
      <c r="AJ3144" s="21"/>
      <c r="AK3144" s="21"/>
      <c r="AL3144" s="21"/>
      <c r="AM3144" s="21"/>
      <c r="AN3144" s="21"/>
      <c r="AO3144" s="21"/>
      <c r="AP3144" s="21"/>
      <c r="AQ3144" s="21"/>
      <c r="AR3144" s="21"/>
      <c r="AS3144" s="21"/>
      <c r="AT3144" s="21"/>
      <c r="AU3144" s="21"/>
      <c r="AX3144" s="22"/>
      <c r="AY3144" s="22"/>
      <c r="AZ3144" s="22"/>
      <c r="BM3144" s="21"/>
      <c r="BN3144" s="21"/>
      <c r="BO3144" s="21"/>
      <c r="BP3144" s="21"/>
      <c r="BQ3144" s="21"/>
      <c r="BS3144" s="21"/>
      <c r="BT3144" s="21"/>
      <c r="BW3144" s="21"/>
      <c r="BX3144" s="21"/>
      <c r="BZ3144" s="21"/>
      <c r="CD3144" s="21"/>
      <c r="CE3144" s="21"/>
      <c r="CF3144" s="21"/>
    </row>
    <row r="3145" spans="1:84">
      <c r="A3145" s="21"/>
      <c r="AC3145" s="21"/>
      <c r="AD3145" s="21"/>
      <c r="AE3145" s="21"/>
      <c r="AF3145" s="21"/>
      <c r="AG3145" s="21"/>
      <c r="AH3145" s="21"/>
      <c r="AI3145" s="21"/>
      <c r="AJ3145" s="21"/>
      <c r="AK3145" s="21"/>
      <c r="AL3145" s="21"/>
      <c r="AM3145" s="21"/>
      <c r="AN3145" s="21"/>
      <c r="AO3145" s="21"/>
      <c r="AP3145" s="21"/>
      <c r="AQ3145" s="21"/>
      <c r="AR3145" s="21"/>
      <c r="AS3145" s="21"/>
      <c r="AT3145" s="21"/>
      <c r="AU3145" s="21"/>
      <c r="AX3145" s="22"/>
      <c r="AY3145" s="22"/>
      <c r="AZ3145" s="22"/>
      <c r="BM3145" s="21"/>
      <c r="BN3145" s="21"/>
      <c r="BO3145" s="21"/>
      <c r="BP3145" s="21"/>
      <c r="BQ3145" s="21"/>
      <c r="BS3145" s="21"/>
      <c r="BT3145" s="21"/>
      <c r="BW3145" s="21"/>
      <c r="BX3145" s="21"/>
      <c r="BZ3145" s="21"/>
      <c r="CD3145" s="21"/>
      <c r="CE3145" s="21"/>
      <c r="CF3145" s="21"/>
    </row>
    <row r="3146" spans="1:84">
      <c r="A3146" s="21"/>
      <c r="AC3146" s="21"/>
      <c r="AD3146" s="21"/>
      <c r="AE3146" s="21"/>
      <c r="AF3146" s="21"/>
      <c r="AG3146" s="21"/>
      <c r="AH3146" s="21"/>
      <c r="AI3146" s="21"/>
      <c r="AJ3146" s="21"/>
      <c r="AK3146" s="21"/>
      <c r="AL3146" s="21"/>
      <c r="AM3146" s="21"/>
      <c r="AN3146" s="21"/>
      <c r="AO3146" s="21"/>
      <c r="AP3146" s="21"/>
      <c r="AQ3146" s="21"/>
      <c r="AR3146" s="21"/>
      <c r="AS3146" s="21"/>
      <c r="AT3146" s="21"/>
      <c r="AU3146" s="21"/>
      <c r="AX3146" s="22"/>
      <c r="AY3146" s="22"/>
      <c r="AZ3146" s="22"/>
      <c r="BM3146" s="21"/>
      <c r="BN3146" s="21"/>
      <c r="BO3146" s="21"/>
      <c r="BP3146" s="21"/>
      <c r="BQ3146" s="21"/>
      <c r="BS3146" s="21"/>
      <c r="BT3146" s="21"/>
      <c r="BW3146" s="21"/>
      <c r="BX3146" s="21"/>
      <c r="BZ3146" s="21"/>
      <c r="CD3146" s="21"/>
      <c r="CE3146" s="21"/>
      <c r="CF3146" s="21"/>
    </row>
    <row r="3147" spans="1:84">
      <c r="A3147" s="21"/>
      <c r="AC3147" s="21"/>
      <c r="AD3147" s="21"/>
      <c r="AE3147" s="21"/>
      <c r="AF3147" s="21"/>
      <c r="AG3147" s="21"/>
      <c r="AH3147" s="21"/>
      <c r="AI3147" s="21"/>
      <c r="AJ3147" s="21"/>
      <c r="AK3147" s="21"/>
      <c r="AL3147" s="21"/>
      <c r="AM3147" s="21"/>
      <c r="AN3147" s="21"/>
      <c r="AO3147" s="21"/>
      <c r="AP3147" s="21"/>
      <c r="AQ3147" s="21"/>
      <c r="AR3147" s="21"/>
      <c r="AS3147" s="21"/>
      <c r="AT3147" s="21"/>
      <c r="AU3147" s="21"/>
      <c r="AX3147" s="22"/>
      <c r="AY3147" s="22"/>
      <c r="AZ3147" s="22"/>
      <c r="BM3147" s="21"/>
      <c r="BN3147" s="21"/>
      <c r="BO3147" s="21"/>
      <c r="BP3147" s="21"/>
      <c r="BQ3147" s="21"/>
      <c r="BS3147" s="21"/>
      <c r="BT3147" s="21"/>
      <c r="BW3147" s="21"/>
      <c r="BX3147" s="21"/>
      <c r="BZ3147" s="21"/>
      <c r="CD3147" s="21"/>
      <c r="CE3147" s="21"/>
      <c r="CF3147" s="21"/>
    </row>
    <row r="3148" spans="1:84">
      <c r="A3148" s="21"/>
      <c r="AC3148" s="21"/>
      <c r="AD3148" s="21"/>
      <c r="AE3148" s="21"/>
      <c r="AF3148" s="21"/>
      <c r="AG3148" s="21"/>
      <c r="AH3148" s="21"/>
      <c r="AI3148" s="21"/>
      <c r="AJ3148" s="21"/>
      <c r="AK3148" s="21"/>
      <c r="AL3148" s="21"/>
      <c r="AM3148" s="21"/>
      <c r="AN3148" s="21"/>
      <c r="AO3148" s="21"/>
      <c r="AP3148" s="21"/>
      <c r="AQ3148" s="21"/>
      <c r="AR3148" s="21"/>
      <c r="AS3148" s="21"/>
      <c r="AT3148" s="21"/>
      <c r="AU3148" s="21"/>
      <c r="AX3148" s="22"/>
      <c r="AY3148" s="22"/>
      <c r="AZ3148" s="22"/>
      <c r="BM3148" s="21"/>
      <c r="BN3148" s="21"/>
      <c r="BO3148" s="21"/>
      <c r="BP3148" s="21"/>
      <c r="BQ3148" s="21"/>
      <c r="BS3148" s="21"/>
      <c r="BT3148" s="21"/>
      <c r="BW3148" s="21"/>
      <c r="BX3148" s="21"/>
      <c r="BZ3148" s="21"/>
      <c r="CD3148" s="21"/>
      <c r="CE3148" s="21"/>
      <c r="CF3148" s="21"/>
    </row>
    <row r="3149" spans="1:84">
      <c r="A3149" s="21"/>
      <c r="AC3149" s="21"/>
      <c r="AD3149" s="21"/>
      <c r="AE3149" s="21"/>
      <c r="AF3149" s="21"/>
      <c r="AG3149" s="21"/>
      <c r="AH3149" s="21"/>
      <c r="AI3149" s="21"/>
      <c r="AJ3149" s="21"/>
      <c r="AK3149" s="21"/>
      <c r="AL3149" s="21"/>
      <c r="AM3149" s="21"/>
      <c r="AN3149" s="21"/>
      <c r="AO3149" s="21"/>
      <c r="AP3149" s="21"/>
      <c r="AQ3149" s="21"/>
      <c r="AR3149" s="21"/>
      <c r="AS3149" s="21"/>
      <c r="AT3149" s="21"/>
      <c r="AU3149" s="21"/>
      <c r="AX3149" s="22"/>
      <c r="AY3149" s="22"/>
      <c r="AZ3149" s="22"/>
      <c r="BM3149" s="21"/>
      <c r="BN3149" s="21"/>
      <c r="BO3149" s="21"/>
      <c r="BP3149" s="21"/>
      <c r="BQ3149" s="21"/>
      <c r="BS3149" s="21"/>
      <c r="BT3149" s="21"/>
      <c r="BW3149" s="21"/>
      <c r="BX3149" s="21"/>
      <c r="BZ3149" s="21"/>
      <c r="CD3149" s="21"/>
      <c r="CE3149" s="21"/>
      <c r="CF3149" s="21"/>
    </row>
    <row r="3150" spans="1:84">
      <c r="A3150" s="21"/>
      <c r="AC3150" s="21"/>
      <c r="AD3150" s="21"/>
      <c r="AE3150" s="21"/>
      <c r="AF3150" s="21"/>
      <c r="AG3150" s="21"/>
      <c r="AH3150" s="21"/>
      <c r="AI3150" s="21"/>
      <c r="AJ3150" s="21"/>
      <c r="AK3150" s="21"/>
      <c r="AL3150" s="21"/>
      <c r="AM3150" s="21"/>
      <c r="AN3150" s="21"/>
      <c r="AO3150" s="21"/>
      <c r="AP3150" s="21"/>
      <c r="AQ3150" s="21"/>
      <c r="AR3150" s="21"/>
      <c r="AS3150" s="21"/>
      <c r="AT3150" s="21"/>
      <c r="AU3150" s="21"/>
      <c r="AX3150" s="22"/>
      <c r="AY3150" s="22"/>
      <c r="AZ3150" s="22"/>
      <c r="BM3150" s="21"/>
      <c r="BN3150" s="21"/>
      <c r="BO3150" s="21"/>
      <c r="BP3150" s="21"/>
      <c r="BQ3150" s="21"/>
      <c r="BS3150" s="21"/>
      <c r="BT3150" s="21"/>
      <c r="BW3150" s="21"/>
      <c r="BX3150" s="21"/>
      <c r="BZ3150" s="21"/>
      <c r="CD3150" s="21"/>
      <c r="CE3150" s="21"/>
      <c r="CF3150" s="21"/>
    </row>
    <row r="3151" spans="1:84">
      <c r="A3151" s="21"/>
      <c r="AC3151" s="21"/>
      <c r="AD3151" s="21"/>
      <c r="AE3151" s="21"/>
      <c r="AF3151" s="21"/>
      <c r="AG3151" s="21"/>
      <c r="AH3151" s="21"/>
      <c r="AI3151" s="21"/>
      <c r="AJ3151" s="21"/>
      <c r="AK3151" s="21"/>
      <c r="AL3151" s="21"/>
      <c r="AM3151" s="21"/>
      <c r="AN3151" s="21"/>
      <c r="AO3151" s="21"/>
      <c r="AP3151" s="21"/>
      <c r="AQ3151" s="21"/>
      <c r="AR3151" s="21"/>
      <c r="AS3151" s="21"/>
      <c r="AT3151" s="21"/>
      <c r="AU3151" s="21"/>
      <c r="AX3151" s="22"/>
      <c r="AY3151" s="22"/>
      <c r="AZ3151" s="22"/>
      <c r="BM3151" s="21"/>
      <c r="BN3151" s="21"/>
      <c r="BO3151" s="21"/>
      <c r="BP3151" s="21"/>
      <c r="BQ3151" s="21"/>
      <c r="BS3151" s="21"/>
      <c r="BT3151" s="21"/>
      <c r="BW3151" s="21"/>
      <c r="BX3151" s="21"/>
      <c r="BZ3151" s="21"/>
      <c r="CD3151" s="21"/>
      <c r="CE3151" s="21"/>
      <c r="CF3151" s="21"/>
    </row>
    <row r="3152" spans="1:84">
      <c r="A3152" s="21"/>
      <c r="AC3152" s="21"/>
      <c r="AD3152" s="21"/>
      <c r="AE3152" s="21"/>
      <c r="AF3152" s="21"/>
      <c r="AG3152" s="21"/>
      <c r="AH3152" s="21"/>
      <c r="AI3152" s="21"/>
      <c r="AJ3152" s="21"/>
      <c r="AK3152" s="21"/>
      <c r="AL3152" s="21"/>
      <c r="AM3152" s="21"/>
      <c r="AN3152" s="21"/>
      <c r="AO3152" s="21"/>
      <c r="AP3152" s="21"/>
      <c r="AQ3152" s="21"/>
      <c r="AR3152" s="21"/>
      <c r="AS3152" s="21"/>
      <c r="AT3152" s="21"/>
      <c r="AU3152" s="21"/>
      <c r="AX3152" s="22"/>
      <c r="AY3152" s="22"/>
      <c r="AZ3152" s="22"/>
      <c r="BM3152" s="21"/>
      <c r="BN3152" s="21"/>
      <c r="BO3152" s="21"/>
      <c r="BP3152" s="21"/>
      <c r="BQ3152" s="21"/>
      <c r="BS3152" s="21"/>
      <c r="BT3152" s="21"/>
      <c r="BW3152" s="21"/>
      <c r="BX3152" s="21"/>
      <c r="BZ3152" s="21"/>
      <c r="CD3152" s="21"/>
      <c r="CE3152" s="21"/>
      <c r="CF3152" s="21"/>
    </row>
    <row r="3153" spans="1:84">
      <c r="A3153" s="21"/>
      <c r="AC3153" s="21"/>
      <c r="AD3153" s="21"/>
      <c r="AE3153" s="21"/>
      <c r="AF3153" s="21"/>
      <c r="AG3153" s="21"/>
      <c r="AH3153" s="21"/>
      <c r="AI3153" s="21"/>
      <c r="AJ3153" s="21"/>
      <c r="AK3153" s="21"/>
      <c r="AL3153" s="21"/>
      <c r="AM3153" s="21"/>
      <c r="AN3153" s="21"/>
      <c r="AO3153" s="21"/>
      <c r="AP3153" s="21"/>
      <c r="AQ3153" s="21"/>
      <c r="AR3153" s="21"/>
      <c r="AS3153" s="21"/>
      <c r="AT3153" s="21"/>
      <c r="AU3153" s="21"/>
      <c r="AX3153" s="22"/>
      <c r="AY3153" s="22"/>
      <c r="AZ3153" s="22"/>
      <c r="BM3153" s="21"/>
      <c r="BN3153" s="21"/>
      <c r="BO3153" s="21"/>
      <c r="BP3153" s="21"/>
      <c r="BQ3153" s="21"/>
      <c r="BS3153" s="21"/>
      <c r="BT3153" s="21"/>
      <c r="BW3153" s="21"/>
      <c r="BX3153" s="21"/>
      <c r="BZ3153" s="21"/>
      <c r="CD3153" s="21"/>
      <c r="CE3153" s="21"/>
      <c r="CF3153" s="21"/>
    </row>
    <row r="3154" spans="1:84">
      <c r="A3154" s="21"/>
      <c r="AC3154" s="21"/>
      <c r="AD3154" s="21"/>
      <c r="AE3154" s="21"/>
      <c r="AF3154" s="21"/>
      <c r="AG3154" s="21"/>
      <c r="AH3154" s="21"/>
      <c r="AI3154" s="21"/>
      <c r="AJ3154" s="21"/>
      <c r="AK3154" s="21"/>
      <c r="AL3154" s="21"/>
      <c r="AM3154" s="21"/>
      <c r="AN3154" s="21"/>
      <c r="AO3154" s="21"/>
      <c r="AP3154" s="21"/>
      <c r="AQ3154" s="21"/>
      <c r="AR3154" s="21"/>
      <c r="AS3154" s="21"/>
      <c r="AT3154" s="21"/>
      <c r="AU3154" s="21"/>
      <c r="AX3154" s="22"/>
      <c r="AY3154" s="22"/>
      <c r="AZ3154" s="22"/>
      <c r="BM3154" s="21"/>
      <c r="BN3154" s="21"/>
      <c r="BO3154" s="21"/>
      <c r="BP3154" s="21"/>
      <c r="BQ3154" s="21"/>
      <c r="BS3154" s="21"/>
      <c r="BT3154" s="21"/>
      <c r="BW3154" s="21"/>
      <c r="BX3154" s="21"/>
      <c r="BZ3154" s="21"/>
      <c r="CD3154" s="21"/>
      <c r="CE3154" s="21"/>
      <c r="CF3154" s="21"/>
    </row>
    <row r="3155" spans="1:84">
      <c r="A3155" s="21"/>
      <c r="AC3155" s="21"/>
      <c r="AD3155" s="21"/>
      <c r="AE3155" s="21"/>
      <c r="AF3155" s="21"/>
      <c r="AG3155" s="21"/>
      <c r="AH3155" s="21"/>
      <c r="AI3155" s="21"/>
      <c r="AJ3155" s="21"/>
      <c r="AK3155" s="21"/>
      <c r="AL3155" s="21"/>
      <c r="AM3155" s="21"/>
      <c r="AN3155" s="21"/>
      <c r="AO3155" s="21"/>
      <c r="AP3155" s="21"/>
      <c r="AQ3155" s="21"/>
      <c r="AR3155" s="21"/>
      <c r="AS3155" s="21"/>
      <c r="AT3155" s="21"/>
      <c r="AU3155" s="21"/>
      <c r="AX3155" s="22"/>
      <c r="AY3155" s="22"/>
      <c r="AZ3155" s="22"/>
      <c r="BM3155" s="21"/>
      <c r="BN3155" s="21"/>
      <c r="BO3155" s="21"/>
      <c r="BP3155" s="21"/>
      <c r="BQ3155" s="21"/>
      <c r="BS3155" s="21"/>
      <c r="BT3155" s="21"/>
      <c r="BW3155" s="21"/>
      <c r="BX3155" s="21"/>
      <c r="BZ3155" s="21"/>
      <c r="CD3155" s="21"/>
      <c r="CE3155" s="21"/>
      <c r="CF3155" s="21"/>
    </row>
    <row r="3156" spans="1:84">
      <c r="A3156" s="21"/>
      <c r="AC3156" s="21"/>
      <c r="AD3156" s="21"/>
      <c r="AE3156" s="21"/>
      <c r="AF3156" s="21"/>
      <c r="AG3156" s="21"/>
      <c r="AH3156" s="21"/>
      <c r="AI3156" s="21"/>
      <c r="AJ3156" s="21"/>
      <c r="AK3156" s="21"/>
      <c r="AL3156" s="21"/>
      <c r="AM3156" s="21"/>
      <c r="AN3156" s="21"/>
      <c r="AO3156" s="21"/>
      <c r="AP3156" s="21"/>
      <c r="AQ3156" s="21"/>
      <c r="AR3156" s="21"/>
      <c r="AS3156" s="21"/>
      <c r="AT3156" s="21"/>
      <c r="AU3156" s="21"/>
      <c r="AX3156" s="22"/>
      <c r="AY3156" s="22"/>
      <c r="AZ3156" s="22"/>
      <c r="BM3156" s="21"/>
      <c r="BN3156" s="21"/>
      <c r="BO3156" s="21"/>
      <c r="BP3156" s="21"/>
      <c r="BQ3156" s="21"/>
      <c r="BS3156" s="21"/>
      <c r="BT3156" s="21"/>
      <c r="BW3156" s="21"/>
      <c r="BX3156" s="21"/>
      <c r="BZ3156" s="21"/>
      <c r="CD3156" s="21"/>
      <c r="CE3156" s="21"/>
      <c r="CF3156" s="21"/>
    </row>
    <row r="3157" spans="1:84">
      <c r="A3157" s="21"/>
      <c r="AC3157" s="21"/>
      <c r="AD3157" s="21"/>
      <c r="AE3157" s="21"/>
      <c r="AF3157" s="21"/>
      <c r="AG3157" s="21"/>
      <c r="AH3157" s="21"/>
      <c r="AI3157" s="21"/>
      <c r="AJ3157" s="21"/>
      <c r="AK3157" s="21"/>
      <c r="AL3157" s="21"/>
      <c r="AM3157" s="21"/>
      <c r="AN3157" s="21"/>
      <c r="AO3157" s="21"/>
      <c r="AP3157" s="21"/>
      <c r="AQ3157" s="21"/>
      <c r="AR3157" s="21"/>
      <c r="AS3157" s="21"/>
      <c r="AT3157" s="21"/>
      <c r="AU3157" s="21"/>
      <c r="AX3157" s="22"/>
      <c r="AY3157" s="22"/>
      <c r="AZ3157" s="22"/>
      <c r="BM3157" s="21"/>
      <c r="BN3157" s="21"/>
      <c r="BO3157" s="21"/>
      <c r="BP3157" s="21"/>
      <c r="BQ3157" s="21"/>
      <c r="BS3157" s="21"/>
      <c r="BT3157" s="21"/>
      <c r="BW3157" s="21"/>
      <c r="BX3157" s="21"/>
      <c r="BZ3157" s="21"/>
      <c r="CD3157" s="21"/>
      <c r="CE3157" s="21"/>
      <c r="CF3157" s="21"/>
    </row>
    <row r="3158" spans="1:84">
      <c r="A3158" s="21"/>
      <c r="AC3158" s="21"/>
      <c r="AD3158" s="21"/>
      <c r="AE3158" s="21"/>
      <c r="AF3158" s="21"/>
      <c r="AG3158" s="21"/>
      <c r="AH3158" s="21"/>
      <c r="AI3158" s="21"/>
      <c r="AJ3158" s="21"/>
      <c r="AK3158" s="21"/>
      <c r="AL3158" s="21"/>
      <c r="AM3158" s="21"/>
      <c r="AN3158" s="21"/>
      <c r="AO3158" s="21"/>
      <c r="AP3158" s="21"/>
      <c r="AQ3158" s="21"/>
      <c r="AR3158" s="21"/>
      <c r="AS3158" s="21"/>
      <c r="AT3158" s="21"/>
      <c r="AU3158" s="21"/>
      <c r="AX3158" s="22"/>
      <c r="AY3158" s="22"/>
      <c r="AZ3158" s="22"/>
      <c r="BM3158" s="21"/>
      <c r="BN3158" s="21"/>
      <c r="BO3158" s="21"/>
      <c r="BP3158" s="21"/>
      <c r="BQ3158" s="21"/>
      <c r="BS3158" s="21"/>
      <c r="BT3158" s="21"/>
      <c r="BW3158" s="21"/>
      <c r="BX3158" s="21"/>
      <c r="BZ3158" s="21"/>
      <c r="CD3158" s="21"/>
      <c r="CE3158" s="21"/>
      <c r="CF3158" s="21"/>
    </row>
    <row r="3159" spans="1:84">
      <c r="A3159" s="21"/>
      <c r="AC3159" s="21"/>
      <c r="AD3159" s="21"/>
      <c r="AE3159" s="21"/>
      <c r="AF3159" s="21"/>
      <c r="AG3159" s="21"/>
      <c r="AH3159" s="21"/>
      <c r="AI3159" s="21"/>
      <c r="AJ3159" s="21"/>
      <c r="AK3159" s="21"/>
      <c r="AL3159" s="21"/>
      <c r="AM3159" s="21"/>
      <c r="AN3159" s="21"/>
      <c r="AO3159" s="21"/>
      <c r="AP3159" s="21"/>
      <c r="AQ3159" s="21"/>
      <c r="AR3159" s="21"/>
      <c r="AS3159" s="21"/>
      <c r="AT3159" s="21"/>
      <c r="AU3159" s="21"/>
      <c r="AX3159" s="22"/>
      <c r="AY3159" s="22"/>
      <c r="AZ3159" s="22"/>
      <c r="BM3159" s="21"/>
      <c r="BN3159" s="21"/>
      <c r="BO3159" s="21"/>
      <c r="BP3159" s="21"/>
      <c r="BQ3159" s="21"/>
      <c r="BS3159" s="21"/>
      <c r="BT3159" s="21"/>
      <c r="BW3159" s="21"/>
      <c r="BX3159" s="21"/>
      <c r="BZ3159" s="21"/>
      <c r="CD3159" s="21"/>
      <c r="CE3159" s="21"/>
      <c r="CF3159" s="21"/>
    </row>
    <row r="3160" spans="1:84">
      <c r="A3160" s="21"/>
      <c r="AC3160" s="21"/>
      <c r="AD3160" s="21"/>
      <c r="AE3160" s="21"/>
      <c r="AF3160" s="21"/>
      <c r="AG3160" s="21"/>
      <c r="AH3160" s="21"/>
      <c r="AI3160" s="21"/>
      <c r="AJ3160" s="21"/>
      <c r="AK3160" s="21"/>
      <c r="AL3160" s="21"/>
      <c r="AM3160" s="21"/>
      <c r="AN3160" s="21"/>
      <c r="AO3160" s="21"/>
      <c r="AP3160" s="21"/>
      <c r="AQ3160" s="21"/>
      <c r="AR3160" s="21"/>
      <c r="AS3160" s="21"/>
      <c r="AT3160" s="21"/>
      <c r="AU3160" s="21"/>
      <c r="AX3160" s="22"/>
      <c r="AY3160" s="22"/>
      <c r="AZ3160" s="22"/>
      <c r="BM3160" s="21"/>
      <c r="BN3160" s="21"/>
      <c r="BO3160" s="21"/>
      <c r="BP3160" s="21"/>
      <c r="BQ3160" s="21"/>
      <c r="BS3160" s="21"/>
      <c r="BT3160" s="21"/>
      <c r="BW3160" s="21"/>
      <c r="BX3160" s="21"/>
      <c r="BZ3160" s="21"/>
      <c r="CD3160" s="21"/>
      <c r="CE3160" s="21"/>
      <c r="CF3160" s="21"/>
    </row>
    <row r="3161" spans="1:84">
      <c r="A3161" s="21"/>
      <c r="AC3161" s="21"/>
      <c r="AD3161" s="21"/>
      <c r="AE3161" s="21"/>
      <c r="AF3161" s="21"/>
      <c r="AG3161" s="21"/>
      <c r="AH3161" s="21"/>
      <c r="AI3161" s="21"/>
      <c r="AJ3161" s="21"/>
      <c r="AK3161" s="21"/>
      <c r="AL3161" s="21"/>
      <c r="AM3161" s="21"/>
      <c r="AN3161" s="21"/>
      <c r="AO3161" s="21"/>
      <c r="AP3161" s="21"/>
      <c r="AQ3161" s="21"/>
      <c r="AR3161" s="21"/>
      <c r="AS3161" s="21"/>
      <c r="AT3161" s="21"/>
      <c r="AU3161" s="21"/>
      <c r="AX3161" s="22"/>
      <c r="AY3161" s="22"/>
      <c r="AZ3161" s="22"/>
      <c r="BM3161" s="21"/>
      <c r="BN3161" s="21"/>
      <c r="BO3161" s="21"/>
      <c r="BP3161" s="21"/>
      <c r="BQ3161" s="21"/>
      <c r="BS3161" s="21"/>
      <c r="BT3161" s="21"/>
      <c r="BW3161" s="21"/>
      <c r="BX3161" s="21"/>
      <c r="BZ3161" s="21"/>
      <c r="CD3161" s="21"/>
      <c r="CE3161" s="21"/>
      <c r="CF3161" s="21"/>
    </row>
    <row r="3162" spans="1:84">
      <c r="A3162" s="21"/>
      <c r="AC3162" s="21"/>
      <c r="AD3162" s="21"/>
      <c r="AE3162" s="21"/>
      <c r="AF3162" s="21"/>
      <c r="AG3162" s="21"/>
      <c r="AH3162" s="21"/>
      <c r="AI3162" s="21"/>
      <c r="AJ3162" s="21"/>
      <c r="AK3162" s="21"/>
      <c r="AL3162" s="21"/>
      <c r="AM3162" s="21"/>
      <c r="AN3162" s="21"/>
      <c r="AO3162" s="21"/>
      <c r="AP3162" s="21"/>
      <c r="AQ3162" s="21"/>
      <c r="AR3162" s="21"/>
      <c r="AS3162" s="21"/>
      <c r="AT3162" s="21"/>
      <c r="AU3162" s="21"/>
      <c r="AX3162" s="22"/>
      <c r="AY3162" s="22"/>
      <c r="AZ3162" s="22"/>
      <c r="BM3162" s="21"/>
      <c r="BN3162" s="21"/>
      <c r="BO3162" s="21"/>
      <c r="BP3162" s="21"/>
      <c r="BQ3162" s="21"/>
      <c r="BS3162" s="21"/>
      <c r="BT3162" s="21"/>
      <c r="BW3162" s="21"/>
      <c r="BX3162" s="21"/>
      <c r="BZ3162" s="21"/>
      <c r="CD3162" s="21"/>
      <c r="CE3162" s="21"/>
      <c r="CF3162" s="21"/>
    </row>
    <row r="3163" spans="1:84">
      <c r="A3163" s="21"/>
      <c r="AC3163" s="21"/>
      <c r="AD3163" s="21"/>
      <c r="AE3163" s="21"/>
      <c r="AF3163" s="21"/>
      <c r="AG3163" s="21"/>
      <c r="AH3163" s="21"/>
      <c r="AI3163" s="21"/>
      <c r="AJ3163" s="21"/>
      <c r="AK3163" s="21"/>
      <c r="AL3163" s="21"/>
      <c r="AM3163" s="21"/>
      <c r="AN3163" s="21"/>
      <c r="AO3163" s="21"/>
      <c r="AP3163" s="21"/>
      <c r="AQ3163" s="21"/>
      <c r="AR3163" s="21"/>
      <c r="AS3163" s="21"/>
      <c r="AT3163" s="21"/>
      <c r="AU3163" s="21"/>
      <c r="AX3163" s="22"/>
      <c r="AY3163" s="22"/>
      <c r="AZ3163" s="22"/>
      <c r="BM3163" s="21"/>
      <c r="BN3163" s="21"/>
      <c r="BO3163" s="21"/>
      <c r="BP3163" s="21"/>
      <c r="BQ3163" s="21"/>
      <c r="BS3163" s="21"/>
      <c r="BT3163" s="21"/>
      <c r="BW3163" s="21"/>
      <c r="BX3163" s="21"/>
      <c r="BZ3163" s="21"/>
      <c r="CD3163" s="21"/>
      <c r="CE3163" s="21"/>
      <c r="CF3163" s="21"/>
    </row>
    <row r="3164" spans="1:84">
      <c r="A3164" s="21"/>
      <c r="AC3164" s="21"/>
      <c r="AD3164" s="21"/>
      <c r="AE3164" s="21"/>
      <c r="AF3164" s="21"/>
      <c r="AG3164" s="21"/>
      <c r="AH3164" s="21"/>
      <c r="AI3164" s="21"/>
      <c r="AJ3164" s="21"/>
      <c r="AK3164" s="21"/>
      <c r="AL3164" s="21"/>
      <c r="AM3164" s="21"/>
      <c r="AN3164" s="21"/>
      <c r="AO3164" s="21"/>
      <c r="AP3164" s="21"/>
      <c r="AQ3164" s="21"/>
      <c r="AR3164" s="21"/>
      <c r="AS3164" s="21"/>
      <c r="AT3164" s="21"/>
      <c r="AU3164" s="21"/>
      <c r="AX3164" s="22"/>
      <c r="AY3164" s="22"/>
      <c r="AZ3164" s="22"/>
      <c r="BM3164" s="21"/>
      <c r="BN3164" s="21"/>
      <c r="BO3164" s="21"/>
      <c r="BP3164" s="21"/>
      <c r="BQ3164" s="21"/>
      <c r="BS3164" s="21"/>
      <c r="BT3164" s="21"/>
      <c r="BW3164" s="21"/>
      <c r="BX3164" s="21"/>
      <c r="BZ3164" s="21"/>
      <c r="CD3164" s="21"/>
      <c r="CE3164" s="21"/>
      <c r="CF3164" s="21"/>
    </row>
    <row r="3165" spans="1:84">
      <c r="A3165" s="21"/>
      <c r="AC3165" s="21"/>
      <c r="AD3165" s="21"/>
      <c r="AE3165" s="21"/>
      <c r="AF3165" s="21"/>
      <c r="AG3165" s="21"/>
      <c r="AH3165" s="21"/>
      <c r="AI3165" s="21"/>
      <c r="AJ3165" s="21"/>
      <c r="AK3165" s="21"/>
      <c r="AL3165" s="21"/>
      <c r="AM3165" s="21"/>
      <c r="AN3165" s="21"/>
      <c r="AO3165" s="21"/>
      <c r="AP3165" s="21"/>
      <c r="AQ3165" s="21"/>
      <c r="AR3165" s="21"/>
      <c r="AS3165" s="21"/>
      <c r="AT3165" s="21"/>
      <c r="AU3165" s="21"/>
      <c r="AX3165" s="22"/>
      <c r="AY3165" s="22"/>
      <c r="AZ3165" s="22"/>
      <c r="BM3165" s="21"/>
      <c r="BN3165" s="21"/>
      <c r="BO3165" s="21"/>
      <c r="BP3165" s="21"/>
      <c r="BQ3165" s="21"/>
      <c r="BS3165" s="21"/>
      <c r="BT3165" s="21"/>
      <c r="BW3165" s="21"/>
      <c r="BX3165" s="21"/>
      <c r="BZ3165" s="21"/>
      <c r="CD3165" s="21"/>
      <c r="CE3165" s="21"/>
      <c r="CF3165" s="21"/>
    </row>
    <row r="3166" spans="1:84">
      <c r="A3166" s="21"/>
      <c r="AC3166" s="21"/>
      <c r="AD3166" s="21"/>
      <c r="AE3166" s="21"/>
      <c r="AF3166" s="21"/>
      <c r="AG3166" s="21"/>
      <c r="AH3166" s="21"/>
      <c r="AI3166" s="21"/>
      <c r="AJ3166" s="21"/>
      <c r="AK3166" s="21"/>
      <c r="AL3166" s="21"/>
      <c r="AM3166" s="21"/>
      <c r="AN3166" s="21"/>
      <c r="AO3166" s="21"/>
      <c r="AP3166" s="21"/>
      <c r="AQ3166" s="21"/>
      <c r="AR3166" s="21"/>
      <c r="AS3166" s="21"/>
      <c r="AT3166" s="21"/>
      <c r="AU3166" s="21"/>
      <c r="AX3166" s="22"/>
      <c r="AY3166" s="22"/>
      <c r="AZ3166" s="22"/>
      <c r="BM3166" s="21"/>
      <c r="BN3166" s="21"/>
      <c r="BO3166" s="21"/>
      <c r="BP3166" s="21"/>
      <c r="BQ3166" s="21"/>
      <c r="BS3166" s="21"/>
      <c r="BT3166" s="21"/>
      <c r="BW3166" s="21"/>
      <c r="BX3166" s="21"/>
      <c r="BZ3166" s="21"/>
      <c r="CD3166" s="21"/>
      <c r="CE3166" s="21"/>
      <c r="CF3166" s="21"/>
    </row>
    <row r="3167" spans="1:84">
      <c r="A3167" s="21"/>
      <c r="AC3167" s="21"/>
      <c r="AD3167" s="21"/>
      <c r="AE3167" s="21"/>
      <c r="AF3167" s="21"/>
      <c r="AG3167" s="21"/>
      <c r="AH3167" s="21"/>
      <c r="AI3167" s="21"/>
      <c r="AJ3167" s="21"/>
      <c r="AK3167" s="21"/>
      <c r="AL3167" s="21"/>
      <c r="AM3167" s="21"/>
      <c r="AN3167" s="21"/>
      <c r="AO3167" s="21"/>
      <c r="AP3167" s="21"/>
      <c r="AQ3167" s="21"/>
      <c r="AR3167" s="21"/>
      <c r="AS3167" s="21"/>
      <c r="AT3167" s="21"/>
      <c r="AU3167" s="21"/>
      <c r="AX3167" s="22"/>
      <c r="AY3167" s="22"/>
      <c r="AZ3167" s="22"/>
      <c r="BM3167" s="21"/>
      <c r="BN3167" s="21"/>
      <c r="BO3167" s="21"/>
      <c r="BP3167" s="21"/>
      <c r="BQ3167" s="21"/>
      <c r="BS3167" s="21"/>
      <c r="BT3167" s="21"/>
      <c r="BW3167" s="21"/>
      <c r="BX3167" s="21"/>
      <c r="BZ3167" s="21"/>
      <c r="CD3167" s="21"/>
      <c r="CE3167" s="21"/>
      <c r="CF3167" s="21"/>
    </row>
    <row r="3168" spans="1:84">
      <c r="A3168" s="21"/>
      <c r="AC3168" s="21"/>
      <c r="AD3168" s="21"/>
      <c r="AE3168" s="21"/>
      <c r="AF3168" s="21"/>
      <c r="AG3168" s="21"/>
      <c r="AH3168" s="21"/>
      <c r="AI3168" s="21"/>
      <c r="AJ3168" s="21"/>
      <c r="AK3168" s="21"/>
      <c r="AL3168" s="21"/>
      <c r="AM3168" s="21"/>
      <c r="AN3168" s="21"/>
      <c r="AO3168" s="21"/>
      <c r="AP3168" s="21"/>
      <c r="AQ3168" s="21"/>
      <c r="AR3168" s="21"/>
      <c r="AS3168" s="21"/>
      <c r="AT3168" s="21"/>
      <c r="AU3168" s="21"/>
      <c r="AX3168" s="22"/>
      <c r="AY3168" s="22"/>
      <c r="AZ3168" s="22"/>
      <c r="BM3168" s="21"/>
      <c r="BN3168" s="21"/>
      <c r="BO3168" s="21"/>
      <c r="BP3168" s="21"/>
      <c r="BQ3168" s="21"/>
      <c r="BS3168" s="21"/>
      <c r="BT3168" s="21"/>
      <c r="BW3168" s="21"/>
      <c r="BX3168" s="21"/>
      <c r="BZ3168" s="21"/>
      <c r="CD3168" s="21"/>
      <c r="CE3168" s="21"/>
      <c r="CF3168" s="21"/>
    </row>
    <row r="3169" spans="1:84">
      <c r="A3169" s="21"/>
      <c r="AC3169" s="21"/>
      <c r="AD3169" s="21"/>
      <c r="AE3169" s="21"/>
      <c r="AF3169" s="21"/>
      <c r="AG3169" s="21"/>
      <c r="AH3169" s="21"/>
      <c r="AI3169" s="21"/>
      <c r="AJ3169" s="21"/>
      <c r="AK3169" s="21"/>
      <c r="AL3169" s="21"/>
      <c r="AM3169" s="21"/>
      <c r="AN3169" s="21"/>
      <c r="AO3169" s="21"/>
      <c r="AP3169" s="21"/>
      <c r="AQ3169" s="21"/>
      <c r="AR3169" s="21"/>
      <c r="AS3169" s="21"/>
      <c r="AT3169" s="21"/>
      <c r="AU3169" s="21"/>
      <c r="AX3169" s="22"/>
      <c r="AY3169" s="22"/>
      <c r="AZ3169" s="22"/>
      <c r="BM3169" s="21"/>
      <c r="BN3169" s="21"/>
      <c r="BO3169" s="21"/>
      <c r="BP3169" s="21"/>
      <c r="BQ3169" s="21"/>
      <c r="BS3169" s="21"/>
      <c r="BT3169" s="21"/>
      <c r="BW3169" s="21"/>
      <c r="BX3169" s="21"/>
      <c r="BZ3169" s="21"/>
      <c r="CD3169" s="21"/>
      <c r="CE3169" s="21"/>
      <c r="CF3169" s="21"/>
    </row>
    <row r="3170" spans="1:84">
      <c r="A3170" s="21"/>
      <c r="AC3170" s="21"/>
      <c r="AD3170" s="21"/>
      <c r="AE3170" s="21"/>
      <c r="AF3170" s="21"/>
      <c r="AG3170" s="21"/>
      <c r="AH3170" s="21"/>
      <c r="AI3170" s="21"/>
      <c r="AJ3170" s="21"/>
      <c r="AK3170" s="21"/>
      <c r="AL3170" s="21"/>
      <c r="AM3170" s="21"/>
      <c r="AN3170" s="21"/>
      <c r="AO3170" s="21"/>
      <c r="AP3170" s="21"/>
      <c r="AQ3170" s="21"/>
      <c r="AR3170" s="21"/>
      <c r="AS3170" s="21"/>
      <c r="AT3170" s="21"/>
      <c r="AU3170" s="21"/>
      <c r="AX3170" s="22"/>
      <c r="AY3170" s="22"/>
      <c r="AZ3170" s="22"/>
      <c r="BM3170" s="21"/>
      <c r="BN3170" s="21"/>
      <c r="BO3170" s="21"/>
      <c r="BP3170" s="21"/>
      <c r="BQ3170" s="21"/>
      <c r="BS3170" s="21"/>
      <c r="BT3170" s="21"/>
      <c r="BW3170" s="21"/>
      <c r="BX3170" s="21"/>
      <c r="BZ3170" s="21"/>
      <c r="CD3170" s="21"/>
      <c r="CE3170" s="21"/>
      <c r="CF3170" s="21"/>
    </row>
    <row r="3171" spans="1:84">
      <c r="A3171" s="21"/>
      <c r="AC3171" s="21"/>
      <c r="AD3171" s="21"/>
      <c r="AE3171" s="21"/>
      <c r="AF3171" s="21"/>
      <c r="AG3171" s="21"/>
      <c r="AH3171" s="21"/>
      <c r="AI3171" s="21"/>
      <c r="AJ3171" s="21"/>
      <c r="AK3171" s="21"/>
      <c r="AL3171" s="21"/>
      <c r="AM3171" s="21"/>
      <c r="AN3171" s="21"/>
      <c r="AO3171" s="21"/>
      <c r="AP3171" s="21"/>
      <c r="AQ3171" s="21"/>
      <c r="AR3171" s="21"/>
      <c r="AS3171" s="21"/>
      <c r="AT3171" s="21"/>
      <c r="AU3171" s="21"/>
      <c r="AX3171" s="22"/>
      <c r="AY3171" s="22"/>
      <c r="AZ3171" s="22"/>
      <c r="BM3171" s="21"/>
      <c r="BN3171" s="21"/>
      <c r="BO3171" s="21"/>
      <c r="BP3171" s="21"/>
      <c r="BQ3171" s="21"/>
      <c r="BS3171" s="21"/>
      <c r="BT3171" s="21"/>
      <c r="BW3171" s="21"/>
      <c r="BX3171" s="21"/>
      <c r="BZ3171" s="21"/>
      <c r="CD3171" s="21"/>
      <c r="CE3171" s="21"/>
      <c r="CF3171" s="21"/>
    </row>
    <row r="3172" spans="1:84">
      <c r="A3172" s="21"/>
      <c r="AC3172" s="21"/>
      <c r="AD3172" s="21"/>
      <c r="AE3172" s="21"/>
      <c r="AF3172" s="21"/>
      <c r="AG3172" s="21"/>
      <c r="AH3172" s="21"/>
      <c r="AI3172" s="21"/>
      <c r="AJ3172" s="21"/>
      <c r="AK3172" s="21"/>
      <c r="AL3172" s="21"/>
      <c r="AM3172" s="21"/>
      <c r="AN3172" s="21"/>
      <c r="AO3172" s="21"/>
      <c r="AP3172" s="21"/>
      <c r="AQ3172" s="21"/>
      <c r="AR3172" s="21"/>
      <c r="AS3172" s="21"/>
      <c r="AT3172" s="21"/>
      <c r="AU3172" s="21"/>
      <c r="AX3172" s="22"/>
      <c r="AY3172" s="22"/>
      <c r="AZ3172" s="22"/>
      <c r="BM3172" s="21"/>
      <c r="BN3172" s="21"/>
      <c r="BO3172" s="21"/>
      <c r="BP3172" s="21"/>
      <c r="BQ3172" s="21"/>
      <c r="BS3172" s="21"/>
      <c r="BT3172" s="21"/>
      <c r="BW3172" s="21"/>
      <c r="BX3172" s="21"/>
      <c r="BZ3172" s="21"/>
      <c r="CD3172" s="21"/>
      <c r="CE3172" s="21"/>
      <c r="CF3172" s="21"/>
    </row>
    <row r="3173" spans="1:84">
      <c r="A3173" s="21"/>
      <c r="AC3173" s="21"/>
      <c r="AD3173" s="21"/>
      <c r="AE3173" s="21"/>
      <c r="AF3173" s="21"/>
      <c r="AG3173" s="21"/>
      <c r="AH3173" s="21"/>
      <c r="AI3173" s="21"/>
      <c r="AJ3173" s="21"/>
      <c r="AK3173" s="21"/>
      <c r="AL3173" s="21"/>
      <c r="AM3173" s="21"/>
      <c r="AN3173" s="21"/>
      <c r="AO3173" s="21"/>
      <c r="AP3173" s="21"/>
      <c r="AQ3173" s="21"/>
      <c r="AR3173" s="21"/>
      <c r="AS3173" s="21"/>
      <c r="AT3173" s="21"/>
      <c r="AU3173" s="21"/>
      <c r="AX3173" s="22"/>
      <c r="AY3173" s="22"/>
      <c r="AZ3173" s="22"/>
      <c r="BM3173" s="21"/>
      <c r="BN3173" s="21"/>
      <c r="BO3173" s="21"/>
      <c r="BP3173" s="21"/>
      <c r="BQ3173" s="21"/>
      <c r="BS3173" s="21"/>
      <c r="BT3173" s="21"/>
      <c r="BW3173" s="21"/>
      <c r="BX3173" s="21"/>
      <c r="BZ3173" s="21"/>
      <c r="CD3173" s="21"/>
      <c r="CE3173" s="21"/>
      <c r="CF3173" s="21"/>
    </row>
    <row r="3174" spans="1:84">
      <c r="A3174" s="21"/>
      <c r="AC3174" s="21"/>
      <c r="AD3174" s="21"/>
      <c r="AE3174" s="21"/>
      <c r="AF3174" s="21"/>
      <c r="AG3174" s="21"/>
      <c r="AH3174" s="21"/>
      <c r="AI3174" s="21"/>
      <c r="AJ3174" s="21"/>
      <c r="AK3174" s="21"/>
      <c r="AL3174" s="21"/>
      <c r="AM3174" s="21"/>
      <c r="AN3174" s="21"/>
      <c r="AO3174" s="21"/>
      <c r="AP3174" s="21"/>
      <c r="AQ3174" s="21"/>
      <c r="AR3174" s="21"/>
      <c r="AS3174" s="21"/>
      <c r="AT3174" s="21"/>
      <c r="AU3174" s="21"/>
      <c r="AX3174" s="22"/>
      <c r="AY3174" s="22"/>
      <c r="AZ3174" s="22"/>
      <c r="BM3174" s="21"/>
      <c r="BN3174" s="21"/>
      <c r="BO3174" s="21"/>
      <c r="BP3174" s="21"/>
      <c r="BQ3174" s="21"/>
      <c r="BS3174" s="21"/>
      <c r="BT3174" s="21"/>
      <c r="BW3174" s="21"/>
      <c r="BX3174" s="21"/>
      <c r="BZ3174" s="21"/>
      <c r="CD3174" s="21"/>
      <c r="CE3174" s="21"/>
      <c r="CF3174" s="21"/>
    </row>
    <row r="3175" spans="1:84">
      <c r="A3175" s="21"/>
      <c r="AC3175" s="21"/>
      <c r="AD3175" s="21"/>
      <c r="AE3175" s="21"/>
      <c r="AF3175" s="21"/>
      <c r="AG3175" s="21"/>
      <c r="AH3175" s="21"/>
      <c r="AI3175" s="21"/>
      <c r="AJ3175" s="21"/>
      <c r="AK3175" s="21"/>
      <c r="AL3175" s="21"/>
      <c r="AM3175" s="21"/>
      <c r="AN3175" s="21"/>
      <c r="AO3175" s="21"/>
      <c r="AP3175" s="21"/>
      <c r="AQ3175" s="21"/>
      <c r="AR3175" s="21"/>
      <c r="AS3175" s="21"/>
      <c r="AT3175" s="21"/>
      <c r="AU3175" s="21"/>
      <c r="AX3175" s="22"/>
      <c r="AY3175" s="22"/>
      <c r="AZ3175" s="22"/>
      <c r="BM3175" s="21"/>
      <c r="BN3175" s="21"/>
      <c r="BO3175" s="21"/>
      <c r="BP3175" s="21"/>
      <c r="BQ3175" s="21"/>
      <c r="BS3175" s="21"/>
      <c r="BT3175" s="21"/>
      <c r="BW3175" s="21"/>
      <c r="BX3175" s="21"/>
      <c r="BZ3175" s="21"/>
      <c r="CD3175" s="21"/>
      <c r="CE3175" s="21"/>
      <c r="CF3175" s="21"/>
    </row>
    <row r="3176" spans="1:84">
      <c r="A3176" s="21"/>
      <c r="AC3176" s="21"/>
      <c r="AD3176" s="21"/>
      <c r="AE3176" s="21"/>
      <c r="AF3176" s="21"/>
      <c r="AG3176" s="21"/>
      <c r="AH3176" s="21"/>
      <c r="AI3176" s="21"/>
      <c r="AJ3176" s="21"/>
      <c r="AK3176" s="21"/>
      <c r="AL3176" s="21"/>
      <c r="AM3176" s="21"/>
      <c r="AN3176" s="21"/>
      <c r="AO3176" s="21"/>
      <c r="AP3176" s="21"/>
      <c r="AQ3176" s="21"/>
      <c r="AR3176" s="21"/>
      <c r="AS3176" s="21"/>
      <c r="AT3176" s="21"/>
      <c r="AU3176" s="21"/>
      <c r="AX3176" s="22"/>
      <c r="AY3176" s="22"/>
      <c r="AZ3176" s="22"/>
      <c r="BM3176" s="21"/>
      <c r="BN3176" s="21"/>
      <c r="BO3176" s="21"/>
      <c r="BP3176" s="21"/>
      <c r="BQ3176" s="21"/>
      <c r="BS3176" s="21"/>
      <c r="BT3176" s="21"/>
      <c r="BW3176" s="21"/>
      <c r="BX3176" s="21"/>
      <c r="BZ3176" s="21"/>
      <c r="CD3176" s="21"/>
      <c r="CE3176" s="21"/>
      <c r="CF3176" s="21"/>
    </row>
    <row r="3177" spans="1:84">
      <c r="A3177" s="21"/>
      <c r="AC3177" s="21"/>
      <c r="AD3177" s="21"/>
      <c r="AE3177" s="21"/>
      <c r="AF3177" s="21"/>
      <c r="AG3177" s="21"/>
      <c r="AH3177" s="21"/>
      <c r="AI3177" s="21"/>
      <c r="AJ3177" s="21"/>
      <c r="AK3177" s="21"/>
      <c r="AL3177" s="21"/>
      <c r="AM3177" s="21"/>
      <c r="AN3177" s="21"/>
      <c r="AO3177" s="21"/>
      <c r="AP3177" s="21"/>
      <c r="AQ3177" s="21"/>
      <c r="AR3177" s="21"/>
      <c r="AS3177" s="21"/>
      <c r="AT3177" s="21"/>
      <c r="AU3177" s="21"/>
      <c r="AX3177" s="22"/>
      <c r="AY3177" s="22"/>
      <c r="AZ3177" s="22"/>
      <c r="BM3177" s="21"/>
      <c r="BN3177" s="21"/>
      <c r="BO3177" s="21"/>
      <c r="BP3177" s="21"/>
      <c r="BQ3177" s="21"/>
      <c r="BS3177" s="21"/>
      <c r="BT3177" s="21"/>
      <c r="BW3177" s="21"/>
      <c r="BX3177" s="21"/>
      <c r="BZ3177" s="21"/>
      <c r="CD3177" s="21"/>
      <c r="CE3177" s="21"/>
      <c r="CF3177" s="21"/>
    </row>
    <row r="3178" spans="1:84">
      <c r="A3178" s="21"/>
      <c r="AC3178" s="21"/>
      <c r="AD3178" s="21"/>
      <c r="AE3178" s="21"/>
      <c r="AF3178" s="21"/>
      <c r="AG3178" s="21"/>
      <c r="AH3178" s="21"/>
      <c r="AI3178" s="21"/>
      <c r="AJ3178" s="21"/>
      <c r="AK3178" s="21"/>
      <c r="AL3178" s="21"/>
      <c r="AM3178" s="21"/>
      <c r="AN3178" s="21"/>
      <c r="AO3178" s="21"/>
      <c r="AP3178" s="21"/>
      <c r="AQ3178" s="21"/>
      <c r="AR3178" s="21"/>
      <c r="AS3178" s="21"/>
      <c r="AT3178" s="21"/>
      <c r="AU3178" s="21"/>
      <c r="AX3178" s="22"/>
      <c r="AY3178" s="22"/>
      <c r="AZ3178" s="22"/>
      <c r="BM3178" s="21"/>
      <c r="BN3178" s="21"/>
      <c r="BO3178" s="21"/>
      <c r="BP3178" s="21"/>
      <c r="BQ3178" s="21"/>
      <c r="BS3178" s="21"/>
      <c r="BT3178" s="21"/>
      <c r="BW3178" s="21"/>
      <c r="BX3178" s="21"/>
      <c r="BZ3178" s="21"/>
      <c r="CD3178" s="21"/>
      <c r="CE3178" s="21"/>
      <c r="CF3178" s="21"/>
    </row>
    <row r="3179" spans="1:84">
      <c r="A3179" s="21"/>
      <c r="AC3179" s="21"/>
      <c r="AD3179" s="21"/>
      <c r="AE3179" s="21"/>
      <c r="AF3179" s="21"/>
      <c r="AG3179" s="21"/>
      <c r="AH3179" s="21"/>
      <c r="AI3179" s="21"/>
      <c r="AJ3179" s="21"/>
      <c r="AK3179" s="21"/>
      <c r="AL3179" s="21"/>
      <c r="AM3179" s="21"/>
      <c r="AN3179" s="21"/>
      <c r="AO3179" s="21"/>
      <c r="AP3179" s="21"/>
      <c r="AQ3179" s="21"/>
      <c r="AR3179" s="21"/>
      <c r="AS3179" s="21"/>
      <c r="AT3179" s="21"/>
      <c r="AU3179" s="21"/>
      <c r="AX3179" s="22"/>
      <c r="AY3179" s="22"/>
      <c r="AZ3179" s="22"/>
      <c r="BM3179" s="21"/>
      <c r="BN3179" s="21"/>
      <c r="BO3179" s="21"/>
      <c r="BP3179" s="21"/>
      <c r="BQ3179" s="21"/>
      <c r="BS3179" s="21"/>
      <c r="BT3179" s="21"/>
      <c r="BW3179" s="21"/>
      <c r="BX3179" s="21"/>
      <c r="BZ3179" s="21"/>
      <c r="CD3179" s="21"/>
      <c r="CE3179" s="21"/>
      <c r="CF3179" s="21"/>
    </row>
    <row r="3180" spans="1:84">
      <c r="A3180" s="21"/>
      <c r="AC3180" s="21"/>
      <c r="AD3180" s="21"/>
      <c r="AE3180" s="21"/>
      <c r="AF3180" s="21"/>
      <c r="AG3180" s="21"/>
      <c r="AH3180" s="21"/>
      <c r="AI3180" s="21"/>
      <c r="AJ3180" s="21"/>
      <c r="AK3180" s="21"/>
      <c r="AL3180" s="21"/>
      <c r="AM3180" s="21"/>
      <c r="AN3180" s="21"/>
      <c r="AO3180" s="21"/>
      <c r="AP3180" s="21"/>
      <c r="AQ3180" s="21"/>
      <c r="AR3180" s="21"/>
      <c r="AS3180" s="21"/>
      <c r="AT3180" s="21"/>
      <c r="AU3180" s="21"/>
      <c r="AX3180" s="22"/>
      <c r="AY3180" s="22"/>
      <c r="AZ3180" s="22"/>
      <c r="BM3180" s="21"/>
      <c r="BN3180" s="21"/>
      <c r="BO3180" s="21"/>
      <c r="BP3180" s="21"/>
      <c r="BQ3180" s="21"/>
      <c r="BS3180" s="21"/>
      <c r="BT3180" s="21"/>
      <c r="BW3180" s="21"/>
      <c r="BX3180" s="21"/>
      <c r="BZ3180" s="21"/>
      <c r="CD3180" s="21"/>
      <c r="CE3180" s="21"/>
      <c r="CF3180" s="21"/>
    </row>
    <row r="3181" spans="1:84">
      <c r="A3181" s="21"/>
      <c r="AC3181" s="21"/>
      <c r="AD3181" s="21"/>
      <c r="AE3181" s="21"/>
      <c r="AF3181" s="21"/>
      <c r="AG3181" s="21"/>
      <c r="AH3181" s="21"/>
      <c r="AI3181" s="21"/>
      <c r="AJ3181" s="21"/>
      <c r="AK3181" s="21"/>
      <c r="AL3181" s="21"/>
      <c r="AM3181" s="21"/>
      <c r="AN3181" s="21"/>
      <c r="AO3181" s="21"/>
      <c r="AP3181" s="21"/>
      <c r="AQ3181" s="21"/>
      <c r="AR3181" s="21"/>
      <c r="AS3181" s="21"/>
      <c r="AT3181" s="21"/>
      <c r="AU3181" s="21"/>
      <c r="AX3181" s="22"/>
      <c r="AY3181" s="22"/>
      <c r="AZ3181" s="22"/>
      <c r="BM3181" s="21"/>
      <c r="BN3181" s="21"/>
      <c r="BO3181" s="21"/>
      <c r="BP3181" s="21"/>
      <c r="BQ3181" s="21"/>
      <c r="BS3181" s="21"/>
      <c r="BT3181" s="21"/>
      <c r="BW3181" s="21"/>
      <c r="BX3181" s="21"/>
      <c r="BZ3181" s="21"/>
      <c r="CD3181" s="21"/>
      <c r="CE3181" s="21"/>
      <c r="CF3181" s="21"/>
    </row>
    <row r="3182" spans="1:84">
      <c r="A3182" s="21"/>
      <c r="AC3182" s="21"/>
      <c r="AD3182" s="21"/>
      <c r="AE3182" s="21"/>
      <c r="AF3182" s="21"/>
      <c r="AG3182" s="21"/>
      <c r="AH3182" s="21"/>
      <c r="AI3182" s="21"/>
      <c r="AJ3182" s="21"/>
      <c r="AK3182" s="21"/>
      <c r="AL3182" s="21"/>
      <c r="AM3182" s="21"/>
      <c r="AN3182" s="21"/>
      <c r="AO3182" s="21"/>
      <c r="AP3182" s="21"/>
      <c r="AQ3182" s="21"/>
      <c r="AR3182" s="21"/>
      <c r="AS3182" s="21"/>
      <c r="AT3182" s="21"/>
      <c r="AU3182" s="21"/>
      <c r="AX3182" s="22"/>
      <c r="AY3182" s="22"/>
      <c r="AZ3182" s="22"/>
      <c r="BM3182" s="21"/>
      <c r="BN3182" s="21"/>
      <c r="BO3182" s="21"/>
      <c r="BP3182" s="21"/>
      <c r="BQ3182" s="21"/>
      <c r="BS3182" s="21"/>
      <c r="BT3182" s="21"/>
      <c r="BW3182" s="21"/>
      <c r="BX3182" s="21"/>
      <c r="BZ3182" s="21"/>
      <c r="CD3182" s="21"/>
      <c r="CE3182" s="21"/>
      <c r="CF3182" s="21"/>
    </row>
    <row r="3183" spans="1:84">
      <c r="A3183" s="21"/>
      <c r="AC3183" s="21"/>
      <c r="AD3183" s="21"/>
      <c r="AE3183" s="21"/>
      <c r="AF3183" s="21"/>
      <c r="AG3183" s="21"/>
      <c r="AH3183" s="21"/>
      <c r="AI3183" s="21"/>
      <c r="AJ3183" s="21"/>
      <c r="AK3183" s="21"/>
      <c r="AL3183" s="21"/>
      <c r="AM3183" s="21"/>
      <c r="AN3183" s="21"/>
      <c r="AO3183" s="21"/>
      <c r="AP3183" s="21"/>
      <c r="AQ3183" s="21"/>
      <c r="AR3183" s="21"/>
      <c r="AS3183" s="21"/>
      <c r="AT3183" s="21"/>
      <c r="AU3183" s="21"/>
      <c r="AX3183" s="22"/>
      <c r="AY3183" s="22"/>
      <c r="AZ3183" s="22"/>
      <c r="BM3183" s="21"/>
      <c r="BN3183" s="21"/>
      <c r="BO3183" s="21"/>
      <c r="BP3183" s="21"/>
      <c r="BQ3183" s="21"/>
      <c r="BS3183" s="21"/>
      <c r="BT3183" s="21"/>
      <c r="BW3183" s="21"/>
      <c r="BX3183" s="21"/>
      <c r="BZ3183" s="21"/>
      <c r="CD3183" s="21"/>
      <c r="CE3183" s="21"/>
      <c r="CF3183" s="21"/>
    </row>
    <row r="3184" spans="1:84">
      <c r="A3184" s="21"/>
      <c r="AC3184" s="21"/>
      <c r="AD3184" s="21"/>
      <c r="AE3184" s="21"/>
      <c r="AF3184" s="21"/>
      <c r="AG3184" s="21"/>
      <c r="AH3184" s="21"/>
      <c r="AI3184" s="21"/>
      <c r="AJ3184" s="21"/>
      <c r="AK3184" s="21"/>
      <c r="AL3184" s="21"/>
      <c r="AM3184" s="21"/>
      <c r="AN3184" s="21"/>
      <c r="AO3184" s="21"/>
      <c r="AP3184" s="21"/>
      <c r="AQ3184" s="21"/>
      <c r="AR3184" s="21"/>
      <c r="AS3184" s="21"/>
      <c r="AT3184" s="21"/>
      <c r="AU3184" s="21"/>
      <c r="AX3184" s="22"/>
      <c r="AY3184" s="22"/>
      <c r="AZ3184" s="22"/>
      <c r="BM3184" s="21"/>
      <c r="BN3184" s="21"/>
      <c r="BO3184" s="21"/>
      <c r="BP3184" s="21"/>
      <c r="BQ3184" s="21"/>
      <c r="BS3184" s="21"/>
      <c r="BT3184" s="21"/>
      <c r="BW3184" s="21"/>
      <c r="BX3184" s="21"/>
      <c r="BZ3184" s="21"/>
      <c r="CD3184" s="21"/>
      <c r="CE3184" s="21"/>
      <c r="CF3184" s="21"/>
    </row>
    <row r="3185" spans="1:84">
      <c r="A3185" s="21"/>
      <c r="AC3185" s="21"/>
      <c r="AD3185" s="21"/>
      <c r="AE3185" s="21"/>
      <c r="AF3185" s="21"/>
      <c r="AG3185" s="21"/>
      <c r="AH3185" s="21"/>
      <c r="AI3185" s="21"/>
      <c r="AJ3185" s="21"/>
      <c r="AK3185" s="21"/>
      <c r="AL3185" s="21"/>
      <c r="AM3185" s="21"/>
      <c r="AN3185" s="21"/>
      <c r="AO3185" s="21"/>
      <c r="AP3185" s="21"/>
      <c r="AQ3185" s="21"/>
      <c r="AR3185" s="21"/>
      <c r="AS3185" s="21"/>
      <c r="AT3185" s="21"/>
      <c r="AU3185" s="21"/>
      <c r="AX3185" s="22"/>
      <c r="AY3185" s="22"/>
      <c r="AZ3185" s="22"/>
      <c r="BM3185" s="21"/>
      <c r="BN3185" s="21"/>
      <c r="BO3185" s="21"/>
      <c r="BP3185" s="21"/>
      <c r="BQ3185" s="21"/>
      <c r="BS3185" s="21"/>
      <c r="BT3185" s="21"/>
      <c r="BW3185" s="21"/>
      <c r="BX3185" s="21"/>
      <c r="BZ3185" s="21"/>
      <c r="CD3185" s="21"/>
      <c r="CE3185" s="21"/>
      <c r="CF3185" s="21"/>
    </row>
    <row r="3186" spans="1:84">
      <c r="A3186" s="21"/>
      <c r="AC3186" s="21"/>
      <c r="AD3186" s="21"/>
      <c r="AE3186" s="21"/>
      <c r="AF3186" s="21"/>
      <c r="AG3186" s="21"/>
      <c r="AH3186" s="21"/>
      <c r="AI3186" s="21"/>
      <c r="AJ3186" s="21"/>
      <c r="AK3186" s="21"/>
      <c r="AL3186" s="21"/>
      <c r="AM3186" s="21"/>
      <c r="AN3186" s="21"/>
      <c r="AO3186" s="21"/>
      <c r="AP3186" s="21"/>
      <c r="AQ3186" s="21"/>
      <c r="AR3186" s="21"/>
      <c r="AS3186" s="21"/>
      <c r="AT3186" s="21"/>
      <c r="AU3186" s="21"/>
      <c r="AX3186" s="22"/>
      <c r="AY3186" s="22"/>
      <c r="AZ3186" s="22"/>
      <c r="BM3186" s="21"/>
      <c r="BN3186" s="21"/>
      <c r="BO3186" s="21"/>
      <c r="BP3186" s="21"/>
      <c r="BQ3186" s="21"/>
      <c r="BS3186" s="21"/>
      <c r="BT3186" s="21"/>
      <c r="BW3186" s="21"/>
      <c r="BX3186" s="21"/>
      <c r="BZ3186" s="21"/>
      <c r="CD3186" s="21"/>
      <c r="CE3186" s="21"/>
      <c r="CF3186" s="21"/>
    </row>
    <row r="3187" spans="1:84">
      <c r="A3187" s="21"/>
      <c r="AC3187" s="21"/>
      <c r="AD3187" s="21"/>
      <c r="AE3187" s="21"/>
      <c r="AF3187" s="21"/>
      <c r="AG3187" s="21"/>
      <c r="AH3187" s="21"/>
      <c r="AI3187" s="21"/>
      <c r="AJ3187" s="21"/>
      <c r="AK3187" s="21"/>
      <c r="AL3187" s="21"/>
      <c r="AM3187" s="21"/>
      <c r="AN3187" s="21"/>
      <c r="AO3187" s="21"/>
      <c r="AP3187" s="21"/>
      <c r="AQ3187" s="21"/>
      <c r="AR3187" s="21"/>
      <c r="AS3187" s="21"/>
      <c r="AT3187" s="21"/>
      <c r="AU3187" s="21"/>
      <c r="AX3187" s="22"/>
      <c r="AY3187" s="22"/>
      <c r="AZ3187" s="22"/>
      <c r="BM3187" s="21"/>
      <c r="BN3187" s="21"/>
      <c r="BO3187" s="21"/>
      <c r="BP3187" s="21"/>
      <c r="BQ3187" s="21"/>
      <c r="BS3187" s="21"/>
      <c r="BT3187" s="21"/>
      <c r="BW3187" s="21"/>
      <c r="BX3187" s="21"/>
      <c r="BZ3187" s="21"/>
      <c r="CD3187" s="21"/>
      <c r="CE3187" s="21"/>
      <c r="CF3187" s="21"/>
    </row>
    <row r="3188" spans="1:84">
      <c r="A3188" s="21"/>
      <c r="AC3188" s="21"/>
      <c r="AD3188" s="21"/>
      <c r="AE3188" s="21"/>
      <c r="AF3188" s="21"/>
      <c r="AG3188" s="21"/>
      <c r="AH3188" s="21"/>
      <c r="AI3188" s="21"/>
      <c r="AJ3188" s="21"/>
      <c r="AK3188" s="21"/>
      <c r="AL3188" s="21"/>
      <c r="AM3188" s="21"/>
      <c r="AN3188" s="21"/>
      <c r="AO3188" s="21"/>
      <c r="AP3188" s="21"/>
      <c r="AQ3188" s="21"/>
      <c r="AR3188" s="21"/>
      <c r="AS3188" s="21"/>
      <c r="AT3188" s="21"/>
      <c r="AU3188" s="21"/>
      <c r="AX3188" s="22"/>
      <c r="AY3188" s="22"/>
      <c r="AZ3188" s="22"/>
      <c r="BM3188" s="21"/>
      <c r="BN3188" s="21"/>
      <c r="BO3188" s="21"/>
      <c r="BP3188" s="21"/>
      <c r="BQ3188" s="21"/>
      <c r="BS3188" s="21"/>
      <c r="BT3188" s="21"/>
      <c r="BW3188" s="21"/>
      <c r="BX3188" s="21"/>
      <c r="BZ3188" s="21"/>
      <c r="CD3188" s="21"/>
      <c r="CE3188" s="21"/>
      <c r="CF3188" s="21"/>
    </row>
    <row r="3189" spans="1:84">
      <c r="A3189" s="21"/>
      <c r="AC3189" s="21"/>
      <c r="AD3189" s="21"/>
      <c r="AE3189" s="21"/>
      <c r="AF3189" s="21"/>
      <c r="AG3189" s="21"/>
      <c r="AH3189" s="21"/>
      <c r="AI3189" s="21"/>
      <c r="AJ3189" s="21"/>
      <c r="AK3189" s="21"/>
      <c r="AL3189" s="21"/>
      <c r="AM3189" s="21"/>
      <c r="AN3189" s="21"/>
      <c r="AO3189" s="21"/>
      <c r="AP3189" s="21"/>
      <c r="AQ3189" s="21"/>
      <c r="AR3189" s="21"/>
      <c r="AS3189" s="21"/>
      <c r="AT3189" s="21"/>
      <c r="AU3189" s="21"/>
      <c r="AX3189" s="22"/>
      <c r="AY3189" s="22"/>
      <c r="AZ3189" s="22"/>
      <c r="BM3189" s="21"/>
      <c r="BN3189" s="21"/>
      <c r="BO3189" s="21"/>
      <c r="BP3189" s="21"/>
      <c r="BQ3189" s="21"/>
      <c r="BS3189" s="21"/>
      <c r="BT3189" s="21"/>
      <c r="BW3189" s="21"/>
      <c r="BX3189" s="21"/>
      <c r="BZ3189" s="21"/>
      <c r="CD3189" s="21"/>
      <c r="CE3189" s="21"/>
      <c r="CF3189" s="21"/>
    </row>
    <row r="3190" spans="1:84">
      <c r="A3190" s="21"/>
      <c r="AC3190" s="21"/>
      <c r="AD3190" s="21"/>
      <c r="AE3190" s="21"/>
      <c r="AF3190" s="21"/>
      <c r="AG3190" s="21"/>
      <c r="AH3190" s="21"/>
      <c r="AI3190" s="21"/>
      <c r="AJ3190" s="21"/>
      <c r="AK3190" s="21"/>
      <c r="AL3190" s="21"/>
      <c r="AM3190" s="21"/>
      <c r="AN3190" s="21"/>
      <c r="AO3190" s="21"/>
      <c r="AP3190" s="21"/>
      <c r="AQ3190" s="21"/>
      <c r="AR3190" s="21"/>
      <c r="AS3190" s="21"/>
      <c r="AT3190" s="21"/>
      <c r="AU3190" s="21"/>
      <c r="AX3190" s="22"/>
      <c r="AY3190" s="22"/>
      <c r="AZ3190" s="22"/>
      <c r="BM3190" s="21"/>
      <c r="BN3190" s="21"/>
      <c r="BO3190" s="21"/>
      <c r="BP3190" s="21"/>
      <c r="BQ3190" s="21"/>
      <c r="BS3190" s="21"/>
      <c r="BT3190" s="21"/>
      <c r="BW3190" s="21"/>
      <c r="BX3190" s="21"/>
      <c r="BZ3190" s="21"/>
      <c r="CD3190" s="21"/>
      <c r="CE3190" s="21"/>
      <c r="CF3190" s="21"/>
    </row>
    <row r="3191" spans="1:84">
      <c r="A3191" s="21"/>
      <c r="AC3191" s="21"/>
      <c r="AD3191" s="21"/>
      <c r="AE3191" s="21"/>
      <c r="AF3191" s="21"/>
      <c r="AG3191" s="21"/>
      <c r="AH3191" s="21"/>
      <c r="AI3191" s="21"/>
      <c r="AJ3191" s="21"/>
      <c r="AK3191" s="21"/>
      <c r="AL3191" s="21"/>
      <c r="AM3191" s="21"/>
      <c r="AN3191" s="21"/>
      <c r="AO3191" s="21"/>
      <c r="AP3191" s="21"/>
      <c r="AQ3191" s="21"/>
      <c r="AR3191" s="21"/>
      <c r="AS3191" s="21"/>
      <c r="AT3191" s="21"/>
      <c r="AU3191" s="21"/>
      <c r="AX3191" s="22"/>
      <c r="AY3191" s="22"/>
      <c r="AZ3191" s="22"/>
      <c r="BM3191" s="21"/>
      <c r="BN3191" s="21"/>
      <c r="BO3191" s="21"/>
      <c r="BP3191" s="21"/>
      <c r="BQ3191" s="21"/>
      <c r="BS3191" s="21"/>
      <c r="BT3191" s="21"/>
      <c r="BW3191" s="21"/>
      <c r="BX3191" s="21"/>
      <c r="BZ3191" s="21"/>
      <c r="CD3191" s="21"/>
      <c r="CE3191" s="21"/>
      <c r="CF3191" s="21"/>
    </row>
    <row r="3192" spans="1:84">
      <c r="A3192" s="21"/>
      <c r="AC3192" s="21"/>
      <c r="AD3192" s="21"/>
      <c r="AE3192" s="21"/>
      <c r="AF3192" s="21"/>
      <c r="AG3192" s="21"/>
      <c r="AH3192" s="21"/>
      <c r="AI3192" s="21"/>
      <c r="AJ3192" s="21"/>
      <c r="AK3192" s="21"/>
      <c r="AL3192" s="21"/>
      <c r="AM3192" s="21"/>
      <c r="AN3192" s="21"/>
      <c r="AO3192" s="21"/>
      <c r="AP3192" s="21"/>
      <c r="AQ3192" s="21"/>
      <c r="AR3192" s="21"/>
      <c r="AS3192" s="21"/>
      <c r="AT3192" s="21"/>
      <c r="AU3192" s="21"/>
      <c r="AX3192" s="22"/>
      <c r="AY3192" s="22"/>
      <c r="AZ3192" s="22"/>
      <c r="BM3192" s="21"/>
      <c r="BN3192" s="21"/>
      <c r="BO3192" s="21"/>
      <c r="BP3192" s="21"/>
      <c r="BQ3192" s="21"/>
      <c r="BS3192" s="21"/>
      <c r="BT3192" s="21"/>
      <c r="BW3192" s="21"/>
      <c r="BX3192" s="21"/>
      <c r="BZ3192" s="21"/>
      <c r="CD3192" s="21"/>
      <c r="CE3192" s="21"/>
      <c r="CF3192" s="21"/>
    </row>
    <row r="3193" spans="1:84">
      <c r="A3193" s="21"/>
      <c r="AC3193" s="21"/>
      <c r="AD3193" s="21"/>
      <c r="AE3193" s="21"/>
      <c r="AF3193" s="21"/>
      <c r="AG3193" s="21"/>
      <c r="AH3193" s="21"/>
      <c r="AI3193" s="21"/>
      <c r="AJ3193" s="21"/>
      <c r="AK3193" s="21"/>
      <c r="AL3193" s="21"/>
      <c r="AM3193" s="21"/>
      <c r="AN3193" s="21"/>
      <c r="AO3193" s="21"/>
      <c r="AP3193" s="21"/>
      <c r="AQ3193" s="21"/>
      <c r="AR3193" s="21"/>
      <c r="AS3193" s="21"/>
      <c r="AT3193" s="21"/>
      <c r="AU3193" s="21"/>
      <c r="AX3193" s="22"/>
      <c r="AY3193" s="22"/>
      <c r="AZ3193" s="22"/>
      <c r="BM3193" s="21"/>
      <c r="BN3193" s="21"/>
      <c r="BO3193" s="21"/>
      <c r="BP3193" s="21"/>
      <c r="BQ3193" s="21"/>
      <c r="BS3193" s="21"/>
      <c r="BT3193" s="21"/>
      <c r="BW3193" s="21"/>
      <c r="BX3193" s="21"/>
      <c r="BZ3193" s="21"/>
      <c r="CD3193" s="21"/>
      <c r="CE3193" s="21"/>
      <c r="CF3193" s="21"/>
    </row>
    <row r="3194" spans="1:84">
      <c r="A3194" s="21"/>
      <c r="AC3194" s="21"/>
      <c r="AD3194" s="21"/>
      <c r="AE3194" s="21"/>
      <c r="AF3194" s="21"/>
      <c r="AG3194" s="21"/>
      <c r="AH3194" s="21"/>
      <c r="AI3194" s="21"/>
      <c r="AJ3194" s="21"/>
      <c r="AK3194" s="21"/>
      <c r="AL3194" s="21"/>
      <c r="AM3194" s="21"/>
      <c r="AN3194" s="21"/>
      <c r="AO3194" s="21"/>
      <c r="AP3194" s="21"/>
      <c r="AQ3194" s="21"/>
      <c r="AR3194" s="21"/>
      <c r="AS3194" s="21"/>
      <c r="AT3194" s="21"/>
      <c r="AU3194" s="21"/>
      <c r="AX3194" s="22"/>
      <c r="AY3194" s="22"/>
      <c r="AZ3194" s="22"/>
      <c r="BM3194" s="21"/>
      <c r="BN3194" s="21"/>
      <c r="BO3194" s="21"/>
      <c r="BP3194" s="21"/>
      <c r="BQ3194" s="21"/>
      <c r="BS3194" s="21"/>
      <c r="BT3194" s="21"/>
      <c r="BW3194" s="21"/>
      <c r="BX3194" s="21"/>
      <c r="BZ3194" s="21"/>
      <c r="CD3194" s="21"/>
      <c r="CE3194" s="21"/>
      <c r="CF3194" s="21"/>
    </row>
    <row r="3195" spans="1:84">
      <c r="A3195" s="21"/>
      <c r="AC3195" s="21"/>
      <c r="AD3195" s="21"/>
      <c r="AE3195" s="21"/>
      <c r="AF3195" s="21"/>
      <c r="AG3195" s="21"/>
      <c r="AH3195" s="21"/>
      <c r="AI3195" s="21"/>
      <c r="AJ3195" s="21"/>
      <c r="AK3195" s="21"/>
      <c r="AL3195" s="21"/>
      <c r="AM3195" s="21"/>
      <c r="AN3195" s="21"/>
      <c r="AO3195" s="21"/>
      <c r="AP3195" s="21"/>
      <c r="AQ3195" s="21"/>
      <c r="AR3195" s="21"/>
      <c r="AS3195" s="21"/>
      <c r="AT3195" s="21"/>
      <c r="AU3195" s="21"/>
      <c r="AX3195" s="22"/>
      <c r="AY3195" s="22"/>
      <c r="AZ3195" s="22"/>
      <c r="BM3195" s="21"/>
      <c r="BN3195" s="21"/>
      <c r="BO3195" s="21"/>
      <c r="BP3195" s="21"/>
      <c r="BQ3195" s="21"/>
      <c r="BS3195" s="21"/>
      <c r="BT3195" s="21"/>
      <c r="BW3195" s="21"/>
      <c r="BX3195" s="21"/>
      <c r="BZ3195" s="21"/>
      <c r="CD3195" s="21"/>
      <c r="CE3195" s="21"/>
      <c r="CF3195" s="21"/>
    </row>
    <row r="3196" spans="1:84">
      <c r="A3196" s="21"/>
      <c r="AC3196" s="21"/>
      <c r="AD3196" s="21"/>
      <c r="AE3196" s="21"/>
      <c r="AF3196" s="21"/>
      <c r="AG3196" s="21"/>
      <c r="AH3196" s="21"/>
      <c r="AI3196" s="21"/>
      <c r="AJ3196" s="21"/>
      <c r="AK3196" s="21"/>
      <c r="AL3196" s="21"/>
      <c r="AM3196" s="21"/>
      <c r="AN3196" s="21"/>
      <c r="AO3196" s="21"/>
      <c r="AP3196" s="21"/>
      <c r="AQ3196" s="21"/>
      <c r="AR3196" s="21"/>
      <c r="AS3196" s="21"/>
      <c r="AT3196" s="21"/>
      <c r="AU3196" s="21"/>
      <c r="AX3196" s="22"/>
      <c r="AY3196" s="22"/>
      <c r="AZ3196" s="22"/>
      <c r="BM3196" s="21"/>
      <c r="BN3196" s="21"/>
      <c r="BO3196" s="21"/>
      <c r="BP3196" s="21"/>
      <c r="BQ3196" s="21"/>
      <c r="BS3196" s="21"/>
      <c r="BT3196" s="21"/>
      <c r="BW3196" s="21"/>
      <c r="BX3196" s="21"/>
      <c r="BZ3196" s="21"/>
      <c r="CD3196" s="21"/>
      <c r="CE3196" s="21"/>
      <c r="CF3196" s="21"/>
    </row>
    <row r="3197" spans="1:84">
      <c r="A3197" s="21"/>
      <c r="AC3197" s="21"/>
      <c r="AD3197" s="21"/>
      <c r="AE3197" s="21"/>
      <c r="AF3197" s="21"/>
      <c r="AG3197" s="21"/>
      <c r="AH3197" s="21"/>
      <c r="AI3197" s="21"/>
      <c r="AJ3197" s="21"/>
      <c r="AK3197" s="21"/>
      <c r="AL3197" s="21"/>
      <c r="AM3197" s="21"/>
      <c r="AN3197" s="21"/>
      <c r="AO3197" s="21"/>
      <c r="AP3197" s="21"/>
      <c r="AQ3197" s="21"/>
      <c r="AR3197" s="21"/>
      <c r="AS3197" s="21"/>
      <c r="AT3197" s="21"/>
      <c r="AU3197" s="21"/>
      <c r="AX3197" s="22"/>
      <c r="AY3197" s="22"/>
      <c r="AZ3197" s="22"/>
      <c r="BM3197" s="21"/>
      <c r="BN3197" s="21"/>
      <c r="BO3197" s="21"/>
      <c r="BP3197" s="21"/>
      <c r="BQ3197" s="21"/>
      <c r="BS3197" s="21"/>
      <c r="BT3197" s="21"/>
      <c r="BW3197" s="21"/>
      <c r="BX3197" s="21"/>
      <c r="BZ3197" s="21"/>
      <c r="CD3197" s="21"/>
      <c r="CE3197" s="21"/>
      <c r="CF3197" s="21"/>
    </row>
    <row r="3198" spans="1:84">
      <c r="A3198" s="21"/>
      <c r="AC3198" s="21"/>
      <c r="AD3198" s="21"/>
      <c r="AE3198" s="21"/>
      <c r="AF3198" s="21"/>
      <c r="AG3198" s="21"/>
      <c r="AH3198" s="21"/>
      <c r="AI3198" s="21"/>
      <c r="AJ3198" s="21"/>
      <c r="AK3198" s="21"/>
      <c r="AL3198" s="21"/>
      <c r="AM3198" s="21"/>
      <c r="AN3198" s="21"/>
      <c r="AO3198" s="21"/>
      <c r="AP3198" s="21"/>
      <c r="AQ3198" s="21"/>
      <c r="AR3198" s="21"/>
      <c r="AS3198" s="21"/>
      <c r="AT3198" s="21"/>
      <c r="AU3198" s="21"/>
      <c r="AX3198" s="22"/>
      <c r="AY3198" s="22"/>
      <c r="AZ3198" s="22"/>
      <c r="BM3198" s="21"/>
      <c r="BN3198" s="21"/>
      <c r="BO3198" s="21"/>
      <c r="BP3198" s="21"/>
      <c r="BQ3198" s="21"/>
      <c r="BS3198" s="21"/>
      <c r="BT3198" s="21"/>
      <c r="BW3198" s="21"/>
      <c r="BX3198" s="21"/>
      <c r="BZ3198" s="21"/>
      <c r="CD3198" s="21"/>
      <c r="CE3198" s="21"/>
      <c r="CF3198" s="21"/>
    </row>
    <row r="3199" spans="1:84">
      <c r="A3199" s="21"/>
      <c r="AC3199" s="21"/>
      <c r="AD3199" s="21"/>
      <c r="AE3199" s="21"/>
      <c r="AF3199" s="21"/>
      <c r="AG3199" s="21"/>
      <c r="AH3199" s="21"/>
      <c r="AI3199" s="21"/>
      <c r="AJ3199" s="21"/>
      <c r="AK3199" s="21"/>
      <c r="AL3199" s="21"/>
      <c r="AM3199" s="21"/>
      <c r="AN3199" s="21"/>
      <c r="AO3199" s="21"/>
      <c r="AP3199" s="21"/>
      <c r="AQ3199" s="21"/>
      <c r="AR3199" s="21"/>
      <c r="AS3199" s="21"/>
      <c r="AT3199" s="21"/>
      <c r="AU3199" s="21"/>
      <c r="AX3199" s="22"/>
      <c r="AY3199" s="22"/>
      <c r="AZ3199" s="22"/>
      <c r="BM3199" s="21"/>
      <c r="BN3199" s="21"/>
      <c r="BO3199" s="21"/>
      <c r="BP3199" s="21"/>
      <c r="BQ3199" s="21"/>
      <c r="BS3199" s="21"/>
      <c r="BT3199" s="21"/>
      <c r="BW3199" s="21"/>
      <c r="BX3199" s="21"/>
      <c r="BZ3199" s="21"/>
      <c r="CD3199" s="21"/>
      <c r="CE3199" s="21"/>
      <c r="CF3199" s="21"/>
    </row>
    <row r="3200" spans="1:84">
      <c r="A3200" s="21"/>
      <c r="AC3200" s="21"/>
      <c r="AD3200" s="21"/>
      <c r="AE3200" s="21"/>
      <c r="AF3200" s="21"/>
      <c r="AG3200" s="21"/>
      <c r="AH3200" s="21"/>
      <c r="AI3200" s="21"/>
      <c r="AJ3200" s="21"/>
      <c r="AK3200" s="21"/>
      <c r="AL3200" s="21"/>
      <c r="AM3200" s="21"/>
      <c r="AN3200" s="21"/>
      <c r="AO3200" s="21"/>
      <c r="AP3200" s="21"/>
      <c r="AQ3200" s="21"/>
      <c r="AR3200" s="21"/>
      <c r="AS3200" s="21"/>
      <c r="AT3200" s="21"/>
      <c r="AU3200" s="21"/>
      <c r="AX3200" s="22"/>
      <c r="AY3200" s="22"/>
      <c r="AZ3200" s="22"/>
      <c r="BM3200" s="21"/>
      <c r="BN3200" s="21"/>
      <c r="BO3200" s="21"/>
      <c r="BP3200" s="21"/>
      <c r="BQ3200" s="21"/>
      <c r="BS3200" s="21"/>
      <c r="BT3200" s="21"/>
      <c r="BW3200" s="21"/>
      <c r="BX3200" s="21"/>
      <c r="BZ3200" s="21"/>
      <c r="CD3200" s="21"/>
      <c r="CE3200" s="21"/>
      <c r="CF3200" s="21"/>
    </row>
    <row r="3201" spans="1:84">
      <c r="A3201" s="21"/>
      <c r="AC3201" s="21"/>
      <c r="AD3201" s="21"/>
      <c r="AE3201" s="21"/>
      <c r="AF3201" s="21"/>
      <c r="AG3201" s="21"/>
      <c r="AH3201" s="21"/>
      <c r="AI3201" s="21"/>
      <c r="AJ3201" s="21"/>
      <c r="AK3201" s="21"/>
      <c r="AL3201" s="21"/>
      <c r="AM3201" s="21"/>
      <c r="AN3201" s="21"/>
      <c r="AO3201" s="21"/>
      <c r="AP3201" s="21"/>
      <c r="AQ3201" s="21"/>
      <c r="AR3201" s="21"/>
      <c r="AS3201" s="21"/>
      <c r="AT3201" s="21"/>
      <c r="AU3201" s="21"/>
      <c r="AX3201" s="22"/>
      <c r="AY3201" s="22"/>
      <c r="AZ3201" s="22"/>
      <c r="BM3201" s="21"/>
      <c r="BN3201" s="21"/>
      <c r="BO3201" s="21"/>
      <c r="BP3201" s="21"/>
      <c r="BQ3201" s="21"/>
      <c r="BS3201" s="21"/>
      <c r="BT3201" s="21"/>
      <c r="BW3201" s="21"/>
      <c r="BX3201" s="21"/>
      <c r="BZ3201" s="21"/>
      <c r="CD3201" s="21"/>
      <c r="CE3201" s="21"/>
      <c r="CF3201" s="21"/>
    </row>
    <row r="3202" spans="1:84">
      <c r="A3202" s="21"/>
      <c r="AC3202" s="21"/>
      <c r="AD3202" s="21"/>
      <c r="AE3202" s="21"/>
      <c r="AF3202" s="21"/>
      <c r="AG3202" s="21"/>
      <c r="AH3202" s="21"/>
      <c r="AI3202" s="21"/>
      <c r="AJ3202" s="21"/>
      <c r="AK3202" s="21"/>
      <c r="AL3202" s="21"/>
      <c r="AM3202" s="21"/>
      <c r="AN3202" s="21"/>
      <c r="AO3202" s="21"/>
      <c r="AP3202" s="21"/>
      <c r="AQ3202" s="21"/>
      <c r="AR3202" s="21"/>
      <c r="AS3202" s="21"/>
      <c r="AT3202" s="21"/>
      <c r="AU3202" s="21"/>
      <c r="AX3202" s="22"/>
      <c r="AY3202" s="22"/>
      <c r="AZ3202" s="22"/>
      <c r="BM3202" s="21"/>
      <c r="BN3202" s="21"/>
      <c r="BO3202" s="21"/>
      <c r="BP3202" s="21"/>
      <c r="BQ3202" s="21"/>
      <c r="BS3202" s="21"/>
      <c r="BT3202" s="21"/>
      <c r="BW3202" s="21"/>
      <c r="BX3202" s="21"/>
      <c r="BZ3202" s="21"/>
      <c r="CD3202" s="21"/>
      <c r="CE3202" s="21"/>
      <c r="CF3202" s="21"/>
    </row>
    <row r="3203" spans="1:84">
      <c r="A3203" s="21"/>
      <c r="AC3203" s="21"/>
      <c r="AD3203" s="21"/>
      <c r="AE3203" s="21"/>
      <c r="AF3203" s="21"/>
      <c r="AG3203" s="21"/>
      <c r="AH3203" s="21"/>
      <c r="AI3203" s="21"/>
      <c r="AJ3203" s="21"/>
      <c r="AK3203" s="21"/>
      <c r="AL3203" s="21"/>
      <c r="AM3203" s="21"/>
      <c r="AN3203" s="21"/>
      <c r="AO3203" s="21"/>
      <c r="AP3203" s="21"/>
      <c r="AQ3203" s="21"/>
      <c r="AR3203" s="21"/>
      <c r="AS3203" s="21"/>
      <c r="AT3203" s="21"/>
      <c r="AU3203" s="21"/>
      <c r="AX3203" s="22"/>
      <c r="AY3203" s="22"/>
      <c r="AZ3203" s="22"/>
      <c r="BM3203" s="21"/>
      <c r="BN3203" s="21"/>
      <c r="BO3203" s="21"/>
      <c r="BP3203" s="21"/>
      <c r="BQ3203" s="21"/>
      <c r="BS3203" s="21"/>
      <c r="BT3203" s="21"/>
      <c r="BW3203" s="21"/>
      <c r="BX3203" s="21"/>
      <c r="BZ3203" s="21"/>
      <c r="CD3203" s="21"/>
      <c r="CE3203" s="21"/>
      <c r="CF3203" s="21"/>
    </row>
    <row r="3204" spans="1:84">
      <c r="A3204" s="21"/>
      <c r="AC3204" s="21"/>
      <c r="AD3204" s="21"/>
      <c r="AE3204" s="21"/>
      <c r="AF3204" s="21"/>
      <c r="AG3204" s="21"/>
      <c r="AH3204" s="21"/>
      <c r="AI3204" s="21"/>
      <c r="AJ3204" s="21"/>
      <c r="AK3204" s="21"/>
      <c r="AL3204" s="21"/>
      <c r="AM3204" s="21"/>
      <c r="AN3204" s="21"/>
      <c r="AO3204" s="21"/>
      <c r="AP3204" s="21"/>
      <c r="AQ3204" s="21"/>
      <c r="AR3204" s="21"/>
      <c r="AS3204" s="21"/>
      <c r="AT3204" s="21"/>
      <c r="AU3204" s="21"/>
      <c r="AX3204" s="22"/>
      <c r="AY3204" s="22"/>
      <c r="AZ3204" s="22"/>
      <c r="BM3204" s="21"/>
      <c r="BN3204" s="21"/>
      <c r="BO3204" s="21"/>
      <c r="BP3204" s="21"/>
      <c r="BQ3204" s="21"/>
      <c r="BS3204" s="21"/>
      <c r="BT3204" s="21"/>
      <c r="BW3204" s="21"/>
      <c r="BX3204" s="21"/>
      <c r="BZ3204" s="21"/>
      <c r="CD3204" s="21"/>
      <c r="CE3204" s="21"/>
      <c r="CF3204" s="21"/>
    </row>
    <row r="3205" spans="1:84">
      <c r="A3205" s="21"/>
      <c r="AC3205" s="21"/>
      <c r="AD3205" s="21"/>
      <c r="AE3205" s="21"/>
      <c r="AF3205" s="21"/>
      <c r="AG3205" s="21"/>
      <c r="AH3205" s="21"/>
      <c r="AI3205" s="21"/>
      <c r="AJ3205" s="21"/>
      <c r="AK3205" s="21"/>
      <c r="AL3205" s="21"/>
      <c r="AM3205" s="21"/>
      <c r="AN3205" s="21"/>
      <c r="AO3205" s="21"/>
      <c r="AP3205" s="21"/>
      <c r="AQ3205" s="21"/>
      <c r="AR3205" s="21"/>
      <c r="AS3205" s="21"/>
      <c r="AT3205" s="21"/>
      <c r="AU3205" s="21"/>
      <c r="AX3205" s="22"/>
      <c r="AY3205" s="22"/>
      <c r="AZ3205" s="22"/>
      <c r="BM3205" s="21"/>
      <c r="BN3205" s="21"/>
      <c r="BO3205" s="21"/>
      <c r="BP3205" s="21"/>
      <c r="BQ3205" s="21"/>
      <c r="BS3205" s="21"/>
      <c r="BT3205" s="21"/>
      <c r="BW3205" s="21"/>
      <c r="BX3205" s="21"/>
      <c r="BZ3205" s="21"/>
      <c r="CD3205" s="21"/>
      <c r="CE3205" s="21"/>
      <c r="CF3205" s="21"/>
    </row>
    <row r="3206" spans="1:84">
      <c r="A3206" s="21"/>
      <c r="AC3206" s="21"/>
      <c r="AD3206" s="21"/>
      <c r="AE3206" s="21"/>
      <c r="AF3206" s="21"/>
      <c r="AG3206" s="21"/>
      <c r="AH3206" s="21"/>
      <c r="AI3206" s="21"/>
      <c r="AJ3206" s="21"/>
      <c r="AK3206" s="21"/>
      <c r="AL3206" s="21"/>
      <c r="AM3206" s="21"/>
      <c r="AN3206" s="21"/>
      <c r="AO3206" s="21"/>
      <c r="AP3206" s="21"/>
      <c r="AQ3206" s="21"/>
      <c r="AR3206" s="21"/>
      <c r="AS3206" s="21"/>
      <c r="AT3206" s="21"/>
      <c r="AU3206" s="21"/>
      <c r="AX3206" s="22"/>
      <c r="AY3206" s="22"/>
      <c r="AZ3206" s="22"/>
      <c r="BM3206" s="21"/>
      <c r="BN3206" s="21"/>
      <c r="BO3206" s="21"/>
      <c r="BP3206" s="21"/>
      <c r="BQ3206" s="21"/>
      <c r="BS3206" s="21"/>
      <c r="BT3206" s="21"/>
      <c r="BW3206" s="21"/>
      <c r="BX3206" s="21"/>
      <c r="BZ3206" s="21"/>
      <c r="CD3206" s="21"/>
      <c r="CE3206" s="21"/>
      <c r="CF3206" s="21"/>
    </row>
    <row r="3207" spans="1:84">
      <c r="A3207" s="21"/>
      <c r="AC3207" s="21"/>
      <c r="AD3207" s="21"/>
      <c r="AE3207" s="21"/>
      <c r="AF3207" s="21"/>
      <c r="AG3207" s="21"/>
      <c r="AH3207" s="21"/>
      <c r="AI3207" s="21"/>
      <c r="AJ3207" s="21"/>
      <c r="AK3207" s="21"/>
      <c r="AL3207" s="21"/>
      <c r="AM3207" s="21"/>
      <c r="AN3207" s="21"/>
      <c r="AO3207" s="21"/>
      <c r="AP3207" s="21"/>
      <c r="AQ3207" s="21"/>
      <c r="AR3207" s="21"/>
      <c r="AS3207" s="21"/>
      <c r="AT3207" s="21"/>
      <c r="AU3207" s="21"/>
      <c r="AX3207" s="22"/>
      <c r="AY3207" s="22"/>
      <c r="AZ3207" s="22"/>
      <c r="BM3207" s="21"/>
      <c r="BN3207" s="21"/>
      <c r="BO3207" s="21"/>
      <c r="BP3207" s="21"/>
      <c r="BQ3207" s="21"/>
      <c r="BS3207" s="21"/>
      <c r="BT3207" s="21"/>
      <c r="BW3207" s="21"/>
      <c r="BX3207" s="21"/>
      <c r="BZ3207" s="21"/>
      <c r="CD3207" s="21"/>
      <c r="CE3207" s="21"/>
      <c r="CF3207" s="21"/>
    </row>
    <row r="3208" spans="1:84">
      <c r="A3208" s="21"/>
      <c r="AC3208" s="21"/>
      <c r="AD3208" s="21"/>
      <c r="AE3208" s="21"/>
      <c r="AF3208" s="21"/>
      <c r="AG3208" s="21"/>
      <c r="AH3208" s="21"/>
      <c r="AI3208" s="21"/>
      <c r="AJ3208" s="21"/>
      <c r="AK3208" s="21"/>
      <c r="AL3208" s="21"/>
      <c r="AM3208" s="21"/>
      <c r="AN3208" s="21"/>
      <c r="AO3208" s="21"/>
      <c r="AP3208" s="21"/>
      <c r="AQ3208" s="21"/>
      <c r="AR3208" s="21"/>
      <c r="AS3208" s="21"/>
      <c r="AT3208" s="21"/>
      <c r="AU3208" s="21"/>
      <c r="AX3208" s="22"/>
      <c r="AY3208" s="22"/>
      <c r="AZ3208" s="22"/>
      <c r="BM3208" s="21"/>
      <c r="BN3208" s="21"/>
      <c r="BO3208" s="21"/>
      <c r="BP3208" s="21"/>
      <c r="BQ3208" s="21"/>
      <c r="BS3208" s="21"/>
      <c r="BT3208" s="21"/>
      <c r="BW3208" s="21"/>
      <c r="BX3208" s="21"/>
      <c r="BZ3208" s="21"/>
      <c r="CD3208" s="21"/>
      <c r="CE3208" s="21"/>
      <c r="CF3208" s="21"/>
    </row>
    <row r="3209" spans="1:84">
      <c r="A3209" s="21"/>
      <c r="AC3209" s="21"/>
      <c r="AD3209" s="21"/>
      <c r="AE3209" s="21"/>
      <c r="AF3209" s="21"/>
      <c r="AG3209" s="21"/>
      <c r="AH3209" s="21"/>
      <c r="AI3209" s="21"/>
      <c r="AJ3209" s="21"/>
      <c r="AK3209" s="21"/>
      <c r="AL3209" s="21"/>
      <c r="AM3209" s="21"/>
      <c r="AN3209" s="21"/>
      <c r="AO3209" s="21"/>
      <c r="AP3209" s="21"/>
      <c r="AQ3209" s="21"/>
      <c r="AR3209" s="21"/>
      <c r="AS3209" s="21"/>
      <c r="AT3209" s="21"/>
      <c r="AU3209" s="21"/>
      <c r="AX3209" s="22"/>
      <c r="AY3209" s="22"/>
      <c r="AZ3209" s="22"/>
      <c r="BM3209" s="21"/>
      <c r="BN3209" s="21"/>
      <c r="BO3209" s="21"/>
      <c r="BP3209" s="21"/>
      <c r="BQ3209" s="21"/>
      <c r="BS3209" s="21"/>
      <c r="BT3209" s="21"/>
      <c r="BW3209" s="21"/>
      <c r="BX3209" s="21"/>
      <c r="BZ3209" s="21"/>
      <c r="CD3209" s="21"/>
      <c r="CE3209" s="21"/>
      <c r="CF3209" s="21"/>
    </row>
    <row r="3210" spans="1:84">
      <c r="A3210" s="21"/>
      <c r="AC3210" s="21"/>
      <c r="AD3210" s="21"/>
      <c r="AE3210" s="21"/>
      <c r="AF3210" s="21"/>
      <c r="AG3210" s="21"/>
      <c r="AH3210" s="21"/>
      <c r="AI3210" s="21"/>
      <c r="AJ3210" s="21"/>
      <c r="AK3210" s="21"/>
      <c r="AL3210" s="21"/>
      <c r="AM3210" s="21"/>
      <c r="AN3210" s="21"/>
      <c r="AO3210" s="21"/>
      <c r="AP3210" s="21"/>
      <c r="AQ3210" s="21"/>
      <c r="AR3210" s="21"/>
      <c r="AS3210" s="21"/>
      <c r="AT3210" s="21"/>
      <c r="AU3210" s="21"/>
      <c r="AX3210" s="22"/>
      <c r="AY3210" s="22"/>
      <c r="AZ3210" s="22"/>
      <c r="BM3210" s="21"/>
      <c r="BN3210" s="21"/>
      <c r="BO3210" s="21"/>
      <c r="BP3210" s="21"/>
      <c r="BQ3210" s="21"/>
      <c r="BS3210" s="21"/>
      <c r="BT3210" s="21"/>
      <c r="BW3210" s="21"/>
      <c r="BX3210" s="21"/>
      <c r="BZ3210" s="21"/>
      <c r="CD3210" s="21"/>
      <c r="CE3210" s="21"/>
      <c r="CF3210" s="21"/>
    </row>
    <row r="3211" spans="1:84">
      <c r="A3211" s="21"/>
      <c r="AC3211" s="21"/>
      <c r="AD3211" s="21"/>
      <c r="AE3211" s="21"/>
      <c r="AF3211" s="21"/>
      <c r="AG3211" s="21"/>
      <c r="AH3211" s="21"/>
      <c r="AI3211" s="21"/>
      <c r="AJ3211" s="21"/>
      <c r="AK3211" s="21"/>
      <c r="AL3211" s="21"/>
      <c r="AM3211" s="21"/>
      <c r="AN3211" s="21"/>
      <c r="AO3211" s="21"/>
      <c r="AP3211" s="21"/>
      <c r="AQ3211" s="21"/>
      <c r="AR3211" s="21"/>
      <c r="AS3211" s="21"/>
      <c r="AT3211" s="21"/>
      <c r="AU3211" s="21"/>
      <c r="AX3211" s="22"/>
      <c r="AY3211" s="22"/>
      <c r="AZ3211" s="22"/>
      <c r="BM3211" s="21"/>
      <c r="BN3211" s="21"/>
      <c r="BO3211" s="21"/>
      <c r="BP3211" s="21"/>
      <c r="BQ3211" s="21"/>
      <c r="BS3211" s="21"/>
      <c r="BT3211" s="21"/>
      <c r="BW3211" s="21"/>
      <c r="BX3211" s="21"/>
      <c r="BZ3211" s="21"/>
      <c r="CD3211" s="21"/>
      <c r="CE3211" s="21"/>
      <c r="CF3211" s="21"/>
    </row>
    <row r="3212" spans="1:84">
      <c r="A3212" s="21"/>
      <c r="AC3212" s="21"/>
      <c r="AD3212" s="21"/>
      <c r="AE3212" s="21"/>
      <c r="AF3212" s="21"/>
      <c r="AG3212" s="21"/>
      <c r="AH3212" s="21"/>
      <c r="AI3212" s="21"/>
      <c r="AJ3212" s="21"/>
      <c r="AK3212" s="21"/>
      <c r="AL3212" s="21"/>
      <c r="AM3212" s="21"/>
      <c r="AN3212" s="21"/>
      <c r="AO3212" s="21"/>
      <c r="AP3212" s="21"/>
      <c r="AQ3212" s="21"/>
      <c r="AR3212" s="21"/>
      <c r="AS3212" s="21"/>
      <c r="AT3212" s="21"/>
      <c r="AU3212" s="21"/>
      <c r="AX3212" s="22"/>
      <c r="AY3212" s="22"/>
      <c r="AZ3212" s="22"/>
      <c r="BM3212" s="21"/>
      <c r="BN3212" s="21"/>
      <c r="BO3212" s="21"/>
      <c r="BP3212" s="21"/>
      <c r="BQ3212" s="21"/>
      <c r="BS3212" s="21"/>
      <c r="BT3212" s="21"/>
      <c r="BW3212" s="21"/>
      <c r="BX3212" s="21"/>
      <c r="BZ3212" s="21"/>
      <c r="CD3212" s="21"/>
      <c r="CE3212" s="21"/>
      <c r="CF3212" s="21"/>
    </row>
    <row r="3213" spans="1:84">
      <c r="A3213" s="21"/>
      <c r="AC3213" s="21"/>
      <c r="AD3213" s="21"/>
      <c r="AE3213" s="21"/>
      <c r="AF3213" s="21"/>
      <c r="AG3213" s="21"/>
      <c r="AH3213" s="21"/>
      <c r="AI3213" s="21"/>
      <c r="AJ3213" s="21"/>
      <c r="AK3213" s="21"/>
      <c r="AL3213" s="21"/>
      <c r="AM3213" s="21"/>
      <c r="AN3213" s="21"/>
      <c r="AO3213" s="21"/>
      <c r="AP3213" s="21"/>
      <c r="AQ3213" s="21"/>
      <c r="AR3213" s="21"/>
      <c r="AS3213" s="21"/>
      <c r="AT3213" s="21"/>
      <c r="AU3213" s="21"/>
      <c r="AX3213" s="22"/>
      <c r="AY3213" s="22"/>
      <c r="AZ3213" s="22"/>
      <c r="BM3213" s="21"/>
      <c r="BN3213" s="21"/>
      <c r="BO3213" s="21"/>
      <c r="BP3213" s="21"/>
      <c r="BQ3213" s="21"/>
      <c r="BS3213" s="21"/>
      <c r="BT3213" s="21"/>
      <c r="BW3213" s="21"/>
      <c r="BX3213" s="21"/>
      <c r="BZ3213" s="21"/>
      <c r="CD3213" s="21"/>
      <c r="CE3213" s="21"/>
      <c r="CF3213" s="21"/>
    </row>
    <row r="3214" spans="1:84">
      <c r="A3214" s="21"/>
      <c r="AC3214" s="21"/>
      <c r="AD3214" s="21"/>
      <c r="AE3214" s="21"/>
      <c r="AF3214" s="21"/>
      <c r="AG3214" s="21"/>
      <c r="AH3214" s="21"/>
      <c r="AI3214" s="21"/>
      <c r="AJ3214" s="21"/>
      <c r="AK3214" s="21"/>
      <c r="AL3214" s="21"/>
      <c r="AM3214" s="21"/>
      <c r="AN3214" s="21"/>
      <c r="AO3214" s="21"/>
      <c r="AP3214" s="21"/>
      <c r="AQ3214" s="21"/>
      <c r="AR3214" s="21"/>
      <c r="AS3214" s="21"/>
      <c r="AT3214" s="21"/>
      <c r="AU3214" s="21"/>
      <c r="AX3214" s="22"/>
      <c r="AY3214" s="22"/>
      <c r="AZ3214" s="22"/>
      <c r="BM3214" s="21"/>
      <c r="BN3214" s="21"/>
      <c r="BO3214" s="21"/>
      <c r="BP3214" s="21"/>
      <c r="BQ3214" s="21"/>
      <c r="BS3214" s="21"/>
      <c r="BT3214" s="21"/>
      <c r="BW3214" s="21"/>
      <c r="BX3214" s="21"/>
      <c r="BZ3214" s="21"/>
      <c r="CD3214" s="21"/>
      <c r="CE3214" s="21"/>
      <c r="CF3214" s="21"/>
    </row>
    <row r="3215" spans="1:84">
      <c r="A3215" s="21"/>
      <c r="AC3215" s="21"/>
      <c r="AD3215" s="21"/>
      <c r="AE3215" s="21"/>
      <c r="AF3215" s="21"/>
      <c r="AG3215" s="21"/>
      <c r="AH3215" s="21"/>
      <c r="AI3215" s="21"/>
      <c r="AJ3215" s="21"/>
      <c r="AK3215" s="21"/>
      <c r="AL3215" s="21"/>
      <c r="AM3215" s="21"/>
      <c r="AN3215" s="21"/>
      <c r="AO3215" s="21"/>
      <c r="AP3215" s="21"/>
      <c r="AQ3215" s="21"/>
      <c r="AR3215" s="21"/>
      <c r="AS3215" s="21"/>
      <c r="AT3215" s="21"/>
      <c r="AU3215" s="21"/>
      <c r="AX3215" s="22"/>
      <c r="AY3215" s="22"/>
      <c r="AZ3215" s="22"/>
      <c r="BM3215" s="21"/>
      <c r="BN3215" s="21"/>
      <c r="BO3215" s="21"/>
      <c r="BP3215" s="21"/>
      <c r="BQ3215" s="21"/>
      <c r="BS3215" s="21"/>
      <c r="BT3215" s="21"/>
      <c r="BW3215" s="21"/>
      <c r="BX3215" s="21"/>
      <c r="BZ3215" s="21"/>
      <c r="CD3215" s="21"/>
      <c r="CE3215" s="21"/>
      <c r="CF3215" s="21"/>
    </row>
    <row r="3216" spans="1:84">
      <c r="A3216" s="21"/>
      <c r="AC3216" s="21"/>
      <c r="AD3216" s="21"/>
      <c r="AE3216" s="21"/>
      <c r="AF3216" s="21"/>
      <c r="AG3216" s="21"/>
      <c r="AH3216" s="21"/>
      <c r="AI3216" s="21"/>
      <c r="AJ3216" s="21"/>
      <c r="AK3216" s="21"/>
      <c r="AL3216" s="21"/>
      <c r="AM3216" s="21"/>
      <c r="AN3216" s="21"/>
      <c r="AO3216" s="21"/>
      <c r="AP3216" s="21"/>
      <c r="AQ3216" s="21"/>
      <c r="AR3216" s="21"/>
      <c r="AS3216" s="21"/>
      <c r="AT3216" s="21"/>
      <c r="AU3216" s="21"/>
      <c r="AX3216" s="22"/>
      <c r="AY3216" s="22"/>
      <c r="AZ3216" s="22"/>
      <c r="BM3216" s="21"/>
      <c r="BN3216" s="21"/>
      <c r="BO3216" s="21"/>
      <c r="BP3216" s="21"/>
      <c r="BQ3216" s="21"/>
      <c r="BS3216" s="21"/>
      <c r="BT3216" s="21"/>
      <c r="BW3216" s="21"/>
      <c r="BX3216" s="21"/>
      <c r="BZ3216" s="21"/>
      <c r="CD3216" s="21"/>
      <c r="CE3216" s="21"/>
      <c r="CF3216" s="21"/>
    </row>
    <row r="3217" spans="1:84">
      <c r="A3217" s="21"/>
      <c r="AC3217" s="21"/>
      <c r="AD3217" s="21"/>
      <c r="AE3217" s="21"/>
      <c r="AF3217" s="21"/>
      <c r="AG3217" s="21"/>
      <c r="AH3217" s="21"/>
      <c r="AI3217" s="21"/>
      <c r="AJ3217" s="21"/>
      <c r="AK3217" s="21"/>
      <c r="AL3217" s="21"/>
      <c r="AM3217" s="21"/>
      <c r="AN3217" s="21"/>
      <c r="AO3217" s="21"/>
      <c r="AP3217" s="21"/>
      <c r="AQ3217" s="21"/>
      <c r="AR3217" s="21"/>
      <c r="AS3217" s="21"/>
      <c r="AT3217" s="21"/>
      <c r="AU3217" s="21"/>
      <c r="AX3217" s="22"/>
      <c r="AY3217" s="22"/>
      <c r="AZ3217" s="22"/>
      <c r="BM3217" s="21"/>
      <c r="BN3217" s="21"/>
      <c r="BO3217" s="21"/>
      <c r="BP3217" s="21"/>
      <c r="BQ3217" s="21"/>
      <c r="BS3217" s="21"/>
      <c r="BT3217" s="21"/>
      <c r="BW3217" s="21"/>
      <c r="BX3217" s="21"/>
      <c r="BZ3217" s="21"/>
      <c r="CD3217" s="21"/>
      <c r="CE3217" s="21"/>
      <c r="CF3217" s="21"/>
    </row>
    <row r="3218" spans="1:84">
      <c r="A3218" s="21"/>
      <c r="AC3218" s="21"/>
      <c r="AD3218" s="21"/>
      <c r="AE3218" s="21"/>
      <c r="AF3218" s="21"/>
      <c r="AG3218" s="21"/>
      <c r="AH3218" s="21"/>
      <c r="AI3218" s="21"/>
      <c r="AJ3218" s="21"/>
      <c r="AK3218" s="21"/>
      <c r="AL3218" s="21"/>
      <c r="AM3218" s="21"/>
      <c r="AN3218" s="21"/>
      <c r="AO3218" s="21"/>
      <c r="AP3218" s="21"/>
      <c r="AQ3218" s="21"/>
      <c r="AR3218" s="21"/>
      <c r="AS3218" s="21"/>
      <c r="AT3218" s="21"/>
      <c r="AU3218" s="21"/>
      <c r="AX3218" s="22"/>
      <c r="AY3218" s="22"/>
      <c r="AZ3218" s="22"/>
      <c r="BM3218" s="21"/>
      <c r="BN3218" s="21"/>
      <c r="BO3218" s="21"/>
      <c r="BP3218" s="21"/>
      <c r="BQ3218" s="21"/>
      <c r="BS3218" s="21"/>
      <c r="BT3218" s="21"/>
      <c r="BW3218" s="21"/>
      <c r="BX3218" s="21"/>
      <c r="BZ3218" s="21"/>
      <c r="CD3218" s="21"/>
      <c r="CE3218" s="21"/>
      <c r="CF3218" s="21"/>
    </row>
    <row r="3219" spans="1:84">
      <c r="A3219" s="21"/>
      <c r="AC3219" s="21"/>
      <c r="AD3219" s="21"/>
      <c r="AE3219" s="21"/>
      <c r="AF3219" s="21"/>
      <c r="AG3219" s="21"/>
      <c r="AH3219" s="21"/>
      <c r="AI3219" s="21"/>
      <c r="AJ3219" s="21"/>
      <c r="AK3219" s="21"/>
      <c r="AL3219" s="21"/>
      <c r="AM3219" s="21"/>
      <c r="AN3219" s="21"/>
      <c r="AO3219" s="21"/>
      <c r="AP3219" s="21"/>
      <c r="AQ3219" s="21"/>
      <c r="AR3219" s="21"/>
      <c r="AS3219" s="21"/>
      <c r="AT3219" s="21"/>
      <c r="AU3219" s="21"/>
      <c r="AX3219" s="22"/>
      <c r="AY3219" s="22"/>
      <c r="AZ3219" s="22"/>
      <c r="BM3219" s="21"/>
      <c r="BN3219" s="21"/>
      <c r="BO3219" s="21"/>
      <c r="BP3219" s="21"/>
      <c r="BQ3219" s="21"/>
      <c r="BS3219" s="21"/>
      <c r="BT3219" s="21"/>
      <c r="BW3219" s="21"/>
      <c r="BX3219" s="21"/>
      <c r="BZ3219" s="21"/>
      <c r="CD3219" s="21"/>
      <c r="CE3219" s="21"/>
      <c r="CF3219" s="21"/>
    </row>
    <row r="3220" spans="1:84">
      <c r="A3220" s="21"/>
      <c r="AC3220" s="21"/>
      <c r="AD3220" s="21"/>
      <c r="AE3220" s="21"/>
      <c r="AF3220" s="21"/>
      <c r="AG3220" s="21"/>
      <c r="AH3220" s="21"/>
      <c r="AI3220" s="21"/>
      <c r="AJ3220" s="21"/>
      <c r="AK3220" s="21"/>
      <c r="AL3220" s="21"/>
      <c r="AM3220" s="21"/>
      <c r="AN3220" s="21"/>
      <c r="AO3220" s="21"/>
      <c r="AP3220" s="21"/>
      <c r="AQ3220" s="21"/>
      <c r="AR3220" s="21"/>
      <c r="AS3220" s="21"/>
      <c r="AT3220" s="21"/>
      <c r="AU3220" s="21"/>
      <c r="AX3220" s="22"/>
      <c r="AY3220" s="22"/>
      <c r="AZ3220" s="22"/>
      <c r="BM3220" s="21"/>
      <c r="BN3220" s="21"/>
      <c r="BO3220" s="21"/>
      <c r="BP3220" s="21"/>
      <c r="BQ3220" s="21"/>
      <c r="BS3220" s="21"/>
      <c r="BT3220" s="21"/>
      <c r="BW3220" s="21"/>
      <c r="BX3220" s="21"/>
      <c r="BZ3220" s="21"/>
      <c r="CD3220" s="21"/>
      <c r="CE3220" s="21"/>
      <c r="CF3220" s="21"/>
    </row>
    <row r="3221" spans="1:84">
      <c r="A3221" s="21"/>
      <c r="AC3221" s="21"/>
      <c r="AD3221" s="21"/>
      <c r="AE3221" s="21"/>
      <c r="AF3221" s="21"/>
      <c r="AG3221" s="21"/>
      <c r="AH3221" s="21"/>
      <c r="AI3221" s="21"/>
      <c r="AJ3221" s="21"/>
      <c r="AK3221" s="21"/>
      <c r="AL3221" s="21"/>
      <c r="AM3221" s="21"/>
      <c r="AN3221" s="21"/>
      <c r="AO3221" s="21"/>
      <c r="AP3221" s="21"/>
      <c r="AQ3221" s="21"/>
      <c r="AR3221" s="21"/>
      <c r="AS3221" s="21"/>
      <c r="AT3221" s="21"/>
      <c r="AU3221" s="21"/>
      <c r="AX3221" s="22"/>
      <c r="AY3221" s="22"/>
      <c r="AZ3221" s="22"/>
      <c r="BM3221" s="21"/>
      <c r="BN3221" s="21"/>
      <c r="BO3221" s="21"/>
      <c r="BP3221" s="21"/>
      <c r="BQ3221" s="21"/>
      <c r="BS3221" s="21"/>
      <c r="BT3221" s="21"/>
      <c r="BW3221" s="21"/>
      <c r="BX3221" s="21"/>
      <c r="BZ3221" s="21"/>
      <c r="CD3221" s="21"/>
      <c r="CE3221" s="21"/>
      <c r="CF3221" s="21"/>
    </row>
    <row r="3222" spans="1:84">
      <c r="A3222" s="21"/>
      <c r="AC3222" s="21"/>
      <c r="AD3222" s="21"/>
      <c r="AE3222" s="21"/>
      <c r="AF3222" s="21"/>
      <c r="AG3222" s="21"/>
      <c r="AH3222" s="21"/>
      <c r="AI3222" s="21"/>
      <c r="AJ3222" s="21"/>
      <c r="AK3222" s="21"/>
      <c r="AL3222" s="21"/>
      <c r="AM3222" s="21"/>
      <c r="AN3222" s="21"/>
      <c r="AO3222" s="21"/>
      <c r="AP3222" s="21"/>
      <c r="AQ3222" s="21"/>
      <c r="AR3222" s="21"/>
      <c r="AS3222" s="21"/>
      <c r="AT3222" s="21"/>
      <c r="AU3222" s="21"/>
      <c r="AX3222" s="22"/>
      <c r="AY3222" s="22"/>
      <c r="AZ3222" s="22"/>
      <c r="BM3222" s="21"/>
      <c r="BN3222" s="21"/>
      <c r="BO3222" s="21"/>
      <c r="BP3222" s="21"/>
      <c r="BQ3222" s="21"/>
      <c r="BS3222" s="21"/>
      <c r="BT3222" s="21"/>
      <c r="BW3222" s="21"/>
      <c r="BX3222" s="21"/>
      <c r="BZ3222" s="21"/>
      <c r="CD3222" s="21"/>
      <c r="CE3222" s="21"/>
      <c r="CF3222" s="21"/>
    </row>
    <row r="3223" spans="1:84">
      <c r="A3223" s="21"/>
      <c r="AC3223" s="21"/>
      <c r="AD3223" s="21"/>
      <c r="AE3223" s="21"/>
      <c r="AF3223" s="21"/>
      <c r="AG3223" s="21"/>
      <c r="AH3223" s="21"/>
      <c r="AI3223" s="21"/>
      <c r="AJ3223" s="21"/>
      <c r="AK3223" s="21"/>
      <c r="AL3223" s="21"/>
      <c r="AM3223" s="21"/>
      <c r="AN3223" s="21"/>
      <c r="AO3223" s="21"/>
      <c r="AP3223" s="21"/>
      <c r="AQ3223" s="21"/>
      <c r="AR3223" s="21"/>
      <c r="AS3223" s="21"/>
      <c r="AT3223" s="21"/>
      <c r="AU3223" s="21"/>
      <c r="AX3223" s="22"/>
      <c r="AY3223" s="22"/>
      <c r="AZ3223" s="22"/>
      <c r="BM3223" s="21"/>
      <c r="BN3223" s="21"/>
      <c r="BO3223" s="21"/>
      <c r="BP3223" s="21"/>
      <c r="BQ3223" s="21"/>
      <c r="BS3223" s="21"/>
      <c r="BT3223" s="21"/>
      <c r="BW3223" s="21"/>
      <c r="BX3223" s="21"/>
      <c r="BZ3223" s="21"/>
      <c r="CD3223" s="21"/>
      <c r="CE3223" s="21"/>
      <c r="CF3223" s="21"/>
    </row>
    <row r="3224" spans="1:84">
      <c r="A3224" s="21"/>
      <c r="AC3224" s="21"/>
      <c r="AD3224" s="21"/>
      <c r="AE3224" s="21"/>
      <c r="AF3224" s="21"/>
      <c r="AG3224" s="21"/>
      <c r="AH3224" s="21"/>
      <c r="AI3224" s="21"/>
      <c r="AJ3224" s="21"/>
      <c r="AK3224" s="21"/>
      <c r="AL3224" s="21"/>
      <c r="AM3224" s="21"/>
      <c r="AN3224" s="21"/>
      <c r="AO3224" s="21"/>
      <c r="AP3224" s="21"/>
      <c r="AQ3224" s="21"/>
      <c r="AR3224" s="21"/>
      <c r="AS3224" s="21"/>
      <c r="AT3224" s="21"/>
      <c r="AU3224" s="21"/>
      <c r="AX3224" s="22"/>
      <c r="AY3224" s="22"/>
      <c r="AZ3224" s="22"/>
      <c r="BM3224" s="21"/>
      <c r="BN3224" s="21"/>
      <c r="BO3224" s="21"/>
      <c r="BP3224" s="21"/>
      <c r="BQ3224" s="21"/>
      <c r="BS3224" s="21"/>
      <c r="BT3224" s="21"/>
      <c r="BW3224" s="21"/>
      <c r="BX3224" s="21"/>
      <c r="BZ3224" s="21"/>
      <c r="CD3224" s="21"/>
      <c r="CE3224" s="21"/>
      <c r="CF3224" s="21"/>
    </row>
    <row r="3225" spans="1:84">
      <c r="A3225" s="21"/>
      <c r="AC3225" s="21"/>
      <c r="AD3225" s="21"/>
      <c r="AE3225" s="21"/>
      <c r="AF3225" s="21"/>
      <c r="AG3225" s="21"/>
      <c r="AH3225" s="21"/>
      <c r="AI3225" s="21"/>
      <c r="AJ3225" s="21"/>
      <c r="AK3225" s="21"/>
      <c r="AL3225" s="21"/>
      <c r="AM3225" s="21"/>
      <c r="AN3225" s="21"/>
      <c r="AO3225" s="21"/>
      <c r="AP3225" s="21"/>
      <c r="AQ3225" s="21"/>
      <c r="AR3225" s="21"/>
      <c r="AS3225" s="21"/>
      <c r="AT3225" s="21"/>
      <c r="AU3225" s="21"/>
      <c r="AX3225" s="22"/>
      <c r="AY3225" s="22"/>
      <c r="AZ3225" s="22"/>
      <c r="BM3225" s="21"/>
      <c r="BN3225" s="21"/>
      <c r="BO3225" s="21"/>
      <c r="BP3225" s="21"/>
      <c r="BQ3225" s="21"/>
      <c r="BS3225" s="21"/>
      <c r="BT3225" s="21"/>
      <c r="BW3225" s="21"/>
      <c r="BX3225" s="21"/>
      <c r="BZ3225" s="21"/>
      <c r="CD3225" s="21"/>
      <c r="CE3225" s="21"/>
      <c r="CF3225" s="21"/>
    </row>
    <row r="3226" spans="1:84">
      <c r="A3226" s="21"/>
      <c r="AC3226" s="21"/>
      <c r="AD3226" s="21"/>
      <c r="AE3226" s="21"/>
      <c r="AF3226" s="21"/>
      <c r="AG3226" s="21"/>
      <c r="AH3226" s="21"/>
      <c r="AI3226" s="21"/>
      <c r="AJ3226" s="21"/>
      <c r="AK3226" s="21"/>
      <c r="AL3226" s="21"/>
      <c r="AM3226" s="21"/>
      <c r="AN3226" s="21"/>
      <c r="AO3226" s="21"/>
      <c r="AP3226" s="21"/>
      <c r="AQ3226" s="21"/>
      <c r="AR3226" s="21"/>
      <c r="AS3226" s="21"/>
      <c r="AT3226" s="21"/>
      <c r="AU3226" s="21"/>
      <c r="AX3226" s="22"/>
      <c r="AY3226" s="22"/>
      <c r="AZ3226" s="22"/>
      <c r="BM3226" s="21"/>
      <c r="BN3226" s="21"/>
      <c r="BO3226" s="21"/>
      <c r="BP3226" s="21"/>
      <c r="BQ3226" s="21"/>
      <c r="BS3226" s="21"/>
      <c r="BT3226" s="21"/>
      <c r="BW3226" s="21"/>
      <c r="BX3226" s="21"/>
      <c r="BZ3226" s="21"/>
      <c r="CD3226" s="21"/>
      <c r="CE3226" s="21"/>
      <c r="CF3226" s="21"/>
    </row>
    <row r="3227" spans="1:84">
      <c r="A3227" s="21"/>
      <c r="AC3227" s="21"/>
      <c r="AD3227" s="21"/>
      <c r="AE3227" s="21"/>
      <c r="AF3227" s="21"/>
      <c r="AG3227" s="21"/>
      <c r="AH3227" s="21"/>
      <c r="AI3227" s="21"/>
      <c r="AJ3227" s="21"/>
      <c r="AK3227" s="21"/>
      <c r="AL3227" s="21"/>
      <c r="AM3227" s="21"/>
      <c r="AN3227" s="21"/>
      <c r="AO3227" s="21"/>
      <c r="AP3227" s="21"/>
      <c r="AQ3227" s="21"/>
      <c r="AR3227" s="21"/>
      <c r="AS3227" s="21"/>
      <c r="AT3227" s="21"/>
      <c r="AU3227" s="21"/>
      <c r="AX3227" s="22"/>
      <c r="AY3227" s="22"/>
      <c r="AZ3227" s="22"/>
      <c r="BM3227" s="21"/>
      <c r="BN3227" s="21"/>
      <c r="BO3227" s="21"/>
      <c r="BP3227" s="21"/>
      <c r="BQ3227" s="21"/>
      <c r="BS3227" s="21"/>
      <c r="BT3227" s="21"/>
      <c r="BW3227" s="21"/>
      <c r="BX3227" s="21"/>
      <c r="BZ3227" s="21"/>
      <c r="CD3227" s="21"/>
      <c r="CE3227" s="21"/>
      <c r="CF3227" s="21"/>
    </row>
    <row r="3228" spans="1:84">
      <c r="A3228" s="21"/>
      <c r="AC3228" s="21"/>
      <c r="AD3228" s="21"/>
      <c r="AE3228" s="21"/>
      <c r="AF3228" s="21"/>
      <c r="AG3228" s="21"/>
      <c r="AH3228" s="21"/>
      <c r="AI3228" s="21"/>
      <c r="AJ3228" s="21"/>
      <c r="AK3228" s="21"/>
      <c r="AL3228" s="21"/>
      <c r="AM3228" s="21"/>
      <c r="AN3228" s="21"/>
      <c r="AO3228" s="21"/>
      <c r="AP3228" s="21"/>
      <c r="AQ3228" s="21"/>
      <c r="AR3228" s="21"/>
      <c r="AS3228" s="21"/>
      <c r="AT3228" s="21"/>
      <c r="AU3228" s="21"/>
      <c r="AX3228" s="22"/>
      <c r="AY3228" s="22"/>
      <c r="AZ3228" s="22"/>
      <c r="BM3228" s="21"/>
      <c r="BN3228" s="21"/>
      <c r="BO3228" s="21"/>
      <c r="BP3228" s="21"/>
      <c r="BQ3228" s="21"/>
      <c r="BS3228" s="21"/>
      <c r="BT3228" s="21"/>
      <c r="BW3228" s="21"/>
      <c r="BX3228" s="21"/>
      <c r="BZ3228" s="21"/>
      <c r="CD3228" s="21"/>
      <c r="CE3228" s="21"/>
      <c r="CF3228" s="21"/>
    </row>
    <row r="3229" spans="1:84">
      <c r="A3229" s="21"/>
      <c r="AC3229" s="21"/>
      <c r="AD3229" s="21"/>
      <c r="AE3229" s="21"/>
      <c r="AF3229" s="21"/>
      <c r="AG3229" s="21"/>
      <c r="AH3229" s="21"/>
      <c r="AI3229" s="21"/>
      <c r="AJ3229" s="21"/>
      <c r="AK3229" s="21"/>
      <c r="AL3229" s="21"/>
      <c r="AM3229" s="21"/>
      <c r="AN3229" s="21"/>
      <c r="AO3229" s="21"/>
      <c r="AP3229" s="21"/>
      <c r="AQ3229" s="21"/>
      <c r="AR3229" s="21"/>
      <c r="AS3229" s="21"/>
      <c r="AT3229" s="21"/>
      <c r="AU3229" s="21"/>
      <c r="AX3229" s="22"/>
      <c r="AY3229" s="22"/>
      <c r="AZ3229" s="22"/>
      <c r="BM3229" s="21"/>
      <c r="BN3229" s="21"/>
      <c r="BO3229" s="21"/>
      <c r="BP3229" s="21"/>
      <c r="BQ3229" s="21"/>
      <c r="BS3229" s="21"/>
      <c r="BT3229" s="21"/>
      <c r="BW3229" s="21"/>
      <c r="BX3229" s="21"/>
      <c r="BZ3229" s="21"/>
      <c r="CD3229" s="21"/>
      <c r="CE3229" s="21"/>
      <c r="CF3229" s="21"/>
    </row>
    <row r="3230" spans="1:84">
      <c r="A3230" s="21"/>
      <c r="AC3230" s="21"/>
      <c r="AD3230" s="21"/>
      <c r="AE3230" s="21"/>
      <c r="AF3230" s="21"/>
      <c r="AG3230" s="21"/>
      <c r="AH3230" s="21"/>
      <c r="AI3230" s="21"/>
      <c r="AJ3230" s="21"/>
      <c r="AK3230" s="21"/>
      <c r="AL3230" s="21"/>
      <c r="AM3230" s="21"/>
      <c r="AN3230" s="21"/>
      <c r="AO3230" s="21"/>
      <c r="AP3230" s="21"/>
      <c r="AQ3230" s="21"/>
      <c r="AR3230" s="21"/>
      <c r="AS3230" s="21"/>
      <c r="AT3230" s="21"/>
      <c r="AU3230" s="21"/>
      <c r="AX3230" s="22"/>
      <c r="AY3230" s="22"/>
      <c r="AZ3230" s="22"/>
      <c r="BM3230" s="21"/>
      <c r="BN3230" s="21"/>
      <c r="BO3230" s="21"/>
      <c r="BP3230" s="21"/>
      <c r="BQ3230" s="21"/>
      <c r="BS3230" s="21"/>
      <c r="BT3230" s="21"/>
      <c r="BW3230" s="21"/>
      <c r="BX3230" s="21"/>
      <c r="BZ3230" s="21"/>
      <c r="CD3230" s="21"/>
      <c r="CE3230" s="21"/>
      <c r="CF3230" s="21"/>
    </row>
    <row r="3231" spans="1:84">
      <c r="A3231" s="21"/>
      <c r="AC3231" s="21"/>
      <c r="AD3231" s="21"/>
      <c r="AE3231" s="21"/>
      <c r="AF3231" s="21"/>
      <c r="AG3231" s="21"/>
      <c r="AH3231" s="21"/>
      <c r="AI3231" s="21"/>
      <c r="AJ3231" s="21"/>
      <c r="AK3231" s="21"/>
      <c r="AL3231" s="21"/>
      <c r="AM3231" s="21"/>
      <c r="AN3231" s="21"/>
      <c r="AO3231" s="21"/>
      <c r="AP3231" s="21"/>
      <c r="AQ3231" s="21"/>
      <c r="AR3231" s="21"/>
      <c r="AS3231" s="21"/>
      <c r="AT3231" s="21"/>
      <c r="AU3231" s="21"/>
      <c r="AX3231" s="22"/>
      <c r="AY3231" s="22"/>
      <c r="AZ3231" s="22"/>
      <c r="BM3231" s="21"/>
      <c r="BN3231" s="21"/>
      <c r="BO3231" s="21"/>
      <c r="BP3231" s="21"/>
      <c r="BQ3231" s="21"/>
      <c r="BS3231" s="21"/>
      <c r="BT3231" s="21"/>
      <c r="BW3231" s="21"/>
      <c r="BX3231" s="21"/>
      <c r="BZ3231" s="21"/>
      <c r="CD3231" s="21"/>
      <c r="CE3231" s="21"/>
      <c r="CF3231" s="21"/>
    </row>
    <row r="3232" spans="1:84">
      <c r="A3232" s="21"/>
      <c r="AC3232" s="21"/>
      <c r="AD3232" s="21"/>
      <c r="AE3232" s="21"/>
      <c r="AF3232" s="21"/>
      <c r="AG3232" s="21"/>
      <c r="AH3232" s="21"/>
      <c r="AI3232" s="21"/>
      <c r="AJ3232" s="21"/>
      <c r="AK3232" s="21"/>
      <c r="AL3232" s="21"/>
      <c r="AM3232" s="21"/>
      <c r="AN3232" s="21"/>
      <c r="AO3232" s="21"/>
      <c r="AP3232" s="21"/>
      <c r="AQ3232" s="21"/>
      <c r="AR3232" s="21"/>
      <c r="AS3232" s="21"/>
      <c r="AT3232" s="21"/>
      <c r="AU3232" s="21"/>
      <c r="AX3232" s="22"/>
      <c r="AY3232" s="22"/>
      <c r="AZ3232" s="22"/>
      <c r="BM3232" s="21"/>
      <c r="BN3232" s="21"/>
      <c r="BO3232" s="21"/>
      <c r="BP3232" s="21"/>
      <c r="BQ3232" s="21"/>
      <c r="BS3232" s="21"/>
      <c r="BT3232" s="21"/>
      <c r="BW3232" s="21"/>
      <c r="BX3232" s="21"/>
      <c r="BZ3232" s="21"/>
      <c r="CD3232" s="21"/>
      <c r="CE3232" s="21"/>
      <c r="CF3232" s="21"/>
    </row>
    <row r="3233" spans="1:84">
      <c r="A3233" s="21"/>
      <c r="AC3233" s="21"/>
      <c r="AD3233" s="21"/>
      <c r="AE3233" s="21"/>
      <c r="AF3233" s="21"/>
      <c r="AG3233" s="21"/>
      <c r="AH3233" s="21"/>
      <c r="AI3233" s="21"/>
      <c r="AJ3233" s="21"/>
      <c r="AK3233" s="21"/>
      <c r="AL3233" s="21"/>
      <c r="AM3233" s="21"/>
      <c r="AN3233" s="21"/>
      <c r="AO3233" s="21"/>
      <c r="AP3233" s="21"/>
      <c r="AQ3233" s="21"/>
      <c r="AR3233" s="21"/>
      <c r="AS3233" s="21"/>
      <c r="AT3233" s="21"/>
      <c r="AU3233" s="21"/>
      <c r="AX3233" s="22"/>
      <c r="AY3233" s="22"/>
      <c r="AZ3233" s="22"/>
      <c r="BM3233" s="21"/>
      <c r="BN3233" s="21"/>
      <c r="BO3233" s="21"/>
      <c r="BP3233" s="21"/>
      <c r="BQ3233" s="21"/>
      <c r="BS3233" s="21"/>
      <c r="BT3233" s="21"/>
      <c r="BW3233" s="21"/>
      <c r="BX3233" s="21"/>
      <c r="BZ3233" s="21"/>
      <c r="CD3233" s="21"/>
      <c r="CE3233" s="21"/>
      <c r="CF3233" s="21"/>
    </row>
    <row r="3234" spans="1:84">
      <c r="A3234" s="21"/>
      <c r="AC3234" s="21"/>
      <c r="AD3234" s="21"/>
      <c r="AE3234" s="21"/>
      <c r="AF3234" s="21"/>
      <c r="AG3234" s="21"/>
      <c r="AH3234" s="21"/>
      <c r="AI3234" s="21"/>
      <c r="AJ3234" s="21"/>
      <c r="AK3234" s="21"/>
      <c r="AL3234" s="21"/>
      <c r="AM3234" s="21"/>
      <c r="AN3234" s="21"/>
      <c r="AO3234" s="21"/>
      <c r="AP3234" s="21"/>
      <c r="AQ3234" s="21"/>
      <c r="AR3234" s="21"/>
      <c r="AS3234" s="21"/>
      <c r="AT3234" s="21"/>
      <c r="AU3234" s="21"/>
      <c r="AX3234" s="22"/>
      <c r="AY3234" s="22"/>
      <c r="AZ3234" s="22"/>
      <c r="BM3234" s="21"/>
      <c r="BN3234" s="21"/>
      <c r="BO3234" s="21"/>
      <c r="BP3234" s="21"/>
      <c r="BQ3234" s="21"/>
      <c r="BS3234" s="21"/>
      <c r="BT3234" s="21"/>
      <c r="BW3234" s="21"/>
      <c r="BX3234" s="21"/>
      <c r="BZ3234" s="21"/>
      <c r="CD3234" s="21"/>
      <c r="CE3234" s="21"/>
      <c r="CF3234" s="21"/>
    </row>
    <row r="3235" spans="1:84">
      <c r="A3235" s="21"/>
      <c r="AC3235" s="21"/>
      <c r="AD3235" s="21"/>
      <c r="AE3235" s="21"/>
      <c r="AF3235" s="21"/>
      <c r="AG3235" s="21"/>
      <c r="AH3235" s="21"/>
      <c r="AI3235" s="21"/>
      <c r="AJ3235" s="21"/>
      <c r="AK3235" s="21"/>
      <c r="AL3235" s="21"/>
      <c r="AM3235" s="21"/>
      <c r="AN3235" s="21"/>
      <c r="AO3235" s="21"/>
      <c r="AP3235" s="21"/>
      <c r="AQ3235" s="21"/>
      <c r="AR3235" s="21"/>
      <c r="AS3235" s="21"/>
      <c r="AT3235" s="21"/>
      <c r="AU3235" s="21"/>
      <c r="AX3235" s="22"/>
      <c r="AY3235" s="22"/>
      <c r="AZ3235" s="22"/>
      <c r="BM3235" s="21"/>
      <c r="BN3235" s="21"/>
      <c r="BO3235" s="21"/>
      <c r="BP3235" s="21"/>
      <c r="BQ3235" s="21"/>
      <c r="BS3235" s="21"/>
      <c r="BT3235" s="21"/>
      <c r="BW3235" s="21"/>
      <c r="BX3235" s="21"/>
      <c r="BZ3235" s="21"/>
      <c r="CD3235" s="21"/>
      <c r="CE3235" s="21"/>
      <c r="CF3235" s="21"/>
    </row>
    <row r="3236" spans="1:84">
      <c r="A3236" s="21"/>
      <c r="AC3236" s="21"/>
      <c r="AD3236" s="21"/>
      <c r="AE3236" s="21"/>
      <c r="AF3236" s="21"/>
      <c r="AG3236" s="21"/>
      <c r="AH3236" s="21"/>
      <c r="AI3236" s="21"/>
      <c r="AJ3236" s="21"/>
      <c r="AK3236" s="21"/>
      <c r="AL3236" s="21"/>
      <c r="AM3236" s="21"/>
      <c r="AN3236" s="21"/>
      <c r="AO3236" s="21"/>
      <c r="AP3236" s="21"/>
      <c r="AQ3236" s="21"/>
      <c r="AR3236" s="21"/>
      <c r="AS3236" s="21"/>
      <c r="AT3236" s="21"/>
      <c r="AU3236" s="21"/>
      <c r="AX3236" s="22"/>
      <c r="AY3236" s="22"/>
      <c r="AZ3236" s="22"/>
      <c r="BM3236" s="21"/>
      <c r="BN3236" s="21"/>
      <c r="BO3236" s="21"/>
      <c r="BP3236" s="21"/>
      <c r="BQ3236" s="21"/>
      <c r="BS3236" s="21"/>
      <c r="BT3236" s="21"/>
      <c r="BW3236" s="21"/>
      <c r="BX3236" s="21"/>
      <c r="BZ3236" s="21"/>
      <c r="CD3236" s="21"/>
      <c r="CE3236" s="21"/>
      <c r="CF3236" s="21"/>
    </row>
    <row r="3237" spans="1:84">
      <c r="A3237" s="21"/>
      <c r="AC3237" s="21"/>
      <c r="AD3237" s="21"/>
      <c r="AE3237" s="21"/>
      <c r="AF3237" s="21"/>
      <c r="AG3237" s="21"/>
      <c r="AH3237" s="21"/>
      <c r="AI3237" s="21"/>
      <c r="AJ3237" s="21"/>
      <c r="AK3237" s="21"/>
      <c r="AL3237" s="21"/>
      <c r="AM3237" s="21"/>
      <c r="AN3237" s="21"/>
      <c r="AO3237" s="21"/>
      <c r="AP3237" s="21"/>
      <c r="AQ3237" s="21"/>
      <c r="AR3237" s="21"/>
      <c r="AS3237" s="21"/>
      <c r="AT3237" s="21"/>
      <c r="AU3237" s="21"/>
      <c r="AX3237" s="22"/>
      <c r="AY3237" s="22"/>
      <c r="AZ3237" s="22"/>
      <c r="BM3237" s="21"/>
      <c r="BN3237" s="21"/>
      <c r="BO3237" s="21"/>
      <c r="BP3237" s="21"/>
      <c r="BQ3237" s="21"/>
      <c r="BS3237" s="21"/>
      <c r="BT3237" s="21"/>
      <c r="BW3237" s="21"/>
      <c r="BX3237" s="21"/>
      <c r="BZ3237" s="21"/>
      <c r="CD3237" s="21"/>
      <c r="CE3237" s="21"/>
      <c r="CF3237" s="21"/>
    </row>
    <row r="3238" spans="1:84">
      <c r="A3238" s="21"/>
      <c r="AC3238" s="21"/>
      <c r="AD3238" s="21"/>
      <c r="AE3238" s="21"/>
      <c r="AF3238" s="21"/>
      <c r="AG3238" s="21"/>
      <c r="AH3238" s="21"/>
      <c r="AI3238" s="21"/>
      <c r="AJ3238" s="21"/>
      <c r="AK3238" s="21"/>
      <c r="AL3238" s="21"/>
      <c r="AM3238" s="21"/>
      <c r="AN3238" s="21"/>
      <c r="AO3238" s="21"/>
      <c r="AP3238" s="21"/>
      <c r="AQ3238" s="21"/>
      <c r="AR3238" s="21"/>
      <c r="AS3238" s="21"/>
      <c r="AT3238" s="21"/>
      <c r="AU3238" s="21"/>
      <c r="AX3238" s="22"/>
      <c r="AY3238" s="22"/>
      <c r="AZ3238" s="22"/>
      <c r="BM3238" s="21"/>
      <c r="BN3238" s="21"/>
      <c r="BO3238" s="21"/>
      <c r="BP3238" s="21"/>
      <c r="BQ3238" s="21"/>
      <c r="BS3238" s="21"/>
      <c r="BT3238" s="21"/>
      <c r="BW3238" s="21"/>
      <c r="BX3238" s="21"/>
      <c r="BZ3238" s="21"/>
      <c r="CD3238" s="21"/>
      <c r="CE3238" s="21"/>
      <c r="CF3238" s="21"/>
    </row>
    <row r="3239" spans="1:84">
      <c r="A3239" s="21"/>
      <c r="AC3239" s="21"/>
      <c r="AD3239" s="21"/>
      <c r="AE3239" s="21"/>
      <c r="AF3239" s="21"/>
      <c r="AG3239" s="21"/>
      <c r="AH3239" s="21"/>
      <c r="AI3239" s="21"/>
      <c r="AJ3239" s="21"/>
      <c r="AK3239" s="21"/>
      <c r="AL3239" s="21"/>
      <c r="AM3239" s="21"/>
      <c r="AN3239" s="21"/>
      <c r="AO3239" s="21"/>
      <c r="AP3239" s="21"/>
      <c r="AQ3239" s="21"/>
      <c r="AR3239" s="21"/>
      <c r="AS3239" s="21"/>
      <c r="AT3239" s="21"/>
      <c r="AU3239" s="21"/>
      <c r="AX3239" s="22"/>
      <c r="AY3239" s="22"/>
      <c r="AZ3239" s="22"/>
      <c r="BM3239" s="21"/>
      <c r="BN3239" s="21"/>
      <c r="BO3239" s="21"/>
      <c r="BP3239" s="21"/>
      <c r="BQ3239" s="21"/>
      <c r="BS3239" s="21"/>
      <c r="BT3239" s="21"/>
      <c r="BW3239" s="21"/>
      <c r="BX3239" s="21"/>
      <c r="BZ3239" s="21"/>
      <c r="CD3239" s="21"/>
      <c r="CE3239" s="21"/>
      <c r="CF3239" s="21"/>
    </row>
    <row r="3240" spans="1:84">
      <c r="A3240" s="21"/>
      <c r="AC3240" s="21"/>
      <c r="AD3240" s="21"/>
      <c r="AE3240" s="21"/>
      <c r="AF3240" s="21"/>
      <c r="AG3240" s="21"/>
      <c r="AH3240" s="21"/>
      <c r="AI3240" s="21"/>
      <c r="AJ3240" s="21"/>
      <c r="AK3240" s="21"/>
      <c r="AL3240" s="21"/>
      <c r="AM3240" s="21"/>
      <c r="AN3240" s="21"/>
      <c r="AO3240" s="21"/>
      <c r="AP3240" s="21"/>
      <c r="AQ3240" s="21"/>
      <c r="AR3240" s="21"/>
      <c r="AS3240" s="21"/>
      <c r="AT3240" s="21"/>
      <c r="AU3240" s="21"/>
      <c r="AX3240" s="22"/>
      <c r="AY3240" s="22"/>
      <c r="AZ3240" s="22"/>
      <c r="BM3240" s="21"/>
      <c r="BN3240" s="21"/>
      <c r="BO3240" s="21"/>
      <c r="BP3240" s="21"/>
      <c r="BQ3240" s="21"/>
      <c r="BS3240" s="21"/>
      <c r="BT3240" s="21"/>
      <c r="BW3240" s="21"/>
      <c r="BX3240" s="21"/>
      <c r="BZ3240" s="21"/>
      <c r="CD3240" s="21"/>
      <c r="CE3240" s="21"/>
      <c r="CF3240" s="21"/>
    </row>
    <row r="3241" spans="1:84">
      <c r="A3241" s="21"/>
      <c r="AC3241" s="21"/>
      <c r="AD3241" s="21"/>
      <c r="AE3241" s="21"/>
      <c r="AF3241" s="21"/>
      <c r="AG3241" s="21"/>
      <c r="AH3241" s="21"/>
      <c r="AI3241" s="21"/>
      <c r="AJ3241" s="21"/>
      <c r="AK3241" s="21"/>
      <c r="AL3241" s="21"/>
      <c r="AM3241" s="21"/>
      <c r="AN3241" s="21"/>
      <c r="AO3241" s="21"/>
      <c r="AP3241" s="21"/>
      <c r="AQ3241" s="21"/>
      <c r="AR3241" s="21"/>
      <c r="AS3241" s="21"/>
      <c r="AT3241" s="21"/>
      <c r="AU3241" s="21"/>
      <c r="AX3241" s="22"/>
      <c r="AY3241" s="22"/>
      <c r="AZ3241" s="22"/>
      <c r="BM3241" s="21"/>
      <c r="BN3241" s="21"/>
      <c r="BO3241" s="21"/>
      <c r="BP3241" s="21"/>
      <c r="BQ3241" s="21"/>
      <c r="BS3241" s="21"/>
      <c r="BT3241" s="21"/>
      <c r="BW3241" s="21"/>
      <c r="BX3241" s="21"/>
      <c r="BZ3241" s="21"/>
      <c r="CD3241" s="21"/>
      <c r="CE3241" s="21"/>
      <c r="CF3241" s="21"/>
    </row>
    <row r="3242" spans="1:84">
      <c r="A3242" s="21"/>
      <c r="AC3242" s="21"/>
      <c r="AD3242" s="21"/>
      <c r="AE3242" s="21"/>
      <c r="AF3242" s="21"/>
      <c r="AG3242" s="21"/>
      <c r="AH3242" s="21"/>
      <c r="AI3242" s="21"/>
      <c r="AJ3242" s="21"/>
      <c r="AK3242" s="21"/>
      <c r="AL3242" s="21"/>
      <c r="AM3242" s="21"/>
      <c r="AN3242" s="21"/>
      <c r="AO3242" s="21"/>
      <c r="AP3242" s="21"/>
      <c r="AQ3242" s="21"/>
      <c r="AR3242" s="21"/>
      <c r="AS3242" s="21"/>
      <c r="AT3242" s="21"/>
      <c r="AU3242" s="21"/>
      <c r="AX3242" s="22"/>
      <c r="AY3242" s="22"/>
      <c r="AZ3242" s="22"/>
      <c r="BM3242" s="21"/>
      <c r="BN3242" s="21"/>
      <c r="BO3242" s="21"/>
      <c r="BP3242" s="21"/>
      <c r="BQ3242" s="21"/>
      <c r="BS3242" s="21"/>
      <c r="BT3242" s="21"/>
      <c r="BW3242" s="21"/>
      <c r="BX3242" s="21"/>
      <c r="BZ3242" s="21"/>
      <c r="CD3242" s="21"/>
      <c r="CE3242" s="21"/>
      <c r="CF3242" s="21"/>
    </row>
    <row r="3243" spans="1:84">
      <c r="A3243" s="21"/>
      <c r="AC3243" s="21"/>
      <c r="AD3243" s="21"/>
      <c r="AE3243" s="21"/>
      <c r="AF3243" s="21"/>
      <c r="AG3243" s="21"/>
      <c r="AH3243" s="21"/>
      <c r="AI3243" s="21"/>
      <c r="AJ3243" s="21"/>
      <c r="AK3243" s="21"/>
      <c r="AL3243" s="21"/>
      <c r="AM3243" s="21"/>
      <c r="AN3243" s="21"/>
      <c r="AO3243" s="21"/>
      <c r="AP3243" s="21"/>
      <c r="AQ3243" s="21"/>
      <c r="AR3243" s="21"/>
      <c r="AS3243" s="21"/>
      <c r="AT3243" s="21"/>
      <c r="AU3243" s="21"/>
      <c r="AX3243" s="22"/>
      <c r="AY3243" s="22"/>
      <c r="AZ3243" s="22"/>
      <c r="BM3243" s="21"/>
      <c r="BN3243" s="21"/>
      <c r="BO3243" s="21"/>
      <c r="BP3243" s="21"/>
      <c r="BQ3243" s="21"/>
      <c r="BS3243" s="21"/>
      <c r="BT3243" s="21"/>
      <c r="BW3243" s="21"/>
      <c r="BX3243" s="21"/>
      <c r="BZ3243" s="21"/>
      <c r="CD3243" s="21"/>
      <c r="CE3243" s="21"/>
      <c r="CF3243" s="21"/>
    </row>
    <row r="3244" spans="1:84">
      <c r="A3244" s="21"/>
      <c r="AC3244" s="21"/>
      <c r="AD3244" s="21"/>
      <c r="AE3244" s="21"/>
      <c r="AF3244" s="21"/>
      <c r="AG3244" s="21"/>
      <c r="AH3244" s="21"/>
      <c r="AI3244" s="21"/>
      <c r="AJ3244" s="21"/>
      <c r="AK3244" s="21"/>
      <c r="AL3244" s="21"/>
      <c r="AM3244" s="21"/>
      <c r="AN3244" s="21"/>
      <c r="AO3244" s="21"/>
      <c r="AP3244" s="21"/>
      <c r="AQ3244" s="21"/>
      <c r="AR3244" s="21"/>
      <c r="AS3244" s="21"/>
      <c r="AT3244" s="21"/>
      <c r="AU3244" s="21"/>
      <c r="AX3244" s="22"/>
      <c r="AY3244" s="22"/>
      <c r="AZ3244" s="22"/>
      <c r="BM3244" s="21"/>
      <c r="BN3244" s="21"/>
      <c r="BO3244" s="21"/>
      <c r="BP3244" s="21"/>
      <c r="BQ3244" s="21"/>
      <c r="BS3244" s="21"/>
      <c r="BT3244" s="21"/>
      <c r="BW3244" s="21"/>
      <c r="BX3244" s="21"/>
      <c r="BZ3244" s="21"/>
      <c r="CD3244" s="21"/>
      <c r="CE3244" s="21"/>
      <c r="CF3244" s="21"/>
    </row>
    <row r="3245" spans="1:84">
      <c r="A3245" s="21"/>
      <c r="AC3245" s="21"/>
      <c r="AD3245" s="21"/>
      <c r="AE3245" s="21"/>
      <c r="AF3245" s="21"/>
      <c r="AG3245" s="21"/>
      <c r="AH3245" s="21"/>
      <c r="AI3245" s="21"/>
      <c r="AJ3245" s="21"/>
      <c r="AK3245" s="21"/>
      <c r="AL3245" s="21"/>
      <c r="AM3245" s="21"/>
      <c r="AN3245" s="21"/>
      <c r="AO3245" s="21"/>
      <c r="AP3245" s="21"/>
      <c r="AQ3245" s="21"/>
      <c r="AR3245" s="21"/>
      <c r="AS3245" s="21"/>
      <c r="AT3245" s="21"/>
      <c r="AU3245" s="21"/>
      <c r="AX3245" s="22"/>
      <c r="AY3245" s="22"/>
      <c r="AZ3245" s="22"/>
      <c r="BM3245" s="21"/>
      <c r="BN3245" s="21"/>
      <c r="BO3245" s="21"/>
      <c r="BP3245" s="21"/>
      <c r="BQ3245" s="21"/>
      <c r="BS3245" s="21"/>
      <c r="BT3245" s="21"/>
      <c r="BW3245" s="21"/>
      <c r="BX3245" s="21"/>
      <c r="BZ3245" s="21"/>
      <c r="CD3245" s="21"/>
      <c r="CE3245" s="21"/>
      <c r="CF3245" s="21"/>
    </row>
    <row r="3246" spans="1:84">
      <c r="A3246" s="21"/>
      <c r="AC3246" s="21"/>
      <c r="AD3246" s="21"/>
      <c r="AE3246" s="21"/>
      <c r="AF3246" s="21"/>
      <c r="AG3246" s="21"/>
      <c r="AH3246" s="21"/>
      <c r="AI3246" s="21"/>
      <c r="AJ3246" s="21"/>
      <c r="AK3246" s="21"/>
      <c r="AL3246" s="21"/>
      <c r="AM3246" s="21"/>
      <c r="AN3246" s="21"/>
      <c r="AO3246" s="21"/>
      <c r="AP3246" s="21"/>
      <c r="AQ3246" s="21"/>
      <c r="AR3246" s="21"/>
      <c r="AS3246" s="21"/>
      <c r="AT3246" s="21"/>
      <c r="AU3246" s="21"/>
      <c r="AX3246" s="22"/>
      <c r="AY3246" s="22"/>
      <c r="AZ3246" s="22"/>
      <c r="BM3246" s="21"/>
      <c r="BN3246" s="21"/>
      <c r="BO3246" s="21"/>
      <c r="BP3246" s="21"/>
      <c r="BQ3246" s="21"/>
      <c r="BS3246" s="21"/>
      <c r="BT3246" s="21"/>
      <c r="BW3246" s="21"/>
      <c r="BX3246" s="21"/>
      <c r="BZ3246" s="21"/>
      <c r="CD3246" s="21"/>
      <c r="CE3246" s="21"/>
      <c r="CF3246" s="21"/>
    </row>
    <row r="3247" spans="1:84">
      <c r="A3247" s="21"/>
      <c r="AC3247" s="21"/>
      <c r="AD3247" s="21"/>
      <c r="AE3247" s="21"/>
      <c r="AF3247" s="21"/>
      <c r="AG3247" s="21"/>
      <c r="AH3247" s="21"/>
      <c r="AI3247" s="21"/>
      <c r="AJ3247" s="21"/>
      <c r="AK3247" s="21"/>
      <c r="AL3247" s="21"/>
      <c r="AM3247" s="21"/>
      <c r="AN3247" s="21"/>
      <c r="AO3247" s="21"/>
      <c r="AP3247" s="21"/>
      <c r="AQ3247" s="21"/>
      <c r="AR3247" s="21"/>
      <c r="AS3247" s="21"/>
      <c r="AT3247" s="21"/>
      <c r="AU3247" s="21"/>
      <c r="AX3247" s="22"/>
      <c r="AY3247" s="22"/>
      <c r="AZ3247" s="22"/>
      <c r="BM3247" s="21"/>
      <c r="BN3247" s="21"/>
      <c r="BO3247" s="21"/>
      <c r="BP3247" s="21"/>
      <c r="BQ3247" s="21"/>
      <c r="BS3247" s="21"/>
      <c r="BT3247" s="21"/>
      <c r="BW3247" s="21"/>
      <c r="BX3247" s="21"/>
      <c r="BZ3247" s="21"/>
      <c r="CD3247" s="21"/>
      <c r="CE3247" s="21"/>
      <c r="CF3247" s="21"/>
    </row>
    <row r="3248" spans="1:84">
      <c r="A3248" s="21"/>
      <c r="AC3248" s="21"/>
      <c r="AD3248" s="21"/>
      <c r="AE3248" s="21"/>
      <c r="AF3248" s="21"/>
      <c r="AG3248" s="21"/>
      <c r="AH3248" s="21"/>
      <c r="AI3248" s="21"/>
      <c r="AJ3248" s="21"/>
      <c r="AK3248" s="21"/>
      <c r="AL3248" s="21"/>
      <c r="AM3248" s="21"/>
      <c r="AN3248" s="21"/>
      <c r="AO3248" s="21"/>
      <c r="AP3248" s="21"/>
      <c r="AQ3248" s="21"/>
      <c r="AR3248" s="21"/>
      <c r="AS3248" s="21"/>
      <c r="AT3248" s="21"/>
      <c r="AU3248" s="21"/>
      <c r="AX3248" s="22"/>
      <c r="AY3248" s="22"/>
      <c r="AZ3248" s="22"/>
      <c r="BM3248" s="21"/>
      <c r="BN3248" s="21"/>
      <c r="BO3248" s="21"/>
      <c r="BP3248" s="21"/>
      <c r="BQ3248" s="21"/>
      <c r="BS3248" s="21"/>
      <c r="BT3248" s="21"/>
      <c r="BW3248" s="21"/>
      <c r="BX3248" s="21"/>
      <c r="BZ3248" s="21"/>
      <c r="CD3248" s="21"/>
      <c r="CE3248" s="21"/>
      <c r="CF3248" s="21"/>
    </row>
    <row r="3249" spans="1:84">
      <c r="A3249" s="21"/>
      <c r="AC3249" s="21"/>
      <c r="AD3249" s="21"/>
      <c r="AE3249" s="21"/>
      <c r="AF3249" s="21"/>
      <c r="AG3249" s="21"/>
      <c r="AH3249" s="21"/>
      <c r="AI3249" s="21"/>
      <c r="AJ3249" s="21"/>
      <c r="AK3249" s="21"/>
      <c r="AL3249" s="21"/>
      <c r="AM3249" s="21"/>
      <c r="AN3249" s="21"/>
      <c r="AO3249" s="21"/>
      <c r="AP3249" s="21"/>
      <c r="AQ3249" s="21"/>
      <c r="AR3249" s="21"/>
      <c r="AS3249" s="21"/>
      <c r="AT3249" s="21"/>
      <c r="AU3249" s="21"/>
      <c r="AX3249" s="22"/>
      <c r="AY3249" s="22"/>
      <c r="AZ3249" s="22"/>
      <c r="BM3249" s="21"/>
      <c r="BN3249" s="21"/>
      <c r="BO3249" s="21"/>
      <c r="BP3249" s="21"/>
      <c r="BQ3249" s="21"/>
      <c r="BS3249" s="21"/>
      <c r="BT3249" s="21"/>
      <c r="BW3249" s="21"/>
      <c r="BX3249" s="21"/>
      <c r="BZ3249" s="21"/>
      <c r="CD3249" s="21"/>
      <c r="CE3249" s="21"/>
      <c r="CF3249" s="21"/>
    </row>
    <row r="3250" spans="1:84">
      <c r="A3250" s="21"/>
      <c r="AC3250" s="21"/>
      <c r="AD3250" s="21"/>
      <c r="AE3250" s="21"/>
      <c r="AF3250" s="21"/>
      <c r="AG3250" s="21"/>
      <c r="AH3250" s="21"/>
      <c r="AI3250" s="21"/>
      <c r="AJ3250" s="21"/>
      <c r="AK3250" s="21"/>
      <c r="AL3250" s="21"/>
      <c r="AM3250" s="21"/>
      <c r="AN3250" s="21"/>
      <c r="AO3250" s="21"/>
      <c r="AP3250" s="21"/>
      <c r="AQ3250" s="21"/>
      <c r="AR3250" s="21"/>
      <c r="AS3250" s="21"/>
      <c r="AT3250" s="21"/>
      <c r="AU3250" s="21"/>
      <c r="AX3250" s="22"/>
      <c r="AY3250" s="22"/>
      <c r="AZ3250" s="22"/>
      <c r="BM3250" s="21"/>
      <c r="BN3250" s="21"/>
      <c r="BO3250" s="21"/>
      <c r="BP3250" s="21"/>
      <c r="BQ3250" s="21"/>
      <c r="BS3250" s="21"/>
      <c r="BT3250" s="21"/>
      <c r="BW3250" s="21"/>
      <c r="BX3250" s="21"/>
      <c r="BZ3250" s="21"/>
      <c r="CD3250" s="21"/>
      <c r="CE3250" s="21"/>
      <c r="CF3250" s="21"/>
    </row>
    <row r="3251" spans="1:84">
      <c r="A3251" s="21"/>
      <c r="AC3251" s="21"/>
      <c r="AD3251" s="21"/>
      <c r="AE3251" s="21"/>
      <c r="AF3251" s="21"/>
      <c r="AG3251" s="21"/>
      <c r="AH3251" s="21"/>
      <c r="AI3251" s="21"/>
      <c r="AJ3251" s="21"/>
      <c r="AK3251" s="21"/>
      <c r="AL3251" s="21"/>
      <c r="AM3251" s="21"/>
      <c r="AN3251" s="21"/>
      <c r="AO3251" s="21"/>
      <c r="AP3251" s="21"/>
      <c r="AQ3251" s="21"/>
      <c r="AR3251" s="21"/>
      <c r="AS3251" s="21"/>
      <c r="AT3251" s="21"/>
      <c r="AU3251" s="21"/>
      <c r="AX3251" s="22"/>
      <c r="AY3251" s="22"/>
      <c r="AZ3251" s="22"/>
      <c r="BM3251" s="21"/>
      <c r="BN3251" s="21"/>
      <c r="BO3251" s="21"/>
      <c r="BP3251" s="21"/>
      <c r="BQ3251" s="21"/>
      <c r="BS3251" s="21"/>
      <c r="BT3251" s="21"/>
      <c r="BW3251" s="21"/>
      <c r="BX3251" s="21"/>
      <c r="BZ3251" s="21"/>
      <c r="CD3251" s="21"/>
      <c r="CE3251" s="21"/>
      <c r="CF3251" s="21"/>
    </row>
    <row r="3252" spans="1:84">
      <c r="A3252" s="21"/>
      <c r="AC3252" s="21"/>
      <c r="AD3252" s="21"/>
      <c r="AE3252" s="21"/>
      <c r="AF3252" s="21"/>
      <c r="AG3252" s="21"/>
      <c r="AH3252" s="21"/>
      <c r="AI3252" s="21"/>
      <c r="AJ3252" s="21"/>
      <c r="AK3252" s="21"/>
      <c r="AL3252" s="21"/>
      <c r="AM3252" s="21"/>
      <c r="AN3252" s="21"/>
      <c r="AO3252" s="21"/>
      <c r="AP3252" s="21"/>
      <c r="AQ3252" s="21"/>
      <c r="AR3252" s="21"/>
      <c r="AS3252" s="21"/>
      <c r="AT3252" s="21"/>
      <c r="AU3252" s="21"/>
      <c r="AX3252" s="22"/>
      <c r="AY3252" s="22"/>
      <c r="AZ3252" s="22"/>
      <c r="BM3252" s="21"/>
      <c r="BN3252" s="21"/>
      <c r="BO3252" s="21"/>
      <c r="BP3252" s="21"/>
      <c r="BQ3252" s="21"/>
      <c r="BS3252" s="21"/>
      <c r="BT3252" s="21"/>
      <c r="BW3252" s="21"/>
      <c r="BX3252" s="21"/>
      <c r="BZ3252" s="21"/>
      <c r="CD3252" s="21"/>
      <c r="CE3252" s="21"/>
      <c r="CF3252" s="21"/>
    </row>
    <row r="3253" spans="1:84">
      <c r="A3253" s="21"/>
      <c r="AC3253" s="21"/>
      <c r="AD3253" s="21"/>
      <c r="AE3253" s="21"/>
      <c r="AF3253" s="21"/>
      <c r="AG3253" s="21"/>
      <c r="AH3253" s="21"/>
      <c r="AI3253" s="21"/>
      <c r="AJ3253" s="21"/>
      <c r="AK3253" s="21"/>
      <c r="AL3253" s="21"/>
      <c r="AM3253" s="21"/>
      <c r="AN3253" s="21"/>
      <c r="AO3253" s="21"/>
      <c r="AP3253" s="21"/>
      <c r="AQ3253" s="21"/>
      <c r="AR3253" s="21"/>
      <c r="AS3253" s="21"/>
      <c r="AT3253" s="21"/>
      <c r="AU3253" s="21"/>
      <c r="AX3253" s="22"/>
      <c r="AY3253" s="22"/>
      <c r="AZ3253" s="22"/>
      <c r="BM3253" s="21"/>
      <c r="BN3253" s="21"/>
      <c r="BO3253" s="21"/>
      <c r="BP3253" s="21"/>
      <c r="BQ3253" s="21"/>
      <c r="BS3253" s="21"/>
      <c r="BT3253" s="21"/>
      <c r="BW3253" s="21"/>
      <c r="BX3253" s="21"/>
      <c r="BZ3253" s="21"/>
      <c r="CD3253" s="21"/>
      <c r="CE3253" s="21"/>
      <c r="CF3253" s="21"/>
    </row>
    <row r="3254" spans="1:84">
      <c r="A3254" s="21"/>
      <c r="AC3254" s="21"/>
      <c r="AD3254" s="21"/>
      <c r="AE3254" s="21"/>
      <c r="AF3254" s="21"/>
      <c r="AG3254" s="21"/>
      <c r="AH3254" s="21"/>
      <c r="AI3254" s="21"/>
      <c r="AJ3254" s="21"/>
      <c r="AK3254" s="21"/>
      <c r="AL3254" s="21"/>
      <c r="AM3254" s="21"/>
      <c r="AN3254" s="21"/>
      <c r="AO3254" s="21"/>
      <c r="AP3254" s="21"/>
      <c r="AQ3254" s="21"/>
      <c r="AR3254" s="21"/>
      <c r="AS3254" s="21"/>
      <c r="AT3254" s="21"/>
      <c r="AU3254" s="21"/>
      <c r="AX3254" s="22"/>
      <c r="AY3254" s="22"/>
      <c r="AZ3254" s="22"/>
      <c r="BM3254" s="21"/>
      <c r="BN3254" s="21"/>
      <c r="BO3254" s="21"/>
      <c r="BP3254" s="21"/>
      <c r="BQ3254" s="21"/>
      <c r="BS3254" s="21"/>
      <c r="BT3254" s="21"/>
      <c r="BW3254" s="21"/>
      <c r="BX3254" s="21"/>
      <c r="BZ3254" s="21"/>
      <c r="CD3254" s="21"/>
      <c r="CE3254" s="21"/>
      <c r="CF3254" s="21"/>
    </row>
    <row r="3255" spans="1:84">
      <c r="A3255" s="21"/>
      <c r="AC3255" s="21"/>
      <c r="AD3255" s="21"/>
      <c r="AE3255" s="21"/>
      <c r="AF3255" s="21"/>
      <c r="AG3255" s="21"/>
      <c r="AH3255" s="21"/>
      <c r="AI3255" s="21"/>
      <c r="AJ3255" s="21"/>
      <c r="AK3255" s="21"/>
      <c r="AL3255" s="21"/>
      <c r="AM3255" s="21"/>
      <c r="AN3255" s="21"/>
      <c r="AO3255" s="21"/>
      <c r="AP3255" s="21"/>
      <c r="AQ3255" s="21"/>
      <c r="AR3255" s="21"/>
      <c r="AS3255" s="21"/>
      <c r="AT3255" s="21"/>
      <c r="AU3255" s="21"/>
      <c r="AX3255" s="22"/>
      <c r="AY3255" s="22"/>
      <c r="AZ3255" s="22"/>
      <c r="BM3255" s="21"/>
      <c r="BN3255" s="21"/>
      <c r="BO3255" s="21"/>
      <c r="BP3255" s="21"/>
      <c r="BQ3255" s="21"/>
      <c r="BS3255" s="21"/>
      <c r="BT3255" s="21"/>
      <c r="BW3255" s="21"/>
      <c r="BX3255" s="21"/>
      <c r="BZ3255" s="21"/>
      <c r="CD3255" s="21"/>
      <c r="CE3255" s="21"/>
      <c r="CF3255" s="21"/>
    </row>
    <row r="3256" spans="1:84">
      <c r="A3256" s="21"/>
      <c r="AC3256" s="21"/>
      <c r="AD3256" s="21"/>
      <c r="AE3256" s="21"/>
      <c r="AF3256" s="21"/>
      <c r="AG3256" s="21"/>
      <c r="AH3256" s="21"/>
      <c r="AI3256" s="21"/>
      <c r="AJ3256" s="21"/>
      <c r="AK3256" s="21"/>
      <c r="AL3256" s="21"/>
      <c r="AM3256" s="21"/>
      <c r="AN3256" s="21"/>
      <c r="AO3256" s="21"/>
      <c r="AP3256" s="21"/>
      <c r="AQ3256" s="21"/>
      <c r="AR3256" s="21"/>
      <c r="AS3256" s="21"/>
      <c r="AT3256" s="21"/>
      <c r="AU3256" s="21"/>
      <c r="AX3256" s="22"/>
      <c r="AY3256" s="22"/>
      <c r="AZ3256" s="22"/>
      <c r="BM3256" s="21"/>
      <c r="BN3256" s="21"/>
      <c r="BO3256" s="21"/>
      <c r="BP3256" s="21"/>
      <c r="BQ3256" s="21"/>
      <c r="BS3256" s="21"/>
      <c r="BT3256" s="21"/>
      <c r="BW3256" s="21"/>
      <c r="BX3256" s="21"/>
      <c r="BZ3256" s="21"/>
      <c r="CD3256" s="21"/>
      <c r="CE3256" s="21"/>
      <c r="CF3256" s="21"/>
    </row>
    <row r="3257" spans="1:84">
      <c r="A3257" s="21"/>
      <c r="AC3257" s="21"/>
      <c r="AD3257" s="21"/>
      <c r="AE3257" s="21"/>
      <c r="AF3257" s="21"/>
      <c r="AG3257" s="21"/>
      <c r="AH3257" s="21"/>
      <c r="AI3257" s="21"/>
      <c r="AJ3257" s="21"/>
      <c r="AK3257" s="21"/>
      <c r="AL3257" s="21"/>
      <c r="AM3257" s="21"/>
      <c r="AN3257" s="21"/>
      <c r="AO3257" s="21"/>
      <c r="AP3257" s="21"/>
      <c r="AQ3257" s="21"/>
      <c r="AR3257" s="21"/>
      <c r="AS3257" s="21"/>
      <c r="AT3257" s="21"/>
      <c r="AU3257" s="21"/>
      <c r="AX3257" s="22"/>
      <c r="AY3257" s="22"/>
      <c r="AZ3257" s="22"/>
      <c r="BM3257" s="21"/>
      <c r="BN3257" s="21"/>
      <c r="BO3257" s="21"/>
      <c r="BP3257" s="21"/>
      <c r="BQ3257" s="21"/>
      <c r="BS3257" s="21"/>
      <c r="BT3257" s="21"/>
      <c r="BW3257" s="21"/>
      <c r="BX3257" s="21"/>
      <c r="BZ3257" s="21"/>
      <c r="CD3257" s="21"/>
      <c r="CE3257" s="21"/>
      <c r="CF3257" s="21"/>
    </row>
    <row r="3258" spans="1:84">
      <c r="A3258" s="21"/>
      <c r="AC3258" s="21"/>
      <c r="AD3258" s="21"/>
      <c r="AE3258" s="21"/>
      <c r="AF3258" s="21"/>
      <c r="AG3258" s="21"/>
      <c r="AH3258" s="21"/>
      <c r="AI3258" s="21"/>
      <c r="AJ3258" s="21"/>
      <c r="AK3258" s="21"/>
      <c r="AL3258" s="21"/>
      <c r="AM3258" s="21"/>
      <c r="AN3258" s="21"/>
      <c r="AO3258" s="21"/>
      <c r="AP3258" s="21"/>
      <c r="AQ3258" s="21"/>
      <c r="AR3258" s="21"/>
      <c r="AS3258" s="21"/>
      <c r="AT3258" s="21"/>
      <c r="AU3258" s="21"/>
      <c r="AX3258" s="22"/>
      <c r="AY3258" s="22"/>
      <c r="AZ3258" s="22"/>
      <c r="BM3258" s="21"/>
      <c r="BN3258" s="21"/>
      <c r="BO3258" s="21"/>
      <c r="BP3258" s="21"/>
      <c r="BQ3258" s="21"/>
      <c r="BS3258" s="21"/>
      <c r="BT3258" s="21"/>
      <c r="BW3258" s="21"/>
      <c r="BX3258" s="21"/>
      <c r="BZ3258" s="21"/>
      <c r="CD3258" s="21"/>
      <c r="CE3258" s="21"/>
      <c r="CF3258" s="21"/>
    </row>
    <row r="3259" spans="1:84">
      <c r="A3259" s="21"/>
      <c r="AC3259" s="21"/>
      <c r="AD3259" s="21"/>
      <c r="AE3259" s="21"/>
      <c r="AF3259" s="21"/>
      <c r="AG3259" s="21"/>
      <c r="AH3259" s="21"/>
      <c r="AI3259" s="21"/>
      <c r="AJ3259" s="21"/>
      <c r="AK3259" s="21"/>
      <c r="AL3259" s="21"/>
      <c r="AM3259" s="21"/>
      <c r="AN3259" s="21"/>
      <c r="AO3259" s="21"/>
      <c r="AP3259" s="21"/>
      <c r="AQ3259" s="21"/>
      <c r="AR3259" s="21"/>
      <c r="AS3259" s="21"/>
      <c r="AT3259" s="21"/>
      <c r="AU3259" s="21"/>
      <c r="AX3259" s="22"/>
      <c r="AY3259" s="22"/>
      <c r="AZ3259" s="22"/>
      <c r="BM3259" s="21"/>
      <c r="BN3259" s="21"/>
      <c r="BO3259" s="21"/>
      <c r="BP3259" s="21"/>
      <c r="BQ3259" s="21"/>
      <c r="BS3259" s="21"/>
      <c r="BT3259" s="21"/>
      <c r="BW3259" s="21"/>
      <c r="BX3259" s="21"/>
      <c r="BZ3259" s="21"/>
      <c r="CD3259" s="21"/>
      <c r="CE3259" s="21"/>
      <c r="CF3259" s="21"/>
    </row>
    <row r="3260" spans="1:84">
      <c r="A3260" s="21"/>
      <c r="AC3260" s="21"/>
      <c r="AD3260" s="21"/>
      <c r="AE3260" s="21"/>
      <c r="AF3260" s="21"/>
      <c r="AG3260" s="21"/>
      <c r="AH3260" s="21"/>
      <c r="AI3260" s="21"/>
      <c r="AJ3260" s="21"/>
      <c r="AK3260" s="21"/>
      <c r="AL3260" s="21"/>
      <c r="AM3260" s="21"/>
      <c r="AN3260" s="21"/>
      <c r="AO3260" s="21"/>
      <c r="AP3260" s="21"/>
      <c r="AQ3260" s="21"/>
      <c r="AR3260" s="21"/>
      <c r="AS3260" s="21"/>
      <c r="AT3260" s="21"/>
      <c r="AU3260" s="21"/>
      <c r="AX3260" s="22"/>
      <c r="AY3260" s="22"/>
      <c r="AZ3260" s="22"/>
      <c r="BM3260" s="21"/>
      <c r="BN3260" s="21"/>
      <c r="BO3260" s="21"/>
      <c r="BP3260" s="21"/>
      <c r="BQ3260" s="21"/>
      <c r="BS3260" s="21"/>
      <c r="BT3260" s="21"/>
      <c r="BW3260" s="21"/>
      <c r="BX3260" s="21"/>
      <c r="BZ3260" s="21"/>
      <c r="CD3260" s="21"/>
      <c r="CE3260" s="21"/>
      <c r="CF3260" s="21"/>
    </row>
    <row r="3261" spans="1:84">
      <c r="A3261" s="21"/>
      <c r="AC3261" s="21"/>
      <c r="AD3261" s="21"/>
      <c r="AE3261" s="21"/>
      <c r="AF3261" s="21"/>
      <c r="AG3261" s="21"/>
      <c r="AH3261" s="21"/>
      <c r="AI3261" s="21"/>
      <c r="AJ3261" s="21"/>
      <c r="AK3261" s="21"/>
      <c r="AL3261" s="21"/>
      <c r="AM3261" s="21"/>
      <c r="AN3261" s="21"/>
      <c r="AO3261" s="21"/>
      <c r="AP3261" s="21"/>
      <c r="AQ3261" s="21"/>
      <c r="AR3261" s="21"/>
      <c r="AS3261" s="21"/>
      <c r="AT3261" s="21"/>
      <c r="AU3261" s="21"/>
      <c r="AX3261" s="22"/>
      <c r="AY3261" s="22"/>
      <c r="AZ3261" s="22"/>
      <c r="BM3261" s="21"/>
      <c r="BN3261" s="21"/>
      <c r="BO3261" s="21"/>
      <c r="BP3261" s="21"/>
      <c r="BQ3261" s="21"/>
      <c r="BS3261" s="21"/>
      <c r="BT3261" s="21"/>
      <c r="BW3261" s="21"/>
      <c r="BX3261" s="21"/>
      <c r="BZ3261" s="21"/>
      <c r="CD3261" s="21"/>
      <c r="CE3261" s="21"/>
      <c r="CF3261" s="21"/>
    </row>
    <row r="3262" spans="1:84">
      <c r="A3262" s="21"/>
      <c r="AC3262" s="21"/>
      <c r="AD3262" s="21"/>
      <c r="AE3262" s="21"/>
      <c r="AF3262" s="21"/>
      <c r="AG3262" s="21"/>
      <c r="AH3262" s="21"/>
      <c r="AI3262" s="21"/>
      <c r="AJ3262" s="21"/>
      <c r="AK3262" s="21"/>
      <c r="AL3262" s="21"/>
      <c r="AM3262" s="21"/>
      <c r="AN3262" s="21"/>
      <c r="AO3262" s="21"/>
      <c r="AP3262" s="21"/>
      <c r="AQ3262" s="21"/>
      <c r="AR3262" s="21"/>
      <c r="AS3262" s="21"/>
      <c r="AT3262" s="21"/>
      <c r="AU3262" s="21"/>
      <c r="AX3262" s="22"/>
      <c r="AY3262" s="22"/>
      <c r="AZ3262" s="22"/>
      <c r="BM3262" s="21"/>
      <c r="BN3262" s="21"/>
      <c r="BO3262" s="21"/>
      <c r="BP3262" s="21"/>
      <c r="BQ3262" s="21"/>
      <c r="BS3262" s="21"/>
      <c r="BT3262" s="21"/>
      <c r="BW3262" s="21"/>
      <c r="BX3262" s="21"/>
      <c r="BZ3262" s="21"/>
      <c r="CD3262" s="21"/>
      <c r="CE3262" s="21"/>
      <c r="CF3262" s="21"/>
    </row>
    <row r="3263" spans="1:84">
      <c r="A3263" s="21"/>
      <c r="AC3263" s="21"/>
      <c r="AD3263" s="21"/>
      <c r="AE3263" s="21"/>
      <c r="AF3263" s="21"/>
      <c r="AG3263" s="21"/>
      <c r="AH3263" s="21"/>
      <c r="AI3263" s="21"/>
      <c r="AJ3263" s="21"/>
      <c r="AK3263" s="21"/>
      <c r="AL3263" s="21"/>
      <c r="AM3263" s="21"/>
      <c r="AN3263" s="21"/>
      <c r="AO3263" s="21"/>
      <c r="AP3263" s="21"/>
      <c r="AQ3263" s="21"/>
      <c r="AR3263" s="21"/>
      <c r="AS3263" s="21"/>
      <c r="AT3263" s="21"/>
      <c r="AU3263" s="21"/>
      <c r="AX3263" s="22"/>
      <c r="AY3263" s="22"/>
      <c r="AZ3263" s="22"/>
      <c r="BM3263" s="21"/>
      <c r="BN3263" s="21"/>
      <c r="BO3263" s="21"/>
      <c r="BP3263" s="21"/>
      <c r="BQ3263" s="21"/>
      <c r="BS3263" s="21"/>
      <c r="BT3263" s="21"/>
      <c r="BW3263" s="21"/>
      <c r="BX3263" s="21"/>
      <c r="BZ3263" s="21"/>
      <c r="CD3263" s="21"/>
      <c r="CE3263" s="21"/>
      <c r="CF3263" s="21"/>
    </row>
    <row r="3264" spans="1:84">
      <c r="A3264" s="21"/>
      <c r="AC3264" s="21"/>
      <c r="AD3264" s="21"/>
      <c r="AE3264" s="21"/>
      <c r="AF3264" s="21"/>
      <c r="AG3264" s="21"/>
      <c r="AH3264" s="21"/>
      <c r="AI3264" s="21"/>
      <c r="AJ3264" s="21"/>
      <c r="AK3264" s="21"/>
      <c r="AL3264" s="21"/>
      <c r="AM3264" s="21"/>
      <c r="AN3264" s="21"/>
      <c r="AO3264" s="21"/>
      <c r="AP3264" s="21"/>
      <c r="AQ3264" s="21"/>
      <c r="AR3264" s="21"/>
      <c r="AS3264" s="21"/>
      <c r="AT3264" s="21"/>
      <c r="AU3264" s="21"/>
      <c r="AX3264" s="22"/>
      <c r="AY3264" s="22"/>
      <c r="AZ3264" s="22"/>
      <c r="BM3264" s="21"/>
      <c r="BN3264" s="21"/>
      <c r="BO3264" s="21"/>
      <c r="BP3264" s="21"/>
      <c r="BQ3264" s="21"/>
      <c r="BS3264" s="21"/>
      <c r="BT3264" s="21"/>
      <c r="BW3264" s="21"/>
      <c r="BX3264" s="21"/>
      <c r="BZ3264" s="21"/>
      <c r="CD3264" s="21"/>
      <c r="CE3264" s="21"/>
      <c r="CF3264" s="21"/>
    </row>
    <row r="3265" spans="1:84">
      <c r="A3265" s="21"/>
      <c r="AC3265" s="21"/>
      <c r="AD3265" s="21"/>
      <c r="AE3265" s="21"/>
      <c r="AF3265" s="21"/>
      <c r="AG3265" s="21"/>
      <c r="AH3265" s="21"/>
      <c r="AI3265" s="21"/>
      <c r="AJ3265" s="21"/>
      <c r="AK3265" s="21"/>
      <c r="AL3265" s="21"/>
      <c r="AM3265" s="21"/>
      <c r="AN3265" s="21"/>
      <c r="AO3265" s="21"/>
      <c r="AP3265" s="21"/>
      <c r="AQ3265" s="21"/>
      <c r="AR3265" s="21"/>
      <c r="AS3265" s="21"/>
      <c r="AT3265" s="21"/>
      <c r="AU3265" s="21"/>
      <c r="AX3265" s="22"/>
      <c r="AY3265" s="22"/>
      <c r="AZ3265" s="22"/>
      <c r="BM3265" s="21"/>
      <c r="BN3265" s="21"/>
      <c r="BO3265" s="21"/>
      <c r="BP3265" s="21"/>
      <c r="BQ3265" s="21"/>
      <c r="BS3265" s="21"/>
      <c r="BT3265" s="21"/>
      <c r="BW3265" s="21"/>
      <c r="BX3265" s="21"/>
      <c r="BZ3265" s="21"/>
      <c r="CD3265" s="21"/>
      <c r="CE3265" s="21"/>
      <c r="CF3265" s="21"/>
    </row>
    <row r="3266" spans="1:84">
      <c r="A3266" s="21"/>
      <c r="AC3266" s="21"/>
      <c r="AD3266" s="21"/>
      <c r="AE3266" s="21"/>
      <c r="AF3266" s="21"/>
      <c r="AG3266" s="21"/>
      <c r="AH3266" s="21"/>
      <c r="AI3266" s="21"/>
      <c r="AJ3266" s="21"/>
      <c r="AK3266" s="21"/>
      <c r="AL3266" s="21"/>
      <c r="AM3266" s="21"/>
      <c r="AN3266" s="21"/>
      <c r="AO3266" s="21"/>
      <c r="AP3266" s="21"/>
      <c r="AQ3266" s="21"/>
      <c r="AR3266" s="21"/>
      <c r="AS3266" s="21"/>
      <c r="AT3266" s="21"/>
      <c r="AU3266" s="21"/>
      <c r="AX3266" s="22"/>
      <c r="AY3266" s="22"/>
      <c r="AZ3266" s="22"/>
      <c r="BM3266" s="21"/>
      <c r="BN3266" s="21"/>
      <c r="BO3266" s="21"/>
      <c r="BP3266" s="21"/>
      <c r="BQ3266" s="21"/>
      <c r="BS3266" s="21"/>
      <c r="BT3266" s="21"/>
      <c r="BW3266" s="21"/>
      <c r="BX3266" s="21"/>
      <c r="BZ3266" s="21"/>
      <c r="CD3266" s="21"/>
      <c r="CE3266" s="21"/>
      <c r="CF3266" s="21"/>
    </row>
    <row r="3267" spans="1:84">
      <c r="A3267" s="23"/>
      <c r="AC3267" s="23"/>
      <c r="AD3267" s="23"/>
      <c r="AE3267" s="23"/>
      <c r="AF3267" s="23"/>
      <c r="AG3267" s="23"/>
      <c r="AH3267" s="23"/>
      <c r="AI3267" s="23"/>
      <c r="AJ3267" s="23"/>
      <c r="AK3267" s="23"/>
      <c r="AL3267" s="23"/>
      <c r="AM3267" s="23"/>
      <c r="AN3267" s="23"/>
      <c r="AO3267" s="23"/>
      <c r="AP3267" s="23"/>
      <c r="AQ3267" s="23"/>
      <c r="AR3267" s="23"/>
      <c r="AS3267" s="23"/>
      <c r="AT3267" s="23"/>
      <c r="AU3267" s="23"/>
      <c r="AX3267" s="22"/>
      <c r="AY3267" s="22"/>
      <c r="AZ3267" s="22"/>
      <c r="BM3267" s="23"/>
      <c r="BN3267" s="23"/>
      <c r="BO3267" s="23"/>
      <c r="BP3267" s="23"/>
      <c r="BQ3267" s="23"/>
      <c r="BS3267" s="23"/>
      <c r="BT3267" s="23"/>
      <c r="BW3267" s="23"/>
      <c r="BX3267" s="23"/>
      <c r="BZ3267" s="23"/>
      <c r="CD3267" s="23"/>
      <c r="CE3267" s="23"/>
      <c r="CF3267" s="23"/>
    </row>
    <row r="3268" spans="1:84">
      <c r="A3268" s="23"/>
      <c r="AC3268" s="23"/>
      <c r="AD3268" s="23"/>
      <c r="AE3268" s="23"/>
      <c r="AF3268" s="23"/>
      <c r="AG3268" s="23"/>
      <c r="AH3268" s="23"/>
      <c r="AI3268" s="23"/>
      <c r="AJ3268" s="23"/>
      <c r="AK3268" s="23"/>
      <c r="AL3268" s="23"/>
      <c r="AM3268" s="23"/>
      <c r="AN3268" s="23"/>
      <c r="AO3268" s="23"/>
      <c r="AP3268" s="23"/>
      <c r="AQ3268" s="23"/>
      <c r="AR3268" s="23"/>
      <c r="AS3268" s="23"/>
      <c r="AT3268" s="23"/>
      <c r="AU3268" s="23"/>
      <c r="AX3268" s="22"/>
      <c r="AY3268" s="22"/>
      <c r="AZ3268" s="22"/>
      <c r="BM3268" s="23"/>
      <c r="BN3268" s="23"/>
      <c r="BO3268" s="23"/>
      <c r="BP3268" s="23"/>
      <c r="BQ3268" s="23"/>
      <c r="BS3268" s="23"/>
      <c r="BT3268" s="23"/>
      <c r="BW3268" s="23"/>
      <c r="BX3268" s="23"/>
      <c r="BZ3268" s="23"/>
      <c r="CD3268" s="23"/>
      <c r="CE3268" s="23"/>
      <c r="CF3268" s="23"/>
    </row>
    <row r="3269" spans="1:84">
      <c r="A3269" s="23"/>
      <c r="AC3269" s="23"/>
      <c r="AD3269" s="23"/>
      <c r="AE3269" s="23"/>
      <c r="AF3269" s="23"/>
      <c r="AG3269" s="23"/>
      <c r="AH3269" s="23"/>
      <c r="AI3269" s="23"/>
      <c r="AJ3269" s="23"/>
      <c r="AK3269" s="23"/>
      <c r="AL3269" s="23"/>
      <c r="AM3269" s="23"/>
      <c r="AN3269" s="23"/>
      <c r="AO3269" s="23"/>
      <c r="AP3269" s="23"/>
      <c r="AQ3269" s="23"/>
      <c r="AR3269" s="23"/>
      <c r="AS3269" s="23"/>
      <c r="AT3269" s="23"/>
      <c r="AU3269" s="23"/>
      <c r="AX3269" s="22"/>
      <c r="AY3269" s="22"/>
      <c r="AZ3269" s="22"/>
      <c r="BM3269" s="23"/>
      <c r="BN3269" s="23"/>
      <c r="BO3269" s="23"/>
      <c r="BP3269" s="23"/>
      <c r="BQ3269" s="23"/>
      <c r="BS3269" s="23"/>
      <c r="BT3269" s="23"/>
      <c r="BW3269" s="23"/>
      <c r="BX3269" s="23"/>
      <c r="BZ3269" s="23"/>
      <c r="CD3269" s="23"/>
      <c r="CE3269" s="23"/>
      <c r="CF3269" s="23"/>
    </row>
    <row r="3270" spans="1:84">
      <c r="A3270" s="23"/>
      <c r="AC3270" s="23"/>
      <c r="AD3270" s="23"/>
      <c r="AE3270" s="23"/>
      <c r="AF3270" s="23"/>
      <c r="AG3270" s="23"/>
      <c r="AH3270" s="23"/>
      <c r="AI3270" s="23"/>
      <c r="AJ3270" s="23"/>
      <c r="AK3270" s="23"/>
      <c r="AL3270" s="23"/>
      <c r="AM3270" s="23"/>
      <c r="AN3270" s="23"/>
      <c r="AO3270" s="23"/>
      <c r="AP3270" s="23"/>
      <c r="AQ3270" s="23"/>
      <c r="AR3270" s="23"/>
      <c r="AS3270" s="23"/>
      <c r="AT3270" s="23"/>
      <c r="AU3270" s="23"/>
      <c r="AX3270" s="22"/>
      <c r="AY3270" s="22"/>
      <c r="AZ3270" s="22"/>
      <c r="BM3270" s="23"/>
      <c r="BN3270" s="23"/>
      <c r="BO3270" s="23"/>
      <c r="BP3270" s="23"/>
      <c r="BQ3270" s="23"/>
      <c r="BS3270" s="23"/>
      <c r="BT3270" s="23"/>
      <c r="BW3270" s="23"/>
      <c r="BX3270" s="23"/>
      <c r="BZ3270" s="23"/>
      <c r="CD3270" s="23"/>
      <c r="CE3270" s="23"/>
      <c r="CF3270" s="23"/>
    </row>
    <row r="3271" spans="1:84">
      <c r="A3271" s="23"/>
      <c r="AC3271" s="23"/>
      <c r="AD3271" s="23"/>
      <c r="AE3271" s="23"/>
      <c r="AF3271" s="23"/>
      <c r="AG3271" s="23"/>
      <c r="AH3271" s="23"/>
      <c r="AI3271" s="23"/>
      <c r="AJ3271" s="23"/>
      <c r="AK3271" s="23"/>
      <c r="AL3271" s="23"/>
      <c r="AM3271" s="23"/>
      <c r="AN3271" s="23"/>
      <c r="AO3271" s="23"/>
      <c r="AP3271" s="23"/>
      <c r="AQ3271" s="23"/>
      <c r="AR3271" s="23"/>
      <c r="AS3271" s="23"/>
      <c r="AT3271" s="23"/>
      <c r="AU3271" s="23"/>
      <c r="AX3271" s="22"/>
      <c r="AY3271" s="22"/>
      <c r="AZ3271" s="22"/>
      <c r="BM3271" s="23"/>
      <c r="BN3271" s="23"/>
      <c r="BO3271" s="23"/>
      <c r="BP3271" s="23"/>
      <c r="BQ3271" s="23"/>
      <c r="BS3271" s="23"/>
      <c r="BT3271" s="23"/>
      <c r="BW3271" s="23"/>
      <c r="BX3271" s="23"/>
      <c r="BZ3271" s="23"/>
      <c r="CD3271" s="23"/>
      <c r="CE3271" s="23"/>
      <c r="CF3271" s="23"/>
    </row>
    <row r="3272" spans="1:84">
      <c r="A3272" s="23"/>
      <c r="AC3272" s="23"/>
      <c r="AD3272" s="23"/>
      <c r="AE3272" s="23"/>
      <c r="AF3272" s="23"/>
      <c r="AG3272" s="23"/>
      <c r="AH3272" s="23"/>
      <c r="AI3272" s="23"/>
      <c r="AJ3272" s="23"/>
      <c r="AK3272" s="23"/>
      <c r="AL3272" s="23"/>
      <c r="AM3272" s="23"/>
      <c r="AN3272" s="23"/>
      <c r="AO3272" s="23"/>
      <c r="AP3272" s="23"/>
      <c r="AQ3272" s="23"/>
      <c r="AR3272" s="23"/>
      <c r="AS3272" s="23"/>
      <c r="AT3272" s="23"/>
      <c r="AU3272" s="23"/>
      <c r="AX3272" s="22"/>
      <c r="AY3272" s="22"/>
      <c r="AZ3272" s="22"/>
      <c r="BM3272" s="23"/>
      <c r="BN3272" s="23"/>
      <c r="BO3272" s="23"/>
      <c r="BP3272" s="23"/>
      <c r="BQ3272" s="23"/>
      <c r="BS3272" s="23"/>
      <c r="BT3272" s="23"/>
      <c r="BW3272" s="23"/>
      <c r="BX3272" s="23"/>
      <c r="BZ3272" s="23"/>
      <c r="CD3272" s="23"/>
      <c r="CE3272" s="23"/>
      <c r="CF3272" s="23"/>
    </row>
    <row r="3273" spans="1:84">
      <c r="A3273" s="23"/>
      <c r="AC3273" s="23"/>
      <c r="AD3273" s="23"/>
      <c r="AE3273" s="23"/>
      <c r="AF3273" s="23"/>
      <c r="AG3273" s="23"/>
      <c r="AH3273" s="23"/>
      <c r="AI3273" s="23"/>
      <c r="AJ3273" s="23"/>
      <c r="AK3273" s="23"/>
      <c r="AL3273" s="23"/>
      <c r="AM3273" s="23"/>
      <c r="AN3273" s="23"/>
      <c r="AO3273" s="23"/>
      <c r="AP3273" s="23"/>
      <c r="AQ3273" s="23"/>
      <c r="AR3273" s="23"/>
      <c r="AS3273" s="23"/>
      <c r="AT3273" s="23"/>
      <c r="AU3273" s="23"/>
      <c r="AX3273" s="22"/>
      <c r="AY3273" s="22"/>
      <c r="AZ3273" s="22"/>
      <c r="BM3273" s="23"/>
      <c r="BN3273" s="23"/>
      <c r="BO3273" s="23"/>
      <c r="BP3273" s="23"/>
      <c r="BQ3273" s="23"/>
      <c r="BS3273" s="23"/>
      <c r="BT3273" s="23"/>
      <c r="BW3273" s="23"/>
      <c r="BX3273" s="23"/>
      <c r="BZ3273" s="23"/>
      <c r="CD3273" s="23"/>
      <c r="CE3273" s="23"/>
      <c r="CF3273" s="23"/>
    </row>
    <row r="3274" spans="1:84">
      <c r="A3274" s="23"/>
      <c r="AC3274" s="23"/>
      <c r="AD3274" s="23"/>
      <c r="AE3274" s="23"/>
      <c r="AF3274" s="23"/>
      <c r="AG3274" s="23"/>
      <c r="AH3274" s="23"/>
      <c r="AI3274" s="23"/>
      <c r="AJ3274" s="23"/>
      <c r="AK3274" s="23"/>
      <c r="AL3274" s="23"/>
      <c r="AM3274" s="23"/>
      <c r="AN3274" s="23"/>
      <c r="AO3274" s="23"/>
      <c r="AP3274" s="23"/>
      <c r="AQ3274" s="23"/>
      <c r="AR3274" s="23"/>
      <c r="AS3274" s="23"/>
      <c r="AT3274" s="23"/>
      <c r="AU3274" s="23"/>
      <c r="AX3274" s="22"/>
      <c r="AY3274" s="22"/>
      <c r="AZ3274" s="22"/>
      <c r="BM3274" s="23"/>
      <c r="BN3274" s="23"/>
      <c r="BO3274" s="23"/>
      <c r="BP3274" s="23"/>
      <c r="BQ3274" s="23"/>
      <c r="BS3274" s="23"/>
      <c r="BT3274" s="23"/>
      <c r="BW3274" s="23"/>
      <c r="BX3274" s="23"/>
      <c r="BZ3274" s="23"/>
      <c r="CD3274" s="23"/>
      <c r="CE3274" s="23"/>
      <c r="CF3274" s="23"/>
    </row>
    <row r="3275" spans="1:84">
      <c r="A3275" s="23"/>
      <c r="AC3275" s="23"/>
      <c r="AD3275" s="23"/>
      <c r="AE3275" s="23"/>
      <c r="AF3275" s="23"/>
      <c r="AG3275" s="23"/>
      <c r="AH3275" s="23"/>
      <c r="AI3275" s="23"/>
      <c r="AJ3275" s="23"/>
      <c r="AK3275" s="23"/>
      <c r="AL3275" s="23"/>
      <c r="AM3275" s="23"/>
      <c r="AN3275" s="23"/>
      <c r="AO3275" s="23"/>
      <c r="AP3275" s="23"/>
      <c r="AQ3275" s="23"/>
      <c r="AR3275" s="23"/>
      <c r="AS3275" s="23"/>
      <c r="AT3275" s="23"/>
      <c r="AU3275" s="23"/>
      <c r="AX3275" s="22"/>
      <c r="AY3275" s="22"/>
      <c r="AZ3275" s="22"/>
      <c r="BM3275" s="23"/>
      <c r="BN3275" s="23"/>
      <c r="BO3275" s="23"/>
      <c r="BP3275" s="23"/>
      <c r="BQ3275" s="23"/>
      <c r="BS3275" s="23"/>
      <c r="BT3275" s="23"/>
      <c r="BW3275" s="23"/>
      <c r="BX3275" s="23"/>
      <c r="BZ3275" s="23"/>
      <c r="CD3275" s="23"/>
      <c r="CE3275" s="23"/>
      <c r="CF3275" s="23"/>
    </row>
    <row r="3276" spans="1:84">
      <c r="A3276" s="23"/>
      <c r="AC3276" s="23"/>
      <c r="AD3276" s="23"/>
      <c r="AE3276" s="23"/>
      <c r="AF3276" s="23"/>
      <c r="AG3276" s="23"/>
      <c r="AH3276" s="23"/>
      <c r="AI3276" s="23"/>
      <c r="AJ3276" s="23"/>
      <c r="AK3276" s="23"/>
      <c r="AL3276" s="23"/>
      <c r="AM3276" s="23"/>
      <c r="AN3276" s="23"/>
      <c r="AO3276" s="23"/>
      <c r="AP3276" s="23"/>
      <c r="AQ3276" s="23"/>
      <c r="AR3276" s="23"/>
      <c r="AS3276" s="23"/>
      <c r="AT3276" s="23"/>
      <c r="AU3276" s="23"/>
      <c r="AX3276" s="22"/>
      <c r="AY3276" s="22"/>
      <c r="AZ3276" s="22"/>
      <c r="BM3276" s="23"/>
      <c r="BN3276" s="23"/>
      <c r="BO3276" s="23"/>
      <c r="BP3276" s="23"/>
      <c r="BQ3276" s="23"/>
      <c r="BS3276" s="23"/>
      <c r="BT3276" s="23"/>
      <c r="BW3276" s="23"/>
      <c r="BX3276" s="23"/>
      <c r="BZ3276" s="23"/>
      <c r="CD3276" s="23"/>
      <c r="CE3276" s="23"/>
      <c r="CF3276" s="23"/>
    </row>
    <row r="3277" spans="1:84">
      <c r="A3277" s="23"/>
      <c r="AC3277" s="23"/>
      <c r="AD3277" s="23"/>
      <c r="AE3277" s="23"/>
      <c r="AF3277" s="23"/>
      <c r="AG3277" s="23"/>
      <c r="AH3277" s="23"/>
      <c r="AI3277" s="23"/>
      <c r="AJ3277" s="23"/>
      <c r="AK3277" s="23"/>
      <c r="AL3277" s="23"/>
      <c r="AM3277" s="23"/>
      <c r="AN3277" s="23"/>
      <c r="AO3277" s="23"/>
      <c r="AP3277" s="23"/>
      <c r="AQ3277" s="23"/>
      <c r="AR3277" s="23"/>
      <c r="AS3277" s="23"/>
      <c r="AT3277" s="23"/>
      <c r="AU3277" s="23"/>
      <c r="AX3277" s="22"/>
      <c r="AY3277" s="22"/>
      <c r="AZ3277" s="22"/>
      <c r="BM3277" s="23"/>
      <c r="BN3277" s="23"/>
      <c r="BO3277" s="23"/>
      <c r="BP3277" s="23"/>
      <c r="BQ3277" s="23"/>
      <c r="BS3277" s="23"/>
      <c r="BT3277" s="23"/>
      <c r="BW3277" s="23"/>
      <c r="BX3277" s="23"/>
      <c r="BZ3277" s="23"/>
      <c r="CD3277" s="23"/>
      <c r="CE3277" s="23"/>
      <c r="CF3277" s="23"/>
    </row>
    <row r="3278" spans="1:84">
      <c r="A3278" s="23"/>
      <c r="AC3278" s="23"/>
      <c r="AD3278" s="23"/>
      <c r="AE3278" s="23"/>
      <c r="AF3278" s="23"/>
      <c r="AG3278" s="23"/>
      <c r="AH3278" s="23"/>
      <c r="AI3278" s="23"/>
      <c r="AJ3278" s="23"/>
      <c r="AK3278" s="23"/>
      <c r="AL3278" s="23"/>
      <c r="AM3278" s="23"/>
      <c r="AN3278" s="23"/>
      <c r="AO3278" s="23"/>
      <c r="AP3278" s="23"/>
      <c r="AQ3278" s="23"/>
      <c r="AR3278" s="23"/>
      <c r="AS3278" s="23"/>
      <c r="AT3278" s="23"/>
      <c r="AU3278" s="23"/>
      <c r="AX3278" s="22"/>
      <c r="AY3278" s="22"/>
      <c r="AZ3278" s="22"/>
      <c r="BM3278" s="23"/>
      <c r="BN3278" s="23"/>
      <c r="BO3278" s="23"/>
      <c r="BP3278" s="23"/>
      <c r="BQ3278" s="23"/>
      <c r="BS3278" s="23"/>
      <c r="BT3278" s="23"/>
      <c r="BW3278" s="23"/>
      <c r="BX3278" s="23"/>
      <c r="BZ3278" s="23"/>
      <c r="CD3278" s="23"/>
      <c r="CE3278" s="23"/>
      <c r="CF3278" s="23"/>
    </row>
    <row r="3279" spans="1:84">
      <c r="A3279" s="23"/>
      <c r="AC3279" s="23"/>
      <c r="AD3279" s="23"/>
      <c r="AE3279" s="23"/>
      <c r="AF3279" s="23"/>
      <c r="AG3279" s="23"/>
      <c r="AH3279" s="23"/>
      <c r="AI3279" s="23"/>
      <c r="AJ3279" s="23"/>
      <c r="AK3279" s="23"/>
      <c r="AL3279" s="23"/>
      <c r="AM3279" s="23"/>
      <c r="AN3279" s="23"/>
      <c r="AO3279" s="23"/>
      <c r="AP3279" s="23"/>
      <c r="AQ3279" s="23"/>
      <c r="AR3279" s="23"/>
      <c r="AS3279" s="23"/>
      <c r="AT3279" s="23"/>
      <c r="AU3279" s="23"/>
      <c r="AX3279" s="22"/>
      <c r="AY3279" s="22"/>
      <c r="AZ3279" s="22"/>
      <c r="BM3279" s="23"/>
      <c r="BN3279" s="23"/>
      <c r="BO3279" s="23"/>
      <c r="BP3279" s="23"/>
      <c r="BQ3279" s="23"/>
      <c r="BS3279" s="23"/>
      <c r="BT3279" s="23"/>
      <c r="BW3279" s="23"/>
      <c r="BX3279" s="23"/>
      <c r="BZ3279" s="23"/>
      <c r="CD3279" s="23"/>
      <c r="CE3279" s="23"/>
      <c r="CF3279" s="23"/>
    </row>
    <row r="3280" spans="1:84">
      <c r="A3280" s="23"/>
      <c r="AC3280" s="23"/>
      <c r="AD3280" s="23"/>
      <c r="AE3280" s="23"/>
      <c r="AF3280" s="23"/>
      <c r="AG3280" s="23"/>
      <c r="AH3280" s="23"/>
      <c r="AI3280" s="23"/>
      <c r="AJ3280" s="23"/>
      <c r="AK3280" s="23"/>
      <c r="AL3280" s="23"/>
      <c r="AM3280" s="23"/>
      <c r="AN3280" s="23"/>
      <c r="AO3280" s="23"/>
      <c r="AP3280" s="23"/>
      <c r="AQ3280" s="23"/>
      <c r="AR3280" s="23"/>
      <c r="AS3280" s="23"/>
      <c r="AT3280" s="23"/>
      <c r="AU3280" s="23"/>
      <c r="AX3280" s="22"/>
      <c r="AY3280" s="22"/>
      <c r="AZ3280" s="22"/>
      <c r="BM3280" s="23"/>
      <c r="BN3280" s="23"/>
      <c r="BO3280" s="23"/>
      <c r="BP3280" s="23"/>
      <c r="BQ3280" s="23"/>
      <c r="BS3280" s="23"/>
      <c r="BT3280" s="23"/>
      <c r="BW3280" s="23"/>
      <c r="BX3280" s="23"/>
      <c r="BZ3280" s="23"/>
      <c r="CD3280" s="23"/>
      <c r="CE3280" s="23"/>
      <c r="CF3280" s="23"/>
    </row>
    <row r="3281" spans="1:84">
      <c r="A3281" s="23"/>
      <c r="AC3281" s="23"/>
      <c r="AD3281" s="23"/>
      <c r="AE3281" s="23"/>
      <c r="AF3281" s="23"/>
      <c r="AG3281" s="23"/>
      <c r="AH3281" s="23"/>
      <c r="AI3281" s="23"/>
      <c r="AJ3281" s="23"/>
      <c r="AK3281" s="23"/>
      <c r="AL3281" s="23"/>
      <c r="AM3281" s="23"/>
      <c r="AN3281" s="23"/>
      <c r="AO3281" s="23"/>
      <c r="AP3281" s="23"/>
      <c r="AQ3281" s="23"/>
      <c r="AR3281" s="23"/>
      <c r="AS3281" s="23"/>
      <c r="AT3281" s="23"/>
      <c r="AU3281" s="23"/>
      <c r="AX3281" s="22"/>
      <c r="AY3281" s="22"/>
      <c r="AZ3281" s="22"/>
      <c r="BM3281" s="23"/>
      <c r="BN3281" s="23"/>
      <c r="BO3281" s="23"/>
      <c r="BP3281" s="23"/>
      <c r="BQ3281" s="23"/>
      <c r="BS3281" s="23"/>
      <c r="BT3281" s="23"/>
      <c r="BW3281" s="23"/>
      <c r="BX3281" s="23"/>
      <c r="BZ3281" s="23"/>
      <c r="CD3281" s="23"/>
      <c r="CE3281" s="23"/>
      <c r="CF3281" s="23"/>
    </row>
    <row r="3282" spans="1:84">
      <c r="A3282" s="23"/>
      <c r="AC3282" s="23"/>
      <c r="AD3282" s="23"/>
      <c r="AE3282" s="23"/>
      <c r="AF3282" s="23"/>
      <c r="AG3282" s="23"/>
      <c r="AH3282" s="23"/>
      <c r="AI3282" s="23"/>
      <c r="AJ3282" s="23"/>
      <c r="AK3282" s="23"/>
      <c r="AL3282" s="23"/>
      <c r="AM3282" s="23"/>
      <c r="AN3282" s="23"/>
      <c r="AO3282" s="23"/>
      <c r="AP3282" s="23"/>
      <c r="AQ3282" s="23"/>
      <c r="AR3282" s="23"/>
      <c r="AS3282" s="23"/>
      <c r="AT3282" s="23"/>
      <c r="AU3282" s="23"/>
      <c r="AX3282" s="22"/>
      <c r="AY3282" s="22"/>
      <c r="AZ3282" s="22"/>
      <c r="BM3282" s="23"/>
      <c r="BN3282" s="23"/>
      <c r="BO3282" s="23"/>
      <c r="BP3282" s="23"/>
      <c r="BQ3282" s="23"/>
      <c r="BS3282" s="23"/>
      <c r="BT3282" s="23"/>
      <c r="BW3282" s="23"/>
      <c r="BX3282" s="23"/>
      <c r="BZ3282" s="23"/>
      <c r="CD3282" s="23"/>
      <c r="CE3282" s="23"/>
      <c r="CF3282" s="23"/>
    </row>
    <row r="3283" spans="1:84">
      <c r="A3283" s="23"/>
      <c r="AC3283" s="23"/>
      <c r="AD3283" s="23"/>
      <c r="AE3283" s="23"/>
      <c r="AF3283" s="23"/>
      <c r="AG3283" s="23"/>
      <c r="AH3283" s="23"/>
      <c r="AI3283" s="23"/>
      <c r="AJ3283" s="23"/>
      <c r="AK3283" s="23"/>
      <c r="AL3283" s="23"/>
      <c r="AM3283" s="23"/>
      <c r="AN3283" s="23"/>
      <c r="AO3283" s="23"/>
      <c r="AP3283" s="23"/>
      <c r="AQ3283" s="23"/>
      <c r="AR3283" s="23"/>
      <c r="AS3283" s="23"/>
      <c r="AT3283" s="23"/>
      <c r="AU3283" s="23"/>
      <c r="AX3283" s="22"/>
      <c r="AY3283" s="22"/>
      <c r="AZ3283" s="22"/>
      <c r="BM3283" s="23"/>
      <c r="BN3283" s="23"/>
      <c r="BO3283" s="23"/>
      <c r="BP3283" s="23"/>
      <c r="BQ3283" s="23"/>
      <c r="BS3283" s="23"/>
      <c r="BT3283" s="23"/>
      <c r="BW3283" s="23"/>
      <c r="BX3283" s="23"/>
      <c r="BZ3283" s="23"/>
      <c r="CD3283" s="23"/>
      <c r="CE3283" s="23"/>
      <c r="CF3283" s="23"/>
    </row>
    <row r="3284" spans="1:84">
      <c r="A3284" s="23"/>
      <c r="AC3284" s="23"/>
      <c r="AD3284" s="23"/>
      <c r="AE3284" s="23"/>
      <c r="AF3284" s="23"/>
      <c r="AG3284" s="23"/>
      <c r="AH3284" s="23"/>
      <c r="AI3284" s="23"/>
      <c r="AJ3284" s="23"/>
      <c r="AK3284" s="23"/>
      <c r="AL3284" s="23"/>
      <c r="AM3284" s="23"/>
      <c r="AN3284" s="23"/>
      <c r="AO3284" s="23"/>
      <c r="AP3284" s="23"/>
      <c r="AQ3284" s="23"/>
      <c r="AR3284" s="23"/>
      <c r="AS3284" s="23"/>
      <c r="AT3284" s="23"/>
      <c r="AU3284" s="23"/>
      <c r="AX3284" s="22"/>
      <c r="AY3284" s="22"/>
      <c r="AZ3284" s="22"/>
      <c r="BM3284" s="23"/>
      <c r="BN3284" s="23"/>
      <c r="BO3284" s="23"/>
      <c r="BP3284" s="23"/>
      <c r="BQ3284" s="23"/>
      <c r="BS3284" s="23"/>
      <c r="BT3284" s="23"/>
      <c r="BW3284" s="23"/>
      <c r="BX3284" s="23"/>
      <c r="BZ3284" s="23"/>
      <c r="CD3284" s="23"/>
      <c r="CE3284" s="23"/>
      <c r="CF3284" s="23"/>
    </row>
    <row r="3285" spans="1:84">
      <c r="A3285" s="23"/>
      <c r="AC3285" s="23"/>
      <c r="AD3285" s="23"/>
      <c r="AE3285" s="23"/>
      <c r="AF3285" s="23"/>
      <c r="AG3285" s="23"/>
      <c r="AH3285" s="23"/>
      <c r="AI3285" s="23"/>
      <c r="AJ3285" s="23"/>
      <c r="AK3285" s="23"/>
      <c r="AL3285" s="23"/>
      <c r="AM3285" s="23"/>
      <c r="AN3285" s="23"/>
      <c r="AO3285" s="23"/>
      <c r="AP3285" s="23"/>
      <c r="AQ3285" s="23"/>
      <c r="AR3285" s="23"/>
      <c r="AS3285" s="23"/>
      <c r="AT3285" s="23"/>
      <c r="AU3285" s="23"/>
      <c r="AX3285" s="22"/>
      <c r="AY3285" s="22"/>
      <c r="AZ3285" s="22"/>
      <c r="BM3285" s="23"/>
      <c r="BN3285" s="23"/>
      <c r="BO3285" s="23"/>
      <c r="BP3285" s="23"/>
      <c r="BQ3285" s="23"/>
      <c r="BS3285" s="23"/>
      <c r="BT3285" s="23"/>
      <c r="BW3285" s="23"/>
      <c r="BX3285" s="23"/>
      <c r="BZ3285" s="23"/>
      <c r="CD3285" s="23"/>
      <c r="CE3285" s="23"/>
      <c r="CF3285" s="23"/>
    </row>
    <row r="3286" spans="1:84">
      <c r="A3286" s="23"/>
      <c r="AC3286" s="23"/>
      <c r="AD3286" s="23"/>
      <c r="AE3286" s="23"/>
      <c r="AF3286" s="23"/>
      <c r="AG3286" s="23"/>
      <c r="AH3286" s="23"/>
      <c r="AI3286" s="23"/>
      <c r="AJ3286" s="23"/>
      <c r="AK3286" s="23"/>
      <c r="AL3286" s="23"/>
      <c r="AM3286" s="23"/>
      <c r="AN3286" s="23"/>
      <c r="AO3286" s="23"/>
      <c r="AP3286" s="23"/>
      <c r="AQ3286" s="23"/>
      <c r="AR3286" s="23"/>
      <c r="AS3286" s="23"/>
      <c r="AT3286" s="23"/>
      <c r="AU3286" s="23"/>
      <c r="AX3286" s="22"/>
      <c r="AY3286" s="22"/>
      <c r="AZ3286" s="22"/>
      <c r="BM3286" s="23"/>
      <c r="BN3286" s="23"/>
      <c r="BO3286" s="23"/>
      <c r="BP3286" s="23"/>
      <c r="BQ3286" s="23"/>
      <c r="BS3286" s="23"/>
      <c r="BT3286" s="23"/>
      <c r="BW3286" s="23"/>
      <c r="BX3286" s="23"/>
      <c r="BZ3286" s="23"/>
      <c r="CD3286" s="23"/>
      <c r="CE3286" s="23"/>
      <c r="CF3286" s="23"/>
    </row>
    <row r="3287" spans="1:84">
      <c r="A3287" s="23"/>
      <c r="AC3287" s="23"/>
      <c r="AD3287" s="23"/>
      <c r="AE3287" s="23"/>
      <c r="AF3287" s="23"/>
      <c r="AG3287" s="23"/>
      <c r="AH3287" s="23"/>
      <c r="AI3287" s="23"/>
      <c r="AJ3287" s="23"/>
      <c r="AK3287" s="23"/>
      <c r="AL3287" s="23"/>
      <c r="AM3287" s="23"/>
      <c r="AN3287" s="23"/>
      <c r="AO3287" s="23"/>
      <c r="AP3287" s="23"/>
      <c r="AQ3287" s="23"/>
      <c r="AR3287" s="23"/>
      <c r="AS3287" s="23"/>
      <c r="AT3287" s="23"/>
      <c r="AU3287" s="23"/>
      <c r="AX3287" s="22"/>
      <c r="AY3287" s="22"/>
      <c r="AZ3287" s="22"/>
      <c r="BM3287" s="23"/>
      <c r="BN3287" s="23"/>
      <c r="BO3287" s="23"/>
      <c r="BP3287" s="23"/>
      <c r="BQ3287" s="23"/>
      <c r="BS3287" s="23"/>
      <c r="BT3287" s="23"/>
      <c r="BW3287" s="23"/>
      <c r="BX3287" s="23"/>
      <c r="BZ3287" s="23"/>
      <c r="CD3287" s="23"/>
      <c r="CE3287" s="23"/>
      <c r="CF3287" s="23"/>
    </row>
    <row r="3288" spans="1:84">
      <c r="A3288" s="23"/>
      <c r="AC3288" s="23"/>
      <c r="AD3288" s="23"/>
      <c r="AE3288" s="23"/>
      <c r="AF3288" s="23"/>
      <c r="AG3288" s="23"/>
      <c r="AH3288" s="23"/>
      <c r="AI3288" s="23"/>
      <c r="AJ3288" s="23"/>
      <c r="AK3288" s="23"/>
      <c r="AL3288" s="23"/>
      <c r="AM3288" s="23"/>
      <c r="AN3288" s="23"/>
      <c r="AO3288" s="23"/>
      <c r="AP3288" s="23"/>
      <c r="AQ3288" s="23"/>
      <c r="AR3288" s="23"/>
      <c r="AS3288" s="23"/>
      <c r="AT3288" s="23"/>
      <c r="AU3288" s="23"/>
      <c r="AX3288" s="22"/>
      <c r="AY3288" s="22"/>
      <c r="AZ3288" s="22"/>
      <c r="BM3288" s="23"/>
      <c r="BN3288" s="23"/>
      <c r="BO3288" s="23"/>
      <c r="BP3288" s="23"/>
      <c r="BQ3288" s="23"/>
      <c r="BS3288" s="23"/>
      <c r="BT3288" s="23"/>
      <c r="BW3288" s="23"/>
      <c r="BX3288" s="23"/>
      <c r="BZ3288" s="23"/>
      <c r="CD3288" s="23"/>
      <c r="CE3288" s="23"/>
      <c r="CF3288" s="23"/>
    </row>
    <row r="3289" spans="1:84">
      <c r="A3289" s="23"/>
      <c r="AC3289" s="23"/>
      <c r="AD3289" s="23"/>
      <c r="AE3289" s="23"/>
      <c r="AF3289" s="23"/>
      <c r="AG3289" s="23"/>
      <c r="AH3289" s="23"/>
      <c r="AI3289" s="23"/>
      <c r="AJ3289" s="23"/>
      <c r="AK3289" s="23"/>
      <c r="AL3289" s="23"/>
      <c r="AM3289" s="23"/>
      <c r="AN3289" s="23"/>
      <c r="AO3289" s="23"/>
      <c r="AP3289" s="23"/>
      <c r="AQ3289" s="23"/>
      <c r="AR3289" s="23"/>
      <c r="AS3289" s="23"/>
      <c r="AT3289" s="23"/>
      <c r="AU3289" s="23"/>
      <c r="AX3289" s="22"/>
      <c r="AY3289" s="22"/>
      <c r="AZ3289" s="22"/>
      <c r="BM3289" s="23"/>
      <c r="BN3289" s="23"/>
      <c r="BO3289" s="23"/>
      <c r="BP3289" s="23"/>
      <c r="BQ3289" s="23"/>
      <c r="BS3289" s="23"/>
      <c r="BT3289" s="23"/>
      <c r="BW3289" s="23"/>
      <c r="BX3289" s="23"/>
      <c r="BZ3289" s="23"/>
      <c r="CD3289" s="23"/>
      <c r="CE3289" s="23"/>
      <c r="CF3289" s="23"/>
    </row>
    <row r="3290" spans="1:84">
      <c r="A3290" s="23"/>
      <c r="AC3290" s="23"/>
      <c r="AD3290" s="23"/>
      <c r="AE3290" s="23"/>
      <c r="AF3290" s="23"/>
      <c r="AG3290" s="23"/>
      <c r="AH3290" s="23"/>
      <c r="AI3290" s="23"/>
      <c r="AJ3290" s="23"/>
      <c r="AK3290" s="23"/>
      <c r="AL3290" s="23"/>
      <c r="AM3290" s="23"/>
      <c r="AN3290" s="23"/>
      <c r="AO3290" s="23"/>
      <c r="AP3290" s="23"/>
      <c r="AQ3290" s="23"/>
      <c r="AR3290" s="23"/>
      <c r="AS3290" s="23"/>
      <c r="AT3290" s="23"/>
      <c r="AU3290" s="23"/>
      <c r="AX3290" s="22"/>
      <c r="AY3290" s="22"/>
      <c r="AZ3290" s="22"/>
      <c r="BM3290" s="23"/>
      <c r="BN3290" s="23"/>
      <c r="BO3290" s="23"/>
      <c r="BP3290" s="23"/>
      <c r="BQ3290" s="23"/>
      <c r="BS3290" s="23"/>
      <c r="BT3290" s="23"/>
      <c r="BW3290" s="23"/>
      <c r="BX3290" s="23"/>
      <c r="BZ3290" s="23"/>
      <c r="CD3290" s="23"/>
      <c r="CE3290" s="23"/>
      <c r="CF3290" s="23"/>
    </row>
    <row r="3291" spans="1:84">
      <c r="A3291" s="23"/>
      <c r="AC3291" s="23"/>
      <c r="AD3291" s="23"/>
      <c r="AE3291" s="23"/>
      <c r="AF3291" s="23"/>
      <c r="AG3291" s="23"/>
      <c r="AH3291" s="23"/>
      <c r="AI3291" s="23"/>
      <c r="AJ3291" s="23"/>
      <c r="AK3291" s="23"/>
      <c r="AL3291" s="23"/>
      <c r="AM3291" s="23"/>
      <c r="AN3291" s="23"/>
      <c r="AO3291" s="23"/>
      <c r="AP3291" s="23"/>
      <c r="AQ3291" s="23"/>
      <c r="AR3291" s="23"/>
      <c r="AS3291" s="23"/>
      <c r="AT3291" s="23"/>
      <c r="AU3291" s="23"/>
      <c r="AX3291" s="22"/>
      <c r="AY3291" s="22"/>
      <c r="AZ3291" s="22"/>
      <c r="BM3291" s="23"/>
      <c r="BN3291" s="23"/>
      <c r="BO3291" s="23"/>
      <c r="BP3291" s="23"/>
      <c r="BQ3291" s="23"/>
      <c r="BS3291" s="23"/>
      <c r="BT3291" s="23"/>
      <c r="BW3291" s="23"/>
      <c r="BX3291" s="23"/>
      <c r="BZ3291" s="23"/>
      <c r="CD3291" s="23"/>
      <c r="CE3291" s="23"/>
      <c r="CF3291" s="23"/>
    </row>
    <row r="3292" spans="1:84">
      <c r="A3292" s="21"/>
      <c r="AC3292" s="21"/>
      <c r="AD3292" s="21"/>
      <c r="AE3292" s="21"/>
      <c r="AF3292" s="21"/>
      <c r="AG3292" s="21"/>
      <c r="AH3292" s="21"/>
      <c r="AI3292" s="21"/>
      <c r="AJ3292" s="21"/>
      <c r="AK3292" s="21"/>
      <c r="AL3292" s="21"/>
      <c r="AM3292" s="21"/>
      <c r="AN3292" s="21"/>
      <c r="AO3292" s="21"/>
      <c r="AP3292" s="21"/>
      <c r="AQ3292" s="21"/>
      <c r="AR3292" s="21"/>
      <c r="AS3292" s="21"/>
      <c r="AT3292" s="21"/>
      <c r="AU3292" s="21"/>
      <c r="AX3292" s="22"/>
      <c r="AY3292" s="22"/>
      <c r="AZ3292" s="22"/>
      <c r="BM3292" s="21"/>
      <c r="BN3292" s="21"/>
      <c r="BO3292" s="21"/>
      <c r="BP3292" s="21"/>
      <c r="BQ3292" s="21"/>
      <c r="BS3292" s="21"/>
      <c r="BT3292" s="21"/>
      <c r="BW3292" s="21"/>
      <c r="BX3292" s="21"/>
      <c r="BZ3292" s="21"/>
      <c r="CD3292" s="21"/>
      <c r="CE3292" s="21"/>
      <c r="CF3292" s="21"/>
    </row>
    <row r="3293" spans="1:84">
      <c r="A3293" s="23"/>
      <c r="AC3293" s="23"/>
      <c r="AD3293" s="23"/>
      <c r="AE3293" s="23"/>
      <c r="AF3293" s="23"/>
      <c r="AG3293" s="23"/>
      <c r="AH3293" s="23"/>
      <c r="AI3293" s="23"/>
      <c r="AJ3293" s="23"/>
      <c r="AK3293" s="23"/>
      <c r="AL3293" s="23"/>
      <c r="AM3293" s="23"/>
      <c r="AN3293" s="23"/>
      <c r="AO3293" s="23"/>
      <c r="AP3293" s="23"/>
      <c r="AQ3293" s="23"/>
      <c r="AR3293" s="23"/>
      <c r="AS3293" s="23"/>
      <c r="AT3293" s="23"/>
      <c r="AU3293" s="23"/>
      <c r="AX3293" s="22"/>
      <c r="AY3293" s="22"/>
      <c r="AZ3293" s="22"/>
      <c r="BM3293" s="23"/>
      <c r="BN3293" s="23"/>
      <c r="BO3293" s="23"/>
      <c r="BP3293" s="23"/>
      <c r="BQ3293" s="23"/>
      <c r="BS3293" s="23"/>
      <c r="BT3293" s="23"/>
      <c r="BW3293" s="23"/>
      <c r="BX3293" s="23"/>
      <c r="BZ3293" s="23"/>
      <c r="CD3293" s="23"/>
      <c r="CE3293" s="23"/>
      <c r="CF3293" s="23"/>
    </row>
    <row r="3294" spans="1:84">
      <c r="A3294" s="23"/>
      <c r="AC3294" s="23"/>
      <c r="AD3294" s="23"/>
      <c r="AE3294" s="23"/>
      <c r="AF3294" s="23"/>
      <c r="AG3294" s="23"/>
      <c r="AH3294" s="23"/>
      <c r="AI3294" s="23"/>
      <c r="AJ3294" s="23"/>
      <c r="AK3294" s="23"/>
      <c r="AL3294" s="23"/>
      <c r="AM3294" s="23"/>
      <c r="AN3294" s="23"/>
      <c r="AO3294" s="23"/>
      <c r="AP3294" s="23"/>
      <c r="AQ3294" s="23"/>
      <c r="AR3294" s="23"/>
      <c r="AS3294" s="23"/>
      <c r="AT3294" s="23"/>
      <c r="AU3294" s="23"/>
      <c r="AX3294" s="22"/>
      <c r="AY3294" s="22"/>
      <c r="AZ3294" s="22"/>
      <c r="BM3294" s="23"/>
      <c r="BN3294" s="23"/>
      <c r="BO3294" s="23"/>
      <c r="BP3294" s="23"/>
      <c r="BQ3294" s="23"/>
      <c r="BS3294" s="23"/>
      <c r="BT3294" s="23"/>
      <c r="BW3294" s="23"/>
      <c r="BX3294" s="23"/>
      <c r="BZ3294" s="23"/>
      <c r="CD3294" s="23"/>
      <c r="CE3294" s="23"/>
      <c r="CF3294" s="23"/>
    </row>
    <row r="3295" spans="1:84">
      <c r="A3295" s="23"/>
      <c r="AC3295" s="23"/>
      <c r="AD3295" s="23"/>
      <c r="AE3295" s="23"/>
      <c r="AF3295" s="23"/>
      <c r="AG3295" s="23"/>
      <c r="AH3295" s="23"/>
      <c r="AI3295" s="23"/>
      <c r="AJ3295" s="23"/>
      <c r="AK3295" s="23"/>
      <c r="AL3295" s="23"/>
      <c r="AM3295" s="23"/>
      <c r="AN3295" s="23"/>
      <c r="AO3295" s="23"/>
      <c r="AP3295" s="23"/>
      <c r="AQ3295" s="23"/>
      <c r="AR3295" s="23"/>
      <c r="AS3295" s="23"/>
      <c r="AT3295" s="23"/>
      <c r="AU3295" s="23"/>
      <c r="AX3295" s="22"/>
      <c r="AY3295" s="22"/>
      <c r="AZ3295" s="22"/>
      <c r="BM3295" s="23"/>
      <c r="BN3295" s="23"/>
      <c r="BO3295" s="23"/>
      <c r="BP3295" s="23"/>
      <c r="BQ3295" s="23"/>
      <c r="BS3295" s="23"/>
      <c r="BT3295" s="23"/>
      <c r="BW3295" s="23"/>
      <c r="BX3295" s="23"/>
      <c r="BZ3295" s="23"/>
      <c r="CD3295" s="23"/>
      <c r="CE3295" s="23"/>
      <c r="CF3295" s="23"/>
    </row>
    <row r="3296" spans="1:84">
      <c r="A3296" s="23"/>
      <c r="AC3296" s="23"/>
      <c r="AD3296" s="23"/>
      <c r="AE3296" s="23"/>
      <c r="AF3296" s="23"/>
      <c r="AG3296" s="23"/>
      <c r="AH3296" s="23"/>
      <c r="AI3296" s="23"/>
      <c r="AJ3296" s="23"/>
      <c r="AK3296" s="23"/>
      <c r="AL3296" s="23"/>
      <c r="AM3296" s="23"/>
      <c r="AN3296" s="23"/>
      <c r="AO3296" s="23"/>
      <c r="AP3296" s="23"/>
      <c r="AQ3296" s="23"/>
      <c r="AR3296" s="23"/>
      <c r="AS3296" s="23"/>
      <c r="AT3296" s="23"/>
      <c r="AU3296" s="23"/>
      <c r="AX3296" s="22"/>
      <c r="AY3296" s="22"/>
      <c r="AZ3296" s="22"/>
      <c r="BM3296" s="23"/>
      <c r="BN3296" s="23"/>
      <c r="BO3296" s="23"/>
      <c r="BP3296" s="23"/>
      <c r="BQ3296" s="23"/>
      <c r="BS3296" s="23"/>
      <c r="BT3296" s="23"/>
      <c r="BW3296" s="23"/>
      <c r="BX3296" s="23"/>
      <c r="BZ3296" s="23"/>
      <c r="CD3296" s="23"/>
      <c r="CE3296" s="23"/>
      <c r="CF3296" s="23"/>
    </row>
    <row r="3297" spans="1:84">
      <c r="A3297" s="23"/>
      <c r="AC3297" s="23"/>
      <c r="AD3297" s="23"/>
      <c r="AE3297" s="23"/>
      <c r="AF3297" s="23"/>
      <c r="AG3297" s="23"/>
      <c r="AH3297" s="23"/>
      <c r="AI3297" s="23"/>
      <c r="AJ3297" s="23"/>
      <c r="AK3297" s="23"/>
      <c r="AL3297" s="23"/>
      <c r="AM3297" s="23"/>
      <c r="AN3297" s="23"/>
      <c r="AO3297" s="23"/>
      <c r="AP3297" s="23"/>
      <c r="AQ3297" s="23"/>
      <c r="AR3297" s="23"/>
      <c r="AS3297" s="23"/>
      <c r="AT3297" s="23"/>
      <c r="AU3297" s="23"/>
      <c r="AX3297" s="22"/>
      <c r="AY3297" s="22"/>
      <c r="AZ3297" s="22"/>
      <c r="BM3297" s="23"/>
      <c r="BN3297" s="23"/>
      <c r="BO3297" s="23"/>
      <c r="BP3297" s="23"/>
      <c r="BQ3297" s="23"/>
      <c r="BS3297" s="23"/>
      <c r="BT3297" s="23"/>
      <c r="BW3297" s="23"/>
      <c r="BX3297" s="23"/>
      <c r="BZ3297" s="23"/>
      <c r="CD3297" s="23"/>
      <c r="CE3297" s="23"/>
      <c r="CF3297" s="23"/>
    </row>
    <row r="3298" spans="1:84">
      <c r="A3298" s="23"/>
      <c r="AC3298" s="23"/>
      <c r="AD3298" s="23"/>
      <c r="AE3298" s="23"/>
      <c r="AF3298" s="23"/>
      <c r="AG3298" s="23"/>
      <c r="AH3298" s="23"/>
      <c r="AI3298" s="23"/>
      <c r="AJ3298" s="23"/>
      <c r="AK3298" s="23"/>
      <c r="AL3298" s="23"/>
      <c r="AM3298" s="23"/>
      <c r="AN3298" s="23"/>
      <c r="AO3298" s="23"/>
      <c r="AP3298" s="23"/>
      <c r="AQ3298" s="23"/>
      <c r="AR3298" s="23"/>
      <c r="AS3298" s="23"/>
      <c r="AT3298" s="23"/>
      <c r="AU3298" s="23"/>
      <c r="AX3298" s="22"/>
      <c r="AY3298" s="22"/>
      <c r="AZ3298" s="22"/>
      <c r="BM3298" s="23"/>
      <c r="BN3298" s="23"/>
      <c r="BO3298" s="23"/>
      <c r="BP3298" s="23"/>
      <c r="BQ3298" s="23"/>
      <c r="BS3298" s="23"/>
      <c r="BT3298" s="23"/>
      <c r="BW3298" s="23"/>
      <c r="BX3298" s="23"/>
      <c r="BZ3298" s="23"/>
      <c r="CD3298" s="23"/>
      <c r="CE3298" s="23"/>
      <c r="CF3298" s="23"/>
    </row>
    <row r="3299" spans="1:84">
      <c r="A3299" s="23"/>
      <c r="AC3299" s="23"/>
      <c r="AD3299" s="23"/>
      <c r="AE3299" s="23"/>
      <c r="AF3299" s="23"/>
      <c r="AG3299" s="23"/>
      <c r="AH3299" s="23"/>
      <c r="AI3299" s="23"/>
      <c r="AJ3299" s="23"/>
      <c r="AK3299" s="23"/>
      <c r="AL3299" s="23"/>
      <c r="AM3299" s="23"/>
      <c r="AN3299" s="23"/>
      <c r="AO3299" s="23"/>
      <c r="AP3299" s="23"/>
      <c r="AQ3299" s="23"/>
      <c r="AR3299" s="23"/>
      <c r="AS3299" s="23"/>
      <c r="AT3299" s="23"/>
      <c r="AU3299" s="23"/>
      <c r="AX3299" s="22"/>
      <c r="AY3299" s="22"/>
      <c r="AZ3299" s="22"/>
      <c r="BM3299" s="23"/>
      <c r="BN3299" s="23"/>
      <c r="BO3299" s="23"/>
      <c r="BP3299" s="23"/>
      <c r="BQ3299" s="23"/>
      <c r="BS3299" s="23"/>
      <c r="BT3299" s="23"/>
      <c r="BW3299" s="23"/>
      <c r="BX3299" s="23"/>
      <c r="BZ3299" s="23"/>
      <c r="CD3299" s="23"/>
      <c r="CE3299" s="23"/>
      <c r="CF3299" s="23"/>
    </row>
    <row r="3300" spans="1:84">
      <c r="A3300" s="23"/>
      <c r="AC3300" s="23"/>
      <c r="AD3300" s="23"/>
      <c r="AE3300" s="23"/>
      <c r="AF3300" s="23"/>
      <c r="AG3300" s="23"/>
      <c r="AH3300" s="23"/>
      <c r="AI3300" s="23"/>
      <c r="AJ3300" s="23"/>
      <c r="AK3300" s="23"/>
      <c r="AL3300" s="23"/>
      <c r="AM3300" s="23"/>
      <c r="AN3300" s="23"/>
      <c r="AO3300" s="23"/>
      <c r="AP3300" s="23"/>
      <c r="AQ3300" s="23"/>
      <c r="AR3300" s="23"/>
      <c r="AS3300" s="23"/>
      <c r="AT3300" s="23"/>
      <c r="AU3300" s="23"/>
      <c r="AX3300" s="22"/>
      <c r="AY3300" s="22"/>
      <c r="AZ3300" s="22"/>
      <c r="BM3300" s="23"/>
      <c r="BN3300" s="23"/>
      <c r="BO3300" s="23"/>
      <c r="BP3300" s="23"/>
      <c r="BQ3300" s="23"/>
      <c r="BS3300" s="23"/>
      <c r="BT3300" s="23"/>
      <c r="BW3300" s="23"/>
      <c r="BX3300" s="23"/>
      <c r="BZ3300" s="23"/>
      <c r="CD3300" s="23"/>
      <c r="CE3300" s="23"/>
      <c r="CF3300" s="23"/>
    </row>
    <row r="3301" spans="1:84">
      <c r="A3301" s="23"/>
      <c r="AC3301" s="23"/>
      <c r="AD3301" s="23"/>
      <c r="AE3301" s="23"/>
      <c r="AF3301" s="23"/>
      <c r="AG3301" s="23"/>
      <c r="AH3301" s="23"/>
      <c r="AI3301" s="23"/>
      <c r="AJ3301" s="23"/>
      <c r="AK3301" s="23"/>
      <c r="AL3301" s="23"/>
      <c r="AM3301" s="23"/>
      <c r="AN3301" s="23"/>
      <c r="AO3301" s="23"/>
      <c r="AP3301" s="23"/>
      <c r="AQ3301" s="23"/>
      <c r="AR3301" s="23"/>
      <c r="AS3301" s="23"/>
      <c r="AT3301" s="23"/>
      <c r="AU3301" s="23"/>
      <c r="AX3301" s="22"/>
      <c r="AY3301" s="22"/>
      <c r="AZ3301" s="22"/>
      <c r="BM3301" s="23"/>
      <c r="BN3301" s="23"/>
      <c r="BO3301" s="23"/>
      <c r="BP3301" s="23"/>
      <c r="BQ3301" s="23"/>
      <c r="BS3301" s="23"/>
      <c r="BT3301" s="23"/>
      <c r="BW3301" s="23"/>
      <c r="BX3301" s="23"/>
      <c r="BZ3301" s="23"/>
      <c r="CD3301" s="23"/>
      <c r="CE3301" s="23"/>
      <c r="CF3301" s="23"/>
    </row>
    <row r="3302" spans="1:84">
      <c r="A3302" s="23"/>
      <c r="AC3302" s="23"/>
      <c r="AD3302" s="23"/>
      <c r="AE3302" s="23"/>
      <c r="AF3302" s="23"/>
      <c r="AG3302" s="23"/>
      <c r="AH3302" s="23"/>
      <c r="AI3302" s="23"/>
      <c r="AJ3302" s="23"/>
      <c r="AK3302" s="23"/>
      <c r="AL3302" s="23"/>
      <c r="AM3302" s="23"/>
      <c r="AN3302" s="23"/>
      <c r="AO3302" s="23"/>
      <c r="AP3302" s="23"/>
      <c r="AQ3302" s="23"/>
      <c r="AR3302" s="23"/>
      <c r="AS3302" s="23"/>
      <c r="AT3302" s="23"/>
      <c r="AU3302" s="23"/>
      <c r="AX3302" s="22"/>
      <c r="AY3302" s="22"/>
      <c r="AZ3302" s="22"/>
      <c r="BM3302" s="23"/>
      <c r="BN3302" s="23"/>
      <c r="BO3302" s="23"/>
      <c r="BP3302" s="23"/>
      <c r="BQ3302" s="23"/>
      <c r="BS3302" s="23"/>
      <c r="BT3302" s="23"/>
      <c r="BW3302" s="23"/>
      <c r="BX3302" s="23"/>
      <c r="BZ3302" s="23"/>
      <c r="CD3302" s="23"/>
      <c r="CE3302" s="23"/>
      <c r="CF3302" s="23"/>
    </row>
    <row r="3303" spans="1:84">
      <c r="A3303" s="23"/>
      <c r="AC3303" s="23"/>
      <c r="AD3303" s="23"/>
      <c r="AE3303" s="23"/>
      <c r="AF3303" s="23"/>
      <c r="AG3303" s="23"/>
      <c r="AH3303" s="23"/>
      <c r="AI3303" s="23"/>
      <c r="AJ3303" s="23"/>
      <c r="AK3303" s="23"/>
      <c r="AL3303" s="23"/>
      <c r="AM3303" s="23"/>
      <c r="AN3303" s="23"/>
      <c r="AO3303" s="23"/>
      <c r="AP3303" s="23"/>
      <c r="AQ3303" s="23"/>
      <c r="AR3303" s="23"/>
      <c r="AS3303" s="23"/>
      <c r="AT3303" s="23"/>
      <c r="AU3303" s="23"/>
      <c r="AX3303" s="22"/>
      <c r="AY3303" s="22"/>
      <c r="AZ3303" s="22"/>
      <c r="BM3303" s="23"/>
      <c r="BN3303" s="23"/>
      <c r="BO3303" s="23"/>
      <c r="BP3303" s="23"/>
      <c r="BQ3303" s="23"/>
      <c r="BS3303" s="23"/>
      <c r="BT3303" s="23"/>
      <c r="BW3303" s="23"/>
      <c r="BX3303" s="23"/>
      <c r="BZ3303" s="23"/>
      <c r="CD3303" s="23"/>
      <c r="CE3303" s="23"/>
      <c r="CF3303" s="23"/>
    </row>
    <row r="3304" spans="1:84">
      <c r="A3304" s="23"/>
      <c r="AC3304" s="23"/>
      <c r="AD3304" s="23"/>
      <c r="AE3304" s="23"/>
      <c r="AF3304" s="23"/>
      <c r="AG3304" s="23"/>
      <c r="AH3304" s="23"/>
      <c r="AI3304" s="23"/>
      <c r="AJ3304" s="23"/>
      <c r="AK3304" s="23"/>
      <c r="AL3304" s="23"/>
      <c r="AM3304" s="23"/>
      <c r="AN3304" s="23"/>
      <c r="AO3304" s="23"/>
      <c r="AP3304" s="23"/>
      <c r="AQ3304" s="23"/>
      <c r="AR3304" s="23"/>
      <c r="AS3304" s="23"/>
      <c r="AT3304" s="23"/>
      <c r="AU3304" s="23"/>
      <c r="AX3304" s="22"/>
      <c r="AY3304" s="22"/>
      <c r="AZ3304" s="22"/>
      <c r="BM3304" s="23"/>
      <c r="BN3304" s="23"/>
      <c r="BO3304" s="23"/>
      <c r="BP3304" s="23"/>
      <c r="BQ3304" s="23"/>
      <c r="BS3304" s="23"/>
      <c r="BT3304" s="23"/>
      <c r="BW3304" s="23"/>
      <c r="BX3304" s="23"/>
      <c r="BZ3304" s="23"/>
      <c r="CD3304" s="23"/>
      <c r="CE3304" s="23"/>
      <c r="CF3304" s="23"/>
    </row>
    <row r="3305" spans="1:84">
      <c r="A3305" s="23"/>
      <c r="AC3305" s="23"/>
      <c r="AD3305" s="23"/>
      <c r="AE3305" s="23"/>
      <c r="AF3305" s="23"/>
      <c r="AG3305" s="23"/>
      <c r="AH3305" s="23"/>
      <c r="AI3305" s="23"/>
      <c r="AJ3305" s="23"/>
      <c r="AK3305" s="23"/>
      <c r="AL3305" s="23"/>
      <c r="AM3305" s="23"/>
      <c r="AN3305" s="23"/>
      <c r="AO3305" s="23"/>
      <c r="AP3305" s="23"/>
      <c r="AQ3305" s="23"/>
      <c r="AR3305" s="23"/>
      <c r="AS3305" s="23"/>
      <c r="AT3305" s="23"/>
      <c r="AU3305" s="23"/>
      <c r="AX3305" s="22"/>
      <c r="AY3305" s="22"/>
      <c r="AZ3305" s="22"/>
      <c r="BM3305" s="23"/>
      <c r="BN3305" s="23"/>
      <c r="BO3305" s="23"/>
      <c r="BP3305" s="23"/>
      <c r="BQ3305" s="23"/>
      <c r="BS3305" s="23"/>
      <c r="BT3305" s="23"/>
      <c r="BW3305" s="23"/>
      <c r="BX3305" s="23"/>
      <c r="BZ3305" s="23"/>
      <c r="CD3305" s="23"/>
      <c r="CE3305" s="23"/>
      <c r="CF3305" s="23"/>
    </row>
    <row r="3306" spans="1:84">
      <c r="A3306" s="23"/>
      <c r="AC3306" s="23"/>
      <c r="AD3306" s="23"/>
      <c r="AE3306" s="23"/>
      <c r="AF3306" s="23"/>
      <c r="AG3306" s="23"/>
      <c r="AH3306" s="23"/>
      <c r="AI3306" s="23"/>
      <c r="AJ3306" s="23"/>
      <c r="AK3306" s="23"/>
      <c r="AL3306" s="23"/>
      <c r="AM3306" s="23"/>
      <c r="AN3306" s="23"/>
      <c r="AO3306" s="23"/>
      <c r="AP3306" s="23"/>
      <c r="AQ3306" s="23"/>
      <c r="AR3306" s="23"/>
      <c r="AS3306" s="23"/>
      <c r="AT3306" s="23"/>
      <c r="AU3306" s="23"/>
      <c r="AX3306" s="22"/>
      <c r="AY3306" s="22"/>
      <c r="AZ3306" s="22"/>
      <c r="BM3306" s="23"/>
      <c r="BN3306" s="23"/>
      <c r="BO3306" s="23"/>
      <c r="BP3306" s="23"/>
      <c r="BQ3306" s="23"/>
      <c r="BS3306" s="23"/>
      <c r="BT3306" s="23"/>
      <c r="BW3306" s="23"/>
      <c r="BX3306" s="23"/>
      <c r="BZ3306" s="23"/>
      <c r="CD3306" s="23"/>
      <c r="CE3306" s="23"/>
      <c r="CF3306" s="23"/>
    </row>
    <row r="3307" spans="1:84">
      <c r="A3307" s="23"/>
      <c r="AC3307" s="23"/>
      <c r="AD3307" s="23"/>
      <c r="AE3307" s="23"/>
      <c r="AF3307" s="23"/>
      <c r="AG3307" s="23"/>
      <c r="AH3307" s="23"/>
      <c r="AI3307" s="23"/>
      <c r="AJ3307" s="23"/>
      <c r="AK3307" s="23"/>
      <c r="AL3307" s="23"/>
      <c r="AM3307" s="23"/>
      <c r="AN3307" s="23"/>
      <c r="AO3307" s="23"/>
      <c r="AP3307" s="23"/>
      <c r="AQ3307" s="23"/>
      <c r="AR3307" s="23"/>
      <c r="AS3307" s="23"/>
      <c r="AT3307" s="23"/>
      <c r="AU3307" s="23"/>
      <c r="AX3307" s="22"/>
      <c r="AY3307" s="22"/>
      <c r="AZ3307" s="22"/>
      <c r="BM3307" s="23"/>
      <c r="BN3307" s="23"/>
      <c r="BO3307" s="23"/>
      <c r="BP3307" s="23"/>
      <c r="BQ3307" s="23"/>
      <c r="BS3307" s="23"/>
      <c r="BT3307" s="23"/>
      <c r="BW3307" s="23"/>
      <c r="BX3307" s="23"/>
      <c r="BZ3307" s="23"/>
      <c r="CD3307" s="23"/>
      <c r="CE3307" s="23"/>
      <c r="CF3307" s="23"/>
    </row>
    <row r="3308" spans="1:84">
      <c r="A3308" s="23"/>
      <c r="AC3308" s="23"/>
      <c r="AD3308" s="23"/>
      <c r="AE3308" s="23"/>
      <c r="AF3308" s="23"/>
      <c r="AG3308" s="23"/>
      <c r="AH3308" s="23"/>
      <c r="AI3308" s="23"/>
      <c r="AJ3308" s="23"/>
      <c r="AK3308" s="23"/>
      <c r="AL3308" s="23"/>
      <c r="AM3308" s="23"/>
      <c r="AN3308" s="23"/>
      <c r="AO3308" s="23"/>
      <c r="AP3308" s="23"/>
      <c r="AQ3308" s="23"/>
      <c r="AR3308" s="23"/>
      <c r="AS3308" s="23"/>
      <c r="AT3308" s="23"/>
      <c r="AU3308" s="23"/>
      <c r="AX3308" s="22"/>
      <c r="AY3308" s="22"/>
      <c r="AZ3308" s="22"/>
      <c r="BM3308" s="23"/>
      <c r="BN3308" s="23"/>
      <c r="BO3308" s="23"/>
      <c r="BP3308" s="23"/>
      <c r="BQ3308" s="23"/>
      <c r="BS3308" s="23"/>
      <c r="BT3308" s="23"/>
      <c r="BW3308" s="23"/>
      <c r="BX3308" s="23"/>
      <c r="BZ3308" s="23"/>
      <c r="CD3308" s="23"/>
      <c r="CE3308" s="23"/>
      <c r="CF3308" s="23"/>
    </row>
    <row r="3309" spans="1:84">
      <c r="A3309" s="23"/>
      <c r="AC3309" s="23"/>
      <c r="AD3309" s="23"/>
      <c r="AE3309" s="23"/>
      <c r="AF3309" s="23"/>
      <c r="AG3309" s="23"/>
      <c r="AH3309" s="23"/>
      <c r="AI3309" s="23"/>
      <c r="AJ3309" s="23"/>
      <c r="AK3309" s="23"/>
      <c r="AL3309" s="23"/>
      <c r="AM3309" s="23"/>
      <c r="AN3309" s="23"/>
      <c r="AO3309" s="23"/>
      <c r="AP3309" s="23"/>
      <c r="AQ3309" s="23"/>
      <c r="AR3309" s="23"/>
      <c r="AS3309" s="23"/>
      <c r="AT3309" s="23"/>
      <c r="AU3309" s="23"/>
      <c r="AX3309" s="22"/>
      <c r="AY3309" s="22"/>
      <c r="AZ3309" s="22"/>
      <c r="BM3309" s="23"/>
      <c r="BN3309" s="23"/>
      <c r="BO3309" s="23"/>
      <c r="BP3309" s="23"/>
      <c r="BQ3309" s="23"/>
      <c r="BS3309" s="23"/>
      <c r="BT3309" s="23"/>
      <c r="BW3309" s="23"/>
      <c r="BX3309" s="23"/>
      <c r="BZ3309" s="23"/>
      <c r="CD3309" s="23"/>
      <c r="CE3309" s="23"/>
      <c r="CF3309" s="23"/>
    </row>
    <row r="3310" spans="1:84">
      <c r="A3310" s="23"/>
      <c r="AC3310" s="23"/>
      <c r="AD3310" s="23"/>
      <c r="AE3310" s="23"/>
      <c r="AF3310" s="23"/>
      <c r="AG3310" s="23"/>
      <c r="AH3310" s="23"/>
      <c r="AI3310" s="23"/>
      <c r="AJ3310" s="23"/>
      <c r="AK3310" s="23"/>
      <c r="AL3310" s="23"/>
      <c r="AM3310" s="23"/>
      <c r="AN3310" s="23"/>
      <c r="AO3310" s="23"/>
      <c r="AP3310" s="23"/>
      <c r="AQ3310" s="23"/>
      <c r="AR3310" s="23"/>
      <c r="AS3310" s="23"/>
      <c r="AT3310" s="23"/>
      <c r="AU3310" s="23"/>
      <c r="AX3310" s="22"/>
      <c r="AY3310" s="22"/>
      <c r="AZ3310" s="22"/>
      <c r="BM3310" s="23"/>
      <c r="BN3310" s="23"/>
      <c r="BO3310" s="23"/>
      <c r="BP3310" s="23"/>
      <c r="BQ3310" s="23"/>
      <c r="BS3310" s="23"/>
      <c r="BT3310" s="23"/>
      <c r="BW3310" s="23"/>
      <c r="BX3310" s="23"/>
      <c r="BZ3310" s="23"/>
      <c r="CD3310" s="23"/>
      <c r="CE3310" s="23"/>
      <c r="CF3310" s="23"/>
    </row>
    <row r="3311" spans="1:84">
      <c r="A3311" s="23"/>
      <c r="AC3311" s="23"/>
      <c r="AD3311" s="23"/>
      <c r="AE3311" s="23"/>
      <c r="AF3311" s="23"/>
      <c r="AG3311" s="23"/>
      <c r="AH3311" s="23"/>
      <c r="AI3311" s="23"/>
      <c r="AJ3311" s="23"/>
      <c r="AK3311" s="23"/>
      <c r="AL3311" s="23"/>
      <c r="AM3311" s="23"/>
      <c r="AN3311" s="23"/>
      <c r="AO3311" s="23"/>
      <c r="AP3311" s="23"/>
      <c r="AQ3311" s="23"/>
      <c r="AR3311" s="23"/>
      <c r="AS3311" s="23"/>
      <c r="AT3311" s="23"/>
      <c r="AU3311" s="23"/>
      <c r="AX3311" s="22"/>
      <c r="AY3311" s="22"/>
      <c r="AZ3311" s="22"/>
      <c r="BM3311" s="23"/>
      <c r="BN3311" s="23"/>
      <c r="BO3311" s="23"/>
      <c r="BP3311" s="23"/>
      <c r="BQ3311" s="23"/>
      <c r="BS3311" s="23"/>
      <c r="BT3311" s="23"/>
      <c r="BW3311" s="23"/>
      <c r="BX3311" s="23"/>
      <c r="BZ3311" s="23"/>
      <c r="CD3311" s="23"/>
      <c r="CE3311" s="23"/>
      <c r="CF3311" s="23"/>
    </row>
    <row r="3312" spans="1:84">
      <c r="A3312" s="23"/>
      <c r="AC3312" s="23"/>
      <c r="AD3312" s="23"/>
      <c r="AE3312" s="23"/>
      <c r="AF3312" s="23"/>
      <c r="AG3312" s="23"/>
      <c r="AH3312" s="23"/>
      <c r="AI3312" s="23"/>
      <c r="AJ3312" s="23"/>
      <c r="AK3312" s="23"/>
      <c r="AL3312" s="23"/>
      <c r="AM3312" s="23"/>
      <c r="AN3312" s="23"/>
      <c r="AO3312" s="23"/>
      <c r="AP3312" s="23"/>
      <c r="AQ3312" s="23"/>
      <c r="AR3312" s="23"/>
      <c r="AS3312" s="23"/>
      <c r="AT3312" s="23"/>
      <c r="AU3312" s="23"/>
      <c r="AX3312" s="22"/>
      <c r="AY3312" s="22"/>
      <c r="AZ3312" s="22"/>
      <c r="BM3312" s="23"/>
      <c r="BN3312" s="23"/>
      <c r="BO3312" s="23"/>
      <c r="BP3312" s="23"/>
      <c r="BQ3312" s="23"/>
      <c r="BS3312" s="23"/>
      <c r="BT3312" s="23"/>
      <c r="BW3312" s="23"/>
      <c r="BX3312" s="23"/>
      <c r="BZ3312" s="23"/>
      <c r="CD3312" s="23"/>
      <c r="CE3312" s="23"/>
      <c r="CF3312" s="23"/>
    </row>
    <row r="3313" spans="1:84">
      <c r="A3313" s="23"/>
      <c r="AC3313" s="23"/>
      <c r="AD3313" s="23"/>
      <c r="AE3313" s="23"/>
      <c r="AF3313" s="23"/>
      <c r="AG3313" s="23"/>
      <c r="AH3313" s="23"/>
      <c r="AI3313" s="23"/>
      <c r="AJ3313" s="23"/>
      <c r="AK3313" s="23"/>
      <c r="AL3313" s="23"/>
      <c r="AM3313" s="23"/>
      <c r="AN3313" s="23"/>
      <c r="AO3313" s="23"/>
      <c r="AP3313" s="23"/>
      <c r="AQ3313" s="23"/>
      <c r="AR3313" s="23"/>
      <c r="AS3313" s="23"/>
      <c r="AT3313" s="23"/>
      <c r="AU3313" s="23"/>
      <c r="AX3313" s="22"/>
      <c r="AY3313" s="22"/>
      <c r="AZ3313" s="22"/>
      <c r="BM3313" s="23"/>
      <c r="BN3313" s="23"/>
      <c r="BO3313" s="23"/>
      <c r="BP3313" s="23"/>
      <c r="BQ3313" s="23"/>
      <c r="BS3313" s="23"/>
      <c r="BT3313" s="23"/>
      <c r="BW3313" s="23"/>
      <c r="BX3313" s="23"/>
      <c r="BZ3313" s="23"/>
      <c r="CD3313" s="23"/>
      <c r="CE3313" s="23"/>
      <c r="CF3313" s="23"/>
    </row>
    <row r="3314" spans="1:84">
      <c r="A3314" s="23"/>
      <c r="AC3314" s="23"/>
      <c r="AD3314" s="23"/>
      <c r="AE3314" s="23"/>
      <c r="AF3314" s="23"/>
      <c r="AG3314" s="23"/>
      <c r="AH3314" s="23"/>
      <c r="AI3314" s="23"/>
      <c r="AJ3314" s="23"/>
      <c r="AK3314" s="23"/>
      <c r="AL3314" s="23"/>
      <c r="AM3314" s="23"/>
      <c r="AN3314" s="23"/>
      <c r="AO3314" s="23"/>
      <c r="AP3314" s="23"/>
      <c r="AQ3314" s="23"/>
      <c r="AR3314" s="23"/>
      <c r="AS3314" s="23"/>
      <c r="AT3314" s="23"/>
      <c r="AU3314" s="23"/>
      <c r="AX3314" s="22"/>
      <c r="AY3314" s="22"/>
      <c r="AZ3314" s="22"/>
      <c r="BM3314" s="23"/>
      <c r="BN3314" s="23"/>
      <c r="BO3314" s="23"/>
      <c r="BP3314" s="23"/>
      <c r="BQ3314" s="23"/>
      <c r="BS3314" s="23"/>
      <c r="BT3314" s="23"/>
      <c r="BW3314" s="23"/>
      <c r="BX3314" s="23"/>
      <c r="BZ3314" s="23"/>
      <c r="CD3314" s="23"/>
      <c r="CE3314" s="23"/>
      <c r="CF3314" s="23"/>
    </row>
    <row r="3315" spans="1:84">
      <c r="A3315" s="23"/>
      <c r="AC3315" s="23"/>
      <c r="AD3315" s="23"/>
      <c r="AE3315" s="23"/>
      <c r="AF3315" s="23"/>
      <c r="AG3315" s="23"/>
      <c r="AH3315" s="23"/>
      <c r="AI3315" s="23"/>
      <c r="AJ3315" s="23"/>
      <c r="AK3315" s="23"/>
      <c r="AL3315" s="23"/>
      <c r="AM3315" s="23"/>
      <c r="AN3315" s="23"/>
      <c r="AO3315" s="23"/>
      <c r="AP3315" s="23"/>
      <c r="AQ3315" s="23"/>
      <c r="AR3315" s="23"/>
      <c r="AS3315" s="23"/>
      <c r="AT3315" s="23"/>
      <c r="AU3315" s="23"/>
      <c r="AX3315" s="22"/>
      <c r="AY3315" s="22"/>
      <c r="AZ3315" s="22"/>
      <c r="BM3315" s="23"/>
      <c r="BN3315" s="23"/>
      <c r="BO3315" s="23"/>
      <c r="BP3315" s="23"/>
      <c r="BQ3315" s="23"/>
      <c r="BS3315" s="23"/>
      <c r="BT3315" s="23"/>
      <c r="BW3315" s="23"/>
      <c r="BX3315" s="23"/>
      <c r="BZ3315" s="23"/>
      <c r="CD3315" s="23"/>
      <c r="CE3315" s="23"/>
      <c r="CF3315" s="23"/>
    </row>
    <row r="3316" spans="1:84">
      <c r="A3316" s="23"/>
      <c r="AC3316" s="23"/>
      <c r="AD3316" s="23"/>
      <c r="AE3316" s="23"/>
      <c r="AF3316" s="23"/>
      <c r="AG3316" s="23"/>
      <c r="AH3316" s="23"/>
      <c r="AI3316" s="23"/>
      <c r="AJ3316" s="23"/>
      <c r="AK3316" s="23"/>
      <c r="AL3316" s="23"/>
      <c r="AM3316" s="23"/>
      <c r="AN3316" s="23"/>
      <c r="AO3316" s="23"/>
      <c r="AP3316" s="23"/>
      <c r="AQ3316" s="23"/>
      <c r="AR3316" s="23"/>
      <c r="AS3316" s="23"/>
      <c r="AT3316" s="23"/>
      <c r="AU3316" s="23"/>
      <c r="AX3316" s="22"/>
      <c r="AY3316" s="22"/>
      <c r="AZ3316" s="22"/>
      <c r="BM3316" s="23"/>
      <c r="BN3316" s="23"/>
      <c r="BO3316" s="23"/>
      <c r="BP3316" s="23"/>
      <c r="BQ3316" s="23"/>
      <c r="BS3316" s="23"/>
      <c r="BT3316" s="23"/>
      <c r="BW3316" s="23"/>
      <c r="BX3316" s="23"/>
      <c r="BZ3316" s="23"/>
      <c r="CD3316" s="23"/>
      <c r="CE3316" s="23"/>
      <c r="CF3316" s="23"/>
    </row>
    <row r="3317" spans="1:84">
      <c r="A3317" s="23"/>
      <c r="AC3317" s="23"/>
      <c r="AD3317" s="23"/>
      <c r="AE3317" s="23"/>
      <c r="AF3317" s="23"/>
      <c r="AG3317" s="23"/>
      <c r="AH3317" s="23"/>
      <c r="AI3317" s="23"/>
      <c r="AJ3317" s="23"/>
      <c r="AK3317" s="23"/>
      <c r="AL3317" s="23"/>
      <c r="AM3317" s="23"/>
      <c r="AN3317" s="23"/>
      <c r="AO3317" s="23"/>
      <c r="AP3317" s="23"/>
      <c r="AQ3317" s="23"/>
      <c r="AR3317" s="23"/>
      <c r="AS3317" s="23"/>
      <c r="AT3317" s="23"/>
      <c r="AU3317" s="23"/>
      <c r="AX3317" s="22"/>
      <c r="AY3317" s="22"/>
      <c r="AZ3317" s="22"/>
      <c r="BM3317" s="23"/>
      <c r="BN3317" s="23"/>
      <c r="BO3317" s="23"/>
      <c r="BP3317" s="23"/>
      <c r="BQ3317" s="23"/>
      <c r="BS3317" s="23"/>
      <c r="BT3317" s="23"/>
      <c r="BW3317" s="23"/>
      <c r="BX3317" s="23"/>
      <c r="BZ3317" s="23"/>
      <c r="CD3317" s="23"/>
      <c r="CE3317" s="23"/>
      <c r="CF3317" s="23"/>
    </row>
    <row r="3318" spans="1:84">
      <c r="A3318" s="23"/>
      <c r="AC3318" s="23"/>
      <c r="AD3318" s="23"/>
      <c r="AE3318" s="23"/>
      <c r="AF3318" s="23"/>
      <c r="AG3318" s="23"/>
      <c r="AH3318" s="23"/>
      <c r="AI3318" s="23"/>
      <c r="AJ3318" s="23"/>
      <c r="AK3318" s="23"/>
      <c r="AL3318" s="23"/>
      <c r="AM3318" s="23"/>
      <c r="AN3318" s="23"/>
      <c r="AO3318" s="23"/>
      <c r="AP3318" s="23"/>
      <c r="AQ3318" s="23"/>
      <c r="AR3318" s="23"/>
      <c r="AS3318" s="23"/>
      <c r="AT3318" s="23"/>
      <c r="AU3318" s="23"/>
      <c r="AX3318" s="22"/>
      <c r="AY3318" s="22"/>
      <c r="AZ3318" s="22"/>
      <c r="BM3318" s="23"/>
      <c r="BN3318" s="23"/>
      <c r="BO3318" s="23"/>
      <c r="BP3318" s="23"/>
      <c r="BQ3318" s="23"/>
      <c r="BS3318" s="23"/>
      <c r="BT3318" s="23"/>
      <c r="BW3318" s="23"/>
      <c r="BX3318" s="23"/>
      <c r="BZ3318" s="23"/>
      <c r="CD3318" s="23"/>
      <c r="CE3318" s="23"/>
      <c r="CF3318" s="23"/>
    </row>
    <row r="3319" spans="1:84">
      <c r="A3319" s="23"/>
      <c r="AC3319" s="23"/>
      <c r="AD3319" s="23"/>
      <c r="AE3319" s="23"/>
      <c r="AF3319" s="23"/>
      <c r="AG3319" s="23"/>
      <c r="AH3319" s="23"/>
      <c r="AI3319" s="23"/>
      <c r="AJ3319" s="23"/>
      <c r="AK3319" s="23"/>
      <c r="AL3319" s="23"/>
      <c r="AM3319" s="23"/>
      <c r="AN3319" s="23"/>
      <c r="AO3319" s="23"/>
      <c r="AP3319" s="23"/>
      <c r="AQ3319" s="23"/>
      <c r="AR3319" s="23"/>
      <c r="AS3319" s="23"/>
      <c r="AT3319" s="23"/>
      <c r="AU3319" s="23"/>
      <c r="AX3319" s="22"/>
      <c r="AY3319" s="22"/>
      <c r="AZ3319" s="22"/>
      <c r="BM3319" s="23"/>
      <c r="BN3319" s="23"/>
      <c r="BO3319" s="23"/>
      <c r="BP3319" s="23"/>
      <c r="BQ3319" s="23"/>
      <c r="BS3319" s="23"/>
      <c r="BT3319" s="23"/>
      <c r="BW3319" s="23"/>
      <c r="BX3319" s="23"/>
      <c r="BZ3319" s="23"/>
      <c r="CD3319" s="23"/>
      <c r="CE3319" s="23"/>
      <c r="CF3319" s="23"/>
    </row>
    <row r="3320" spans="1:84">
      <c r="A3320" s="23"/>
      <c r="AC3320" s="23"/>
      <c r="AD3320" s="23"/>
      <c r="AE3320" s="23"/>
      <c r="AF3320" s="23"/>
      <c r="AG3320" s="23"/>
      <c r="AH3320" s="23"/>
      <c r="AI3320" s="23"/>
      <c r="AJ3320" s="23"/>
      <c r="AK3320" s="23"/>
      <c r="AL3320" s="23"/>
      <c r="AM3320" s="23"/>
      <c r="AN3320" s="23"/>
      <c r="AO3320" s="23"/>
      <c r="AP3320" s="23"/>
      <c r="AQ3320" s="23"/>
      <c r="AR3320" s="23"/>
      <c r="AS3320" s="23"/>
      <c r="AT3320" s="23"/>
      <c r="AU3320" s="23"/>
      <c r="AX3320" s="22"/>
      <c r="AY3320" s="22"/>
      <c r="AZ3320" s="22"/>
      <c r="BM3320" s="23"/>
      <c r="BN3320" s="23"/>
      <c r="BO3320" s="23"/>
      <c r="BP3320" s="23"/>
      <c r="BQ3320" s="23"/>
      <c r="BS3320" s="23"/>
      <c r="BT3320" s="23"/>
      <c r="BW3320" s="23"/>
      <c r="BX3320" s="23"/>
      <c r="BZ3320" s="23"/>
      <c r="CD3320" s="23"/>
      <c r="CE3320" s="23"/>
      <c r="CF3320" s="23"/>
    </row>
    <row r="3321" spans="1:84">
      <c r="A3321" s="23"/>
      <c r="AC3321" s="23"/>
      <c r="AD3321" s="23"/>
      <c r="AE3321" s="23"/>
      <c r="AF3321" s="23"/>
      <c r="AG3321" s="23"/>
      <c r="AH3321" s="23"/>
      <c r="AI3321" s="23"/>
      <c r="AJ3321" s="23"/>
      <c r="AK3321" s="23"/>
      <c r="AL3321" s="23"/>
      <c r="AM3321" s="23"/>
      <c r="AN3321" s="23"/>
      <c r="AO3321" s="23"/>
      <c r="AP3321" s="23"/>
      <c r="AQ3321" s="23"/>
      <c r="AR3321" s="23"/>
      <c r="AS3321" s="23"/>
      <c r="AT3321" s="23"/>
      <c r="AU3321" s="23"/>
      <c r="AX3321" s="22"/>
      <c r="AY3321" s="22"/>
      <c r="AZ3321" s="22"/>
      <c r="BM3321" s="23"/>
      <c r="BN3321" s="23"/>
      <c r="BO3321" s="23"/>
      <c r="BP3321" s="23"/>
      <c r="BQ3321" s="23"/>
      <c r="BS3321" s="23"/>
      <c r="BT3321" s="23"/>
      <c r="BW3321" s="23"/>
      <c r="BX3321" s="23"/>
      <c r="BZ3321" s="23"/>
      <c r="CD3321" s="23"/>
      <c r="CE3321" s="23"/>
      <c r="CF3321" s="23"/>
    </row>
    <row r="3322" spans="1:84">
      <c r="A3322" s="23"/>
      <c r="AC3322" s="23"/>
      <c r="AD3322" s="23"/>
      <c r="AE3322" s="23"/>
      <c r="AF3322" s="23"/>
      <c r="AG3322" s="23"/>
      <c r="AH3322" s="23"/>
      <c r="AI3322" s="23"/>
      <c r="AJ3322" s="23"/>
      <c r="AK3322" s="23"/>
      <c r="AL3322" s="23"/>
      <c r="AM3322" s="23"/>
      <c r="AN3322" s="23"/>
      <c r="AO3322" s="23"/>
      <c r="AP3322" s="23"/>
      <c r="AQ3322" s="23"/>
      <c r="AR3322" s="23"/>
      <c r="AS3322" s="23"/>
      <c r="AT3322" s="23"/>
      <c r="AU3322" s="23"/>
      <c r="AX3322" s="22"/>
      <c r="AY3322" s="22"/>
      <c r="AZ3322" s="22"/>
      <c r="BM3322" s="23"/>
      <c r="BN3322" s="23"/>
      <c r="BO3322" s="23"/>
      <c r="BP3322" s="23"/>
      <c r="BQ3322" s="23"/>
      <c r="BS3322" s="23"/>
      <c r="BT3322" s="23"/>
      <c r="BW3322" s="23"/>
      <c r="BX3322" s="23"/>
      <c r="BZ3322" s="23"/>
      <c r="CD3322" s="23"/>
      <c r="CE3322" s="23"/>
      <c r="CF3322" s="23"/>
    </row>
    <row r="3323" spans="1:84">
      <c r="A3323" s="23"/>
      <c r="AC3323" s="23"/>
      <c r="AD3323" s="23"/>
      <c r="AE3323" s="23"/>
      <c r="AF3323" s="23"/>
      <c r="AG3323" s="23"/>
      <c r="AH3323" s="23"/>
      <c r="AI3323" s="23"/>
      <c r="AJ3323" s="23"/>
      <c r="AK3323" s="23"/>
      <c r="AL3323" s="23"/>
      <c r="AM3323" s="23"/>
      <c r="AN3323" s="23"/>
      <c r="AO3323" s="23"/>
      <c r="AP3323" s="23"/>
      <c r="AQ3323" s="23"/>
      <c r="AR3323" s="23"/>
      <c r="AS3323" s="23"/>
      <c r="AT3323" s="23"/>
      <c r="AU3323" s="23"/>
      <c r="AX3323" s="22"/>
      <c r="AY3323" s="22"/>
      <c r="AZ3323" s="22"/>
      <c r="BM3323" s="23"/>
      <c r="BN3323" s="23"/>
      <c r="BO3323" s="23"/>
      <c r="BP3323" s="23"/>
      <c r="BQ3323" s="23"/>
      <c r="BS3323" s="23"/>
      <c r="BT3323" s="23"/>
      <c r="BW3323" s="23"/>
      <c r="BX3323" s="23"/>
      <c r="BZ3323" s="23"/>
      <c r="CD3323" s="23"/>
      <c r="CE3323" s="23"/>
      <c r="CF3323" s="23"/>
    </row>
    <row r="3324" spans="1:84">
      <c r="A3324" s="23"/>
      <c r="AC3324" s="23"/>
      <c r="AD3324" s="23"/>
      <c r="AE3324" s="23"/>
      <c r="AF3324" s="23"/>
      <c r="AG3324" s="23"/>
      <c r="AH3324" s="23"/>
      <c r="AI3324" s="23"/>
      <c r="AJ3324" s="23"/>
      <c r="AK3324" s="23"/>
      <c r="AL3324" s="23"/>
      <c r="AM3324" s="23"/>
      <c r="AN3324" s="23"/>
      <c r="AO3324" s="23"/>
      <c r="AP3324" s="23"/>
      <c r="AQ3324" s="23"/>
      <c r="AR3324" s="23"/>
      <c r="AS3324" s="23"/>
      <c r="AT3324" s="23"/>
      <c r="AU3324" s="23"/>
      <c r="AX3324" s="22"/>
      <c r="AY3324" s="22"/>
      <c r="AZ3324" s="22"/>
      <c r="BM3324" s="23"/>
      <c r="BN3324" s="23"/>
      <c r="BO3324" s="23"/>
      <c r="BP3324" s="23"/>
      <c r="BQ3324" s="23"/>
      <c r="BS3324" s="23"/>
      <c r="BT3324" s="23"/>
      <c r="BW3324" s="23"/>
      <c r="BX3324" s="23"/>
      <c r="BZ3324" s="23"/>
      <c r="CD3324" s="23"/>
      <c r="CE3324" s="23"/>
      <c r="CF3324" s="23"/>
    </row>
    <row r="3325" spans="1:84">
      <c r="A3325" s="23"/>
      <c r="AC3325" s="23"/>
      <c r="AD3325" s="23"/>
      <c r="AE3325" s="23"/>
      <c r="AF3325" s="23"/>
      <c r="AG3325" s="23"/>
      <c r="AH3325" s="23"/>
      <c r="AI3325" s="23"/>
      <c r="AJ3325" s="23"/>
      <c r="AK3325" s="23"/>
      <c r="AL3325" s="23"/>
      <c r="AM3325" s="23"/>
      <c r="AN3325" s="23"/>
      <c r="AO3325" s="23"/>
      <c r="AP3325" s="23"/>
      <c r="AQ3325" s="23"/>
      <c r="AR3325" s="23"/>
      <c r="AS3325" s="23"/>
      <c r="AT3325" s="23"/>
      <c r="AU3325" s="23"/>
      <c r="AX3325" s="22"/>
      <c r="AY3325" s="22"/>
      <c r="AZ3325" s="22"/>
      <c r="BM3325" s="23"/>
      <c r="BN3325" s="23"/>
      <c r="BO3325" s="23"/>
      <c r="BP3325" s="23"/>
      <c r="BQ3325" s="23"/>
      <c r="BS3325" s="23"/>
      <c r="BT3325" s="23"/>
      <c r="BW3325" s="23"/>
      <c r="BX3325" s="23"/>
      <c r="BZ3325" s="23"/>
      <c r="CD3325" s="23"/>
      <c r="CE3325" s="23"/>
      <c r="CF3325" s="23"/>
    </row>
    <row r="3326" spans="1:84">
      <c r="A3326" s="23"/>
      <c r="AC3326" s="23"/>
      <c r="AD3326" s="23"/>
      <c r="AE3326" s="23"/>
      <c r="AF3326" s="23"/>
      <c r="AG3326" s="23"/>
      <c r="AH3326" s="23"/>
      <c r="AI3326" s="23"/>
      <c r="AJ3326" s="23"/>
      <c r="AK3326" s="23"/>
      <c r="AL3326" s="23"/>
      <c r="AM3326" s="23"/>
      <c r="AN3326" s="23"/>
      <c r="AO3326" s="23"/>
      <c r="AP3326" s="23"/>
      <c r="AQ3326" s="23"/>
      <c r="AR3326" s="23"/>
      <c r="AS3326" s="23"/>
      <c r="AT3326" s="23"/>
      <c r="AU3326" s="23"/>
      <c r="AX3326" s="22"/>
      <c r="AY3326" s="22"/>
      <c r="AZ3326" s="22"/>
      <c r="BM3326" s="23"/>
      <c r="BN3326" s="23"/>
      <c r="BO3326" s="23"/>
      <c r="BP3326" s="23"/>
      <c r="BQ3326" s="23"/>
      <c r="BS3326" s="23"/>
      <c r="BT3326" s="23"/>
      <c r="BW3326" s="23"/>
      <c r="BX3326" s="23"/>
      <c r="BZ3326" s="23"/>
      <c r="CD3326" s="23"/>
      <c r="CE3326" s="23"/>
      <c r="CF3326" s="23"/>
    </row>
    <row r="3327" spans="1:84">
      <c r="A3327" s="23"/>
      <c r="AC3327" s="23"/>
      <c r="AD3327" s="23"/>
      <c r="AE3327" s="23"/>
      <c r="AF3327" s="23"/>
      <c r="AG3327" s="23"/>
      <c r="AH3327" s="23"/>
      <c r="AI3327" s="23"/>
      <c r="AJ3327" s="23"/>
      <c r="AK3327" s="23"/>
      <c r="AL3327" s="23"/>
      <c r="AM3327" s="23"/>
      <c r="AN3327" s="23"/>
      <c r="AO3327" s="23"/>
      <c r="AP3327" s="23"/>
      <c r="AQ3327" s="23"/>
      <c r="AR3327" s="23"/>
      <c r="AS3327" s="23"/>
      <c r="AT3327" s="23"/>
      <c r="AU3327" s="23"/>
      <c r="AX3327" s="22"/>
      <c r="AY3327" s="22"/>
      <c r="AZ3327" s="22"/>
      <c r="BM3327" s="23"/>
      <c r="BN3327" s="23"/>
      <c r="BO3327" s="23"/>
      <c r="BP3327" s="23"/>
      <c r="BQ3327" s="23"/>
      <c r="BS3327" s="23"/>
      <c r="BT3327" s="23"/>
      <c r="BW3327" s="23"/>
      <c r="BX3327" s="23"/>
      <c r="BZ3327" s="23"/>
      <c r="CD3327" s="23"/>
      <c r="CE3327" s="23"/>
      <c r="CF3327" s="23"/>
    </row>
    <row r="3328" spans="1:84">
      <c r="A3328" s="23"/>
      <c r="AC3328" s="23"/>
      <c r="AD3328" s="23"/>
      <c r="AE3328" s="23"/>
      <c r="AF3328" s="23"/>
      <c r="AG3328" s="23"/>
      <c r="AH3328" s="23"/>
      <c r="AI3328" s="23"/>
      <c r="AJ3328" s="23"/>
      <c r="AK3328" s="23"/>
      <c r="AL3328" s="23"/>
      <c r="AM3328" s="23"/>
      <c r="AN3328" s="23"/>
      <c r="AO3328" s="23"/>
      <c r="AP3328" s="23"/>
      <c r="AQ3328" s="23"/>
      <c r="AR3328" s="23"/>
      <c r="AS3328" s="23"/>
      <c r="AT3328" s="23"/>
      <c r="AU3328" s="23"/>
      <c r="AX3328" s="22"/>
      <c r="AY3328" s="22"/>
      <c r="AZ3328" s="22"/>
      <c r="BM3328" s="23"/>
      <c r="BN3328" s="23"/>
      <c r="BO3328" s="23"/>
      <c r="BP3328" s="23"/>
      <c r="BQ3328" s="23"/>
      <c r="BS3328" s="23"/>
      <c r="BT3328" s="23"/>
      <c r="BW3328" s="23"/>
      <c r="BX3328" s="23"/>
      <c r="BZ3328" s="23"/>
      <c r="CD3328" s="23"/>
      <c r="CE3328" s="23"/>
      <c r="CF3328" s="23"/>
    </row>
    <row r="3329" spans="1:84">
      <c r="A3329" s="23"/>
      <c r="AC3329" s="23"/>
      <c r="AD3329" s="23"/>
      <c r="AE3329" s="23"/>
      <c r="AF3329" s="23"/>
      <c r="AG3329" s="23"/>
      <c r="AH3329" s="23"/>
      <c r="AI3329" s="23"/>
      <c r="AJ3329" s="23"/>
      <c r="AK3329" s="23"/>
      <c r="AL3329" s="23"/>
      <c r="AM3329" s="23"/>
      <c r="AN3329" s="23"/>
      <c r="AO3329" s="23"/>
      <c r="AP3329" s="23"/>
      <c r="AQ3329" s="23"/>
      <c r="AR3329" s="23"/>
      <c r="AS3329" s="23"/>
      <c r="AT3329" s="23"/>
      <c r="AU3329" s="23"/>
      <c r="AX3329" s="22"/>
      <c r="AY3329" s="22"/>
      <c r="AZ3329" s="22"/>
      <c r="BM3329" s="23"/>
      <c r="BN3329" s="23"/>
      <c r="BO3329" s="23"/>
      <c r="BP3329" s="23"/>
      <c r="BQ3329" s="23"/>
      <c r="BS3329" s="23"/>
      <c r="BT3329" s="23"/>
      <c r="BW3329" s="23"/>
      <c r="BX3329" s="23"/>
      <c r="BZ3329" s="23"/>
      <c r="CD3329" s="23"/>
      <c r="CE3329" s="23"/>
      <c r="CF3329" s="23"/>
    </row>
    <row r="3330" spans="1:84">
      <c r="A3330" s="23"/>
      <c r="AC3330" s="23"/>
      <c r="AD3330" s="23"/>
      <c r="AE3330" s="23"/>
      <c r="AF3330" s="23"/>
      <c r="AG3330" s="23"/>
      <c r="AH3330" s="23"/>
      <c r="AI3330" s="23"/>
      <c r="AJ3330" s="23"/>
      <c r="AK3330" s="23"/>
      <c r="AL3330" s="23"/>
      <c r="AM3330" s="23"/>
      <c r="AN3330" s="23"/>
      <c r="AO3330" s="23"/>
      <c r="AP3330" s="23"/>
      <c r="AQ3330" s="23"/>
      <c r="AR3330" s="23"/>
      <c r="AS3330" s="23"/>
      <c r="AT3330" s="23"/>
      <c r="AU3330" s="23"/>
      <c r="AX3330" s="22"/>
      <c r="AY3330" s="22"/>
      <c r="AZ3330" s="22"/>
      <c r="BM3330" s="23"/>
      <c r="BN3330" s="23"/>
      <c r="BO3330" s="23"/>
      <c r="BP3330" s="23"/>
      <c r="BQ3330" s="23"/>
      <c r="BS3330" s="23"/>
      <c r="BT3330" s="23"/>
      <c r="BW3330" s="23"/>
      <c r="BX3330" s="23"/>
      <c r="BZ3330" s="23"/>
      <c r="CD3330" s="23"/>
      <c r="CE3330" s="23"/>
      <c r="CF3330" s="23"/>
    </row>
    <row r="3331" spans="1:84">
      <c r="A3331" s="23"/>
      <c r="AC3331" s="23"/>
      <c r="AD3331" s="23"/>
      <c r="AE3331" s="23"/>
      <c r="AF3331" s="23"/>
      <c r="AG3331" s="23"/>
      <c r="AH3331" s="23"/>
      <c r="AI3331" s="23"/>
      <c r="AJ3331" s="23"/>
      <c r="AK3331" s="23"/>
      <c r="AL3331" s="23"/>
      <c r="AM3331" s="23"/>
      <c r="AN3331" s="23"/>
      <c r="AO3331" s="23"/>
      <c r="AP3331" s="23"/>
      <c r="AQ3331" s="23"/>
      <c r="AR3331" s="23"/>
      <c r="AS3331" s="23"/>
      <c r="AT3331" s="23"/>
      <c r="AU3331" s="23"/>
      <c r="AX3331" s="22"/>
      <c r="AY3331" s="22"/>
      <c r="AZ3331" s="22"/>
      <c r="BM3331" s="23"/>
      <c r="BN3331" s="23"/>
      <c r="BO3331" s="23"/>
      <c r="BP3331" s="23"/>
      <c r="BQ3331" s="23"/>
      <c r="BS3331" s="23"/>
      <c r="BT3331" s="23"/>
      <c r="BW3331" s="23"/>
      <c r="BX3331" s="23"/>
      <c r="BZ3331" s="23"/>
      <c r="CD3331" s="23"/>
      <c r="CE3331" s="23"/>
      <c r="CF3331" s="23"/>
    </row>
    <row r="3332" spans="1:84">
      <c r="A3332" s="23"/>
      <c r="AC3332" s="23"/>
      <c r="AD3332" s="23"/>
      <c r="AE3332" s="23"/>
      <c r="AF3332" s="23"/>
      <c r="AG3332" s="23"/>
      <c r="AH3332" s="23"/>
      <c r="AI3332" s="23"/>
      <c r="AJ3332" s="23"/>
      <c r="AK3332" s="23"/>
      <c r="AL3332" s="23"/>
      <c r="AM3332" s="23"/>
      <c r="AN3332" s="23"/>
      <c r="AO3332" s="23"/>
      <c r="AP3332" s="23"/>
      <c r="AQ3332" s="23"/>
      <c r="AR3332" s="23"/>
      <c r="AS3332" s="23"/>
      <c r="AT3332" s="23"/>
      <c r="AU3332" s="23"/>
      <c r="AX3332" s="22"/>
      <c r="AY3332" s="22"/>
      <c r="AZ3332" s="22"/>
      <c r="BM3332" s="23"/>
      <c r="BN3332" s="23"/>
      <c r="BO3332" s="23"/>
      <c r="BP3332" s="23"/>
      <c r="BQ3332" s="23"/>
      <c r="BS3332" s="23"/>
      <c r="BT3332" s="23"/>
      <c r="BW3332" s="23"/>
      <c r="BX3332" s="23"/>
      <c r="BZ3332" s="23"/>
      <c r="CD3332" s="23"/>
      <c r="CE3332" s="23"/>
      <c r="CF3332" s="23"/>
    </row>
    <row r="3333" spans="1:84">
      <c r="A3333" s="23"/>
      <c r="AC3333" s="23"/>
      <c r="AD3333" s="23"/>
      <c r="AE3333" s="23"/>
      <c r="AF3333" s="23"/>
      <c r="AG3333" s="23"/>
      <c r="AH3333" s="23"/>
      <c r="AI3333" s="23"/>
      <c r="AJ3333" s="23"/>
      <c r="AK3333" s="23"/>
      <c r="AL3333" s="23"/>
      <c r="AM3333" s="23"/>
      <c r="AN3333" s="23"/>
      <c r="AO3333" s="23"/>
      <c r="AP3333" s="23"/>
      <c r="AQ3333" s="23"/>
      <c r="AR3333" s="23"/>
      <c r="AS3333" s="23"/>
      <c r="AT3333" s="23"/>
      <c r="AU3333" s="23"/>
      <c r="AX3333" s="22"/>
      <c r="AY3333" s="22"/>
      <c r="AZ3333" s="22"/>
      <c r="BM3333" s="23"/>
      <c r="BN3333" s="23"/>
      <c r="BO3333" s="23"/>
      <c r="BP3333" s="23"/>
      <c r="BQ3333" s="23"/>
      <c r="BS3333" s="23"/>
      <c r="BT3333" s="23"/>
      <c r="BW3333" s="23"/>
      <c r="BX3333" s="23"/>
      <c r="BZ3333" s="23"/>
      <c r="CD3333" s="23"/>
      <c r="CE3333" s="23"/>
      <c r="CF3333" s="23"/>
    </row>
    <row r="3334" spans="1:84">
      <c r="A3334" s="23"/>
      <c r="AC3334" s="23"/>
      <c r="AD3334" s="23"/>
      <c r="AE3334" s="23"/>
      <c r="AF3334" s="23"/>
      <c r="AG3334" s="23"/>
      <c r="AH3334" s="23"/>
      <c r="AI3334" s="23"/>
      <c r="AJ3334" s="23"/>
      <c r="AK3334" s="23"/>
      <c r="AL3334" s="23"/>
      <c r="AM3334" s="23"/>
      <c r="AN3334" s="23"/>
      <c r="AO3334" s="23"/>
      <c r="AP3334" s="23"/>
      <c r="AQ3334" s="23"/>
      <c r="AR3334" s="23"/>
      <c r="AS3334" s="23"/>
      <c r="AT3334" s="23"/>
      <c r="AU3334" s="23"/>
      <c r="AX3334" s="22"/>
      <c r="AY3334" s="22"/>
      <c r="AZ3334" s="22"/>
      <c r="BM3334" s="23"/>
      <c r="BN3334" s="23"/>
      <c r="BO3334" s="23"/>
      <c r="BP3334" s="23"/>
      <c r="BQ3334" s="23"/>
      <c r="BS3334" s="23"/>
      <c r="BT3334" s="23"/>
      <c r="BW3334" s="23"/>
      <c r="BX3334" s="23"/>
      <c r="BZ3334" s="23"/>
      <c r="CD3334" s="23"/>
      <c r="CE3334" s="23"/>
      <c r="CF3334" s="23"/>
    </row>
    <row r="3335" spans="1:84">
      <c r="A3335" s="23"/>
      <c r="AC3335" s="23"/>
      <c r="AD3335" s="23"/>
      <c r="AE3335" s="23"/>
      <c r="AF3335" s="23"/>
      <c r="AG3335" s="23"/>
      <c r="AH3335" s="23"/>
      <c r="AI3335" s="23"/>
      <c r="AJ3335" s="23"/>
      <c r="AK3335" s="23"/>
      <c r="AL3335" s="23"/>
      <c r="AM3335" s="23"/>
      <c r="AN3335" s="23"/>
      <c r="AO3335" s="23"/>
      <c r="AP3335" s="23"/>
      <c r="AQ3335" s="23"/>
      <c r="AR3335" s="23"/>
      <c r="AS3335" s="23"/>
      <c r="AT3335" s="23"/>
      <c r="AU3335" s="23"/>
      <c r="AX3335" s="22"/>
      <c r="AY3335" s="22"/>
      <c r="AZ3335" s="22"/>
      <c r="BM3335" s="23"/>
      <c r="BN3335" s="23"/>
      <c r="BO3335" s="23"/>
      <c r="BP3335" s="23"/>
      <c r="BQ3335" s="23"/>
      <c r="BS3335" s="23"/>
      <c r="BT3335" s="23"/>
      <c r="BW3335" s="23"/>
      <c r="BX3335" s="23"/>
      <c r="BZ3335" s="23"/>
      <c r="CD3335" s="23"/>
      <c r="CE3335" s="23"/>
      <c r="CF3335" s="23"/>
    </row>
    <row r="3336" spans="1:84">
      <c r="A3336" s="23"/>
      <c r="AC3336" s="23"/>
      <c r="AD3336" s="23"/>
      <c r="AE3336" s="23"/>
      <c r="AF3336" s="23"/>
      <c r="AG3336" s="23"/>
      <c r="AH3336" s="23"/>
      <c r="AI3336" s="23"/>
      <c r="AJ3336" s="23"/>
      <c r="AK3336" s="23"/>
      <c r="AL3336" s="23"/>
      <c r="AM3336" s="23"/>
      <c r="AN3336" s="23"/>
      <c r="AO3336" s="23"/>
      <c r="AP3336" s="23"/>
      <c r="AQ3336" s="23"/>
      <c r="AR3336" s="23"/>
      <c r="AS3336" s="23"/>
      <c r="AT3336" s="23"/>
      <c r="AU3336" s="23"/>
      <c r="AX3336" s="22"/>
      <c r="AY3336" s="22"/>
      <c r="AZ3336" s="22"/>
      <c r="BM3336" s="23"/>
      <c r="BN3336" s="23"/>
      <c r="BO3336" s="23"/>
      <c r="BP3336" s="23"/>
      <c r="BQ3336" s="23"/>
      <c r="BS3336" s="23"/>
      <c r="BT3336" s="23"/>
      <c r="BW3336" s="23"/>
      <c r="BX3336" s="23"/>
      <c r="BZ3336" s="23"/>
      <c r="CD3336" s="23"/>
      <c r="CE3336" s="23"/>
      <c r="CF3336" s="23"/>
    </row>
    <row r="3337" spans="1:84">
      <c r="A3337" s="23"/>
      <c r="AC3337" s="23"/>
      <c r="AD3337" s="23"/>
      <c r="AE3337" s="23"/>
      <c r="AF3337" s="23"/>
      <c r="AG3337" s="23"/>
      <c r="AH3337" s="23"/>
      <c r="AI3337" s="23"/>
      <c r="AJ3337" s="23"/>
      <c r="AK3337" s="23"/>
      <c r="AL3337" s="23"/>
      <c r="AM3337" s="23"/>
      <c r="AN3337" s="23"/>
      <c r="AO3337" s="23"/>
      <c r="AP3337" s="23"/>
      <c r="AQ3337" s="23"/>
      <c r="AR3337" s="23"/>
      <c r="AS3337" s="23"/>
      <c r="AT3337" s="23"/>
      <c r="AU3337" s="23"/>
      <c r="AX3337" s="22"/>
      <c r="AY3337" s="22"/>
      <c r="AZ3337" s="22"/>
      <c r="BM3337" s="23"/>
      <c r="BN3337" s="23"/>
      <c r="BO3337" s="23"/>
      <c r="BP3337" s="23"/>
      <c r="BQ3337" s="23"/>
      <c r="BS3337" s="23"/>
      <c r="BT3337" s="23"/>
      <c r="BW3337" s="23"/>
      <c r="BX3337" s="23"/>
      <c r="BZ3337" s="23"/>
      <c r="CD3337" s="23"/>
      <c r="CE3337" s="23"/>
      <c r="CF3337" s="23"/>
    </row>
    <row r="3338" spans="1:84">
      <c r="A3338" s="23"/>
      <c r="AC3338" s="23"/>
      <c r="AD3338" s="23"/>
      <c r="AE3338" s="23"/>
      <c r="AF3338" s="23"/>
      <c r="AG3338" s="23"/>
      <c r="AH3338" s="23"/>
      <c r="AI3338" s="23"/>
      <c r="AJ3338" s="23"/>
      <c r="AK3338" s="23"/>
      <c r="AL3338" s="23"/>
      <c r="AM3338" s="23"/>
      <c r="AN3338" s="23"/>
      <c r="AO3338" s="23"/>
      <c r="AP3338" s="23"/>
      <c r="AQ3338" s="23"/>
      <c r="AR3338" s="23"/>
      <c r="AS3338" s="23"/>
      <c r="AT3338" s="23"/>
      <c r="AU3338" s="23"/>
      <c r="AX3338" s="22"/>
      <c r="AY3338" s="22"/>
      <c r="AZ3338" s="22"/>
      <c r="BM3338" s="23"/>
      <c r="BN3338" s="23"/>
      <c r="BO3338" s="23"/>
      <c r="BP3338" s="23"/>
      <c r="BQ3338" s="23"/>
      <c r="BS3338" s="23"/>
      <c r="BT3338" s="23"/>
      <c r="BW3338" s="23"/>
      <c r="BX3338" s="23"/>
      <c r="BZ3338" s="23"/>
      <c r="CD3338" s="23"/>
      <c r="CE3338" s="23"/>
      <c r="CF3338" s="23"/>
    </row>
    <row r="3339" spans="1:84">
      <c r="A3339" s="23"/>
      <c r="AC3339" s="23"/>
      <c r="AD3339" s="23"/>
      <c r="AE3339" s="23"/>
      <c r="AF3339" s="23"/>
      <c r="AG3339" s="23"/>
      <c r="AH3339" s="23"/>
      <c r="AI3339" s="23"/>
      <c r="AJ3339" s="23"/>
      <c r="AK3339" s="23"/>
      <c r="AL3339" s="23"/>
      <c r="AM3339" s="23"/>
      <c r="AN3339" s="23"/>
      <c r="AO3339" s="23"/>
      <c r="AP3339" s="23"/>
      <c r="AQ3339" s="23"/>
      <c r="AR3339" s="23"/>
      <c r="AS3339" s="23"/>
      <c r="AT3339" s="23"/>
      <c r="AU3339" s="23"/>
      <c r="AX3339" s="22"/>
      <c r="AY3339" s="22"/>
      <c r="AZ3339" s="22"/>
      <c r="BM3339" s="23"/>
      <c r="BN3339" s="23"/>
      <c r="BO3339" s="23"/>
      <c r="BP3339" s="23"/>
      <c r="BQ3339" s="23"/>
      <c r="BS3339" s="23"/>
      <c r="BT3339" s="23"/>
      <c r="BW3339" s="23"/>
      <c r="BX3339" s="23"/>
      <c r="BZ3339" s="23"/>
      <c r="CD3339" s="23"/>
      <c r="CE3339" s="23"/>
      <c r="CF3339" s="23"/>
    </row>
    <row r="3340" spans="1:84">
      <c r="A3340" s="23"/>
      <c r="AC3340" s="23"/>
      <c r="AD3340" s="23"/>
      <c r="AE3340" s="23"/>
      <c r="AF3340" s="23"/>
      <c r="AG3340" s="23"/>
      <c r="AH3340" s="23"/>
      <c r="AI3340" s="23"/>
      <c r="AJ3340" s="23"/>
      <c r="AK3340" s="23"/>
      <c r="AL3340" s="23"/>
      <c r="AM3340" s="23"/>
      <c r="AN3340" s="23"/>
      <c r="AO3340" s="23"/>
      <c r="AP3340" s="23"/>
      <c r="AQ3340" s="23"/>
      <c r="AR3340" s="23"/>
      <c r="AS3340" s="23"/>
      <c r="AT3340" s="23"/>
      <c r="AU3340" s="23"/>
      <c r="AX3340" s="22"/>
      <c r="AY3340" s="22"/>
      <c r="AZ3340" s="22"/>
      <c r="BM3340" s="23"/>
      <c r="BN3340" s="23"/>
      <c r="BO3340" s="23"/>
      <c r="BP3340" s="23"/>
      <c r="BQ3340" s="23"/>
      <c r="BS3340" s="23"/>
      <c r="BT3340" s="23"/>
      <c r="BW3340" s="23"/>
      <c r="BX3340" s="23"/>
      <c r="BZ3340" s="23"/>
      <c r="CD3340" s="23"/>
      <c r="CE3340" s="23"/>
      <c r="CF3340" s="23"/>
    </row>
    <row r="3341" spans="1:84">
      <c r="A3341" s="21"/>
      <c r="AC3341" s="21"/>
      <c r="AD3341" s="21"/>
      <c r="AE3341" s="21"/>
      <c r="AF3341" s="21"/>
      <c r="AG3341" s="21"/>
      <c r="AH3341" s="21"/>
      <c r="AI3341" s="21"/>
      <c r="AJ3341" s="21"/>
      <c r="AK3341" s="21"/>
      <c r="AL3341" s="21"/>
      <c r="AM3341" s="21"/>
      <c r="AN3341" s="21"/>
      <c r="AO3341" s="21"/>
      <c r="AP3341" s="21"/>
      <c r="AQ3341" s="21"/>
      <c r="AR3341" s="21"/>
      <c r="AS3341" s="21"/>
      <c r="AT3341" s="21"/>
      <c r="AU3341" s="21"/>
      <c r="AX3341" s="22"/>
      <c r="AY3341" s="22"/>
      <c r="AZ3341" s="22"/>
      <c r="BM3341" s="21"/>
      <c r="BN3341" s="21"/>
      <c r="BO3341" s="21"/>
      <c r="BP3341" s="21"/>
      <c r="BQ3341" s="21"/>
      <c r="BS3341" s="21"/>
      <c r="BT3341" s="21"/>
      <c r="BW3341" s="21"/>
      <c r="BX3341" s="21"/>
      <c r="BZ3341" s="21"/>
      <c r="CD3341" s="21"/>
      <c r="CE3341" s="21"/>
      <c r="CF3341" s="21"/>
    </row>
    <row r="3342" spans="1:84">
      <c r="A3342" s="21"/>
      <c r="AC3342" s="21"/>
      <c r="AD3342" s="21"/>
      <c r="AE3342" s="21"/>
      <c r="AF3342" s="21"/>
      <c r="AG3342" s="21"/>
      <c r="AH3342" s="21"/>
      <c r="AI3342" s="21"/>
      <c r="AJ3342" s="21"/>
      <c r="AK3342" s="21"/>
      <c r="AL3342" s="21"/>
      <c r="AM3342" s="21"/>
      <c r="AN3342" s="21"/>
      <c r="AO3342" s="21"/>
      <c r="AP3342" s="21"/>
      <c r="AQ3342" s="21"/>
      <c r="AR3342" s="21"/>
      <c r="AS3342" s="21"/>
      <c r="AT3342" s="21"/>
      <c r="AU3342" s="21"/>
      <c r="AX3342" s="22"/>
      <c r="AY3342" s="22"/>
      <c r="AZ3342" s="22"/>
      <c r="BM3342" s="21"/>
      <c r="BN3342" s="21"/>
      <c r="BO3342" s="21"/>
      <c r="BP3342" s="21"/>
      <c r="BQ3342" s="21"/>
      <c r="BS3342" s="21"/>
      <c r="BT3342" s="21"/>
      <c r="BW3342" s="21"/>
      <c r="BX3342" s="21"/>
      <c r="BZ3342" s="21"/>
      <c r="CD3342" s="21"/>
      <c r="CE3342" s="21"/>
      <c r="CF3342" s="21"/>
    </row>
    <row r="3343" spans="1:84">
      <c r="A3343" s="21"/>
      <c r="AC3343" s="21"/>
      <c r="AD3343" s="21"/>
      <c r="AE3343" s="21"/>
      <c r="AF3343" s="21"/>
      <c r="AG3343" s="21"/>
      <c r="AH3343" s="21"/>
      <c r="AI3343" s="21"/>
      <c r="AJ3343" s="21"/>
      <c r="AK3343" s="21"/>
      <c r="AL3343" s="21"/>
      <c r="AM3343" s="21"/>
      <c r="AN3343" s="21"/>
      <c r="AO3343" s="21"/>
      <c r="AP3343" s="21"/>
      <c r="AQ3343" s="21"/>
      <c r="AR3343" s="21"/>
      <c r="AS3343" s="21"/>
      <c r="AT3343" s="21"/>
      <c r="AU3343" s="21"/>
      <c r="AX3343" s="22"/>
      <c r="AY3343" s="22"/>
      <c r="AZ3343" s="22"/>
      <c r="BM3343" s="21"/>
      <c r="BN3343" s="21"/>
      <c r="BO3343" s="21"/>
      <c r="BP3343" s="21"/>
      <c r="BQ3343" s="21"/>
      <c r="BS3343" s="21"/>
      <c r="BT3343" s="21"/>
      <c r="BW3343" s="21"/>
      <c r="BX3343" s="21"/>
      <c r="BZ3343" s="21"/>
      <c r="CD3343" s="21"/>
      <c r="CE3343" s="21"/>
      <c r="CF3343" s="21"/>
    </row>
    <row r="3344" spans="1:84">
      <c r="A3344" s="21"/>
      <c r="AC3344" s="21"/>
      <c r="AD3344" s="21"/>
      <c r="AE3344" s="21"/>
      <c r="AF3344" s="21"/>
      <c r="AG3344" s="21"/>
      <c r="AH3344" s="21"/>
      <c r="AI3344" s="21"/>
      <c r="AJ3344" s="21"/>
      <c r="AK3344" s="21"/>
      <c r="AL3344" s="21"/>
      <c r="AM3344" s="21"/>
      <c r="AN3344" s="21"/>
      <c r="AO3344" s="21"/>
      <c r="AP3344" s="21"/>
      <c r="AQ3344" s="21"/>
      <c r="AR3344" s="21"/>
      <c r="AS3344" s="21"/>
      <c r="AT3344" s="21"/>
      <c r="AU3344" s="21"/>
      <c r="AX3344" s="22"/>
      <c r="AY3344" s="22"/>
      <c r="AZ3344" s="22"/>
      <c r="BM3344" s="21"/>
      <c r="BN3344" s="21"/>
      <c r="BO3344" s="21"/>
      <c r="BP3344" s="21"/>
      <c r="BQ3344" s="21"/>
      <c r="BS3344" s="21"/>
      <c r="BT3344" s="21"/>
      <c r="BW3344" s="21"/>
      <c r="BX3344" s="21"/>
      <c r="BZ3344" s="21"/>
      <c r="CD3344" s="21"/>
      <c r="CE3344" s="21"/>
      <c r="CF3344" s="21"/>
    </row>
    <row r="3345" spans="1:84">
      <c r="A3345" s="23"/>
      <c r="AC3345" s="23"/>
      <c r="AD3345" s="23"/>
      <c r="AE3345" s="23"/>
      <c r="AF3345" s="23"/>
      <c r="AG3345" s="23"/>
      <c r="AH3345" s="23"/>
      <c r="AI3345" s="23"/>
      <c r="AJ3345" s="23"/>
      <c r="AK3345" s="23"/>
      <c r="AL3345" s="23"/>
      <c r="AM3345" s="23"/>
      <c r="AN3345" s="23"/>
      <c r="AO3345" s="23"/>
      <c r="AP3345" s="23"/>
      <c r="AQ3345" s="23"/>
      <c r="AR3345" s="23"/>
      <c r="AS3345" s="23"/>
      <c r="AT3345" s="23"/>
      <c r="AU3345" s="23"/>
      <c r="AX3345" s="22"/>
      <c r="AY3345" s="22"/>
      <c r="AZ3345" s="22"/>
      <c r="BM3345" s="23"/>
      <c r="BN3345" s="23"/>
      <c r="BO3345" s="23"/>
      <c r="BP3345" s="23"/>
      <c r="BQ3345" s="23"/>
      <c r="BS3345" s="23"/>
      <c r="BT3345" s="23"/>
      <c r="BW3345" s="23"/>
      <c r="BX3345" s="23"/>
      <c r="BZ3345" s="23"/>
      <c r="CD3345" s="23"/>
      <c r="CE3345" s="23"/>
      <c r="CF3345" s="23"/>
    </row>
    <row r="3346" spans="1:84">
      <c r="A3346" s="23"/>
      <c r="AC3346" s="23"/>
      <c r="AD3346" s="23"/>
      <c r="AE3346" s="23"/>
      <c r="AF3346" s="23"/>
      <c r="AG3346" s="23"/>
      <c r="AH3346" s="23"/>
      <c r="AI3346" s="23"/>
      <c r="AJ3346" s="23"/>
      <c r="AK3346" s="23"/>
      <c r="AL3346" s="23"/>
      <c r="AM3346" s="23"/>
      <c r="AN3346" s="23"/>
      <c r="AO3346" s="23"/>
      <c r="AP3346" s="23"/>
      <c r="AQ3346" s="23"/>
      <c r="AR3346" s="23"/>
      <c r="AS3346" s="23"/>
      <c r="AT3346" s="23"/>
      <c r="AU3346" s="23"/>
      <c r="AX3346" s="22"/>
      <c r="AY3346" s="22"/>
      <c r="AZ3346" s="22"/>
      <c r="BM3346" s="23"/>
      <c r="BN3346" s="23"/>
      <c r="BO3346" s="23"/>
      <c r="BP3346" s="23"/>
      <c r="BQ3346" s="23"/>
      <c r="BS3346" s="23"/>
      <c r="BT3346" s="23"/>
      <c r="BW3346" s="23"/>
      <c r="BX3346" s="23"/>
      <c r="BZ3346" s="23"/>
      <c r="CD3346" s="23"/>
      <c r="CE3346" s="23"/>
      <c r="CF3346" s="23"/>
    </row>
    <row r="3347" spans="1:84">
      <c r="A3347" s="23"/>
      <c r="AC3347" s="23"/>
      <c r="AD3347" s="23"/>
      <c r="AE3347" s="23"/>
      <c r="AF3347" s="23"/>
      <c r="AG3347" s="23"/>
      <c r="AH3347" s="23"/>
      <c r="AI3347" s="23"/>
      <c r="AJ3347" s="23"/>
      <c r="AK3347" s="23"/>
      <c r="AL3347" s="23"/>
      <c r="AM3347" s="23"/>
      <c r="AN3347" s="23"/>
      <c r="AO3347" s="23"/>
      <c r="AP3347" s="23"/>
      <c r="AQ3347" s="23"/>
      <c r="AR3347" s="23"/>
      <c r="AS3347" s="23"/>
      <c r="AT3347" s="23"/>
      <c r="AU3347" s="23"/>
      <c r="AX3347" s="22"/>
      <c r="AY3347" s="22"/>
      <c r="AZ3347" s="22"/>
      <c r="BM3347" s="23"/>
      <c r="BN3347" s="23"/>
      <c r="BO3347" s="23"/>
      <c r="BP3347" s="23"/>
      <c r="BQ3347" s="23"/>
      <c r="BS3347" s="23"/>
      <c r="BT3347" s="23"/>
      <c r="BW3347" s="23"/>
      <c r="BX3347" s="23"/>
      <c r="BZ3347" s="23"/>
      <c r="CD3347" s="23"/>
      <c r="CE3347" s="23"/>
      <c r="CF3347" s="23"/>
    </row>
    <row r="3348" spans="1:84">
      <c r="A3348" s="23"/>
      <c r="AC3348" s="23"/>
      <c r="AD3348" s="23"/>
      <c r="AE3348" s="23"/>
      <c r="AF3348" s="23"/>
      <c r="AG3348" s="23"/>
      <c r="AH3348" s="23"/>
      <c r="AI3348" s="23"/>
      <c r="AJ3348" s="23"/>
      <c r="AK3348" s="23"/>
      <c r="AL3348" s="23"/>
      <c r="AM3348" s="23"/>
      <c r="AN3348" s="23"/>
      <c r="AO3348" s="23"/>
      <c r="AP3348" s="23"/>
      <c r="AQ3348" s="23"/>
      <c r="AR3348" s="23"/>
      <c r="AS3348" s="23"/>
      <c r="AT3348" s="23"/>
      <c r="AU3348" s="23"/>
      <c r="AX3348" s="22"/>
      <c r="AY3348" s="22"/>
      <c r="AZ3348" s="22"/>
      <c r="BM3348" s="23"/>
      <c r="BN3348" s="23"/>
      <c r="BO3348" s="23"/>
      <c r="BP3348" s="23"/>
      <c r="BQ3348" s="23"/>
      <c r="BS3348" s="23"/>
      <c r="BT3348" s="23"/>
      <c r="BW3348" s="23"/>
      <c r="BX3348" s="23"/>
      <c r="BZ3348" s="23"/>
      <c r="CD3348" s="23"/>
      <c r="CE3348" s="23"/>
      <c r="CF3348" s="23"/>
    </row>
    <row r="3349" spans="1:84">
      <c r="A3349" s="23"/>
      <c r="AC3349" s="23"/>
      <c r="AD3349" s="23"/>
      <c r="AE3349" s="23"/>
      <c r="AF3349" s="23"/>
      <c r="AG3349" s="23"/>
      <c r="AH3349" s="23"/>
      <c r="AI3349" s="23"/>
      <c r="AJ3349" s="23"/>
      <c r="AK3349" s="23"/>
      <c r="AL3349" s="23"/>
      <c r="AM3349" s="23"/>
      <c r="AN3349" s="23"/>
      <c r="AO3349" s="23"/>
      <c r="AP3349" s="23"/>
      <c r="AQ3349" s="23"/>
      <c r="AR3349" s="23"/>
      <c r="AS3349" s="23"/>
      <c r="AT3349" s="23"/>
      <c r="AU3349" s="23"/>
      <c r="AX3349" s="22"/>
      <c r="AY3349" s="22"/>
      <c r="AZ3349" s="22"/>
      <c r="BM3349" s="23"/>
      <c r="BN3349" s="23"/>
      <c r="BO3349" s="23"/>
      <c r="BP3349" s="23"/>
      <c r="BQ3349" s="23"/>
      <c r="BS3349" s="23"/>
      <c r="BT3349" s="23"/>
      <c r="BW3349" s="23"/>
      <c r="BX3349" s="23"/>
      <c r="BZ3349" s="23"/>
      <c r="CD3349" s="23"/>
      <c r="CE3349" s="23"/>
      <c r="CF3349" s="23"/>
    </row>
    <row r="3350" spans="1:84">
      <c r="A3350" s="23"/>
      <c r="AC3350" s="23"/>
      <c r="AD3350" s="23"/>
      <c r="AE3350" s="23"/>
      <c r="AF3350" s="23"/>
      <c r="AG3350" s="23"/>
      <c r="AH3350" s="23"/>
      <c r="AI3350" s="23"/>
      <c r="AJ3350" s="23"/>
      <c r="AK3350" s="23"/>
      <c r="AL3350" s="23"/>
      <c r="AM3350" s="23"/>
      <c r="AN3350" s="23"/>
      <c r="AO3350" s="23"/>
      <c r="AP3350" s="23"/>
      <c r="AQ3350" s="23"/>
      <c r="AR3350" s="23"/>
      <c r="AS3350" s="23"/>
      <c r="AT3350" s="23"/>
      <c r="AU3350" s="23"/>
      <c r="AX3350" s="22"/>
      <c r="AY3350" s="22"/>
      <c r="AZ3350" s="22"/>
      <c r="BM3350" s="23"/>
      <c r="BN3350" s="23"/>
      <c r="BO3350" s="23"/>
      <c r="BP3350" s="23"/>
      <c r="BQ3350" s="23"/>
      <c r="BS3350" s="23"/>
      <c r="BT3350" s="23"/>
      <c r="BW3350" s="23"/>
      <c r="BX3350" s="23"/>
      <c r="BZ3350" s="23"/>
      <c r="CD3350" s="23"/>
      <c r="CE3350" s="23"/>
      <c r="CF3350" s="23"/>
    </row>
    <row r="3351" spans="1:84">
      <c r="A3351" s="23"/>
      <c r="AC3351" s="23"/>
      <c r="AD3351" s="23"/>
      <c r="AE3351" s="23"/>
      <c r="AF3351" s="23"/>
      <c r="AG3351" s="23"/>
      <c r="AH3351" s="23"/>
      <c r="AI3351" s="23"/>
      <c r="AJ3351" s="23"/>
      <c r="AK3351" s="23"/>
      <c r="AL3351" s="23"/>
      <c r="AM3351" s="23"/>
      <c r="AN3351" s="23"/>
      <c r="AO3351" s="23"/>
      <c r="AP3351" s="23"/>
      <c r="AQ3351" s="23"/>
      <c r="AR3351" s="23"/>
      <c r="AS3351" s="23"/>
      <c r="AT3351" s="23"/>
      <c r="AU3351" s="23"/>
      <c r="AX3351" s="22"/>
      <c r="AY3351" s="22"/>
      <c r="AZ3351" s="22"/>
      <c r="BM3351" s="23"/>
      <c r="BN3351" s="23"/>
      <c r="BO3351" s="23"/>
      <c r="BP3351" s="23"/>
      <c r="BQ3351" s="23"/>
      <c r="BS3351" s="23"/>
      <c r="BT3351" s="23"/>
      <c r="BW3351" s="23"/>
      <c r="BX3351" s="23"/>
      <c r="BZ3351" s="23"/>
      <c r="CD3351" s="23"/>
      <c r="CE3351" s="23"/>
      <c r="CF3351" s="23"/>
    </row>
    <row r="3352" spans="1:84">
      <c r="A3352" s="23"/>
      <c r="AC3352" s="23"/>
      <c r="AD3352" s="23"/>
      <c r="AE3352" s="23"/>
      <c r="AF3352" s="23"/>
      <c r="AG3352" s="23"/>
      <c r="AH3352" s="23"/>
      <c r="AI3352" s="23"/>
      <c r="AJ3352" s="23"/>
      <c r="AK3352" s="23"/>
      <c r="AL3352" s="23"/>
      <c r="AM3352" s="23"/>
      <c r="AN3352" s="23"/>
      <c r="AO3352" s="23"/>
      <c r="AP3352" s="23"/>
      <c r="AQ3352" s="23"/>
      <c r="AR3352" s="23"/>
      <c r="AS3352" s="23"/>
      <c r="AT3352" s="23"/>
      <c r="AU3352" s="23"/>
      <c r="AX3352" s="22"/>
      <c r="AY3352" s="22"/>
      <c r="AZ3352" s="22"/>
      <c r="BM3352" s="23"/>
      <c r="BN3352" s="23"/>
      <c r="BO3352" s="23"/>
      <c r="BP3352" s="23"/>
      <c r="BQ3352" s="23"/>
      <c r="BS3352" s="23"/>
      <c r="BT3352" s="23"/>
      <c r="BW3352" s="23"/>
      <c r="BX3352" s="23"/>
      <c r="BZ3352" s="23"/>
      <c r="CD3352" s="23"/>
      <c r="CE3352" s="23"/>
      <c r="CF3352" s="23"/>
    </row>
    <row r="3353" spans="1:84">
      <c r="A3353" s="23"/>
      <c r="AC3353" s="23"/>
      <c r="AD3353" s="23"/>
      <c r="AE3353" s="23"/>
      <c r="AF3353" s="23"/>
      <c r="AG3353" s="23"/>
      <c r="AH3353" s="23"/>
      <c r="AI3353" s="23"/>
      <c r="AJ3353" s="23"/>
      <c r="AK3353" s="23"/>
      <c r="AL3353" s="23"/>
      <c r="AM3353" s="23"/>
      <c r="AN3353" s="23"/>
      <c r="AO3353" s="23"/>
      <c r="AP3353" s="23"/>
      <c r="AQ3353" s="23"/>
      <c r="AR3353" s="23"/>
      <c r="AS3353" s="23"/>
      <c r="AT3353" s="23"/>
      <c r="AU3353" s="23"/>
      <c r="AX3353" s="22"/>
      <c r="AY3353" s="22"/>
      <c r="AZ3353" s="22"/>
      <c r="BM3353" s="23"/>
      <c r="BN3353" s="23"/>
      <c r="BO3353" s="23"/>
      <c r="BP3353" s="23"/>
      <c r="BQ3353" s="23"/>
      <c r="BS3353" s="23"/>
      <c r="BT3353" s="23"/>
      <c r="BW3353" s="23"/>
      <c r="BX3353" s="23"/>
      <c r="BZ3353" s="23"/>
      <c r="CD3353" s="23"/>
      <c r="CE3353" s="23"/>
      <c r="CF3353" s="23"/>
    </row>
    <row r="3354" spans="1:84">
      <c r="A3354" s="23"/>
      <c r="AC3354" s="23"/>
      <c r="AD3354" s="23"/>
      <c r="AE3354" s="23"/>
      <c r="AF3354" s="23"/>
      <c r="AG3354" s="23"/>
      <c r="AH3354" s="23"/>
      <c r="AI3354" s="23"/>
      <c r="AJ3354" s="23"/>
      <c r="AK3354" s="23"/>
      <c r="AL3354" s="23"/>
      <c r="AM3354" s="23"/>
      <c r="AN3354" s="23"/>
      <c r="AO3354" s="23"/>
      <c r="AP3354" s="23"/>
      <c r="AQ3354" s="23"/>
      <c r="AR3354" s="23"/>
      <c r="AS3354" s="23"/>
      <c r="AT3354" s="23"/>
      <c r="AU3354" s="23"/>
      <c r="AX3354" s="22"/>
      <c r="AY3354" s="22"/>
      <c r="AZ3354" s="22"/>
      <c r="BM3354" s="23"/>
      <c r="BN3354" s="23"/>
      <c r="BO3354" s="23"/>
      <c r="BP3354" s="23"/>
      <c r="BQ3354" s="23"/>
      <c r="BS3354" s="23"/>
      <c r="BT3354" s="23"/>
      <c r="BW3354" s="23"/>
      <c r="BX3354" s="23"/>
      <c r="BZ3354" s="23"/>
      <c r="CD3354" s="23"/>
      <c r="CE3354" s="23"/>
      <c r="CF3354" s="23"/>
    </row>
    <row r="3355" spans="1:84">
      <c r="A3355" s="23"/>
      <c r="AC3355" s="23"/>
      <c r="AD3355" s="23"/>
      <c r="AE3355" s="23"/>
      <c r="AF3355" s="23"/>
      <c r="AG3355" s="23"/>
      <c r="AH3355" s="23"/>
      <c r="AI3355" s="23"/>
      <c r="AJ3355" s="23"/>
      <c r="AK3355" s="23"/>
      <c r="AL3355" s="23"/>
      <c r="AM3355" s="23"/>
      <c r="AN3355" s="23"/>
      <c r="AO3355" s="23"/>
      <c r="AP3355" s="23"/>
      <c r="AQ3355" s="23"/>
      <c r="AR3355" s="23"/>
      <c r="AS3355" s="23"/>
      <c r="AT3355" s="23"/>
      <c r="AU3355" s="23"/>
      <c r="AX3355" s="22"/>
      <c r="AY3355" s="22"/>
      <c r="AZ3355" s="22"/>
      <c r="BM3355" s="23"/>
      <c r="BN3355" s="23"/>
      <c r="BO3355" s="23"/>
      <c r="BP3355" s="23"/>
      <c r="BQ3355" s="23"/>
      <c r="BS3355" s="23"/>
      <c r="BT3355" s="23"/>
      <c r="BW3355" s="23"/>
      <c r="BX3355" s="23"/>
      <c r="BZ3355" s="23"/>
      <c r="CD3355" s="23"/>
      <c r="CE3355" s="23"/>
      <c r="CF3355" s="23"/>
    </row>
    <row r="3356" spans="1:84">
      <c r="A3356" s="23"/>
      <c r="AC3356" s="23"/>
      <c r="AD3356" s="23"/>
      <c r="AE3356" s="23"/>
      <c r="AF3356" s="23"/>
      <c r="AG3356" s="23"/>
      <c r="AH3356" s="23"/>
      <c r="AI3356" s="23"/>
      <c r="AJ3356" s="23"/>
      <c r="AK3356" s="23"/>
      <c r="AL3356" s="23"/>
      <c r="AM3356" s="23"/>
      <c r="AN3356" s="23"/>
      <c r="AO3356" s="23"/>
      <c r="AP3356" s="23"/>
      <c r="AQ3356" s="23"/>
      <c r="AR3356" s="23"/>
      <c r="AS3356" s="23"/>
      <c r="AT3356" s="23"/>
      <c r="AU3356" s="23"/>
      <c r="AX3356" s="22"/>
      <c r="AY3356" s="22"/>
      <c r="AZ3356" s="22"/>
      <c r="BM3356" s="23"/>
      <c r="BN3356" s="23"/>
      <c r="BO3356" s="23"/>
      <c r="BP3356" s="23"/>
      <c r="BQ3356" s="23"/>
      <c r="BS3356" s="23"/>
      <c r="BT3356" s="23"/>
      <c r="BW3356" s="23"/>
      <c r="BX3356" s="23"/>
      <c r="BZ3356" s="23"/>
      <c r="CD3356" s="23"/>
      <c r="CE3356" s="23"/>
      <c r="CF3356" s="23"/>
    </row>
    <row r="3357" spans="1:84">
      <c r="A3357" s="23"/>
      <c r="AC3357" s="23"/>
      <c r="AD3357" s="23"/>
      <c r="AE3357" s="23"/>
      <c r="AF3357" s="23"/>
      <c r="AG3357" s="23"/>
      <c r="AH3357" s="23"/>
      <c r="AI3357" s="23"/>
      <c r="AJ3357" s="23"/>
      <c r="AK3357" s="23"/>
      <c r="AL3357" s="23"/>
      <c r="AM3357" s="23"/>
      <c r="AN3357" s="23"/>
      <c r="AO3357" s="23"/>
      <c r="AP3357" s="23"/>
      <c r="AQ3357" s="23"/>
      <c r="AR3357" s="23"/>
      <c r="AS3357" s="23"/>
      <c r="AT3357" s="23"/>
      <c r="AU3357" s="23"/>
      <c r="AX3357" s="22"/>
      <c r="AY3357" s="22"/>
      <c r="AZ3357" s="22"/>
      <c r="BM3357" s="23"/>
      <c r="BN3357" s="23"/>
      <c r="BO3357" s="23"/>
      <c r="BP3357" s="23"/>
      <c r="BQ3357" s="23"/>
      <c r="BS3357" s="23"/>
      <c r="BT3357" s="23"/>
      <c r="BW3357" s="23"/>
      <c r="BX3357" s="23"/>
      <c r="BZ3357" s="23"/>
      <c r="CD3357" s="23"/>
      <c r="CE3357" s="23"/>
      <c r="CF3357" s="23"/>
    </row>
    <row r="3358" spans="1:84">
      <c r="A3358" s="23"/>
      <c r="AC3358" s="23"/>
      <c r="AD3358" s="23"/>
      <c r="AE3358" s="23"/>
      <c r="AF3358" s="23"/>
      <c r="AG3358" s="23"/>
      <c r="AH3358" s="23"/>
      <c r="AI3358" s="23"/>
      <c r="AJ3358" s="23"/>
      <c r="AK3358" s="23"/>
      <c r="AL3358" s="23"/>
      <c r="AM3358" s="23"/>
      <c r="AN3358" s="23"/>
      <c r="AO3358" s="23"/>
      <c r="AP3358" s="23"/>
      <c r="AQ3358" s="23"/>
      <c r="AR3358" s="23"/>
      <c r="AS3358" s="23"/>
      <c r="AT3358" s="23"/>
      <c r="AU3358" s="23"/>
      <c r="AX3358" s="22"/>
      <c r="AY3358" s="22"/>
      <c r="AZ3358" s="22"/>
      <c r="BM3358" s="23"/>
      <c r="BN3358" s="23"/>
      <c r="BO3358" s="23"/>
      <c r="BP3358" s="23"/>
      <c r="BQ3358" s="23"/>
      <c r="BS3358" s="23"/>
      <c r="BT3358" s="23"/>
      <c r="BW3358" s="23"/>
      <c r="BX3358" s="23"/>
      <c r="BZ3358" s="23"/>
      <c r="CD3358" s="23"/>
      <c r="CE3358" s="23"/>
      <c r="CF3358" s="23"/>
    </row>
    <row r="3359" spans="1:84">
      <c r="A3359" s="23"/>
      <c r="AC3359" s="23"/>
      <c r="AD3359" s="23"/>
      <c r="AE3359" s="23"/>
      <c r="AF3359" s="23"/>
      <c r="AG3359" s="23"/>
      <c r="AH3359" s="23"/>
      <c r="AI3359" s="23"/>
      <c r="AJ3359" s="23"/>
      <c r="AK3359" s="23"/>
      <c r="AL3359" s="23"/>
      <c r="AM3359" s="23"/>
      <c r="AN3359" s="23"/>
      <c r="AO3359" s="23"/>
      <c r="AP3359" s="23"/>
      <c r="AQ3359" s="23"/>
      <c r="AR3359" s="23"/>
      <c r="AS3359" s="23"/>
      <c r="AT3359" s="23"/>
      <c r="AU3359" s="23"/>
      <c r="AX3359" s="22"/>
      <c r="AY3359" s="22"/>
      <c r="AZ3359" s="22"/>
      <c r="BM3359" s="23"/>
      <c r="BN3359" s="23"/>
      <c r="BO3359" s="23"/>
      <c r="BP3359" s="23"/>
      <c r="BQ3359" s="23"/>
      <c r="BS3359" s="23"/>
      <c r="BT3359" s="23"/>
      <c r="BW3359" s="23"/>
      <c r="BX3359" s="23"/>
      <c r="BZ3359" s="23"/>
      <c r="CD3359" s="23"/>
      <c r="CE3359" s="23"/>
      <c r="CF3359" s="23"/>
    </row>
    <row r="3360" spans="1:84">
      <c r="A3360" s="23"/>
      <c r="AC3360" s="23"/>
      <c r="AD3360" s="23"/>
      <c r="AE3360" s="23"/>
      <c r="AF3360" s="23"/>
      <c r="AG3360" s="23"/>
      <c r="AH3360" s="23"/>
      <c r="AI3360" s="23"/>
      <c r="AJ3360" s="23"/>
      <c r="AK3360" s="23"/>
      <c r="AL3360" s="23"/>
      <c r="AM3360" s="23"/>
      <c r="AN3360" s="23"/>
      <c r="AO3360" s="23"/>
      <c r="AP3360" s="23"/>
      <c r="AQ3360" s="23"/>
      <c r="AR3360" s="23"/>
      <c r="AS3360" s="23"/>
      <c r="AT3360" s="23"/>
      <c r="AU3360" s="23"/>
      <c r="AX3360" s="22"/>
      <c r="AY3360" s="22"/>
      <c r="AZ3360" s="22"/>
      <c r="BM3360" s="23"/>
      <c r="BN3360" s="23"/>
      <c r="BO3360" s="23"/>
      <c r="BP3360" s="23"/>
      <c r="BQ3360" s="23"/>
      <c r="BS3360" s="23"/>
      <c r="BT3360" s="23"/>
      <c r="BW3360" s="23"/>
      <c r="BX3360" s="23"/>
      <c r="BZ3360" s="23"/>
      <c r="CD3360" s="23"/>
      <c r="CE3360" s="23"/>
      <c r="CF3360" s="23"/>
    </row>
    <row r="3361" spans="1:84">
      <c r="A3361" s="23"/>
      <c r="AC3361" s="23"/>
      <c r="AD3361" s="23"/>
      <c r="AE3361" s="23"/>
      <c r="AF3361" s="23"/>
      <c r="AG3361" s="23"/>
      <c r="AH3361" s="23"/>
      <c r="AI3361" s="23"/>
      <c r="AJ3361" s="23"/>
      <c r="AK3361" s="23"/>
      <c r="AL3361" s="23"/>
      <c r="AM3361" s="23"/>
      <c r="AN3361" s="23"/>
      <c r="AO3361" s="23"/>
      <c r="AP3361" s="23"/>
      <c r="AQ3361" s="23"/>
      <c r="AR3361" s="23"/>
      <c r="AS3361" s="23"/>
      <c r="AT3361" s="23"/>
      <c r="AU3361" s="23"/>
      <c r="AX3361" s="22"/>
      <c r="AY3361" s="22"/>
      <c r="AZ3361" s="22"/>
      <c r="BM3361" s="23"/>
      <c r="BN3361" s="23"/>
      <c r="BO3361" s="23"/>
      <c r="BP3361" s="23"/>
      <c r="BQ3361" s="23"/>
      <c r="BS3361" s="23"/>
      <c r="BT3361" s="23"/>
      <c r="BW3361" s="23"/>
      <c r="BX3361" s="23"/>
      <c r="BZ3361" s="23"/>
      <c r="CD3361" s="23"/>
      <c r="CE3361" s="23"/>
      <c r="CF3361" s="23"/>
    </row>
    <row r="3362" spans="1:84">
      <c r="A3362" s="23"/>
      <c r="AC3362" s="23"/>
      <c r="AD3362" s="23"/>
      <c r="AE3362" s="23"/>
      <c r="AF3362" s="23"/>
      <c r="AG3362" s="23"/>
      <c r="AH3362" s="23"/>
      <c r="AI3362" s="23"/>
      <c r="AJ3362" s="23"/>
      <c r="AK3362" s="23"/>
      <c r="AL3362" s="23"/>
      <c r="AM3362" s="23"/>
      <c r="AN3362" s="23"/>
      <c r="AO3362" s="23"/>
      <c r="AP3362" s="23"/>
      <c r="AQ3362" s="23"/>
      <c r="AR3362" s="23"/>
      <c r="AS3362" s="23"/>
      <c r="AT3362" s="23"/>
      <c r="AU3362" s="23"/>
      <c r="AX3362" s="22"/>
      <c r="AY3362" s="22"/>
      <c r="AZ3362" s="22"/>
      <c r="BM3362" s="23"/>
      <c r="BN3362" s="23"/>
      <c r="BO3362" s="23"/>
      <c r="BP3362" s="23"/>
      <c r="BQ3362" s="23"/>
      <c r="BS3362" s="23"/>
      <c r="BT3362" s="23"/>
      <c r="BW3362" s="23"/>
      <c r="BX3362" s="23"/>
      <c r="BZ3362" s="23"/>
      <c r="CD3362" s="23"/>
      <c r="CE3362" s="23"/>
      <c r="CF3362" s="23"/>
    </row>
    <row r="3363" spans="1:84">
      <c r="A3363" s="23"/>
      <c r="AC3363" s="23"/>
      <c r="AD3363" s="23"/>
      <c r="AE3363" s="23"/>
      <c r="AF3363" s="23"/>
      <c r="AG3363" s="23"/>
      <c r="AH3363" s="23"/>
      <c r="AI3363" s="23"/>
      <c r="AJ3363" s="23"/>
      <c r="AK3363" s="23"/>
      <c r="AL3363" s="23"/>
      <c r="AM3363" s="23"/>
      <c r="AN3363" s="23"/>
      <c r="AO3363" s="23"/>
      <c r="AP3363" s="23"/>
      <c r="AQ3363" s="23"/>
      <c r="AR3363" s="23"/>
      <c r="AS3363" s="23"/>
      <c r="AT3363" s="23"/>
      <c r="AU3363" s="23"/>
      <c r="AX3363" s="22"/>
      <c r="AY3363" s="22"/>
      <c r="AZ3363" s="22"/>
      <c r="BM3363" s="23"/>
      <c r="BN3363" s="23"/>
      <c r="BO3363" s="23"/>
      <c r="BP3363" s="23"/>
      <c r="BQ3363" s="23"/>
      <c r="BS3363" s="23"/>
      <c r="BT3363" s="23"/>
      <c r="BW3363" s="23"/>
      <c r="BX3363" s="23"/>
      <c r="BZ3363" s="23"/>
      <c r="CD3363" s="23"/>
      <c r="CE3363" s="23"/>
      <c r="CF3363" s="23"/>
    </row>
    <row r="3364" spans="1:84">
      <c r="A3364" s="23"/>
      <c r="AC3364" s="23"/>
      <c r="AD3364" s="23"/>
      <c r="AE3364" s="23"/>
      <c r="AF3364" s="23"/>
      <c r="AG3364" s="23"/>
      <c r="AH3364" s="23"/>
      <c r="AI3364" s="23"/>
      <c r="AJ3364" s="23"/>
      <c r="AK3364" s="23"/>
      <c r="AL3364" s="23"/>
      <c r="AM3364" s="23"/>
      <c r="AN3364" s="23"/>
      <c r="AO3364" s="23"/>
      <c r="AP3364" s="23"/>
      <c r="AQ3364" s="23"/>
      <c r="AR3364" s="23"/>
      <c r="AS3364" s="23"/>
      <c r="AT3364" s="23"/>
      <c r="AU3364" s="23"/>
      <c r="AX3364" s="22"/>
      <c r="AY3364" s="22"/>
      <c r="AZ3364" s="22"/>
      <c r="BM3364" s="23"/>
      <c r="BN3364" s="23"/>
      <c r="BO3364" s="23"/>
      <c r="BP3364" s="23"/>
      <c r="BQ3364" s="23"/>
      <c r="BS3364" s="23"/>
      <c r="BT3364" s="23"/>
      <c r="BW3364" s="23"/>
      <c r="BX3364" s="23"/>
      <c r="BZ3364" s="23"/>
      <c r="CD3364" s="23"/>
      <c r="CE3364" s="23"/>
      <c r="CF3364" s="23"/>
    </row>
    <row r="3365" spans="1:84">
      <c r="A3365" s="23"/>
      <c r="AC3365" s="23"/>
      <c r="AD3365" s="23"/>
      <c r="AE3365" s="23"/>
      <c r="AF3365" s="23"/>
      <c r="AG3365" s="23"/>
      <c r="AH3365" s="23"/>
      <c r="AI3365" s="23"/>
      <c r="AJ3365" s="23"/>
      <c r="AK3365" s="23"/>
      <c r="AL3365" s="23"/>
      <c r="AM3365" s="23"/>
      <c r="AN3365" s="23"/>
      <c r="AO3365" s="23"/>
      <c r="AP3365" s="23"/>
      <c r="AQ3365" s="23"/>
      <c r="AR3365" s="23"/>
      <c r="AS3365" s="23"/>
      <c r="AT3365" s="23"/>
      <c r="AU3365" s="23"/>
      <c r="AX3365" s="22"/>
      <c r="AY3365" s="22"/>
      <c r="AZ3365" s="22"/>
      <c r="BM3365" s="23"/>
      <c r="BN3365" s="23"/>
      <c r="BO3365" s="23"/>
      <c r="BP3365" s="23"/>
      <c r="BQ3365" s="23"/>
      <c r="BS3365" s="23"/>
      <c r="BT3365" s="23"/>
      <c r="BW3365" s="23"/>
      <c r="BX3365" s="23"/>
      <c r="BZ3365" s="23"/>
      <c r="CD3365" s="23"/>
      <c r="CE3365" s="23"/>
      <c r="CF3365" s="23"/>
    </row>
    <row r="3366" spans="1:84">
      <c r="A3366" s="23"/>
      <c r="AC3366" s="23"/>
      <c r="AD3366" s="23"/>
      <c r="AE3366" s="23"/>
      <c r="AF3366" s="23"/>
      <c r="AG3366" s="23"/>
      <c r="AH3366" s="23"/>
      <c r="AI3366" s="23"/>
      <c r="AJ3366" s="23"/>
      <c r="AK3366" s="23"/>
      <c r="AL3366" s="23"/>
      <c r="AM3366" s="23"/>
      <c r="AN3366" s="23"/>
      <c r="AO3366" s="23"/>
      <c r="AP3366" s="23"/>
      <c r="AQ3366" s="23"/>
      <c r="AR3366" s="23"/>
      <c r="AS3366" s="23"/>
      <c r="AT3366" s="23"/>
      <c r="AU3366" s="23"/>
      <c r="AX3366" s="22"/>
      <c r="AY3366" s="22"/>
      <c r="AZ3366" s="22"/>
      <c r="BM3366" s="23"/>
      <c r="BN3366" s="23"/>
      <c r="BO3366" s="23"/>
      <c r="BP3366" s="23"/>
      <c r="BQ3366" s="23"/>
      <c r="BS3366" s="23"/>
      <c r="BT3366" s="23"/>
      <c r="BW3366" s="23"/>
      <c r="BX3366" s="23"/>
      <c r="BZ3366" s="23"/>
      <c r="CD3366" s="23"/>
      <c r="CE3366" s="23"/>
      <c r="CF3366" s="23"/>
    </row>
    <row r="3367" spans="1:84">
      <c r="A3367" s="23"/>
      <c r="AC3367" s="23"/>
      <c r="AD3367" s="23"/>
      <c r="AE3367" s="23"/>
      <c r="AF3367" s="23"/>
      <c r="AG3367" s="23"/>
      <c r="AH3367" s="23"/>
      <c r="AI3367" s="23"/>
      <c r="AJ3367" s="23"/>
      <c r="AK3367" s="23"/>
      <c r="AL3367" s="23"/>
      <c r="AM3367" s="23"/>
      <c r="AN3367" s="23"/>
      <c r="AO3367" s="23"/>
      <c r="AP3367" s="23"/>
      <c r="AQ3367" s="23"/>
      <c r="AR3367" s="23"/>
      <c r="AS3367" s="23"/>
      <c r="AT3367" s="23"/>
      <c r="AU3367" s="23"/>
      <c r="AX3367" s="22"/>
      <c r="AY3367" s="22"/>
      <c r="AZ3367" s="22"/>
      <c r="BM3367" s="23"/>
      <c r="BN3367" s="23"/>
      <c r="BO3367" s="23"/>
      <c r="BP3367" s="23"/>
      <c r="BQ3367" s="23"/>
      <c r="BS3367" s="23"/>
      <c r="BT3367" s="23"/>
      <c r="BW3367" s="23"/>
      <c r="BX3367" s="23"/>
      <c r="BZ3367" s="23"/>
      <c r="CD3367" s="23"/>
      <c r="CE3367" s="23"/>
      <c r="CF3367" s="23"/>
    </row>
    <row r="3368" spans="1:84">
      <c r="A3368" s="23"/>
      <c r="AC3368" s="23"/>
      <c r="AD3368" s="23"/>
      <c r="AE3368" s="23"/>
      <c r="AF3368" s="23"/>
      <c r="AG3368" s="23"/>
      <c r="AH3368" s="23"/>
      <c r="AI3368" s="23"/>
      <c r="AJ3368" s="23"/>
      <c r="AK3368" s="23"/>
      <c r="AL3368" s="23"/>
      <c r="AM3368" s="23"/>
      <c r="AN3368" s="23"/>
      <c r="AO3368" s="23"/>
      <c r="AP3368" s="23"/>
      <c r="AQ3368" s="23"/>
      <c r="AR3368" s="23"/>
      <c r="AS3368" s="23"/>
      <c r="AT3368" s="23"/>
      <c r="AU3368" s="23"/>
      <c r="AX3368" s="22"/>
      <c r="AY3368" s="22"/>
      <c r="AZ3368" s="22"/>
      <c r="BM3368" s="23"/>
      <c r="BN3368" s="23"/>
      <c r="BO3368" s="23"/>
      <c r="BP3368" s="23"/>
      <c r="BQ3368" s="23"/>
      <c r="BS3368" s="23"/>
      <c r="BT3368" s="23"/>
      <c r="BW3368" s="23"/>
      <c r="BX3368" s="23"/>
      <c r="BZ3368" s="23"/>
      <c r="CD3368" s="23"/>
      <c r="CE3368" s="23"/>
      <c r="CF3368" s="23"/>
    </row>
    <row r="3369" spans="1:84">
      <c r="A3369" s="23"/>
      <c r="AC3369" s="23"/>
      <c r="AD3369" s="23"/>
      <c r="AE3369" s="23"/>
      <c r="AF3369" s="23"/>
      <c r="AG3369" s="23"/>
      <c r="AH3369" s="23"/>
      <c r="AI3369" s="23"/>
      <c r="AJ3369" s="23"/>
      <c r="AK3369" s="23"/>
      <c r="AL3369" s="23"/>
      <c r="AM3369" s="23"/>
      <c r="AN3369" s="23"/>
      <c r="AO3369" s="23"/>
      <c r="AP3369" s="23"/>
      <c r="AQ3369" s="23"/>
      <c r="AR3369" s="23"/>
      <c r="AS3369" s="23"/>
      <c r="AT3369" s="23"/>
      <c r="AU3369" s="23"/>
      <c r="AX3369" s="22"/>
      <c r="AY3369" s="22"/>
      <c r="AZ3369" s="22"/>
      <c r="BM3369" s="23"/>
      <c r="BN3369" s="23"/>
      <c r="BO3369" s="23"/>
      <c r="BP3369" s="23"/>
      <c r="BQ3369" s="23"/>
      <c r="BS3369" s="23"/>
      <c r="BT3369" s="23"/>
      <c r="BW3369" s="23"/>
      <c r="BX3369" s="23"/>
      <c r="BZ3369" s="23"/>
      <c r="CD3369" s="23"/>
      <c r="CE3369" s="23"/>
      <c r="CF3369" s="23"/>
    </row>
    <row r="3370" spans="1:84">
      <c r="A3370" s="23"/>
      <c r="AC3370" s="23"/>
      <c r="AD3370" s="23"/>
      <c r="AE3370" s="23"/>
      <c r="AF3370" s="23"/>
      <c r="AG3370" s="23"/>
      <c r="AH3370" s="23"/>
      <c r="AI3370" s="23"/>
      <c r="AJ3370" s="23"/>
      <c r="AK3370" s="23"/>
      <c r="AL3370" s="23"/>
      <c r="AM3370" s="23"/>
      <c r="AN3370" s="23"/>
      <c r="AO3370" s="23"/>
      <c r="AP3370" s="23"/>
      <c r="AQ3370" s="23"/>
      <c r="AR3370" s="23"/>
      <c r="AS3370" s="23"/>
      <c r="AT3370" s="23"/>
      <c r="AU3370" s="23"/>
      <c r="AX3370" s="22"/>
      <c r="AY3370" s="22"/>
      <c r="AZ3370" s="22"/>
      <c r="BM3370" s="23"/>
      <c r="BN3370" s="23"/>
      <c r="BO3370" s="23"/>
      <c r="BP3370" s="23"/>
      <c r="BQ3370" s="23"/>
      <c r="BS3370" s="23"/>
      <c r="BT3370" s="23"/>
      <c r="BW3370" s="23"/>
      <c r="BX3370" s="23"/>
      <c r="BZ3370" s="23"/>
      <c r="CD3370" s="23"/>
      <c r="CE3370" s="23"/>
      <c r="CF3370" s="23"/>
    </row>
    <row r="3371" spans="1:84">
      <c r="A3371" s="23"/>
      <c r="AC3371" s="23"/>
      <c r="AD3371" s="23"/>
      <c r="AE3371" s="23"/>
      <c r="AF3371" s="23"/>
      <c r="AG3371" s="23"/>
      <c r="AH3371" s="23"/>
      <c r="AI3371" s="23"/>
      <c r="AJ3371" s="23"/>
      <c r="AK3371" s="23"/>
      <c r="AL3371" s="23"/>
      <c r="AM3371" s="23"/>
      <c r="AN3371" s="23"/>
      <c r="AO3371" s="23"/>
      <c r="AP3371" s="23"/>
      <c r="AQ3371" s="23"/>
      <c r="AR3371" s="23"/>
      <c r="AS3371" s="23"/>
      <c r="AT3371" s="23"/>
      <c r="AU3371" s="23"/>
      <c r="AX3371" s="22"/>
      <c r="AY3371" s="22"/>
      <c r="AZ3371" s="22"/>
      <c r="BM3371" s="23"/>
      <c r="BN3371" s="23"/>
      <c r="BO3371" s="23"/>
      <c r="BP3371" s="23"/>
      <c r="BQ3371" s="23"/>
      <c r="BS3371" s="23"/>
      <c r="BT3371" s="23"/>
      <c r="BW3371" s="23"/>
      <c r="BX3371" s="23"/>
      <c r="BZ3371" s="23"/>
      <c r="CD3371" s="23"/>
      <c r="CE3371" s="23"/>
      <c r="CF3371" s="23"/>
    </row>
    <row r="3372" spans="1:84">
      <c r="A3372" s="23"/>
      <c r="AC3372" s="23"/>
      <c r="AD3372" s="23"/>
      <c r="AE3372" s="23"/>
      <c r="AF3372" s="23"/>
      <c r="AG3372" s="23"/>
      <c r="AH3372" s="23"/>
      <c r="AI3372" s="23"/>
      <c r="AJ3372" s="23"/>
      <c r="AK3372" s="23"/>
      <c r="AL3372" s="23"/>
      <c r="AM3372" s="23"/>
      <c r="AN3372" s="23"/>
      <c r="AO3372" s="23"/>
      <c r="AP3372" s="23"/>
      <c r="AQ3372" s="23"/>
      <c r="AR3372" s="23"/>
      <c r="AS3372" s="23"/>
      <c r="AT3372" s="23"/>
      <c r="AU3372" s="23"/>
      <c r="AX3372" s="22"/>
      <c r="AY3372" s="22"/>
      <c r="AZ3372" s="22"/>
      <c r="BM3372" s="23"/>
      <c r="BN3372" s="23"/>
      <c r="BO3372" s="23"/>
      <c r="BP3372" s="23"/>
      <c r="BQ3372" s="23"/>
      <c r="BS3372" s="23"/>
      <c r="BT3372" s="23"/>
      <c r="BW3372" s="23"/>
      <c r="BX3372" s="23"/>
      <c r="BZ3372" s="23"/>
      <c r="CD3372" s="23"/>
      <c r="CE3372" s="23"/>
      <c r="CF3372" s="23"/>
    </row>
    <row r="3373" spans="1:84">
      <c r="A3373" s="23"/>
      <c r="AC3373" s="23"/>
      <c r="AD3373" s="23"/>
      <c r="AE3373" s="23"/>
      <c r="AF3373" s="23"/>
      <c r="AG3373" s="23"/>
      <c r="AH3373" s="23"/>
      <c r="AI3373" s="23"/>
      <c r="AJ3373" s="23"/>
      <c r="AK3373" s="23"/>
      <c r="AL3373" s="23"/>
      <c r="AM3373" s="23"/>
      <c r="AN3373" s="23"/>
      <c r="AO3373" s="23"/>
      <c r="AP3373" s="23"/>
      <c r="AQ3373" s="23"/>
      <c r="AR3373" s="23"/>
      <c r="AS3373" s="23"/>
      <c r="AT3373" s="23"/>
      <c r="AU3373" s="23"/>
      <c r="AX3373" s="22"/>
      <c r="AY3373" s="22"/>
      <c r="AZ3373" s="22"/>
      <c r="BM3373" s="23"/>
      <c r="BN3373" s="23"/>
      <c r="BO3373" s="23"/>
      <c r="BP3373" s="23"/>
      <c r="BQ3373" s="23"/>
      <c r="BS3373" s="23"/>
      <c r="BT3373" s="23"/>
      <c r="BW3373" s="23"/>
      <c r="BX3373" s="23"/>
      <c r="BZ3373" s="23"/>
      <c r="CD3373" s="23"/>
      <c r="CE3373" s="23"/>
      <c r="CF3373" s="23"/>
    </row>
    <row r="3374" spans="1:84">
      <c r="A3374" s="23"/>
      <c r="AC3374" s="23"/>
      <c r="AD3374" s="23"/>
      <c r="AE3374" s="23"/>
      <c r="AF3374" s="23"/>
      <c r="AG3374" s="23"/>
      <c r="AH3374" s="23"/>
      <c r="AI3374" s="23"/>
      <c r="AJ3374" s="23"/>
      <c r="AK3374" s="23"/>
      <c r="AL3374" s="23"/>
      <c r="AM3374" s="23"/>
      <c r="AN3374" s="23"/>
      <c r="AO3374" s="23"/>
      <c r="AP3374" s="23"/>
      <c r="AQ3374" s="23"/>
      <c r="AR3374" s="23"/>
      <c r="AS3374" s="23"/>
      <c r="AT3374" s="23"/>
      <c r="AU3374" s="23"/>
      <c r="AX3374" s="22"/>
      <c r="AY3374" s="22"/>
      <c r="AZ3374" s="22"/>
      <c r="BM3374" s="23"/>
      <c r="BN3374" s="23"/>
      <c r="BO3374" s="23"/>
      <c r="BP3374" s="23"/>
      <c r="BQ3374" s="23"/>
      <c r="BS3374" s="23"/>
      <c r="BT3374" s="23"/>
      <c r="BW3374" s="23"/>
      <c r="BX3374" s="23"/>
      <c r="BZ3374" s="23"/>
      <c r="CD3374" s="23"/>
      <c r="CE3374" s="23"/>
      <c r="CF3374" s="23"/>
    </row>
    <row r="3375" spans="1:84">
      <c r="A3375" s="23"/>
      <c r="AC3375" s="23"/>
      <c r="AD3375" s="23"/>
      <c r="AE3375" s="23"/>
      <c r="AF3375" s="23"/>
      <c r="AG3375" s="23"/>
      <c r="AH3375" s="23"/>
      <c r="AI3375" s="23"/>
      <c r="AJ3375" s="23"/>
      <c r="AK3375" s="23"/>
      <c r="AL3375" s="23"/>
      <c r="AM3375" s="23"/>
      <c r="AN3375" s="23"/>
      <c r="AO3375" s="23"/>
      <c r="AP3375" s="23"/>
      <c r="AQ3375" s="23"/>
      <c r="AR3375" s="23"/>
      <c r="AS3375" s="23"/>
      <c r="AT3375" s="23"/>
      <c r="AU3375" s="23"/>
      <c r="AX3375" s="22"/>
      <c r="AY3375" s="22"/>
      <c r="AZ3375" s="22"/>
      <c r="BM3375" s="23"/>
      <c r="BN3375" s="23"/>
      <c r="BO3375" s="23"/>
      <c r="BP3375" s="23"/>
      <c r="BQ3375" s="23"/>
      <c r="BS3375" s="23"/>
      <c r="BT3375" s="23"/>
      <c r="BW3375" s="23"/>
      <c r="BX3375" s="23"/>
      <c r="BZ3375" s="23"/>
      <c r="CD3375" s="23"/>
      <c r="CE3375" s="23"/>
      <c r="CF3375" s="23"/>
    </row>
    <row r="3376" spans="1:84">
      <c r="A3376" s="23"/>
      <c r="AC3376" s="23"/>
      <c r="AD3376" s="23"/>
      <c r="AE3376" s="23"/>
      <c r="AF3376" s="23"/>
      <c r="AG3376" s="23"/>
      <c r="AH3376" s="23"/>
      <c r="AI3376" s="23"/>
      <c r="AJ3376" s="23"/>
      <c r="AK3376" s="23"/>
      <c r="AL3376" s="23"/>
      <c r="AM3376" s="23"/>
      <c r="AN3376" s="23"/>
      <c r="AO3376" s="23"/>
      <c r="AP3376" s="23"/>
      <c r="AQ3376" s="23"/>
      <c r="AR3376" s="23"/>
      <c r="AS3376" s="23"/>
      <c r="AT3376" s="23"/>
      <c r="AU3376" s="23"/>
      <c r="AX3376" s="22"/>
      <c r="AY3376" s="22"/>
      <c r="AZ3376" s="22"/>
      <c r="BM3376" s="23"/>
      <c r="BN3376" s="23"/>
      <c r="BO3376" s="23"/>
      <c r="BP3376" s="23"/>
      <c r="BQ3376" s="23"/>
      <c r="BS3376" s="23"/>
      <c r="BT3376" s="23"/>
      <c r="BW3376" s="23"/>
      <c r="BX3376" s="23"/>
      <c r="BZ3376" s="23"/>
      <c r="CD3376" s="23"/>
      <c r="CE3376" s="23"/>
      <c r="CF3376" s="23"/>
    </row>
    <row r="3377" spans="1:84">
      <c r="A3377" s="23"/>
      <c r="AC3377" s="23"/>
      <c r="AD3377" s="23"/>
      <c r="AE3377" s="23"/>
      <c r="AF3377" s="23"/>
      <c r="AG3377" s="23"/>
      <c r="AH3377" s="23"/>
      <c r="AI3377" s="23"/>
      <c r="AJ3377" s="23"/>
      <c r="AK3377" s="23"/>
      <c r="AL3377" s="23"/>
      <c r="AM3377" s="23"/>
      <c r="AN3377" s="23"/>
      <c r="AO3377" s="23"/>
      <c r="AP3377" s="23"/>
      <c r="AQ3377" s="23"/>
      <c r="AR3377" s="23"/>
      <c r="AS3377" s="23"/>
      <c r="AT3377" s="23"/>
      <c r="AU3377" s="23"/>
      <c r="AX3377" s="22"/>
      <c r="AY3377" s="22"/>
      <c r="AZ3377" s="22"/>
      <c r="BM3377" s="23"/>
      <c r="BN3377" s="23"/>
      <c r="BO3377" s="23"/>
      <c r="BP3377" s="23"/>
      <c r="BQ3377" s="23"/>
      <c r="BS3377" s="23"/>
      <c r="BT3377" s="23"/>
      <c r="BW3377" s="23"/>
      <c r="BX3377" s="23"/>
      <c r="BZ3377" s="23"/>
      <c r="CD3377" s="23"/>
      <c r="CE3377" s="23"/>
      <c r="CF3377" s="23"/>
    </row>
    <row r="3378" spans="1:84">
      <c r="A3378" s="23"/>
      <c r="AC3378" s="23"/>
      <c r="AD3378" s="23"/>
      <c r="AE3378" s="23"/>
      <c r="AF3378" s="23"/>
      <c r="AG3378" s="23"/>
      <c r="AH3378" s="23"/>
      <c r="AI3378" s="23"/>
      <c r="AJ3378" s="23"/>
      <c r="AK3378" s="23"/>
      <c r="AL3378" s="23"/>
      <c r="AM3378" s="23"/>
      <c r="AN3378" s="23"/>
      <c r="AO3378" s="23"/>
      <c r="AP3378" s="23"/>
      <c r="AQ3378" s="23"/>
      <c r="AR3378" s="23"/>
      <c r="AS3378" s="23"/>
      <c r="AT3378" s="23"/>
      <c r="AU3378" s="23"/>
      <c r="AX3378" s="22"/>
      <c r="AY3378" s="22"/>
      <c r="AZ3378" s="22"/>
      <c r="BM3378" s="23"/>
      <c r="BN3378" s="23"/>
      <c r="BO3378" s="23"/>
      <c r="BP3378" s="23"/>
      <c r="BQ3378" s="23"/>
      <c r="BS3378" s="23"/>
      <c r="BT3378" s="23"/>
      <c r="BW3378" s="23"/>
      <c r="BX3378" s="23"/>
      <c r="BZ3378" s="23"/>
      <c r="CD3378" s="23"/>
      <c r="CE3378" s="23"/>
      <c r="CF3378" s="23"/>
    </row>
    <row r="3379" spans="1:84">
      <c r="A3379" s="23"/>
      <c r="AC3379" s="23"/>
      <c r="AD3379" s="23"/>
      <c r="AE3379" s="23"/>
      <c r="AF3379" s="23"/>
      <c r="AG3379" s="23"/>
      <c r="AH3379" s="23"/>
      <c r="AI3379" s="23"/>
      <c r="AJ3379" s="23"/>
      <c r="AK3379" s="23"/>
      <c r="AL3379" s="23"/>
      <c r="AM3379" s="23"/>
      <c r="AN3379" s="23"/>
      <c r="AO3379" s="23"/>
      <c r="AP3379" s="23"/>
      <c r="AQ3379" s="23"/>
      <c r="AR3379" s="23"/>
      <c r="AS3379" s="23"/>
      <c r="AT3379" s="23"/>
      <c r="AU3379" s="23"/>
      <c r="AX3379" s="22"/>
      <c r="AY3379" s="22"/>
      <c r="AZ3379" s="22"/>
      <c r="BM3379" s="23"/>
      <c r="BN3379" s="23"/>
      <c r="BO3379" s="23"/>
      <c r="BP3379" s="23"/>
      <c r="BQ3379" s="23"/>
      <c r="BS3379" s="23"/>
      <c r="BT3379" s="23"/>
      <c r="BW3379" s="23"/>
      <c r="BX3379" s="23"/>
      <c r="BZ3379" s="23"/>
      <c r="CD3379" s="23"/>
      <c r="CE3379" s="23"/>
      <c r="CF3379" s="23"/>
    </row>
    <row r="3380" spans="1:84">
      <c r="A3380" s="23"/>
      <c r="AC3380" s="23"/>
      <c r="AD3380" s="23"/>
      <c r="AE3380" s="23"/>
      <c r="AF3380" s="23"/>
      <c r="AG3380" s="23"/>
      <c r="AH3380" s="23"/>
      <c r="AI3380" s="23"/>
      <c r="AJ3380" s="23"/>
      <c r="AK3380" s="23"/>
      <c r="AL3380" s="23"/>
      <c r="AM3380" s="23"/>
      <c r="AN3380" s="23"/>
      <c r="AO3380" s="23"/>
      <c r="AP3380" s="23"/>
      <c r="AQ3380" s="23"/>
      <c r="AR3380" s="23"/>
      <c r="AS3380" s="23"/>
      <c r="AT3380" s="23"/>
      <c r="AU3380" s="23"/>
      <c r="AX3380" s="22"/>
      <c r="AY3380" s="22"/>
      <c r="AZ3380" s="22"/>
      <c r="BM3380" s="23"/>
      <c r="BN3380" s="23"/>
      <c r="BO3380" s="23"/>
      <c r="BP3380" s="23"/>
      <c r="BQ3380" s="23"/>
      <c r="BS3380" s="23"/>
      <c r="BT3380" s="23"/>
      <c r="BW3380" s="23"/>
      <c r="BX3380" s="23"/>
      <c r="BZ3380" s="23"/>
      <c r="CD3380" s="23"/>
      <c r="CE3380" s="23"/>
      <c r="CF3380" s="23"/>
    </row>
    <row r="3381" spans="1:84">
      <c r="A3381" s="23"/>
      <c r="AC3381" s="23"/>
      <c r="AD3381" s="23"/>
      <c r="AE3381" s="23"/>
      <c r="AF3381" s="23"/>
      <c r="AG3381" s="23"/>
      <c r="AH3381" s="23"/>
      <c r="AI3381" s="23"/>
      <c r="AJ3381" s="23"/>
      <c r="AK3381" s="23"/>
      <c r="AL3381" s="23"/>
      <c r="AM3381" s="23"/>
      <c r="AN3381" s="23"/>
      <c r="AO3381" s="23"/>
      <c r="AP3381" s="23"/>
      <c r="AQ3381" s="23"/>
      <c r="AR3381" s="23"/>
      <c r="AS3381" s="23"/>
      <c r="AT3381" s="23"/>
      <c r="AU3381" s="23"/>
      <c r="AX3381" s="22"/>
      <c r="AY3381" s="22"/>
      <c r="AZ3381" s="22"/>
      <c r="BM3381" s="23"/>
      <c r="BN3381" s="23"/>
      <c r="BO3381" s="23"/>
      <c r="BP3381" s="23"/>
      <c r="BQ3381" s="23"/>
      <c r="BS3381" s="23"/>
      <c r="BT3381" s="23"/>
      <c r="BW3381" s="23"/>
      <c r="BX3381" s="23"/>
      <c r="BZ3381" s="23"/>
      <c r="CD3381" s="23"/>
      <c r="CE3381" s="23"/>
      <c r="CF3381" s="23"/>
    </row>
    <row r="3382" spans="1:84">
      <c r="A3382" s="23"/>
      <c r="AC3382" s="23"/>
      <c r="AD3382" s="23"/>
      <c r="AE3382" s="23"/>
      <c r="AF3382" s="23"/>
      <c r="AG3382" s="23"/>
      <c r="AH3382" s="23"/>
      <c r="AI3382" s="23"/>
      <c r="AJ3382" s="23"/>
      <c r="AK3382" s="23"/>
      <c r="AL3382" s="23"/>
      <c r="AM3382" s="23"/>
      <c r="AN3382" s="23"/>
      <c r="AO3382" s="23"/>
      <c r="AP3382" s="23"/>
      <c r="AQ3382" s="23"/>
      <c r="AR3382" s="23"/>
      <c r="AS3382" s="23"/>
      <c r="AT3382" s="23"/>
      <c r="AU3382" s="23"/>
      <c r="AX3382" s="22"/>
      <c r="AY3382" s="22"/>
      <c r="AZ3382" s="22"/>
      <c r="BM3382" s="23"/>
      <c r="BN3382" s="23"/>
      <c r="BO3382" s="23"/>
      <c r="BP3382" s="23"/>
      <c r="BQ3382" s="23"/>
      <c r="BS3382" s="23"/>
      <c r="BT3382" s="23"/>
      <c r="BW3382" s="23"/>
      <c r="BX3382" s="23"/>
      <c r="BZ3382" s="23"/>
      <c r="CD3382" s="23"/>
      <c r="CE3382" s="23"/>
      <c r="CF3382" s="23"/>
    </row>
    <row r="3383" spans="1:84">
      <c r="A3383" s="23"/>
      <c r="AC3383" s="23"/>
      <c r="AD3383" s="23"/>
      <c r="AE3383" s="23"/>
      <c r="AF3383" s="23"/>
      <c r="AG3383" s="23"/>
      <c r="AH3383" s="23"/>
      <c r="AI3383" s="23"/>
      <c r="AJ3383" s="23"/>
      <c r="AK3383" s="23"/>
      <c r="AL3383" s="23"/>
      <c r="AM3383" s="23"/>
      <c r="AN3383" s="23"/>
      <c r="AO3383" s="23"/>
      <c r="AP3383" s="23"/>
      <c r="AQ3383" s="23"/>
      <c r="AR3383" s="23"/>
      <c r="AS3383" s="23"/>
      <c r="AT3383" s="23"/>
      <c r="AU3383" s="23"/>
      <c r="AX3383" s="22"/>
      <c r="AY3383" s="22"/>
      <c r="AZ3383" s="22"/>
      <c r="BM3383" s="23"/>
      <c r="BN3383" s="23"/>
      <c r="BO3383" s="23"/>
      <c r="BP3383" s="23"/>
      <c r="BQ3383" s="23"/>
      <c r="BS3383" s="23"/>
      <c r="BT3383" s="23"/>
      <c r="BW3383" s="23"/>
      <c r="BX3383" s="23"/>
      <c r="BZ3383" s="23"/>
      <c r="CD3383" s="23"/>
      <c r="CE3383" s="23"/>
      <c r="CF3383" s="23"/>
    </row>
    <row r="3384" spans="1:84">
      <c r="A3384" s="23"/>
      <c r="AC3384" s="23"/>
      <c r="AD3384" s="23"/>
      <c r="AE3384" s="23"/>
      <c r="AF3384" s="23"/>
      <c r="AG3384" s="23"/>
      <c r="AH3384" s="23"/>
      <c r="AI3384" s="23"/>
      <c r="AJ3384" s="23"/>
      <c r="AK3384" s="23"/>
      <c r="AL3384" s="23"/>
      <c r="AM3384" s="23"/>
      <c r="AN3384" s="23"/>
      <c r="AO3384" s="23"/>
      <c r="AP3384" s="23"/>
      <c r="AQ3384" s="23"/>
      <c r="AR3384" s="23"/>
      <c r="AS3384" s="23"/>
      <c r="AT3384" s="23"/>
      <c r="AU3384" s="23"/>
      <c r="AX3384" s="22"/>
      <c r="AY3384" s="22"/>
      <c r="AZ3384" s="22"/>
      <c r="BM3384" s="23"/>
      <c r="BN3384" s="23"/>
      <c r="BO3384" s="23"/>
      <c r="BP3384" s="23"/>
      <c r="BQ3384" s="23"/>
      <c r="BS3384" s="23"/>
      <c r="BT3384" s="23"/>
      <c r="BW3384" s="23"/>
      <c r="BX3384" s="23"/>
      <c r="BZ3384" s="23"/>
      <c r="CD3384" s="23"/>
      <c r="CE3384" s="23"/>
      <c r="CF3384" s="23"/>
    </row>
    <row r="3385" spans="1:84">
      <c r="A3385" s="23"/>
      <c r="AC3385" s="23"/>
      <c r="AD3385" s="23"/>
      <c r="AE3385" s="23"/>
      <c r="AF3385" s="23"/>
      <c r="AG3385" s="23"/>
      <c r="AH3385" s="23"/>
      <c r="AI3385" s="23"/>
      <c r="AJ3385" s="23"/>
      <c r="AK3385" s="23"/>
      <c r="AL3385" s="23"/>
      <c r="AM3385" s="23"/>
      <c r="AN3385" s="23"/>
      <c r="AO3385" s="23"/>
      <c r="AP3385" s="23"/>
      <c r="AQ3385" s="23"/>
      <c r="AR3385" s="23"/>
      <c r="AS3385" s="23"/>
      <c r="AT3385" s="23"/>
      <c r="AU3385" s="23"/>
      <c r="AX3385" s="22"/>
      <c r="AY3385" s="22"/>
      <c r="AZ3385" s="22"/>
      <c r="BM3385" s="23"/>
      <c r="BN3385" s="23"/>
      <c r="BO3385" s="23"/>
      <c r="BP3385" s="23"/>
      <c r="BQ3385" s="23"/>
      <c r="BS3385" s="23"/>
      <c r="BT3385" s="23"/>
      <c r="BW3385" s="23"/>
      <c r="BX3385" s="23"/>
      <c r="BZ3385" s="23"/>
      <c r="CD3385" s="23"/>
      <c r="CE3385" s="23"/>
      <c r="CF3385" s="23"/>
    </row>
    <row r="3386" spans="1:84">
      <c r="A3386" s="23"/>
      <c r="AC3386" s="23"/>
      <c r="AD3386" s="23"/>
      <c r="AE3386" s="23"/>
      <c r="AF3386" s="23"/>
      <c r="AG3386" s="23"/>
      <c r="AH3386" s="23"/>
      <c r="AI3386" s="23"/>
      <c r="AJ3386" s="23"/>
      <c r="AK3386" s="23"/>
      <c r="AL3386" s="23"/>
      <c r="AM3386" s="23"/>
      <c r="AN3386" s="23"/>
      <c r="AO3386" s="23"/>
      <c r="AP3386" s="23"/>
      <c r="AQ3386" s="23"/>
      <c r="AR3386" s="23"/>
      <c r="AS3386" s="23"/>
      <c r="AT3386" s="23"/>
      <c r="AU3386" s="23"/>
      <c r="AX3386" s="22"/>
      <c r="AY3386" s="22"/>
      <c r="AZ3386" s="22"/>
      <c r="BM3386" s="23"/>
      <c r="BN3386" s="23"/>
      <c r="BO3386" s="23"/>
      <c r="BP3386" s="23"/>
      <c r="BQ3386" s="23"/>
      <c r="BS3386" s="23"/>
      <c r="BT3386" s="23"/>
      <c r="BW3386" s="23"/>
      <c r="BX3386" s="23"/>
      <c r="BZ3386" s="23"/>
      <c r="CD3386" s="23"/>
      <c r="CE3386" s="23"/>
      <c r="CF3386" s="23"/>
    </row>
    <row r="3387" spans="1:84">
      <c r="A3387" s="23"/>
      <c r="AC3387" s="23"/>
      <c r="AD3387" s="23"/>
      <c r="AE3387" s="23"/>
      <c r="AF3387" s="23"/>
      <c r="AG3387" s="23"/>
      <c r="AH3387" s="23"/>
      <c r="AI3387" s="23"/>
      <c r="AJ3387" s="23"/>
      <c r="AK3387" s="23"/>
      <c r="AL3387" s="23"/>
      <c r="AM3387" s="23"/>
      <c r="AN3387" s="23"/>
      <c r="AO3387" s="23"/>
      <c r="AP3387" s="23"/>
      <c r="AQ3387" s="23"/>
      <c r="AR3387" s="23"/>
      <c r="AS3387" s="23"/>
      <c r="AT3387" s="23"/>
      <c r="AU3387" s="23"/>
      <c r="AX3387" s="22"/>
      <c r="AY3387" s="22"/>
      <c r="AZ3387" s="22"/>
      <c r="BM3387" s="23"/>
      <c r="BN3387" s="23"/>
      <c r="BO3387" s="23"/>
      <c r="BP3387" s="23"/>
      <c r="BQ3387" s="23"/>
      <c r="BS3387" s="23"/>
      <c r="BT3387" s="23"/>
      <c r="BW3387" s="23"/>
      <c r="BX3387" s="23"/>
      <c r="BZ3387" s="23"/>
      <c r="CD3387" s="23"/>
      <c r="CE3387" s="23"/>
      <c r="CF3387" s="23"/>
    </row>
    <row r="3388" spans="1:84">
      <c r="A3388" s="23"/>
      <c r="AC3388" s="23"/>
      <c r="AD3388" s="23"/>
      <c r="AE3388" s="23"/>
      <c r="AF3388" s="23"/>
      <c r="AG3388" s="23"/>
      <c r="AH3388" s="23"/>
      <c r="AI3388" s="23"/>
      <c r="AJ3388" s="23"/>
      <c r="AK3388" s="23"/>
      <c r="AL3388" s="23"/>
      <c r="AM3388" s="23"/>
      <c r="AN3388" s="23"/>
      <c r="AO3388" s="23"/>
      <c r="AP3388" s="23"/>
      <c r="AQ3388" s="23"/>
      <c r="AR3388" s="23"/>
      <c r="AS3388" s="23"/>
      <c r="AT3388" s="23"/>
      <c r="AU3388" s="23"/>
      <c r="AX3388" s="22"/>
      <c r="AY3388" s="22"/>
      <c r="AZ3388" s="22"/>
      <c r="BM3388" s="23"/>
      <c r="BN3388" s="23"/>
      <c r="BO3388" s="23"/>
      <c r="BP3388" s="23"/>
      <c r="BQ3388" s="23"/>
      <c r="BS3388" s="23"/>
      <c r="BT3388" s="23"/>
      <c r="BW3388" s="23"/>
      <c r="BX3388" s="23"/>
      <c r="BZ3388" s="23"/>
      <c r="CD3388" s="23"/>
      <c r="CE3388" s="23"/>
      <c r="CF3388" s="23"/>
    </row>
    <row r="3389" spans="1:84">
      <c r="A3389" s="23"/>
      <c r="AC3389" s="23"/>
      <c r="AD3389" s="23"/>
      <c r="AE3389" s="23"/>
      <c r="AF3389" s="23"/>
      <c r="AG3389" s="23"/>
      <c r="AH3389" s="23"/>
      <c r="AI3389" s="23"/>
      <c r="AJ3389" s="23"/>
      <c r="AK3389" s="23"/>
      <c r="AL3389" s="23"/>
      <c r="AM3389" s="23"/>
      <c r="AN3389" s="23"/>
      <c r="AO3389" s="23"/>
      <c r="AP3389" s="23"/>
      <c r="AQ3389" s="23"/>
      <c r="AR3389" s="23"/>
      <c r="AS3389" s="23"/>
      <c r="AT3389" s="23"/>
      <c r="AU3389" s="23"/>
      <c r="AX3389" s="22"/>
      <c r="AY3389" s="22"/>
      <c r="AZ3389" s="22"/>
      <c r="BM3389" s="23"/>
      <c r="BN3389" s="23"/>
      <c r="BO3389" s="23"/>
      <c r="BP3389" s="23"/>
      <c r="BQ3389" s="23"/>
      <c r="BS3389" s="23"/>
      <c r="BT3389" s="23"/>
      <c r="BW3389" s="23"/>
      <c r="BX3389" s="23"/>
      <c r="BZ3389" s="23"/>
      <c r="CD3389" s="23"/>
      <c r="CE3389" s="23"/>
      <c r="CF3389" s="23"/>
    </row>
    <row r="3390" spans="1:84">
      <c r="A3390" s="23"/>
      <c r="AC3390" s="23"/>
      <c r="AD3390" s="23"/>
      <c r="AE3390" s="23"/>
      <c r="AF3390" s="23"/>
      <c r="AG3390" s="23"/>
      <c r="AH3390" s="23"/>
      <c r="AI3390" s="23"/>
      <c r="AJ3390" s="23"/>
      <c r="AK3390" s="23"/>
      <c r="AL3390" s="23"/>
      <c r="AM3390" s="23"/>
      <c r="AN3390" s="23"/>
      <c r="AO3390" s="23"/>
      <c r="AP3390" s="23"/>
      <c r="AQ3390" s="23"/>
      <c r="AR3390" s="23"/>
      <c r="AS3390" s="23"/>
      <c r="AT3390" s="23"/>
      <c r="AU3390" s="23"/>
      <c r="AX3390" s="22"/>
      <c r="AY3390" s="22"/>
      <c r="AZ3390" s="22"/>
      <c r="BM3390" s="23"/>
      <c r="BN3390" s="23"/>
      <c r="BO3390" s="23"/>
      <c r="BP3390" s="23"/>
      <c r="BQ3390" s="23"/>
      <c r="BS3390" s="23"/>
      <c r="BT3390" s="23"/>
      <c r="BW3390" s="23"/>
      <c r="BX3390" s="23"/>
      <c r="BZ3390" s="23"/>
      <c r="CD3390" s="23"/>
      <c r="CE3390" s="23"/>
      <c r="CF3390" s="23"/>
    </row>
    <row r="3391" spans="1:84">
      <c r="A3391" s="23"/>
      <c r="AC3391" s="23"/>
      <c r="AD3391" s="23"/>
      <c r="AE3391" s="23"/>
      <c r="AF3391" s="23"/>
      <c r="AG3391" s="23"/>
      <c r="AH3391" s="23"/>
      <c r="AI3391" s="23"/>
      <c r="AJ3391" s="23"/>
      <c r="AK3391" s="23"/>
      <c r="AL3391" s="23"/>
      <c r="AM3391" s="23"/>
      <c r="AN3391" s="23"/>
      <c r="AO3391" s="23"/>
      <c r="AP3391" s="23"/>
      <c r="AQ3391" s="23"/>
      <c r="AR3391" s="23"/>
      <c r="AS3391" s="23"/>
      <c r="AT3391" s="23"/>
      <c r="AU3391" s="23"/>
      <c r="AX3391" s="22"/>
      <c r="AY3391" s="22"/>
      <c r="AZ3391" s="22"/>
      <c r="BM3391" s="23"/>
      <c r="BN3391" s="23"/>
      <c r="BO3391" s="23"/>
      <c r="BP3391" s="23"/>
      <c r="BQ3391" s="23"/>
      <c r="BS3391" s="23"/>
      <c r="BT3391" s="23"/>
      <c r="BW3391" s="23"/>
      <c r="BX3391" s="23"/>
      <c r="BZ3391" s="23"/>
      <c r="CD3391" s="23"/>
      <c r="CE3391" s="23"/>
      <c r="CF3391" s="23"/>
    </row>
    <row r="3392" spans="1:84">
      <c r="A3392" s="23"/>
      <c r="AC3392" s="23"/>
      <c r="AD3392" s="23"/>
      <c r="AE3392" s="23"/>
      <c r="AF3392" s="23"/>
      <c r="AG3392" s="23"/>
      <c r="AH3392" s="23"/>
      <c r="AI3392" s="23"/>
      <c r="AJ3392" s="23"/>
      <c r="AK3392" s="23"/>
      <c r="AL3392" s="23"/>
      <c r="AM3392" s="23"/>
      <c r="AN3392" s="23"/>
      <c r="AO3392" s="23"/>
      <c r="AP3392" s="23"/>
      <c r="AQ3392" s="23"/>
      <c r="AR3392" s="23"/>
      <c r="AS3392" s="23"/>
      <c r="AT3392" s="23"/>
      <c r="AU3392" s="23"/>
      <c r="AX3392" s="22"/>
      <c r="AY3392" s="22"/>
      <c r="AZ3392" s="22"/>
      <c r="BM3392" s="23"/>
      <c r="BN3392" s="23"/>
      <c r="BO3392" s="23"/>
      <c r="BP3392" s="23"/>
      <c r="BQ3392" s="23"/>
      <c r="BS3392" s="23"/>
      <c r="BT3392" s="23"/>
      <c r="BW3392" s="23"/>
      <c r="BX3392" s="23"/>
      <c r="BZ3392" s="23"/>
      <c r="CD3392" s="23"/>
      <c r="CE3392" s="23"/>
      <c r="CF3392" s="23"/>
    </row>
    <row r="3393" spans="1:84">
      <c r="A3393" s="23"/>
      <c r="AC3393" s="23"/>
      <c r="AD3393" s="23"/>
      <c r="AE3393" s="23"/>
      <c r="AF3393" s="23"/>
      <c r="AG3393" s="23"/>
      <c r="AH3393" s="23"/>
      <c r="AI3393" s="23"/>
      <c r="AJ3393" s="23"/>
      <c r="AK3393" s="23"/>
      <c r="AL3393" s="23"/>
      <c r="AM3393" s="23"/>
      <c r="AN3393" s="23"/>
      <c r="AO3393" s="23"/>
      <c r="AP3393" s="23"/>
      <c r="AQ3393" s="23"/>
      <c r="AR3393" s="23"/>
      <c r="AS3393" s="23"/>
      <c r="AT3393" s="23"/>
      <c r="AU3393" s="23"/>
      <c r="AX3393" s="22"/>
      <c r="AY3393" s="22"/>
      <c r="AZ3393" s="22"/>
      <c r="BM3393" s="23"/>
      <c r="BN3393" s="23"/>
      <c r="BO3393" s="23"/>
      <c r="BP3393" s="23"/>
      <c r="BQ3393" s="23"/>
      <c r="BS3393" s="23"/>
      <c r="BT3393" s="23"/>
      <c r="BW3393" s="23"/>
      <c r="BX3393" s="23"/>
      <c r="BZ3393" s="23"/>
      <c r="CD3393" s="23"/>
      <c r="CE3393" s="23"/>
      <c r="CF3393" s="23"/>
    </row>
    <row r="3394" spans="1:84">
      <c r="A3394" s="21"/>
      <c r="AC3394" s="21"/>
      <c r="AD3394" s="21"/>
      <c r="AE3394" s="21"/>
      <c r="AF3394" s="21"/>
      <c r="AG3394" s="21"/>
      <c r="AH3394" s="21"/>
      <c r="AI3394" s="21"/>
      <c r="AJ3394" s="21"/>
      <c r="AK3394" s="21"/>
      <c r="AL3394" s="21"/>
      <c r="AM3394" s="21"/>
      <c r="AN3394" s="21"/>
      <c r="AO3394" s="21"/>
      <c r="AP3394" s="21"/>
      <c r="AQ3394" s="21"/>
      <c r="AR3394" s="21"/>
      <c r="AS3394" s="21"/>
      <c r="AT3394" s="21"/>
      <c r="AU3394" s="21"/>
      <c r="AX3394" s="22"/>
      <c r="AY3394" s="22"/>
      <c r="AZ3394" s="22"/>
      <c r="BM3394" s="21"/>
      <c r="BN3394" s="21"/>
      <c r="BO3394" s="21"/>
      <c r="BP3394" s="21"/>
      <c r="BQ3394" s="21"/>
      <c r="BS3394" s="21"/>
      <c r="BT3394" s="21"/>
      <c r="BW3394" s="21"/>
      <c r="BX3394" s="21"/>
      <c r="BZ3394" s="21"/>
      <c r="CD3394" s="21"/>
      <c r="CE3394" s="21"/>
      <c r="CF3394" s="21"/>
    </row>
    <row r="3395" spans="1:84">
      <c r="A3395" s="21"/>
      <c r="AC3395" s="21"/>
      <c r="AD3395" s="21"/>
      <c r="AE3395" s="21"/>
      <c r="AF3395" s="21"/>
      <c r="AG3395" s="21"/>
      <c r="AH3395" s="21"/>
      <c r="AI3395" s="21"/>
      <c r="AJ3395" s="21"/>
      <c r="AK3395" s="21"/>
      <c r="AL3395" s="21"/>
      <c r="AM3395" s="21"/>
      <c r="AN3395" s="21"/>
      <c r="AO3395" s="21"/>
      <c r="AP3395" s="21"/>
      <c r="AQ3395" s="21"/>
      <c r="AR3395" s="21"/>
      <c r="AS3395" s="21"/>
      <c r="AT3395" s="21"/>
      <c r="AU3395" s="21"/>
      <c r="AX3395" s="22"/>
      <c r="AY3395" s="22"/>
      <c r="AZ3395" s="22"/>
      <c r="BM3395" s="21"/>
      <c r="BN3395" s="21"/>
      <c r="BO3395" s="21"/>
      <c r="BP3395" s="21"/>
      <c r="BQ3395" s="21"/>
      <c r="BS3395" s="21"/>
      <c r="BT3395" s="21"/>
      <c r="BW3395" s="21"/>
      <c r="BX3395" s="21"/>
      <c r="BZ3395" s="21"/>
      <c r="CD3395" s="21"/>
      <c r="CE3395" s="21"/>
      <c r="CF3395" s="21"/>
    </row>
    <row r="3396" spans="1:84">
      <c r="A3396" s="21"/>
      <c r="AC3396" s="21"/>
      <c r="AD3396" s="21"/>
      <c r="AE3396" s="21"/>
      <c r="AF3396" s="21"/>
      <c r="AG3396" s="21"/>
      <c r="AH3396" s="21"/>
      <c r="AI3396" s="21"/>
      <c r="AJ3396" s="21"/>
      <c r="AK3396" s="21"/>
      <c r="AL3396" s="21"/>
      <c r="AM3396" s="21"/>
      <c r="AN3396" s="21"/>
      <c r="AO3396" s="21"/>
      <c r="AP3396" s="21"/>
      <c r="AQ3396" s="21"/>
      <c r="AR3396" s="21"/>
      <c r="AS3396" s="21"/>
      <c r="AT3396" s="21"/>
      <c r="AU3396" s="21"/>
      <c r="AX3396" s="22"/>
      <c r="AY3396" s="22"/>
      <c r="AZ3396" s="22"/>
      <c r="BM3396" s="21"/>
      <c r="BN3396" s="21"/>
      <c r="BO3396" s="21"/>
      <c r="BP3396" s="21"/>
      <c r="BQ3396" s="21"/>
      <c r="BS3396" s="21"/>
      <c r="BT3396" s="21"/>
      <c r="BW3396" s="21"/>
      <c r="BX3396" s="21"/>
      <c r="BZ3396" s="21"/>
      <c r="CD3396" s="21"/>
      <c r="CE3396" s="21"/>
      <c r="CF3396" s="21"/>
    </row>
    <row r="3397" spans="1:84">
      <c r="A3397" s="21"/>
      <c r="AC3397" s="21"/>
      <c r="AD3397" s="21"/>
      <c r="AE3397" s="21"/>
      <c r="AF3397" s="21"/>
      <c r="AG3397" s="21"/>
      <c r="AH3397" s="21"/>
      <c r="AI3397" s="21"/>
      <c r="AJ3397" s="21"/>
      <c r="AK3397" s="21"/>
      <c r="AL3397" s="21"/>
      <c r="AM3397" s="21"/>
      <c r="AN3397" s="21"/>
      <c r="AO3397" s="21"/>
      <c r="AP3397" s="21"/>
      <c r="AQ3397" s="21"/>
      <c r="AR3397" s="21"/>
      <c r="AS3397" s="21"/>
      <c r="AT3397" s="21"/>
      <c r="AU3397" s="21"/>
      <c r="AX3397" s="22"/>
      <c r="AY3397" s="22"/>
      <c r="AZ3397" s="22"/>
      <c r="BM3397" s="21"/>
      <c r="BN3397" s="21"/>
      <c r="BO3397" s="21"/>
      <c r="BP3397" s="21"/>
      <c r="BQ3397" s="21"/>
      <c r="BS3397" s="21"/>
      <c r="BT3397" s="21"/>
      <c r="BW3397" s="21"/>
      <c r="BX3397" s="21"/>
      <c r="BZ3397" s="21"/>
      <c r="CD3397" s="21"/>
      <c r="CE3397" s="21"/>
      <c r="CF3397" s="21"/>
    </row>
    <row r="3398" spans="1:84">
      <c r="A3398" s="21"/>
      <c r="AC3398" s="21"/>
      <c r="AD3398" s="21"/>
      <c r="AE3398" s="21"/>
      <c r="AF3398" s="21"/>
      <c r="AG3398" s="21"/>
      <c r="AH3398" s="21"/>
      <c r="AI3398" s="21"/>
      <c r="AJ3398" s="21"/>
      <c r="AK3398" s="21"/>
      <c r="AL3398" s="21"/>
      <c r="AM3398" s="21"/>
      <c r="AN3398" s="21"/>
      <c r="AO3398" s="21"/>
      <c r="AP3398" s="21"/>
      <c r="AQ3398" s="21"/>
      <c r="AR3398" s="21"/>
      <c r="AS3398" s="21"/>
      <c r="AT3398" s="21"/>
      <c r="AU3398" s="21"/>
      <c r="AX3398" s="22"/>
      <c r="AY3398" s="22"/>
      <c r="AZ3398" s="22"/>
      <c r="BM3398" s="21"/>
      <c r="BN3398" s="21"/>
      <c r="BO3398" s="21"/>
      <c r="BP3398" s="21"/>
      <c r="BQ3398" s="21"/>
      <c r="BS3398" s="21"/>
      <c r="BT3398" s="21"/>
      <c r="BW3398" s="21"/>
      <c r="BX3398" s="21"/>
      <c r="BZ3398" s="21"/>
      <c r="CD3398" s="21"/>
      <c r="CE3398" s="21"/>
      <c r="CF3398" s="21"/>
    </row>
    <row r="3399" spans="1:84">
      <c r="A3399" s="21"/>
      <c r="AC3399" s="21"/>
      <c r="AD3399" s="21"/>
      <c r="AE3399" s="21"/>
      <c r="AF3399" s="21"/>
      <c r="AG3399" s="21"/>
      <c r="AH3399" s="21"/>
      <c r="AI3399" s="21"/>
      <c r="AJ3399" s="21"/>
      <c r="AK3399" s="21"/>
      <c r="AL3399" s="21"/>
      <c r="AM3399" s="21"/>
      <c r="AN3399" s="21"/>
      <c r="AO3399" s="21"/>
      <c r="AP3399" s="21"/>
      <c r="AQ3399" s="21"/>
      <c r="AR3399" s="21"/>
      <c r="AS3399" s="21"/>
      <c r="AT3399" s="21"/>
      <c r="AU3399" s="21"/>
      <c r="AX3399" s="22"/>
      <c r="AY3399" s="22"/>
      <c r="AZ3399" s="22"/>
      <c r="BM3399" s="21"/>
      <c r="BN3399" s="21"/>
      <c r="BO3399" s="21"/>
      <c r="BP3399" s="21"/>
      <c r="BQ3399" s="21"/>
      <c r="BS3399" s="21"/>
      <c r="BT3399" s="21"/>
      <c r="BW3399" s="21"/>
      <c r="BX3399" s="21"/>
      <c r="BZ3399" s="21"/>
      <c r="CD3399" s="21"/>
      <c r="CE3399" s="21"/>
      <c r="CF3399" s="21"/>
    </row>
    <row r="3400" spans="1:84">
      <c r="A3400" s="21"/>
      <c r="AC3400" s="21"/>
      <c r="AD3400" s="21"/>
      <c r="AE3400" s="21"/>
      <c r="AF3400" s="21"/>
      <c r="AG3400" s="21"/>
      <c r="AH3400" s="21"/>
      <c r="AI3400" s="21"/>
      <c r="AJ3400" s="21"/>
      <c r="AK3400" s="21"/>
      <c r="AL3400" s="21"/>
      <c r="AM3400" s="21"/>
      <c r="AN3400" s="21"/>
      <c r="AO3400" s="21"/>
      <c r="AP3400" s="21"/>
      <c r="AQ3400" s="21"/>
      <c r="AR3400" s="21"/>
      <c r="AS3400" s="21"/>
      <c r="AT3400" s="21"/>
      <c r="AU3400" s="21"/>
      <c r="AX3400" s="22"/>
      <c r="AY3400" s="22"/>
      <c r="AZ3400" s="22"/>
      <c r="BM3400" s="21"/>
      <c r="BN3400" s="21"/>
      <c r="BO3400" s="21"/>
      <c r="BP3400" s="21"/>
      <c r="BQ3400" s="21"/>
      <c r="BS3400" s="21"/>
      <c r="BT3400" s="21"/>
      <c r="BW3400" s="21"/>
      <c r="BX3400" s="21"/>
      <c r="BZ3400" s="21"/>
      <c r="CD3400" s="21"/>
      <c r="CE3400" s="21"/>
      <c r="CF3400" s="21"/>
    </row>
    <row r="3401" spans="1:84">
      <c r="A3401" s="21"/>
      <c r="AC3401" s="21"/>
      <c r="AD3401" s="21"/>
      <c r="AE3401" s="21"/>
      <c r="AF3401" s="21"/>
      <c r="AG3401" s="21"/>
      <c r="AH3401" s="21"/>
      <c r="AI3401" s="21"/>
      <c r="AJ3401" s="21"/>
      <c r="AK3401" s="21"/>
      <c r="AL3401" s="21"/>
      <c r="AM3401" s="21"/>
      <c r="AN3401" s="21"/>
      <c r="AO3401" s="21"/>
      <c r="AP3401" s="21"/>
      <c r="AQ3401" s="21"/>
      <c r="AR3401" s="21"/>
      <c r="AS3401" s="21"/>
      <c r="AT3401" s="21"/>
      <c r="AU3401" s="21"/>
      <c r="AX3401" s="22"/>
      <c r="AY3401" s="22"/>
      <c r="AZ3401" s="22"/>
      <c r="BM3401" s="21"/>
      <c r="BN3401" s="21"/>
      <c r="BO3401" s="21"/>
      <c r="BP3401" s="21"/>
      <c r="BQ3401" s="21"/>
      <c r="BS3401" s="21"/>
      <c r="BT3401" s="21"/>
      <c r="BW3401" s="21"/>
      <c r="BX3401" s="21"/>
      <c r="BZ3401" s="21"/>
      <c r="CD3401" s="21"/>
      <c r="CE3401" s="21"/>
      <c r="CF3401" s="21"/>
    </row>
    <row r="3402" spans="1:84">
      <c r="A3402" s="21"/>
      <c r="AC3402" s="21"/>
      <c r="AD3402" s="21"/>
      <c r="AE3402" s="21"/>
      <c r="AF3402" s="21"/>
      <c r="AG3402" s="21"/>
      <c r="AH3402" s="21"/>
      <c r="AI3402" s="21"/>
      <c r="AJ3402" s="21"/>
      <c r="AK3402" s="21"/>
      <c r="AL3402" s="21"/>
      <c r="AM3402" s="21"/>
      <c r="AN3402" s="21"/>
      <c r="AO3402" s="21"/>
      <c r="AP3402" s="21"/>
      <c r="AQ3402" s="21"/>
      <c r="AR3402" s="21"/>
      <c r="AS3402" s="21"/>
      <c r="AT3402" s="21"/>
      <c r="AU3402" s="21"/>
      <c r="AX3402" s="22"/>
      <c r="AY3402" s="22"/>
      <c r="AZ3402" s="22"/>
      <c r="BM3402" s="21"/>
      <c r="BN3402" s="21"/>
      <c r="BO3402" s="21"/>
      <c r="BP3402" s="21"/>
      <c r="BQ3402" s="21"/>
      <c r="BS3402" s="21"/>
      <c r="BT3402" s="21"/>
      <c r="BW3402" s="21"/>
      <c r="BX3402" s="21"/>
      <c r="BZ3402" s="21"/>
      <c r="CD3402" s="21"/>
      <c r="CE3402" s="21"/>
      <c r="CF3402" s="21"/>
    </row>
    <row r="3403" spans="1:84">
      <c r="A3403" s="21"/>
      <c r="AC3403" s="21"/>
      <c r="AD3403" s="21"/>
      <c r="AE3403" s="21"/>
      <c r="AF3403" s="21"/>
      <c r="AG3403" s="21"/>
      <c r="AH3403" s="21"/>
      <c r="AI3403" s="21"/>
      <c r="AJ3403" s="21"/>
      <c r="AK3403" s="21"/>
      <c r="AL3403" s="21"/>
      <c r="AM3403" s="21"/>
      <c r="AN3403" s="21"/>
      <c r="AO3403" s="21"/>
      <c r="AP3403" s="21"/>
      <c r="AQ3403" s="21"/>
      <c r="AR3403" s="21"/>
      <c r="AS3403" s="21"/>
      <c r="AT3403" s="21"/>
      <c r="AU3403" s="21"/>
      <c r="AX3403" s="22"/>
      <c r="AY3403" s="22"/>
      <c r="AZ3403" s="22"/>
      <c r="BM3403" s="21"/>
      <c r="BN3403" s="21"/>
      <c r="BO3403" s="21"/>
      <c r="BP3403" s="21"/>
      <c r="BQ3403" s="21"/>
      <c r="BS3403" s="21"/>
      <c r="BT3403" s="21"/>
      <c r="BW3403" s="21"/>
      <c r="BX3403" s="21"/>
      <c r="BZ3403" s="21"/>
      <c r="CD3403" s="21"/>
      <c r="CE3403" s="21"/>
      <c r="CF3403" s="21"/>
    </row>
    <row r="3404" spans="1:84">
      <c r="A3404" s="21"/>
      <c r="AC3404" s="21"/>
      <c r="AD3404" s="21"/>
      <c r="AE3404" s="21"/>
      <c r="AF3404" s="21"/>
      <c r="AG3404" s="21"/>
      <c r="AH3404" s="21"/>
      <c r="AI3404" s="21"/>
      <c r="AJ3404" s="21"/>
      <c r="AK3404" s="21"/>
      <c r="AL3404" s="21"/>
      <c r="AM3404" s="21"/>
      <c r="AN3404" s="21"/>
      <c r="AO3404" s="21"/>
      <c r="AP3404" s="21"/>
      <c r="AQ3404" s="21"/>
      <c r="AR3404" s="21"/>
      <c r="AS3404" s="21"/>
      <c r="AT3404" s="21"/>
      <c r="AU3404" s="21"/>
      <c r="AX3404" s="22"/>
      <c r="AY3404" s="22"/>
      <c r="AZ3404" s="22"/>
      <c r="BM3404" s="21"/>
      <c r="BN3404" s="21"/>
      <c r="BO3404" s="21"/>
      <c r="BP3404" s="21"/>
      <c r="BQ3404" s="21"/>
      <c r="BS3404" s="21"/>
      <c r="BT3404" s="21"/>
      <c r="BW3404" s="21"/>
      <c r="BX3404" s="21"/>
      <c r="BZ3404" s="21"/>
      <c r="CD3404" s="21"/>
      <c r="CE3404" s="21"/>
      <c r="CF3404" s="21"/>
    </row>
    <row r="3405" spans="1:84">
      <c r="A3405" s="21"/>
      <c r="AC3405" s="21"/>
      <c r="AD3405" s="21"/>
      <c r="AE3405" s="21"/>
      <c r="AF3405" s="21"/>
      <c r="AG3405" s="21"/>
      <c r="AH3405" s="21"/>
      <c r="AI3405" s="21"/>
      <c r="AJ3405" s="21"/>
      <c r="AK3405" s="21"/>
      <c r="AL3405" s="21"/>
      <c r="AM3405" s="21"/>
      <c r="AN3405" s="21"/>
      <c r="AO3405" s="21"/>
      <c r="AP3405" s="21"/>
      <c r="AQ3405" s="21"/>
      <c r="AR3405" s="21"/>
      <c r="AS3405" s="21"/>
      <c r="AT3405" s="21"/>
      <c r="AU3405" s="21"/>
      <c r="AX3405" s="22"/>
      <c r="AY3405" s="22"/>
      <c r="AZ3405" s="22"/>
      <c r="BM3405" s="21"/>
      <c r="BN3405" s="21"/>
      <c r="BO3405" s="21"/>
      <c r="BP3405" s="21"/>
      <c r="BQ3405" s="21"/>
      <c r="BS3405" s="21"/>
      <c r="BT3405" s="21"/>
      <c r="BW3405" s="21"/>
      <c r="BX3405" s="21"/>
      <c r="BZ3405" s="21"/>
      <c r="CD3405" s="21"/>
      <c r="CE3405" s="21"/>
      <c r="CF3405" s="21"/>
    </row>
    <row r="3406" spans="1:84">
      <c r="A3406" s="21"/>
      <c r="AC3406" s="21"/>
      <c r="AD3406" s="21"/>
      <c r="AE3406" s="21"/>
      <c r="AF3406" s="21"/>
      <c r="AG3406" s="21"/>
      <c r="AH3406" s="21"/>
      <c r="AI3406" s="21"/>
      <c r="AJ3406" s="21"/>
      <c r="AK3406" s="21"/>
      <c r="AL3406" s="21"/>
      <c r="AM3406" s="21"/>
      <c r="AN3406" s="21"/>
      <c r="AO3406" s="21"/>
      <c r="AP3406" s="21"/>
      <c r="AQ3406" s="21"/>
      <c r="AR3406" s="21"/>
      <c r="AS3406" s="21"/>
      <c r="AT3406" s="21"/>
      <c r="AU3406" s="21"/>
      <c r="AX3406" s="22"/>
      <c r="AY3406" s="22"/>
      <c r="AZ3406" s="22"/>
      <c r="BM3406" s="21"/>
      <c r="BN3406" s="21"/>
      <c r="BO3406" s="21"/>
      <c r="BP3406" s="21"/>
      <c r="BQ3406" s="21"/>
      <c r="BS3406" s="21"/>
      <c r="BT3406" s="21"/>
      <c r="BW3406" s="21"/>
      <c r="BX3406" s="21"/>
      <c r="BZ3406" s="21"/>
      <c r="CD3406" s="21"/>
      <c r="CE3406" s="21"/>
      <c r="CF3406" s="21"/>
    </row>
    <row r="3407" spans="1:84">
      <c r="A3407" s="21"/>
      <c r="AC3407" s="21"/>
      <c r="AD3407" s="21"/>
      <c r="AE3407" s="21"/>
      <c r="AF3407" s="21"/>
      <c r="AG3407" s="21"/>
      <c r="AH3407" s="21"/>
      <c r="AI3407" s="21"/>
      <c r="AJ3407" s="21"/>
      <c r="AK3407" s="21"/>
      <c r="AL3407" s="21"/>
      <c r="AM3407" s="21"/>
      <c r="AN3407" s="21"/>
      <c r="AO3407" s="21"/>
      <c r="AP3407" s="21"/>
      <c r="AQ3407" s="21"/>
      <c r="AR3407" s="21"/>
      <c r="AS3407" s="21"/>
      <c r="AT3407" s="21"/>
      <c r="AU3407" s="21"/>
      <c r="AX3407" s="22"/>
      <c r="AY3407" s="22"/>
      <c r="AZ3407" s="22"/>
      <c r="BM3407" s="21"/>
      <c r="BN3407" s="21"/>
      <c r="BO3407" s="21"/>
      <c r="BP3407" s="21"/>
      <c r="BQ3407" s="21"/>
      <c r="BS3407" s="21"/>
      <c r="BT3407" s="21"/>
      <c r="BW3407" s="21"/>
      <c r="BX3407" s="21"/>
      <c r="BZ3407" s="21"/>
      <c r="CD3407" s="21"/>
      <c r="CE3407" s="21"/>
      <c r="CF3407" s="21"/>
    </row>
    <row r="3408" spans="1:84">
      <c r="A3408" s="21"/>
      <c r="AC3408" s="21"/>
      <c r="AD3408" s="21"/>
      <c r="AE3408" s="21"/>
      <c r="AF3408" s="21"/>
      <c r="AG3408" s="21"/>
      <c r="AH3408" s="21"/>
      <c r="AI3408" s="21"/>
      <c r="AJ3408" s="21"/>
      <c r="AK3408" s="21"/>
      <c r="AL3408" s="21"/>
      <c r="AM3408" s="21"/>
      <c r="AN3408" s="21"/>
      <c r="AO3408" s="21"/>
      <c r="AP3408" s="21"/>
      <c r="AQ3408" s="21"/>
      <c r="AR3408" s="21"/>
      <c r="AS3408" s="21"/>
      <c r="AT3408" s="21"/>
      <c r="AU3408" s="21"/>
      <c r="AX3408" s="22"/>
      <c r="AY3408" s="22"/>
      <c r="AZ3408" s="22"/>
      <c r="BM3408" s="21"/>
      <c r="BN3408" s="21"/>
      <c r="BO3408" s="21"/>
      <c r="BP3408" s="21"/>
      <c r="BQ3408" s="21"/>
      <c r="BS3408" s="21"/>
      <c r="BT3408" s="21"/>
      <c r="BW3408" s="21"/>
      <c r="BX3408" s="21"/>
      <c r="BZ3408" s="21"/>
      <c r="CD3408" s="21"/>
      <c r="CE3408" s="21"/>
      <c r="CF3408" s="21"/>
    </row>
    <row r="3409" spans="1:84">
      <c r="A3409" s="21"/>
      <c r="AC3409" s="21"/>
      <c r="AD3409" s="21"/>
      <c r="AE3409" s="21"/>
      <c r="AF3409" s="21"/>
      <c r="AG3409" s="21"/>
      <c r="AH3409" s="21"/>
      <c r="AI3409" s="21"/>
      <c r="AJ3409" s="21"/>
      <c r="AK3409" s="21"/>
      <c r="AL3409" s="21"/>
      <c r="AM3409" s="21"/>
      <c r="AN3409" s="21"/>
      <c r="AO3409" s="21"/>
      <c r="AP3409" s="21"/>
      <c r="AQ3409" s="21"/>
      <c r="AR3409" s="21"/>
      <c r="AS3409" s="21"/>
      <c r="AT3409" s="21"/>
      <c r="AU3409" s="21"/>
      <c r="AX3409" s="22"/>
      <c r="AY3409" s="22"/>
      <c r="AZ3409" s="22"/>
      <c r="BM3409" s="21"/>
      <c r="BN3409" s="21"/>
      <c r="BO3409" s="21"/>
      <c r="BP3409" s="21"/>
      <c r="BQ3409" s="21"/>
      <c r="BS3409" s="21"/>
      <c r="BT3409" s="21"/>
      <c r="BW3409" s="21"/>
      <c r="BX3409" s="21"/>
      <c r="BZ3409" s="21"/>
      <c r="CD3409" s="21"/>
      <c r="CE3409" s="21"/>
      <c r="CF3409" s="21"/>
    </row>
    <row r="3410" spans="1:84">
      <c r="A3410" s="21"/>
      <c r="AC3410" s="21"/>
      <c r="AD3410" s="21"/>
      <c r="AE3410" s="21"/>
      <c r="AF3410" s="21"/>
      <c r="AG3410" s="21"/>
      <c r="AH3410" s="21"/>
      <c r="AI3410" s="21"/>
      <c r="AJ3410" s="21"/>
      <c r="AK3410" s="21"/>
      <c r="AL3410" s="21"/>
      <c r="AM3410" s="21"/>
      <c r="AN3410" s="21"/>
      <c r="AO3410" s="21"/>
      <c r="AP3410" s="21"/>
      <c r="AQ3410" s="21"/>
      <c r="AR3410" s="21"/>
      <c r="AS3410" s="21"/>
      <c r="AT3410" s="21"/>
      <c r="AU3410" s="21"/>
      <c r="AX3410" s="22"/>
      <c r="AY3410" s="22"/>
      <c r="AZ3410" s="22"/>
      <c r="BM3410" s="21"/>
      <c r="BN3410" s="21"/>
      <c r="BO3410" s="21"/>
      <c r="BP3410" s="21"/>
      <c r="BQ3410" s="21"/>
      <c r="BS3410" s="21"/>
      <c r="BT3410" s="21"/>
      <c r="BW3410" s="21"/>
      <c r="BX3410" s="21"/>
      <c r="BZ3410" s="21"/>
      <c r="CD3410" s="21"/>
      <c r="CE3410" s="21"/>
      <c r="CF3410" s="21"/>
    </row>
    <row r="3411" spans="1:84">
      <c r="A3411" s="21"/>
      <c r="AC3411" s="21"/>
      <c r="AD3411" s="21"/>
      <c r="AE3411" s="21"/>
      <c r="AF3411" s="21"/>
      <c r="AG3411" s="21"/>
      <c r="AH3411" s="21"/>
      <c r="AI3411" s="21"/>
      <c r="AJ3411" s="21"/>
      <c r="AK3411" s="21"/>
      <c r="AL3411" s="21"/>
      <c r="AM3411" s="21"/>
      <c r="AN3411" s="21"/>
      <c r="AO3411" s="21"/>
      <c r="AP3411" s="21"/>
      <c r="AQ3411" s="21"/>
      <c r="AR3411" s="21"/>
      <c r="AS3411" s="21"/>
      <c r="AT3411" s="21"/>
      <c r="AU3411" s="21"/>
      <c r="AX3411" s="22"/>
      <c r="AY3411" s="22"/>
      <c r="AZ3411" s="22"/>
      <c r="BM3411" s="21"/>
      <c r="BN3411" s="21"/>
      <c r="BO3411" s="21"/>
      <c r="BP3411" s="21"/>
      <c r="BQ3411" s="21"/>
      <c r="BS3411" s="21"/>
      <c r="BT3411" s="21"/>
      <c r="BW3411" s="21"/>
      <c r="BX3411" s="21"/>
      <c r="BZ3411" s="21"/>
      <c r="CD3411" s="21"/>
      <c r="CE3411" s="21"/>
      <c r="CF3411" s="21"/>
    </row>
    <row r="3412" spans="1:84">
      <c r="A3412" s="21"/>
      <c r="AC3412" s="21"/>
      <c r="AD3412" s="21"/>
      <c r="AE3412" s="21"/>
      <c r="AF3412" s="21"/>
      <c r="AG3412" s="21"/>
      <c r="AH3412" s="21"/>
      <c r="AI3412" s="21"/>
      <c r="AJ3412" s="21"/>
      <c r="AK3412" s="21"/>
      <c r="AL3412" s="21"/>
      <c r="AM3412" s="21"/>
      <c r="AN3412" s="21"/>
      <c r="AO3412" s="21"/>
      <c r="AP3412" s="21"/>
      <c r="AQ3412" s="21"/>
      <c r="AR3412" s="21"/>
      <c r="AS3412" s="21"/>
      <c r="AT3412" s="21"/>
      <c r="AU3412" s="21"/>
      <c r="AX3412" s="22"/>
      <c r="AY3412" s="22"/>
      <c r="AZ3412" s="22"/>
      <c r="BM3412" s="21"/>
      <c r="BN3412" s="21"/>
      <c r="BO3412" s="21"/>
      <c r="BP3412" s="21"/>
      <c r="BQ3412" s="21"/>
      <c r="BS3412" s="21"/>
      <c r="BT3412" s="21"/>
      <c r="BW3412" s="21"/>
      <c r="BX3412" s="21"/>
      <c r="BZ3412" s="21"/>
      <c r="CD3412" s="21"/>
      <c r="CE3412" s="21"/>
      <c r="CF3412" s="21"/>
    </row>
    <row r="3413" spans="1:84">
      <c r="A3413" s="21"/>
      <c r="AC3413" s="21"/>
      <c r="AD3413" s="21"/>
      <c r="AE3413" s="21"/>
      <c r="AF3413" s="21"/>
      <c r="AG3413" s="21"/>
      <c r="AH3413" s="21"/>
      <c r="AI3413" s="21"/>
      <c r="AJ3413" s="21"/>
      <c r="AK3413" s="21"/>
      <c r="AL3413" s="21"/>
      <c r="AM3413" s="21"/>
      <c r="AN3413" s="21"/>
      <c r="AO3413" s="21"/>
      <c r="AP3413" s="21"/>
      <c r="AQ3413" s="21"/>
      <c r="AR3413" s="21"/>
      <c r="AS3413" s="21"/>
      <c r="AT3413" s="21"/>
      <c r="AU3413" s="21"/>
      <c r="AX3413" s="22"/>
      <c r="AY3413" s="22"/>
      <c r="AZ3413" s="22"/>
      <c r="BM3413" s="21"/>
      <c r="BN3413" s="21"/>
      <c r="BO3413" s="21"/>
      <c r="BP3413" s="21"/>
      <c r="BQ3413" s="21"/>
      <c r="BS3413" s="21"/>
      <c r="BT3413" s="21"/>
      <c r="BW3413" s="21"/>
      <c r="BX3413" s="21"/>
      <c r="BZ3413" s="21"/>
      <c r="CD3413" s="21"/>
      <c r="CE3413" s="21"/>
      <c r="CF3413" s="21"/>
    </row>
    <row r="3414" spans="1:84">
      <c r="A3414" s="21"/>
      <c r="AC3414" s="21"/>
      <c r="AD3414" s="21"/>
      <c r="AE3414" s="21"/>
      <c r="AF3414" s="21"/>
      <c r="AG3414" s="21"/>
      <c r="AH3414" s="21"/>
      <c r="AI3414" s="21"/>
      <c r="AJ3414" s="21"/>
      <c r="AK3414" s="21"/>
      <c r="AL3414" s="21"/>
      <c r="AM3414" s="21"/>
      <c r="AN3414" s="21"/>
      <c r="AO3414" s="21"/>
      <c r="AP3414" s="21"/>
      <c r="AQ3414" s="21"/>
      <c r="AR3414" s="21"/>
      <c r="AS3414" s="21"/>
      <c r="AT3414" s="21"/>
      <c r="AU3414" s="21"/>
      <c r="AX3414" s="22"/>
      <c r="AY3414" s="22"/>
      <c r="AZ3414" s="22"/>
      <c r="BM3414" s="21"/>
      <c r="BN3414" s="21"/>
      <c r="BO3414" s="21"/>
      <c r="BP3414" s="21"/>
      <c r="BQ3414" s="21"/>
      <c r="BS3414" s="21"/>
      <c r="BT3414" s="21"/>
      <c r="BW3414" s="21"/>
      <c r="BX3414" s="21"/>
      <c r="BZ3414" s="21"/>
      <c r="CD3414" s="21"/>
      <c r="CE3414" s="21"/>
      <c r="CF3414" s="21"/>
    </row>
    <row r="3415" spans="1:84">
      <c r="A3415" s="21"/>
      <c r="AC3415" s="21"/>
      <c r="AD3415" s="21"/>
      <c r="AE3415" s="21"/>
      <c r="AF3415" s="21"/>
      <c r="AG3415" s="21"/>
      <c r="AH3415" s="21"/>
      <c r="AI3415" s="21"/>
      <c r="AJ3415" s="21"/>
      <c r="AK3415" s="21"/>
      <c r="AL3415" s="21"/>
      <c r="AM3415" s="21"/>
      <c r="AN3415" s="21"/>
      <c r="AO3415" s="21"/>
      <c r="AP3415" s="21"/>
      <c r="AQ3415" s="21"/>
      <c r="AR3415" s="21"/>
      <c r="AS3415" s="21"/>
      <c r="AT3415" s="21"/>
      <c r="AU3415" s="21"/>
      <c r="AX3415" s="22"/>
      <c r="AY3415" s="22"/>
      <c r="AZ3415" s="22"/>
      <c r="BM3415" s="21"/>
      <c r="BN3415" s="21"/>
      <c r="BO3415" s="21"/>
      <c r="BP3415" s="21"/>
      <c r="BQ3415" s="21"/>
      <c r="BS3415" s="21"/>
      <c r="BT3415" s="21"/>
      <c r="BW3415" s="21"/>
      <c r="BX3415" s="21"/>
      <c r="BZ3415" s="21"/>
      <c r="CD3415" s="21"/>
      <c r="CE3415" s="21"/>
      <c r="CF3415" s="21"/>
    </row>
    <row r="3416" spans="1:84">
      <c r="A3416" s="21"/>
      <c r="AC3416" s="21"/>
      <c r="AD3416" s="21"/>
      <c r="AE3416" s="21"/>
      <c r="AF3416" s="21"/>
      <c r="AG3416" s="21"/>
      <c r="AH3416" s="21"/>
      <c r="AI3416" s="21"/>
      <c r="AJ3416" s="21"/>
      <c r="AK3416" s="21"/>
      <c r="AL3416" s="21"/>
      <c r="AM3416" s="21"/>
      <c r="AN3416" s="21"/>
      <c r="AO3416" s="21"/>
      <c r="AP3416" s="21"/>
      <c r="AQ3416" s="21"/>
      <c r="AR3416" s="21"/>
      <c r="AS3416" s="21"/>
      <c r="AT3416" s="21"/>
      <c r="AU3416" s="21"/>
      <c r="AX3416" s="22"/>
      <c r="AY3416" s="22"/>
      <c r="AZ3416" s="22"/>
      <c r="BM3416" s="21"/>
      <c r="BN3416" s="21"/>
      <c r="BO3416" s="21"/>
      <c r="BP3416" s="21"/>
      <c r="BQ3416" s="21"/>
      <c r="BS3416" s="21"/>
      <c r="BT3416" s="21"/>
      <c r="BW3416" s="21"/>
      <c r="BX3416" s="21"/>
      <c r="BZ3416" s="21"/>
      <c r="CD3416" s="21"/>
      <c r="CE3416" s="21"/>
      <c r="CF3416" s="21"/>
    </row>
    <row r="3417" spans="1:84">
      <c r="A3417" s="21"/>
      <c r="AC3417" s="21"/>
      <c r="AD3417" s="21"/>
      <c r="AE3417" s="21"/>
      <c r="AF3417" s="21"/>
      <c r="AG3417" s="21"/>
      <c r="AH3417" s="21"/>
      <c r="AI3417" s="21"/>
      <c r="AJ3417" s="21"/>
      <c r="AK3417" s="21"/>
      <c r="AL3417" s="21"/>
      <c r="AM3417" s="21"/>
      <c r="AN3417" s="21"/>
      <c r="AO3417" s="21"/>
      <c r="AP3417" s="21"/>
      <c r="AQ3417" s="21"/>
      <c r="AR3417" s="21"/>
      <c r="AS3417" s="21"/>
      <c r="AT3417" s="21"/>
      <c r="AU3417" s="21"/>
      <c r="AX3417" s="22"/>
      <c r="AY3417" s="22"/>
      <c r="AZ3417" s="22"/>
      <c r="BM3417" s="21"/>
      <c r="BN3417" s="21"/>
      <c r="BO3417" s="21"/>
      <c r="BP3417" s="21"/>
      <c r="BQ3417" s="21"/>
      <c r="BS3417" s="21"/>
      <c r="BT3417" s="21"/>
      <c r="BW3417" s="21"/>
      <c r="BX3417" s="21"/>
      <c r="BZ3417" s="21"/>
      <c r="CD3417" s="21"/>
      <c r="CE3417" s="21"/>
      <c r="CF3417" s="21"/>
    </row>
    <row r="3418" spans="1:84">
      <c r="A3418" s="21"/>
      <c r="AC3418" s="21"/>
      <c r="AD3418" s="21"/>
      <c r="AE3418" s="21"/>
      <c r="AF3418" s="21"/>
      <c r="AG3418" s="21"/>
      <c r="AH3418" s="21"/>
      <c r="AI3418" s="21"/>
      <c r="AJ3418" s="21"/>
      <c r="AK3418" s="21"/>
      <c r="AL3418" s="21"/>
      <c r="AM3418" s="21"/>
      <c r="AN3418" s="21"/>
      <c r="AO3418" s="21"/>
      <c r="AP3418" s="21"/>
      <c r="AQ3418" s="21"/>
      <c r="AR3418" s="21"/>
      <c r="AS3418" s="21"/>
      <c r="AT3418" s="21"/>
      <c r="AU3418" s="21"/>
      <c r="AX3418" s="22"/>
      <c r="AY3418" s="22"/>
      <c r="AZ3418" s="22"/>
      <c r="BM3418" s="21"/>
      <c r="BN3418" s="21"/>
      <c r="BO3418" s="21"/>
      <c r="BP3418" s="21"/>
      <c r="BQ3418" s="21"/>
      <c r="BS3418" s="21"/>
      <c r="BT3418" s="21"/>
      <c r="BW3418" s="21"/>
      <c r="BX3418" s="21"/>
      <c r="BZ3418" s="21"/>
      <c r="CD3418" s="21"/>
      <c r="CE3418" s="21"/>
      <c r="CF3418" s="21"/>
    </row>
    <row r="3419" spans="1:84">
      <c r="A3419" s="21"/>
      <c r="AC3419" s="21"/>
      <c r="AD3419" s="21"/>
      <c r="AE3419" s="21"/>
      <c r="AF3419" s="21"/>
      <c r="AG3419" s="21"/>
      <c r="AH3419" s="21"/>
      <c r="AI3419" s="21"/>
      <c r="AJ3419" s="21"/>
      <c r="AK3419" s="21"/>
      <c r="AL3419" s="21"/>
      <c r="AM3419" s="21"/>
      <c r="AN3419" s="21"/>
      <c r="AO3419" s="21"/>
      <c r="AP3419" s="21"/>
      <c r="AQ3419" s="21"/>
      <c r="AR3419" s="21"/>
      <c r="AS3419" s="21"/>
      <c r="AT3419" s="21"/>
      <c r="AU3419" s="21"/>
      <c r="AX3419" s="22"/>
      <c r="AY3419" s="22"/>
      <c r="AZ3419" s="22"/>
      <c r="BM3419" s="21"/>
      <c r="BN3419" s="21"/>
      <c r="BO3419" s="21"/>
      <c r="BP3419" s="21"/>
      <c r="BQ3419" s="21"/>
      <c r="BS3419" s="21"/>
      <c r="BT3419" s="21"/>
      <c r="BW3419" s="21"/>
      <c r="BX3419" s="21"/>
      <c r="BZ3419" s="21"/>
      <c r="CD3419" s="21"/>
      <c r="CE3419" s="21"/>
      <c r="CF3419" s="21"/>
    </row>
    <row r="3420" spans="1:84">
      <c r="A3420" s="21"/>
      <c r="AC3420" s="21"/>
      <c r="AD3420" s="21"/>
      <c r="AE3420" s="21"/>
      <c r="AF3420" s="21"/>
      <c r="AG3420" s="21"/>
      <c r="AH3420" s="21"/>
      <c r="AI3420" s="21"/>
      <c r="AJ3420" s="21"/>
      <c r="AK3420" s="21"/>
      <c r="AL3420" s="21"/>
      <c r="AM3420" s="21"/>
      <c r="AN3420" s="21"/>
      <c r="AO3420" s="21"/>
      <c r="AP3420" s="21"/>
      <c r="AQ3420" s="21"/>
      <c r="AR3420" s="21"/>
      <c r="AS3420" s="21"/>
      <c r="AT3420" s="21"/>
      <c r="AU3420" s="21"/>
      <c r="AX3420" s="22"/>
      <c r="AY3420" s="22"/>
      <c r="AZ3420" s="22"/>
      <c r="BM3420" s="21"/>
      <c r="BN3420" s="21"/>
      <c r="BO3420" s="21"/>
      <c r="BP3420" s="21"/>
      <c r="BQ3420" s="21"/>
      <c r="BS3420" s="21"/>
      <c r="BT3420" s="21"/>
      <c r="BW3420" s="21"/>
      <c r="BX3420" s="21"/>
      <c r="BZ3420" s="21"/>
      <c r="CD3420" s="21"/>
      <c r="CE3420" s="21"/>
      <c r="CF3420" s="21"/>
    </row>
    <row r="3421" spans="1:84">
      <c r="A3421" s="21"/>
      <c r="AC3421" s="21"/>
      <c r="AD3421" s="21"/>
      <c r="AE3421" s="21"/>
      <c r="AF3421" s="21"/>
      <c r="AG3421" s="21"/>
      <c r="AH3421" s="21"/>
      <c r="AI3421" s="21"/>
      <c r="AJ3421" s="21"/>
      <c r="AK3421" s="21"/>
      <c r="AL3421" s="21"/>
      <c r="AM3421" s="21"/>
      <c r="AN3421" s="21"/>
      <c r="AO3421" s="21"/>
      <c r="AP3421" s="21"/>
      <c r="AQ3421" s="21"/>
      <c r="AR3421" s="21"/>
      <c r="AS3421" s="21"/>
      <c r="AT3421" s="21"/>
      <c r="AU3421" s="21"/>
      <c r="AX3421" s="22"/>
      <c r="AY3421" s="22"/>
      <c r="AZ3421" s="22"/>
      <c r="BM3421" s="21"/>
      <c r="BN3421" s="21"/>
      <c r="BO3421" s="21"/>
      <c r="BP3421" s="21"/>
      <c r="BQ3421" s="21"/>
      <c r="BS3421" s="21"/>
      <c r="BT3421" s="21"/>
      <c r="BW3421" s="21"/>
      <c r="BX3421" s="21"/>
      <c r="BZ3421" s="21"/>
      <c r="CD3421" s="21"/>
      <c r="CE3421" s="21"/>
      <c r="CF3421" s="21"/>
    </row>
    <row r="3422" spans="1:84">
      <c r="A3422" s="21"/>
      <c r="AC3422" s="21"/>
      <c r="AD3422" s="21"/>
      <c r="AE3422" s="21"/>
      <c r="AF3422" s="21"/>
      <c r="AG3422" s="21"/>
      <c r="AH3422" s="21"/>
      <c r="AI3422" s="21"/>
      <c r="AJ3422" s="21"/>
      <c r="AK3422" s="21"/>
      <c r="AL3422" s="21"/>
      <c r="AM3422" s="21"/>
      <c r="AN3422" s="21"/>
      <c r="AO3422" s="21"/>
      <c r="AP3422" s="21"/>
      <c r="AQ3422" s="21"/>
      <c r="AR3422" s="21"/>
      <c r="AS3422" s="21"/>
      <c r="AT3422" s="21"/>
      <c r="AU3422" s="21"/>
      <c r="AX3422" s="22"/>
      <c r="AY3422" s="22"/>
      <c r="AZ3422" s="22"/>
      <c r="BM3422" s="21"/>
      <c r="BN3422" s="21"/>
      <c r="BO3422" s="21"/>
      <c r="BP3422" s="21"/>
      <c r="BQ3422" s="21"/>
      <c r="BS3422" s="21"/>
      <c r="BT3422" s="21"/>
      <c r="BW3422" s="21"/>
      <c r="BX3422" s="21"/>
      <c r="BZ3422" s="21"/>
      <c r="CD3422" s="21"/>
      <c r="CE3422" s="21"/>
      <c r="CF3422" s="21"/>
    </row>
    <row r="3423" spans="1:84">
      <c r="A3423" s="21"/>
      <c r="AC3423" s="21"/>
      <c r="AD3423" s="21"/>
      <c r="AE3423" s="21"/>
      <c r="AF3423" s="21"/>
      <c r="AG3423" s="21"/>
      <c r="AH3423" s="21"/>
      <c r="AI3423" s="21"/>
      <c r="AJ3423" s="21"/>
      <c r="AK3423" s="21"/>
      <c r="AL3423" s="21"/>
      <c r="AM3423" s="21"/>
      <c r="AN3423" s="21"/>
      <c r="AO3423" s="21"/>
      <c r="AP3423" s="21"/>
      <c r="AQ3423" s="21"/>
      <c r="AR3423" s="21"/>
      <c r="AS3423" s="21"/>
      <c r="AT3423" s="21"/>
      <c r="AU3423" s="21"/>
      <c r="AX3423" s="22"/>
      <c r="AY3423" s="22"/>
      <c r="AZ3423" s="22"/>
      <c r="BM3423" s="21"/>
      <c r="BN3423" s="21"/>
      <c r="BO3423" s="21"/>
      <c r="BP3423" s="21"/>
      <c r="BQ3423" s="21"/>
      <c r="BS3423" s="21"/>
      <c r="BT3423" s="21"/>
      <c r="BW3423" s="21"/>
      <c r="BX3423" s="21"/>
      <c r="BZ3423" s="21"/>
      <c r="CD3423" s="21"/>
      <c r="CE3423" s="21"/>
      <c r="CF3423" s="21"/>
    </row>
    <row r="3424" spans="1:84">
      <c r="A3424" s="21"/>
      <c r="AC3424" s="21"/>
      <c r="AD3424" s="21"/>
      <c r="AE3424" s="21"/>
      <c r="AF3424" s="21"/>
      <c r="AG3424" s="21"/>
      <c r="AH3424" s="21"/>
      <c r="AI3424" s="21"/>
      <c r="AJ3424" s="21"/>
      <c r="AK3424" s="21"/>
      <c r="AL3424" s="21"/>
      <c r="AM3424" s="21"/>
      <c r="AN3424" s="21"/>
      <c r="AO3424" s="21"/>
      <c r="AP3424" s="21"/>
      <c r="AQ3424" s="21"/>
      <c r="AR3424" s="21"/>
      <c r="AS3424" s="21"/>
      <c r="AT3424" s="21"/>
      <c r="AU3424" s="21"/>
      <c r="AX3424" s="22"/>
      <c r="AY3424" s="22"/>
      <c r="AZ3424" s="22"/>
      <c r="BM3424" s="21"/>
      <c r="BN3424" s="21"/>
      <c r="BO3424" s="21"/>
      <c r="BP3424" s="21"/>
      <c r="BQ3424" s="21"/>
      <c r="BS3424" s="21"/>
      <c r="BT3424" s="21"/>
      <c r="BW3424" s="21"/>
      <c r="BX3424" s="21"/>
      <c r="BZ3424" s="21"/>
      <c r="CD3424" s="21"/>
      <c r="CE3424" s="21"/>
      <c r="CF3424" s="21"/>
    </row>
    <row r="3425" spans="1:84">
      <c r="A3425" s="21"/>
      <c r="AC3425" s="21"/>
      <c r="AD3425" s="21"/>
      <c r="AE3425" s="21"/>
      <c r="AF3425" s="21"/>
      <c r="AG3425" s="21"/>
      <c r="AH3425" s="21"/>
      <c r="AI3425" s="21"/>
      <c r="AJ3425" s="21"/>
      <c r="AK3425" s="21"/>
      <c r="AL3425" s="21"/>
      <c r="AM3425" s="21"/>
      <c r="AN3425" s="21"/>
      <c r="AO3425" s="21"/>
      <c r="AP3425" s="21"/>
      <c r="AQ3425" s="21"/>
      <c r="AR3425" s="21"/>
      <c r="AS3425" s="21"/>
      <c r="AT3425" s="21"/>
      <c r="AU3425" s="21"/>
      <c r="AX3425" s="22"/>
      <c r="AY3425" s="22"/>
      <c r="AZ3425" s="22"/>
      <c r="BM3425" s="21"/>
      <c r="BN3425" s="21"/>
      <c r="BO3425" s="21"/>
      <c r="BP3425" s="21"/>
      <c r="BQ3425" s="21"/>
      <c r="BS3425" s="21"/>
      <c r="BT3425" s="21"/>
      <c r="BW3425" s="21"/>
      <c r="BX3425" s="21"/>
      <c r="BZ3425" s="21"/>
      <c r="CD3425" s="21"/>
      <c r="CE3425" s="21"/>
      <c r="CF3425" s="21"/>
    </row>
    <row r="3426" spans="1:84">
      <c r="A3426" s="21"/>
      <c r="AC3426" s="21"/>
      <c r="AD3426" s="21"/>
      <c r="AE3426" s="21"/>
      <c r="AF3426" s="21"/>
      <c r="AG3426" s="21"/>
      <c r="AH3426" s="21"/>
      <c r="AI3426" s="21"/>
      <c r="AJ3426" s="21"/>
      <c r="AK3426" s="21"/>
      <c r="AL3426" s="21"/>
      <c r="AM3426" s="21"/>
      <c r="AN3426" s="21"/>
      <c r="AO3426" s="21"/>
      <c r="AP3426" s="21"/>
      <c r="AQ3426" s="21"/>
      <c r="AR3426" s="21"/>
      <c r="AS3426" s="21"/>
      <c r="AT3426" s="21"/>
      <c r="AU3426" s="21"/>
      <c r="AX3426" s="22"/>
      <c r="AY3426" s="22"/>
      <c r="AZ3426" s="22"/>
      <c r="BM3426" s="21"/>
      <c r="BN3426" s="21"/>
      <c r="BO3426" s="21"/>
      <c r="BP3426" s="21"/>
      <c r="BQ3426" s="21"/>
      <c r="BS3426" s="21"/>
      <c r="BT3426" s="21"/>
      <c r="BW3426" s="21"/>
      <c r="BX3426" s="21"/>
      <c r="BZ3426" s="21"/>
      <c r="CD3426" s="21"/>
      <c r="CE3426" s="21"/>
      <c r="CF3426" s="21"/>
    </row>
    <row r="3427" spans="1:84">
      <c r="A3427" s="21"/>
      <c r="AC3427" s="21"/>
      <c r="AD3427" s="21"/>
      <c r="AE3427" s="21"/>
      <c r="AF3427" s="21"/>
      <c r="AG3427" s="21"/>
      <c r="AH3427" s="21"/>
      <c r="AI3427" s="21"/>
      <c r="AJ3427" s="21"/>
      <c r="AK3427" s="21"/>
      <c r="AL3427" s="21"/>
      <c r="AM3427" s="21"/>
      <c r="AN3427" s="21"/>
      <c r="AO3427" s="21"/>
      <c r="AP3427" s="21"/>
      <c r="AQ3427" s="21"/>
      <c r="AR3427" s="21"/>
      <c r="AS3427" s="21"/>
      <c r="AT3427" s="21"/>
      <c r="AU3427" s="21"/>
      <c r="AX3427" s="22"/>
      <c r="AY3427" s="22"/>
      <c r="AZ3427" s="22"/>
      <c r="BM3427" s="21"/>
      <c r="BN3427" s="21"/>
      <c r="BO3427" s="21"/>
      <c r="BP3427" s="21"/>
      <c r="BQ3427" s="21"/>
      <c r="BS3427" s="21"/>
      <c r="BT3427" s="21"/>
      <c r="BW3427" s="21"/>
      <c r="BX3427" s="21"/>
      <c r="BZ3427" s="21"/>
      <c r="CD3427" s="21"/>
      <c r="CE3427" s="21"/>
      <c r="CF3427" s="21"/>
    </row>
    <row r="3428" spans="1:84">
      <c r="A3428" s="21"/>
      <c r="AC3428" s="21"/>
      <c r="AD3428" s="21"/>
      <c r="AE3428" s="21"/>
      <c r="AF3428" s="21"/>
      <c r="AG3428" s="21"/>
      <c r="AH3428" s="21"/>
      <c r="AI3428" s="21"/>
      <c r="AJ3428" s="21"/>
      <c r="AK3428" s="21"/>
      <c r="AL3428" s="21"/>
      <c r="AM3428" s="21"/>
      <c r="AN3428" s="21"/>
      <c r="AO3428" s="21"/>
      <c r="AP3428" s="21"/>
      <c r="AQ3428" s="21"/>
      <c r="AR3428" s="21"/>
      <c r="AS3428" s="21"/>
      <c r="AT3428" s="21"/>
      <c r="AU3428" s="21"/>
      <c r="AX3428" s="22"/>
      <c r="AY3428" s="22"/>
      <c r="AZ3428" s="22"/>
      <c r="BM3428" s="21"/>
      <c r="BN3428" s="21"/>
      <c r="BO3428" s="21"/>
      <c r="BP3428" s="21"/>
      <c r="BQ3428" s="21"/>
      <c r="BS3428" s="21"/>
      <c r="BT3428" s="21"/>
      <c r="BW3428" s="21"/>
      <c r="BX3428" s="21"/>
      <c r="BZ3428" s="21"/>
      <c r="CD3428" s="21"/>
      <c r="CE3428" s="21"/>
      <c r="CF3428" s="21"/>
    </row>
    <row r="3429" spans="1:84">
      <c r="A3429" s="21"/>
      <c r="AC3429" s="21"/>
      <c r="AD3429" s="21"/>
      <c r="AE3429" s="21"/>
      <c r="AF3429" s="21"/>
      <c r="AG3429" s="21"/>
      <c r="AH3429" s="21"/>
      <c r="AI3429" s="21"/>
      <c r="AJ3429" s="21"/>
      <c r="AK3429" s="21"/>
      <c r="AL3429" s="21"/>
      <c r="AM3429" s="21"/>
      <c r="AN3429" s="21"/>
      <c r="AO3429" s="21"/>
      <c r="AP3429" s="21"/>
      <c r="AQ3429" s="21"/>
      <c r="AR3429" s="21"/>
      <c r="AS3429" s="21"/>
      <c r="AT3429" s="21"/>
      <c r="AU3429" s="21"/>
      <c r="AX3429" s="22"/>
      <c r="AY3429" s="22"/>
      <c r="AZ3429" s="22"/>
      <c r="BM3429" s="21"/>
      <c r="BN3429" s="21"/>
      <c r="BO3429" s="21"/>
      <c r="BP3429" s="21"/>
      <c r="BQ3429" s="21"/>
      <c r="BS3429" s="21"/>
      <c r="BT3429" s="21"/>
      <c r="BW3429" s="21"/>
      <c r="BX3429" s="21"/>
      <c r="BZ3429" s="21"/>
      <c r="CD3429" s="21"/>
      <c r="CE3429" s="21"/>
      <c r="CF3429" s="21"/>
    </row>
    <row r="3430" spans="1:84">
      <c r="A3430" s="21"/>
      <c r="AC3430" s="21"/>
      <c r="AD3430" s="21"/>
      <c r="AE3430" s="21"/>
      <c r="AF3430" s="21"/>
      <c r="AG3430" s="21"/>
      <c r="AH3430" s="21"/>
      <c r="AI3430" s="21"/>
      <c r="AJ3430" s="21"/>
      <c r="AK3430" s="21"/>
      <c r="AL3430" s="21"/>
      <c r="AM3430" s="21"/>
      <c r="AN3430" s="21"/>
      <c r="AO3430" s="21"/>
      <c r="AP3430" s="21"/>
      <c r="AQ3430" s="21"/>
      <c r="AR3430" s="21"/>
      <c r="AS3430" s="21"/>
      <c r="AT3430" s="21"/>
      <c r="AU3430" s="21"/>
      <c r="AX3430" s="22"/>
      <c r="AY3430" s="22"/>
      <c r="AZ3430" s="22"/>
      <c r="BM3430" s="21"/>
      <c r="BN3430" s="21"/>
      <c r="BO3430" s="21"/>
      <c r="BP3430" s="21"/>
      <c r="BQ3430" s="21"/>
      <c r="BS3430" s="21"/>
      <c r="BT3430" s="21"/>
      <c r="BW3430" s="21"/>
      <c r="BX3430" s="21"/>
      <c r="BZ3430" s="21"/>
      <c r="CD3430" s="21"/>
      <c r="CE3430" s="21"/>
      <c r="CF3430" s="21"/>
    </row>
    <row r="3431" spans="1:84">
      <c r="A3431" s="21"/>
      <c r="AC3431" s="21"/>
      <c r="AD3431" s="21"/>
      <c r="AE3431" s="21"/>
      <c r="AF3431" s="21"/>
      <c r="AG3431" s="21"/>
      <c r="AH3431" s="21"/>
      <c r="AI3431" s="21"/>
      <c r="AJ3431" s="21"/>
      <c r="AK3431" s="21"/>
      <c r="AL3431" s="21"/>
      <c r="AM3431" s="21"/>
      <c r="AN3431" s="21"/>
      <c r="AO3431" s="21"/>
      <c r="AP3431" s="21"/>
      <c r="AQ3431" s="21"/>
      <c r="AR3431" s="21"/>
      <c r="AS3431" s="21"/>
      <c r="AT3431" s="21"/>
      <c r="AU3431" s="21"/>
      <c r="AX3431" s="22"/>
      <c r="AY3431" s="22"/>
      <c r="AZ3431" s="22"/>
      <c r="BM3431" s="21"/>
      <c r="BN3431" s="21"/>
      <c r="BO3431" s="21"/>
      <c r="BP3431" s="21"/>
      <c r="BQ3431" s="21"/>
      <c r="BS3431" s="21"/>
      <c r="BT3431" s="21"/>
      <c r="BW3431" s="21"/>
      <c r="BX3431" s="21"/>
      <c r="BZ3431" s="21"/>
      <c r="CD3431" s="21"/>
      <c r="CE3431" s="21"/>
      <c r="CF3431" s="21"/>
    </row>
    <row r="3432" spans="1:84">
      <c r="A3432" s="21"/>
      <c r="AC3432" s="21"/>
      <c r="AD3432" s="21"/>
      <c r="AE3432" s="21"/>
      <c r="AF3432" s="21"/>
      <c r="AG3432" s="21"/>
      <c r="AH3432" s="21"/>
      <c r="AI3432" s="21"/>
      <c r="AJ3432" s="21"/>
      <c r="AK3432" s="21"/>
      <c r="AL3432" s="21"/>
      <c r="AM3432" s="21"/>
      <c r="AN3432" s="21"/>
      <c r="AO3432" s="21"/>
      <c r="AP3432" s="21"/>
      <c r="AQ3432" s="21"/>
      <c r="AR3432" s="21"/>
      <c r="AS3432" s="21"/>
      <c r="AT3432" s="21"/>
      <c r="AU3432" s="21"/>
      <c r="AX3432" s="22"/>
      <c r="AY3432" s="22"/>
      <c r="AZ3432" s="22"/>
      <c r="BM3432" s="21"/>
      <c r="BN3432" s="21"/>
      <c r="BO3432" s="21"/>
      <c r="BP3432" s="21"/>
      <c r="BQ3432" s="21"/>
      <c r="BS3432" s="21"/>
      <c r="BT3432" s="21"/>
      <c r="BW3432" s="21"/>
      <c r="BX3432" s="21"/>
      <c r="BZ3432" s="21"/>
      <c r="CD3432" s="21"/>
      <c r="CE3432" s="21"/>
      <c r="CF3432" s="21"/>
    </row>
    <row r="3433" spans="1:84">
      <c r="A3433" s="21"/>
      <c r="AC3433" s="21"/>
      <c r="AD3433" s="21"/>
      <c r="AE3433" s="21"/>
      <c r="AF3433" s="21"/>
      <c r="AG3433" s="21"/>
      <c r="AH3433" s="21"/>
      <c r="AI3433" s="21"/>
      <c r="AJ3433" s="21"/>
      <c r="AK3433" s="21"/>
      <c r="AL3433" s="21"/>
      <c r="AM3433" s="21"/>
      <c r="AN3433" s="21"/>
      <c r="AO3433" s="21"/>
      <c r="AP3433" s="21"/>
      <c r="AQ3433" s="21"/>
      <c r="AR3433" s="21"/>
      <c r="AS3433" s="21"/>
      <c r="AT3433" s="21"/>
      <c r="AU3433" s="21"/>
      <c r="AX3433" s="22"/>
      <c r="AY3433" s="22"/>
      <c r="AZ3433" s="22"/>
      <c r="BM3433" s="21"/>
      <c r="BN3433" s="21"/>
      <c r="BO3433" s="21"/>
      <c r="BP3433" s="21"/>
      <c r="BQ3433" s="21"/>
      <c r="BS3433" s="21"/>
      <c r="BT3433" s="21"/>
      <c r="BW3433" s="21"/>
      <c r="BX3433" s="21"/>
      <c r="BZ3433" s="21"/>
      <c r="CD3433" s="21"/>
      <c r="CE3433" s="21"/>
      <c r="CF3433" s="21"/>
    </row>
    <row r="3434" spans="1:84">
      <c r="A3434" s="21"/>
      <c r="AC3434" s="21"/>
      <c r="AD3434" s="21"/>
      <c r="AE3434" s="21"/>
      <c r="AF3434" s="21"/>
      <c r="AG3434" s="21"/>
      <c r="AH3434" s="21"/>
      <c r="AI3434" s="21"/>
      <c r="AJ3434" s="21"/>
      <c r="AK3434" s="21"/>
      <c r="AL3434" s="21"/>
      <c r="AM3434" s="21"/>
      <c r="AN3434" s="21"/>
      <c r="AO3434" s="21"/>
      <c r="AP3434" s="21"/>
      <c r="AQ3434" s="21"/>
      <c r="AR3434" s="21"/>
      <c r="AS3434" s="21"/>
      <c r="AT3434" s="21"/>
      <c r="AU3434" s="21"/>
      <c r="AX3434" s="22"/>
      <c r="AY3434" s="22"/>
      <c r="AZ3434" s="22"/>
      <c r="BM3434" s="21"/>
      <c r="BN3434" s="21"/>
      <c r="BO3434" s="21"/>
      <c r="BP3434" s="21"/>
      <c r="BQ3434" s="21"/>
      <c r="BS3434" s="21"/>
      <c r="BT3434" s="21"/>
      <c r="BW3434" s="21"/>
      <c r="BX3434" s="21"/>
      <c r="BZ3434" s="21"/>
      <c r="CD3434" s="21"/>
      <c r="CE3434" s="21"/>
      <c r="CF3434" s="21"/>
    </row>
    <row r="3435" spans="1:84">
      <c r="A3435" s="21"/>
      <c r="AC3435" s="21"/>
      <c r="AD3435" s="21"/>
      <c r="AE3435" s="21"/>
      <c r="AF3435" s="21"/>
      <c r="AG3435" s="21"/>
      <c r="AH3435" s="21"/>
      <c r="AI3435" s="21"/>
      <c r="AJ3435" s="21"/>
      <c r="AK3435" s="21"/>
      <c r="AL3435" s="21"/>
      <c r="AM3435" s="21"/>
      <c r="AN3435" s="21"/>
      <c r="AO3435" s="21"/>
      <c r="AP3435" s="21"/>
      <c r="AQ3435" s="21"/>
      <c r="AR3435" s="21"/>
      <c r="AS3435" s="21"/>
      <c r="AT3435" s="21"/>
      <c r="AU3435" s="21"/>
      <c r="AX3435" s="22"/>
      <c r="AY3435" s="22"/>
      <c r="AZ3435" s="22"/>
      <c r="BM3435" s="21"/>
      <c r="BN3435" s="21"/>
      <c r="BO3435" s="21"/>
      <c r="BP3435" s="21"/>
      <c r="BQ3435" s="21"/>
      <c r="BS3435" s="21"/>
      <c r="BT3435" s="21"/>
      <c r="BW3435" s="21"/>
      <c r="BX3435" s="21"/>
      <c r="BZ3435" s="21"/>
      <c r="CD3435" s="21"/>
      <c r="CE3435" s="21"/>
      <c r="CF3435" s="21"/>
    </row>
    <row r="3436" spans="1:84">
      <c r="A3436" s="21"/>
      <c r="AC3436" s="21"/>
      <c r="AD3436" s="21"/>
      <c r="AE3436" s="21"/>
      <c r="AF3436" s="21"/>
      <c r="AG3436" s="21"/>
      <c r="AH3436" s="21"/>
      <c r="AI3436" s="21"/>
      <c r="AJ3436" s="21"/>
      <c r="AK3436" s="21"/>
      <c r="AL3436" s="21"/>
      <c r="AM3436" s="21"/>
      <c r="AN3436" s="21"/>
      <c r="AO3436" s="21"/>
      <c r="AP3436" s="21"/>
      <c r="AQ3436" s="21"/>
      <c r="AR3436" s="21"/>
      <c r="AS3436" s="21"/>
      <c r="AT3436" s="21"/>
      <c r="AU3436" s="21"/>
      <c r="AX3436" s="22"/>
      <c r="AY3436" s="22"/>
      <c r="AZ3436" s="22"/>
      <c r="BM3436" s="21"/>
      <c r="BN3436" s="21"/>
      <c r="BO3436" s="21"/>
      <c r="BP3436" s="21"/>
      <c r="BQ3436" s="21"/>
      <c r="BS3436" s="21"/>
      <c r="BT3436" s="21"/>
      <c r="BW3436" s="21"/>
      <c r="BX3436" s="21"/>
      <c r="BZ3436" s="21"/>
      <c r="CD3436" s="21"/>
      <c r="CE3436" s="21"/>
      <c r="CF3436" s="21"/>
    </row>
    <row r="3437" spans="1:84">
      <c r="A3437" s="21"/>
      <c r="AC3437" s="21"/>
      <c r="AD3437" s="21"/>
      <c r="AE3437" s="21"/>
      <c r="AF3437" s="21"/>
      <c r="AG3437" s="21"/>
      <c r="AH3437" s="21"/>
      <c r="AI3437" s="21"/>
      <c r="AJ3437" s="21"/>
      <c r="AK3437" s="21"/>
      <c r="AL3437" s="21"/>
      <c r="AM3437" s="21"/>
      <c r="AN3437" s="21"/>
      <c r="AO3437" s="21"/>
      <c r="AP3437" s="21"/>
      <c r="AQ3437" s="21"/>
      <c r="AR3437" s="21"/>
      <c r="AS3437" s="21"/>
      <c r="AT3437" s="21"/>
      <c r="AU3437" s="21"/>
      <c r="AX3437" s="22"/>
      <c r="AY3437" s="22"/>
      <c r="AZ3437" s="22"/>
      <c r="BM3437" s="21"/>
      <c r="BN3437" s="21"/>
      <c r="BO3437" s="21"/>
      <c r="BP3437" s="21"/>
      <c r="BQ3437" s="21"/>
      <c r="BS3437" s="21"/>
      <c r="BT3437" s="21"/>
      <c r="BW3437" s="21"/>
      <c r="BX3437" s="21"/>
      <c r="BZ3437" s="21"/>
      <c r="CD3437" s="21"/>
      <c r="CE3437" s="21"/>
      <c r="CF3437" s="21"/>
    </row>
    <row r="3438" spans="1:84">
      <c r="A3438" s="21"/>
      <c r="AC3438" s="21"/>
      <c r="AD3438" s="21"/>
      <c r="AE3438" s="21"/>
      <c r="AF3438" s="21"/>
      <c r="AG3438" s="21"/>
      <c r="AH3438" s="21"/>
      <c r="AI3438" s="21"/>
      <c r="AJ3438" s="21"/>
      <c r="AK3438" s="21"/>
      <c r="AL3438" s="21"/>
      <c r="AM3438" s="21"/>
      <c r="AN3438" s="21"/>
      <c r="AO3438" s="21"/>
      <c r="AP3438" s="21"/>
      <c r="AQ3438" s="21"/>
      <c r="AR3438" s="21"/>
      <c r="AS3438" s="21"/>
      <c r="AT3438" s="21"/>
      <c r="AU3438" s="21"/>
      <c r="AX3438" s="22"/>
      <c r="AY3438" s="22"/>
      <c r="AZ3438" s="22"/>
      <c r="BM3438" s="21"/>
      <c r="BN3438" s="21"/>
      <c r="BO3438" s="21"/>
      <c r="BP3438" s="21"/>
      <c r="BQ3438" s="21"/>
      <c r="BS3438" s="21"/>
      <c r="BT3438" s="21"/>
      <c r="BW3438" s="21"/>
      <c r="BX3438" s="21"/>
      <c r="BZ3438" s="21"/>
      <c r="CD3438" s="21"/>
      <c r="CE3438" s="21"/>
      <c r="CF3438" s="21"/>
    </row>
    <row r="3439" spans="1:84">
      <c r="A3439" s="21"/>
      <c r="AC3439" s="21"/>
      <c r="AD3439" s="21"/>
      <c r="AE3439" s="21"/>
      <c r="AF3439" s="21"/>
      <c r="AG3439" s="21"/>
      <c r="AH3439" s="21"/>
      <c r="AI3439" s="21"/>
      <c r="AJ3439" s="21"/>
      <c r="AK3439" s="21"/>
      <c r="AL3439" s="21"/>
      <c r="AM3439" s="21"/>
      <c r="AN3439" s="21"/>
      <c r="AO3439" s="21"/>
      <c r="AP3439" s="21"/>
      <c r="AQ3439" s="21"/>
      <c r="AR3439" s="21"/>
      <c r="AS3439" s="21"/>
      <c r="AT3439" s="21"/>
      <c r="AU3439" s="21"/>
      <c r="AX3439" s="22"/>
      <c r="AY3439" s="22"/>
      <c r="AZ3439" s="22"/>
      <c r="BM3439" s="21"/>
      <c r="BN3439" s="21"/>
      <c r="BO3439" s="21"/>
      <c r="BP3439" s="21"/>
      <c r="BQ3439" s="21"/>
      <c r="BS3439" s="21"/>
      <c r="BT3439" s="21"/>
      <c r="BW3439" s="21"/>
      <c r="BX3439" s="21"/>
      <c r="BZ3439" s="21"/>
      <c r="CD3439" s="21"/>
      <c r="CE3439" s="21"/>
      <c r="CF3439" s="21"/>
    </row>
    <row r="3440" spans="1:84">
      <c r="A3440" s="21"/>
      <c r="AC3440" s="21"/>
      <c r="AD3440" s="21"/>
      <c r="AE3440" s="21"/>
      <c r="AF3440" s="21"/>
      <c r="AG3440" s="21"/>
      <c r="AH3440" s="21"/>
      <c r="AI3440" s="21"/>
      <c r="AJ3440" s="21"/>
      <c r="AK3440" s="21"/>
      <c r="AL3440" s="21"/>
      <c r="AM3440" s="21"/>
      <c r="AN3440" s="21"/>
      <c r="AO3440" s="21"/>
      <c r="AP3440" s="21"/>
      <c r="AQ3440" s="21"/>
      <c r="AR3440" s="21"/>
      <c r="AS3440" s="21"/>
      <c r="AT3440" s="21"/>
      <c r="AU3440" s="21"/>
      <c r="AX3440" s="22"/>
      <c r="AY3440" s="22"/>
      <c r="AZ3440" s="22"/>
      <c r="BM3440" s="21"/>
      <c r="BN3440" s="21"/>
      <c r="BO3440" s="21"/>
      <c r="BP3440" s="21"/>
      <c r="BQ3440" s="21"/>
      <c r="BS3440" s="21"/>
      <c r="BT3440" s="21"/>
      <c r="BW3440" s="21"/>
      <c r="BX3440" s="21"/>
      <c r="BZ3440" s="21"/>
      <c r="CD3440" s="21"/>
      <c r="CE3440" s="21"/>
      <c r="CF3440" s="21"/>
    </row>
    <row r="3441" spans="1:84">
      <c r="A3441" s="21"/>
      <c r="AC3441" s="21"/>
      <c r="AD3441" s="21"/>
      <c r="AE3441" s="21"/>
      <c r="AF3441" s="21"/>
      <c r="AG3441" s="21"/>
      <c r="AH3441" s="21"/>
      <c r="AI3441" s="21"/>
      <c r="AJ3441" s="21"/>
      <c r="AK3441" s="21"/>
      <c r="AL3441" s="21"/>
      <c r="AM3441" s="21"/>
      <c r="AN3441" s="21"/>
      <c r="AO3441" s="21"/>
      <c r="AP3441" s="21"/>
      <c r="AQ3441" s="21"/>
      <c r="AR3441" s="21"/>
      <c r="AS3441" s="21"/>
      <c r="AT3441" s="21"/>
      <c r="AU3441" s="21"/>
      <c r="AX3441" s="22"/>
      <c r="AY3441" s="22"/>
      <c r="AZ3441" s="22"/>
      <c r="BM3441" s="21"/>
      <c r="BN3441" s="21"/>
      <c r="BO3441" s="21"/>
      <c r="BP3441" s="21"/>
      <c r="BQ3441" s="21"/>
      <c r="BS3441" s="21"/>
      <c r="BT3441" s="21"/>
      <c r="BW3441" s="21"/>
      <c r="BX3441" s="21"/>
      <c r="BZ3441" s="21"/>
      <c r="CD3441" s="21"/>
      <c r="CE3441" s="21"/>
      <c r="CF3441" s="21"/>
    </row>
    <row r="3442" spans="1:84">
      <c r="A3442" s="21"/>
      <c r="AC3442" s="21"/>
      <c r="AD3442" s="21"/>
      <c r="AE3442" s="21"/>
      <c r="AF3442" s="21"/>
      <c r="AG3442" s="21"/>
      <c r="AH3442" s="21"/>
      <c r="AI3442" s="21"/>
      <c r="AJ3442" s="21"/>
      <c r="AK3442" s="21"/>
      <c r="AL3442" s="21"/>
      <c r="AM3442" s="21"/>
      <c r="AN3442" s="21"/>
      <c r="AO3442" s="21"/>
      <c r="AP3442" s="21"/>
      <c r="AQ3442" s="21"/>
      <c r="AR3442" s="21"/>
      <c r="AS3442" s="21"/>
      <c r="AT3442" s="21"/>
      <c r="AU3442" s="21"/>
      <c r="AX3442" s="22"/>
      <c r="AY3442" s="22"/>
      <c r="AZ3442" s="22"/>
      <c r="BM3442" s="21"/>
      <c r="BN3442" s="21"/>
      <c r="BO3442" s="21"/>
      <c r="BP3442" s="21"/>
      <c r="BQ3442" s="21"/>
      <c r="BS3442" s="21"/>
      <c r="BT3442" s="21"/>
      <c r="BW3442" s="21"/>
      <c r="BX3442" s="21"/>
      <c r="BZ3442" s="21"/>
      <c r="CD3442" s="21"/>
      <c r="CE3442" s="21"/>
      <c r="CF3442" s="21"/>
    </row>
    <row r="3443" spans="1:84">
      <c r="A3443" s="21"/>
      <c r="AC3443" s="21"/>
      <c r="AD3443" s="21"/>
      <c r="AE3443" s="21"/>
      <c r="AF3443" s="21"/>
      <c r="AG3443" s="21"/>
      <c r="AH3443" s="21"/>
      <c r="AI3443" s="21"/>
      <c r="AJ3443" s="21"/>
      <c r="AK3443" s="21"/>
      <c r="AL3443" s="21"/>
      <c r="AM3443" s="21"/>
      <c r="AN3443" s="21"/>
      <c r="AO3443" s="21"/>
      <c r="AP3443" s="21"/>
      <c r="AQ3443" s="21"/>
      <c r="AR3443" s="21"/>
      <c r="AS3443" s="21"/>
      <c r="AT3443" s="21"/>
      <c r="AU3443" s="21"/>
      <c r="AX3443" s="22"/>
      <c r="AY3443" s="22"/>
      <c r="AZ3443" s="22"/>
      <c r="BM3443" s="21"/>
      <c r="BN3443" s="21"/>
      <c r="BO3443" s="21"/>
      <c r="BP3443" s="21"/>
      <c r="BQ3443" s="21"/>
      <c r="BS3443" s="21"/>
      <c r="BT3443" s="21"/>
      <c r="BW3443" s="21"/>
      <c r="BX3443" s="21"/>
      <c r="BZ3443" s="21"/>
      <c r="CD3443" s="21"/>
      <c r="CE3443" s="21"/>
      <c r="CF3443" s="21"/>
    </row>
    <row r="3444" spans="1:84">
      <c r="A3444" s="21"/>
      <c r="AC3444" s="21"/>
      <c r="AD3444" s="21"/>
      <c r="AE3444" s="21"/>
      <c r="AF3444" s="21"/>
      <c r="AG3444" s="21"/>
      <c r="AH3444" s="21"/>
      <c r="AI3444" s="21"/>
      <c r="AJ3444" s="21"/>
      <c r="AK3444" s="21"/>
      <c r="AL3444" s="21"/>
      <c r="AM3444" s="21"/>
      <c r="AN3444" s="21"/>
      <c r="AO3444" s="21"/>
      <c r="AP3444" s="21"/>
      <c r="AQ3444" s="21"/>
      <c r="AR3444" s="21"/>
      <c r="AS3444" s="21"/>
      <c r="AT3444" s="21"/>
      <c r="AU3444" s="21"/>
      <c r="AX3444" s="22"/>
      <c r="AY3444" s="22"/>
      <c r="AZ3444" s="22"/>
      <c r="BM3444" s="21"/>
      <c r="BN3444" s="21"/>
      <c r="BO3444" s="21"/>
      <c r="BP3444" s="21"/>
      <c r="BQ3444" s="21"/>
      <c r="BS3444" s="21"/>
      <c r="BT3444" s="21"/>
      <c r="BW3444" s="21"/>
      <c r="BX3444" s="21"/>
      <c r="BZ3444" s="21"/>
      <c r="CD3444" s="21"/>
      <c r="CE3444" s="21"/>
      <c r="CF3444" s="21"/>
    </row>
    <row r="3445" spans="1:84">
      <c r="A3445" s="21"/>
      <c r="AC3445" s="21"/>
      <c r="AD3445" s="21"/>
      <c r="AE3445" s="21"/>
      <c r="AF3445" s="21"/>
      <c r="AG3445" s="21"/>
      <c r="AH3445" s="21"/>
      <c r="AI3445" s="21"/>
      <c r="AJ3445" s="21"/>
      <c r="AK3445" s="21"/>
      <c r="AL3445" s="21"/>
      <c r="AM3445" s="21"/>
      <c r="AN3445" s="21"/>
      <c r="AO3445" s="21"/>
      <c r="AP3445" s="21"/>
      <c r="AQ3445" s="21"/>
      <c r="AR3445" s="21"/>
      <c r="AS3445" s="21"/>
      <c r="AT3445" s="21"/>
      <c r="AU3445" s="21"/>
      <c r="AX3445" s="22"/>
      <c r="AY3445" s="22"/>
      <c r="AZ3445" s="22"/>
      <c r="BM3445" s="21"/>
      <c r="BN3445" s="21"/>
      <c r="BO3445" s="21"/>
      <c r="BP3445" s="21"/>
      <c r="BQ3445" s="21"/>
      <c r="BS3445" s="21"/>
      <c r="BT3445" s="21"/>
      <c r="BW3445" s="21"/>
      <c r="BX3445" s="21"/>
      <c r="BZ3445" s="21"/>
      <c r="CD3445" s="21"/>
      <c r="CE3445" s="21"/>
      <c r="CF3445" s="21"/>
    </row>
    <row r="3446" spans="1:84">
      <c r="A3446" s="21"/>
      <c r="AC3446" s="21"/>
      <c r="AD3446" s="21"/>
      <c r="AE3446" s="21"/>
      <c r="AF3446" s="21"/>
      <c r="AG3446" s="21"/>
      <c r="AH3446" s="21"/>
      <c r="AI3446" s="21"/>
      <c r="AJ3446" s="21"/>
      <c r="AK3446" s="21"/>
      <c r="AL3446" s="21"/>
      <c r="AM3446" s="21"/>
      <c r="AN3446" s="21"/>
      <c r="AO3446" s="21"/>
      <c r="AP3446" s="21"/>
      <c r="AQ3446" s="21"/>
      <c r="AR3446" s="21"/>
      <c r="AS3446" s="21"/>
      <c r="AT3446" s="21"/>
      <c r="AU3446" s="21"/>
      <c r="AX3446" s="22"/>
      <c r="AY3446" s="22"/>
      <c r="AZ3446" s="22"/>
      <c r="BM3446" s="21"/>
      <c r="BN3446" s="21"/>
      <c r="BO3446" s="21"/>
      <c r="BP3446" s="21"/>
      <c r="BQ3446" s="21"/>
      <c r="BS3446" s="21"/>
      <c r="BT3446" s="21"/>
      <c r="BW3446" s="21"/>
      <c r="BX3446" s="21"/>
      <c r="BZ3446" s="21"/>
      <c r="CD3446" s="21"/>
      <c r="CE3446" s="21"/>
      <c r="CF3446" s="21"/>
    </row>
    <row r="3447" spans="1:84">
      <c r="A3447" s="21"/>
      <c r="AC3447" s="21"/>
      <c r="AD3447" s="21"/>
      <c r="AE3447" s="21"/>
      <c r="AF3447" s="21"/>
      <c r="AG3447" s="21"/>
      <c r="AH3447" s="21"/>
      <c r="AI3447" s="21"/>
      <c r="AJ3447" s="21"/>
      <c r="AK3447" s="21"/>
      <c r="AL3447" s="21"/>
      <c r="AM3447" s="21"/>
      <c r="AN3447" s="21"/>
      <c r="AO3447" s="21"/>
      <c r="AP3447" s="21"/>
      <c r="AQ3447" s="21"/>
      <c r="AR3447" s="21"/>
      <c r="AS3447" s="21"/>
      <c r="AT3447" s="21"/>
      <c r="AU3447" s="21"/>
      <c r="AX3447" s="22"/>
      <c r="AY3447" s="22"/>
      <c r="AZ3447" s="22"/>
      <c r="BM3447" s="21"/>
      <c r="BN3447" s="21"/>
      <c r="BO3447" s="21"/>
      <c r="BP3447" s="21"/>
      <c r="BQ3447" s="21"/>
      <c r="BS3447" s="21"/>
      <c r="BT3447" s="21"/>
      <c r="BW3447" s="21"/>
      <c r="BX3447" s="21"/>
      <c r="BZ3447" s="21"/>
      <c r="CD3447" s="21"/>
      <c r="CE3447" s="21"/>
      <c r="CF3447" s="21"/>
    </row>
    <row r="3448" spans="1:84">
      <c r="A3448" s="21"/>
      <c r="AC3448" s="21"/>
      <c r="AD3448" s="21"/>
      <c r="AE3448" s="21"/>
      <c r="AF3448" s="21"/>
      <c r="AG3448" s="21"/>
      <c r="AH3448" s="21"/>
      <c r="AI3448" s="21"/>
      <c r="AJ3448" s="21"/>
      <c r="AK3448" s="21"/>
      <c r="AL3448" s="21"/>
      <c r="AM3448" s="21"/>
      <c r="AN3448" s="21"/>
      <c r="AO3448" s="21"/>
      <c r="AP3448" s="21"/>
      <c r="AQ3448" s="21"/>
      <c r="AR3448" s="21"/>
      <c r="AS3448" s="21"/>
      <c r="AT3448" s="21"/>
      <c r="AU3448" s="21"/>
      <c r="AX3448" s="22"/>
      <c r="AY3448" s="22"/>
      <c r="AZ3448" s="22"/>
      <c r="BM3448" s="21"/>
      <c r="BN3448" s="21"/>
      <c r="BO3448" s="21"/>
      <c r="BP3448" s="21"/>
      <c r="BQ3448" s="21"/>
      <c r="BS3448" s="21"/>
      <c r="BT3448" s="21"/>
      <c r="BW3448" s="21"/>
      <c r="BX3448" s="21"/>
      <c r="BZ3448" s="21"/>
      <c r="CD3448" s="21"/>
      <c r="CE3448" s="21"/>
      <c r="CF3448" s="21"/>
    </row>
    <row r="3449" spans="1:84">
      <c r="A3449" s="21"/>
      <c r="AC3449" s="21"/>
      <c r="AD3449" s="21"/>
      <c r="AE3449" s="21"/>
      <c r="AF3449" s="21"/>
      <c r="AG3449" s="21"/>
      <c r="AH3449" s="21"/>
      <c r="AI3449" s="21"/>
      <c r="AJ3449" s="21"/>
      <c r="AK3449" s="21"/>
      <c r="AL3449" s="21"/>
      <c r="AM3449" s="21"/>
      <c r="AN3449" s="21"/>
      <c r="AO3449" s="21"/>
      <c r="AP3449" s="21"/>
      <c r="AQ3449" s="21"/>
      <c r="AR3449" s="21"/>
      <c r="AS3449" s="21"/>
      <c r="AT3449" s="21"/>
      <c r="AU3449" s="21"/>
      <c r="AX3449" s="22"/>
      <c r="AY3449" s="22"/>
      <c r="AZ3449" s="22"/>
      <c r="BM3449" s="21"/>
      <c r="BN3449" s="21"/>
      <c r="BO3449" s="21"/>
      <c r="BP3449" s="21"/>
      <c r="BQ3449" s="21"/>
      <c r="BS3449" s="21"/>
      <c r="BT3449" s="21"/>
      <c r="BW3449" s="21"/>
      <c r="BX3449" s="21"/>
      <c r="BZ3449" s="21"/>
      <c r="CD3449" s="21"/>
      <c r="CE3449" s="21"/>
      <c r="CF3449" s="21"/>
    </row>
    <row r="3450" spans="1:84">
      <c r="A3450" s="21"/>
      <c r="AC3450" s="21"/>
      <c r="AD3450" s="21"/>
      <c r="AE3450" s="21"/>
      <c r="AF3450" s="21"/>
      <c r="AG3450" s="21"/>
      <c r="AH3450" s="21"/>
      <c r="AI3450" s="21"/>
      <c r="AJ3450" s="21"/>
      <c r="AK3450" s="21"/>
      <c r="AL3450" s="21"/>
      <c r="AM3450" s="21"/>
      <c r="AN3450" s="21"/>
      <c r="AO3450" s="21"/>
      <c r="AP3450" s="21"/>
      <c r="AQ3450" s="21"/>
      <c r="AR3450" s="21"/>
      <c r="AS3450" s="21"/>
      <c r="AT3450" s="21"/>
      <c r="AU3450" s="21"/>
      <c r="AX3450" s="22"/>
      <c r="AY3450" s="22"/>
      <c r="AZ3450" s="22"/>
      <c r="BM3450" s="21"/>
      <c r="BN3450" s="21"/>
      <c r="BO3450" s="21"/>
      <c r="BP3450" s="21"/>
      <c r="BQ3450" s="21"/>
      <c r="BS3450" s="21"/>
      <c r="BT3450" s="21"/>
      <c r="BW3450" s="21"/>
      <c r="BX3450" s="21"/>
      <c r="BZ3450" s="21"/>
      <c r="CD3450" s="21"/>
      <c r="CE3450" s="21"/>
      <c r="CF3450" s="21"/>
    </row>
    <row r="3451" spans="1:84">
      <c r="A3451" s="21"/>
      <c r="AC3451" s="21"/>
      <c r="AD3451" s="21"/>
      <c r="AE3451" s="21"/>
      <c r="AF3451" s="21"/>
      <c r="AG3451" s="21"/>
      <c r="AH3451" s="21"/>
      <c r="AI3451" s="21"/>
      <c r="AJ3451" s="21"/>
      <c r="AK3451" s="21"/>
      <c r="AL3451" s="21"/>
      <c r="AM3451" s="21"/>
      <c r="AN3451" s="21"/>
      <c r="AO3451" s="21"/>
      <c r="AP3451" s="21"/>
      <c r="AQ3451" s="21"/>
      <c r="AR3451" s="21"/>
      <c r="AS3451" s="21"/>
      <c r="AT3451" s="21"/>
      <c r="AU3451" s="21"/>
      <c r="AX3451" s="22"/>
      <c r="AY3451" s="22"/>
      <c r="AZ3451" s="22"/>
      <c r="BM3451" s="21"/>
      <c r="BN3451" s="21"/>
      <c r="BO3451" s="21"/>
      <c r="BP3451" s="21"/>
      <c r="BQ3451" s="21"/>
      <c r="BS3451" s="21"/>
      <c r="BT3451" s="21"/>
      <c r="BW3451" s="21"/>
      <c r="BX3451" s="21"/>
      <c r="BZ3451" s="21"/>
      <c r="CD3451" s="21"/>
      <c r="CE3451" s="21"/>
      <c r="CF3451" s="21"/>
    </row>
    <row r="3452" spans="1:84">
      <c r="A3452" s="21"/>
      <c r="AC3452" s="21"/>
      <c r="AD3452" s="21"/>
      <c r="AE3452" s="21"/>
      <c r="AF3452" s="21"/>
      <c r="AG3452" s="21"/>
      <c r="AH3452" s="21"/>
      <c r="AI3452" s="21"/>
      <c r="AJ3452" s="21"/>
      <c r="AK3452" s="21"/>
      <c r="AL3452" s="21"/>
      <c r="AM3452" s="21"/>
      <c r="AN3452" s="21"/>
      <c r="AO3452" s="21"/>
      <c r="AP3452" s="21"/>
      <c r="AQ3452" s="21"/>
      <c r="AR3452" s="21"/>
      <c r="AS3452" s="21"/>
      <c r="AT3452" s="21"/>
      <c r="AU3452" s="21"/>
      <c r="AX3452" s="22"/>
      <c r="AY3452" s="22"/>
      <c r="AZ3452" s="22"/>
      <c r="BM3452" s="21"/>
      <c r="BN3452" s="21"/>
      <c r="BO3452" s="21"/>
      <c r="BP3452" s="21"/>
      <c r="BQ3452" s="21"/>
      <c r="BS3452" s="21"/>
      <c r="BT3452" s="21"/>
      <c r="BW3452" s="21"/>
      <c r="BX3452" s="21"/>
      <c r="BZ3452" s="21"/>
      <c r="CD3452" s="21"/>
      <c r="CE3452" s="21"/>
      <c r="CF3452" s="21"/>
    </row>
    <row r="3453" spans="1:84">
      <c r="A3453" s="21"/>
      <c r="AC3453" s="21"/>
      <c r="AD3453" s="21"/>
      <c r="AE3453" s="21"/>
      <c r="AF3453" s="21"/>
      <c r="AG3453" s="21"/>
      <c r="AH3453" s="21"/>
      <c r="AI3453" s="21"/>
      <c r="AJ3453" s="21"/>
      <c r="AK3453" s="21"/>
      <c r="AL3453" s="21"/>
      <c r="AM3453" s="21"/>
      <c r="AN3453" s="21"/>
      <c r="AO3453" s="21"/>
      <c r="AP3453" s="21"/>
      <c r="AQ3453" s="21"/>
      <c r="AR3453" s="21"/>
      <c r="AS3453" s="21"/>
      <c r="AT3453" s="21"/>
      <c r="AU3453" s="21"/>
      <c r="AX3453" s="22"/>
      <c r="AY3453" s="22"/>
      <c r="AZ3453" s="22"/>
      <c r="BM3453" s="21"/>
      <c r="BN3453" s="21"/>
      <c r="BO3453" s="21"/>
      <c r="BP3453" s="21"/>
      <c r="BQ3453" s="21"/>
      <c r="BS3453" s="21"/>
      <c r="BT3453" s="21"/>
      <c r="BW3453" s="21"/>
      <c r="BX3453" s="21"/>
      <c r="BZ3453" s="21"/>
      <c r="CD3453" s="21"/>
      <c r="CE3453" s="21"/>
      <c r="CF3453" s="21"/>
    </row>
    <row r="3454" spans="1:84">
      <c r="A3454" s="21"/>
      <c r="AC3454" s="21"/>
      <c r="AD3454" s="21"/>
      <c r="AE3454" s="21"/>
      <c r="AF3454" s="21"/>
      <c r="AG3454" s="21"/>
      <c r="AH3454" s="21"/>
      <c r="AI3454" s="21"/>
      <c r="AJ3454" s="21"/>
      <c r="AK3454" s="21"/>
      <c r="AL3454" s="21"/>
      <c r="AM3454" s="21"/>
      <c r="AN3454" s="21"/>
      <c r="AO3454" s="21"/>
      <c r="AP3454" s="21"/>
      <c r="AQ3454" s="21"/>
      <c r="AR3454" s="21"/>
      <c r="AS3454" s="21"/>
      <c r="AT3454" s="21"/>
      <c r="AU3454" s="21"/>
      <c r="AX3454" s="22"/>
      <c r="AY3454" s="22"/>
      <c r="AZ3454" s="22"/>
      <c r="BM3454" s="21"/>
      <c r="BN3454" s="21"/>
      <c r="BO3454" s="21"/>
      <c r="BP3454" s="21"/>
      <c r="BQ3454" s="21"/>
      <c r="BS3454" s="21"/>
      <c r="BT3454" s="21"/>
      <c r="BW3454" s="21"/>
      <c r="BX3454" s="21"/>
      <c r="BZ3454" s="21"/>
      <c r="CD3454" s="21"/>
      <c r="CE3454" s="21"/>
      <c r="CF3454" s="21"/>
    </row>
    <row r="3455" spans="1:84">
      <c r="A3455" s="21"/>
      <c r="AC3455" s="21"/>
      <c r="AD3455" s="21"/>
      <c r="AE3455" s="21"/>
      <c r="AF3455" s="21"/>
      <c r="AG3455" s="21"/>
      <c r="AH3455" s="21"/>
      <c r="AI3455" s="21"/>
      <c r="AJ3455" s="21"/>
      <c r="AK3455" s="21"/>
      <c r="AL3455" s="21"/>
      <c r="AM3455" s="21"/>
      <c r="AN3455" s="21"/>
      <c r="AO3455" s="21"/>
      <c r="AP3455" s="21"/>
      <c r="AQ3455" s="21"/>
      <c r="AR3455" s="21"/>
      <c r="AS3455" s="21"/>
      <c r="AT3455" s="21"/>
      <c r="AU3455" s="21"/>
      <c r="AX3455" s="22"/>
      <c r="AY3455" s="22"/>
      <c r="AZ3455" s="22"/>
      <c r="BM3455" s="21"/>
      <c r="BN3455" s="21"/>
      <c r="BO3455" s="21"/>
      <c r="BP3455" s="21"/>
      <c r="BQ3455" s="21"/>
      <c r="BS3455" s="21"/>
      <c r="BT3455" s="21"/>
      <c r="BW3455" s="21"/>
      <c r="BX3455" s="21"/>
      <c r="BZ3455" s="21"/>
      <c r="CD3455" s="21"/>
      <c r="CE3455" s="21"/>
      <c r="CF3455" s="21"/>
    </row>
    <row r="3456" spans="1:84">
      <c r="A3456" s="21"/>
      <c r="AC3456" s="21"/>
      <c r="AD3456" s="21"/>
      <c r="AE3456" s="21"/>
      <c r="AF3456" s="21"/>
      <c r="AG3456" s="21"/>
      <c r="AH3456" s="21"/>
      <c r="AI3456" s="21"/>
      <c r="AJ3456" s="21"/>
      <c r="AK3456" s="21"/>
      <c r="AL3456" s="21"/>
      <c r="AM3456" s="21"/>
      <c r="AN3456" s="21"/>
      <c r="AO3456" s="21"/>
      <c r="AP3456" s="21"/>
      <c r="AQ3456" s="21"/>
      <c r="AR3456" s="21"/>
      <c r="AS3456" s="21"/>
      <c r="AT3456" s="21"/>
      <c r="AU3456" s="21"/>
      <c r="AX3456" s="22"/>
      <c r="AY3456" s="22"/>
      <c r="AZ3456" s="22"/>
      <c r="BM3456" s="21"/>
      <c r="BN3456" s="21"/>
      <c r="BO3456" s="21"/>
      <c r="BP3456" s="21"/>
      <c r="BQ3456" s="21"/>
      <c r="BS3456" s="21"/>
      <c r="BT3456" s="21"/>
      <c r="BW3456" s="21"/>
      <c r="BX3456" s="21"/>
      <c r="BZ3456" s="21"/>
      <c r="CD3456" s="21"/>
      <c r="CE3456" s="21"/>
      <c r="CF3456" s="21"/>
    </row>
    <row r="3457" spans="1:84">
      <c r="A3457" s="21"/>
      <c r="AC3457" s="21"/>
      <c r="AD3457" s="21"/>
      <c r="AE3457" s="21"/>
      <c r="AF3457" s="21"/>
      <c r="AG3457" s="21"/>
      <c r="AH3457" s="21"/>
      <c r="AI3457" s="21"/>
      <c r="AJ3457" s="21"/>
      <c r="AK3457" s="21"/>
      <c r="AL3457" s="21"/>
      <c r="AM3457" s="21"/>
      <c r="AN3457" s="21"/>
      <c r="AO3457" s="21"/>
      <c r="AP3457" s="21"/>
      <c r="AQ3457" s="21"/>
      <c r="AR3457" s="21"/>
      <c r="AS3457" s="21"/>
      <c r="AT3457" s="21"/>
      <c r="AU3457" s="21"/>
      <c r="AX3457" s="22"/>
      <c r="AY3457" s="22"/>
      <c r="AZ3457" s="22"/>
      <c r="BM3457" s="21"/>
      <c r="BN3457" s="21"/>
      <c r="BO3457" s="21"/>
      <c r="BP3457" s="21"/>
      <c r="BQ3457" s="21"/>
      <c r="BS3457" s="21"/>
      <c r="BT3457" s="21"/>
      <c r="BW3457" s="21"/>
      <c r="BX3457" s="21"/>
      <c r="BZ3457" s="21"/>
      <c r="CD3457" s="21"/>
      <c r="CE3457" s="21"/>
      <c r="CF3457" s="21"/>
    </row>
    <row r="3458" spans="1:84">
      <c r="A3458" s="21"/>
      <c r="AC3458" s="21"/>
      <c r="AD3458" s="21"/>
      <c r="AE3458" s="21"/>
      <c r="AF3458" s="21"/>
      <c r="AG3458" s="21"/>
      <c r="AH3458" s="21"/>
      <c r="AI3458" s="21"/>
      <c r="AJ3458" s="21"/>
      <c r="AK3458" s="21"/>
      <c r="AL3458" s="21"/>
      <c r="AM3458" s="21"/>
      <c r="AN3458" s="21"/>
      <c r="AO3458" s="21"/>
      <c r="AP3458" s="21"/>
      <c r="AQ3458" s="21"/>
      <c r="AR3458" s="21"/>
      <c r="AS3458" s="21"/>
      <c r="AT3458" s="21"/>
      <c r="AU3458" s="21"/>
      <c r="AX3458" s="22"/>
      <c r="AY3458" s="22"/>
      <c r="AZ3458" s="22"/>
      <c r="BM3458" s="21"/>
      <c r="BN3458" s="21"/>
      <c r="BO3458" s="21"/>
      <c r="BP3458" s="21"/>
      <c r="BQ3458" s="21"/>
      <c r="BS3458" s="21"/>
      <c r="BT3458" s="21"/>
      <c r="BW3458" s="21"/>
      <c r="BX3458" s="21"/>
      <c r="BZ3458" s="21"/>
      <c r="CD3458" s="21"/>
      <c r="CE3458" s="21"/>
      <c r="CF3458" s="21"/>
    </row>
    <row r="3459" spans="1:84">
      <c r="A3459" s="21"/>
      <c r="AC3459" s="21"/>
      <c r="AD3459" s="21"/>
      <c r="AE3459" s="21"/>
      <c r="AF3459" s="21"/>
      <c r="AG3459" s="21"/>
      <c r="AH3459" s="21"/>
      <c r="AI3459" s="21"/>
      <c r="AJ3459" s="21"/>
      <c r="AK3459" s="21"/>
      <c r="AL3459" s="21"/>
      <c r="AM3459" s="21"/>
      <c r="AN3459" s="21"/>
      <c r="AO3459" s="21"/>
      <c r="AP3459" s="21"/>
      <c r="AQ3459" s="21"/>
      <c r="AR3459" s="21"/>
      <c r="AS3459" s="21"/>
      <c r="AT3459" s="21"/>
      <c r="AU3459" s="21"/>
      <c r="AX3459" s="22"/>
      <c r="AY3459" s="22"/>
      <c r="AZ3459" s="22"/>
      <c r="BM3459" s="21"/>
      <c r="BN3459" s="21"/>
      <c r="BO3459" s="21"/>
      <c r="BP3459" s="21"/>
      <c r="BQ3459" s="21"/>
      <c r="BS3459" s="21"/>
      <c r="BT3459" s="21"/>
      <c r="BW3459" s="21"/>
      <c r="BX3459" s="21"/>
      <c r="BZ3459" s="21"/>
      <c r="CD3459" s="21"/>
      <c r="CE3459" s="21"/>
      <c r="CF3459" s="21"/>
    </row>
    <row r="3460" spans="1:84">
      <c r="A3460" s="21"/>
      <c r="AC3460" s="21"/>
      <c r="AD3460" s="21"/>
      <c r="AE3460" s="21"/>
      <c r="AF3460" s="21"/>
      <c r="AG3460" s="21"/>
      <c r="AH3460" s="21"/>
      <c r="AI3460" s="21"/>
      <c r="AJ3460" s="21"/>
      <c r="AK3460" s="21"/>
      <c r="AL3460" s="21"/>
      <c r="AM3460" s="21"/>
      <c r="AN3460" s="21"/>
      <c r="AO3460" s="21"/>
      <c r="AP3460" s="21"/>
      <c r="AQ3460" s="21"/>
      <c r="AR3460" s="21"/>
      <c r="AS3460" s="21"/>
      <c r="AT3460" s="21"/>
      <c r="AU3460" s="21"/>
      <c r="AX3460" s="22"/>
      <c r="AY3460" s="22"/>
      <c r="AZ3460" s="22"/>
      <c r="BM3460" s="21"/>
      <c r="BN3460" s="21"/>
      <c r="BO3460" s="21"/>
      <c r="BP3460" s="21"/>
      <c r="BQ3460" s="21"/>
      <c r="BS3460" s="21"/>
      <c r="BT3460" s="21"/>
      <c r="BW3460" s="21"/>
      <c r="BX3460" s="21"/>
      <c r="BZ3460" s="21"/>
      <c r="CD3460" s="21"/>
      <c r="CE3460" s="21"/>
      <c r="CF3460" s="21"/>
    </row>
    <row r="3461" spans="1:84">
      <c r="A3461" s="21"/>
      <c r="AC3461" s="21"/>
      <c r="AD3461" s="21"/>
      <c r="AE3461" s="21"/>
      <c r="AF3461" s="21"/>
      <c r="AG3461" s="21"/>
      <c r="AH3461" s="21"/>
      <c r="AI3461" s="21"/>
      <c r="AJ3461" s="21"/>
      <c r="AK3461" s="21"/>
      <c r="AL3461" s="21"/>
      <c r="AM3461" s="21"/>
      <c r="AN3461" s="21"/>
      <c r="AO3461" s="21"/>
      <c r="AP3461" s="21"/>
      <c r="AQ3461" s="21"/>
      <c r="AR3461" s="21"/>
      <c r="AS3461" s="21"/>
      <c r="AT3461" s="21"/>
      <c r="AU3461" s="21"/>
      <c r="AX3461" s="22"/>
      <c r="AY3461" s="22"/>
      <c r="AZ3461" s="22"/>
      <c r="BM3461" s="21"/>
      <c r="BN3461" s="21"/>
      <c r="BO3461" s="21"/>
      <c r="BP3461" s="21"/>
      <c r="BQ3461" s="21"/>
      <c r="BS3461" s="21"/>
      <c r="BT3461" s="21"/>
      <c r="BW3461" s="21"/>
      <c r="BX3461" s="21"/>
      <c r="BZ3461" s="21"/>
      <c r="CD3461" s="21"/>
      <c r="CE3461" s="21"/>
      <c r="CF3461" s="21"/>
    </row>
    <row r="3462" spans="1:84">
      <c r="A3462" s="21"/>
      <c r="AC3462" s="21"/>
      <c r="AD3462" s="21"/>
      <c r="AE3462" s="21"/>
      <c r="AF3462" s="21"/>
      <c r="AG3462" s="21"/>
      <c r="AH3462" s="21"/>
      <c r="AI3462" s="21"/>
      <c r="AJ3462" s="21"/>
      <c r="AK3462" s="21"/>
      <c r="AL3462" s="21"/>
      <c r="AM3462" s="21"/>
      <c r="AN3462" s="21"/>
      <c r="AO3462" s="21"/>
      <c r="AP3462" s="21"/>
      <c r="AQ3462" s="21"/>
      <c r="AR3462" s="21"/>
      <c r="AS3462" s="21"/>
      <c r="AT3462" s="21"/>
      <c r="AU3462" s="21"/>
      <c r="AX3462" s="22"/>
      <c r="AY3462" s="22"/>
      <c r="AZ3462" s="22"/>
      <c r="BM3462" s="21"/>
      <c r="BN3462" s="21"/>
      <c r="BO3462" s="21"/>
      <c r="BP3462" s="21"/>
      <c r="BQ3462" s="21"/>
      <c r="BS3462" s="21"/>
      <c r="BT3462" s="21"/>
      <c r="BW3462" s="21"/>
      <c r="BX3462" s="21"/>
      <c r="BZ3462" s="21"/>
      <c r="CD3462" s="21"/>
      <c r="CE3462" s="21"/>
      <c r="CF3462" s="21"/>
    </row>
    <row r="3463" spans="1:84">
      <c r="A3463" s="21"/>
      <c r="AC3463" s="21"/>
      <c r="AD3463" s="21"/>
      <c r="AE3463" s="21"/>
      <c r="AF3463" s="21"/>
      <c r="AG3463" s="21"/>
      <c r="AH3463" s="21"/>
      <c r="AI3463" s="21"/>
      <c r="AJ3463" s="21"/>
      <c r="AK3463" s="21"/>
      <c r="AL3463" s="21"/>
      <c r="AM3463" s="21"/>
      <c r="AN3463" s="21"/>
      <c r="AO3463" s="21"/>
      <c r="AP3463" s="21"/>
      <c r="AQ3463" s="21"/>
      <c r="AR3463" s="21"/>
      <c r="AS3463" s="21"/>
      <c r="AT3463" s="21"/>
      <c r="AU3463" s="21"/>
      <c r="AX3463" s="22"/>
      <c r="AY3463" s="22"/>
      <c r="AZ3463" s="22"/>
      <c r="BM3463" s="21"/>
      <c r="BN3463" s="21"/>
      <c r="BO3463" s="21"/>
      <c r="BP3463" s="21"/>
      <c r="BQ3463" s="21"/>
      <c r="BS3463" s="21"/>
      <c r="BT3463" s="21"/>
      <c r="BW3463" s="21"/>
      <c r="BX3463" s="21"/>
      <c r="BZ3463" s="21"/>
      <c r="CD3463" s="21"/>
      <c r="CE3463" s="21"/>
      <c r="CF3463" s="21"/>
    </row>
    <row r="3464" spans="1:84">
      <c r="A3464" s="21"/>
      <c r="AC3464" s="21"/>
      <c r="AD3464" s="21"/>
      <c r="AE3464" s="21"/>
      <c r="AF3464" s="21"/>
      <c r="AG3464" s="21"/>
      <c r="AH3464" s="21"/>
      <c r="AI3464" s="21"/>
      <c r="AJ3464" s="21"/>
      <c r="AK3464" s="21"/>
      <c r="AL3464" s="21"/>
      <c r="AM3464" s="21"/>
      <c r="AN3464" s="21"/>
      <c r="AO3464" s="21"/>
      <c r="AP3464" s="21"/>
      <c r="AQ3464" s="21"/>
      <c r="AR3464" s="21"/>
      <c r="AS3464" s="21"/>
      <c r="AT3464" s="21"/>
      <c r="AU3464" s="21"/>
      <c r="AX3464" s="22"/>
      <c r="AY3464" s="22"/>
      <c r="AZ3464" s="22"/>
      <c r="BM3464" s="21"/>
      <c r="BN3464" s="21"/>
      <c r="BO3464" s="21"/>
      <c r="BP3464" s="21"/>
      <c r="BQ3464" s="21"/>
      <c r="BS3464" s="21"/>
      <c r="BT3464" s="21"/>
      <c r="BW3464" s="21"/>
      <c r="BX3464" s="21"/>
      <c r="BZ3464" s="21"/>
      <c r="CD3464" s="21"/>
      <c r="CE3464" s="21"/>
      <c r="CF3464" s="21"/>
    </row>
    <row r="3465" spans="1:84">
      <c r="A3465" s="21"/>
      <c r="AC3465" s="21"/>
      <c r="AD3465" s="21"/>
      <c r="AE3465" s="21"/>
      <c r="AF3465" s="21"/>
      <c r="AG3465" s="21"/>
      <c r="AH3465" s="21"/>
      <c r="AI3465" s="21"/>
      <c r="AJ3465" s="21"/>
      <c r="AK3465" s="21"/>
      <c r="AL3465" s="21"/>
      <c r="AM3465" s="21"/>
      <c r="AN3465" s="21"/>
      <c r="AO3465" s="21"/>
      <c r="AP3465" s="21"/>
      <c r="AQ3465" s="21"/>
      <c r="AR3465" s="21"/>
      <c r="AS3465" s="21"/>
      <c r="AT3465" s="21"/>
      <c r="AU3465" s="21"/>
      <c r="AX3465" s="22"/>
      <c r="AY3465" s="22"/>
      <c r="AZ3465" s="22"/>
      <c r="BM3465" s="21"/>
      <c r="BN3465" s="21"/>
      <c r="BO3465" s="21"/>
      <c r="BP3465" s="21"/>
      <c r="BQ3465" s="21"/>
      <c r="BS3465" s="21"/>
      <c r="BT3465" s="21"/>
      <c r="BW3465" s="21"/>
      <c r="BX3465" s="21"/>
      <c r="BZ3465" s="21"/>
      <c r="CD3465" s="21"/>
      <c r="CE3465" s="21"/>
      <c r="CF3465" s="21"/>
    </row>
    <row r="3466" spans="1:84">
      <c r="A3466" s="21"/>
      <c r="AC3466" s="21"/>
      <c r="AD3466" s="21"/>
      <c r="AE3466" s="21"/>
      <c r="AF3466" s="21"/>
      <c r="AG3466" s="21"/>
      <c r="AH3466" s="21"/>
      <c r="AI3466" s="21"/>
      <c r="AJ3466" s="21"/>
      <c r="AK3466" s="21"/>
      <c r="AL3466" s="21"/>
      <c r="AM3466" s="21"/>
      <c r="AN3466" s="21"/>
      <c r="AO3466" s="21"/>
      <c r="AP3466" s="21"/>
      <c r="AQ3466" s="21"/>
      <c r="AR3466" s="21"/>
      <c r="AS3466" s="21"/>
      <c r="AT3466" s="21"/>
      <c r="AU3466" s="21"/>
      <c r="AX3466" s="22"/>
      <c r="AY3466" s="22"/>
      <c r="AZ3466" s="22"/>
      <c r="BM3466" s="21"/>
      <c r="BN3466" s="21"/>
      <c r="BO3466" s="21"/>
      <c r="BP3466" s="21"/>
      <c r="BQ3466" s="21"/>
      <c r="BS3466" s="21"/>
      <c r="BT3466" s="21"/>
      <c r="BW3466" s="21"/>
      <c r="BX3466" s="21"/>
      <c r="BZ3466" s="21"/>
      <c r="CD3466" s="21"/>
      <c r="CE3466" s="21"/>
      <c r="CF3466" s="21"/>
    </row>
    <row r="3467" spans="1:84">
      <c r="A3467" s="21"/>
      <c r="AC3467" s="21"/>
      <c r="AD3467" s="21"/>
      <c r="AE3467" s="21"/>
      <c r="AF3467" s="21"/>
      <c r="AG3467" s="21"/>
      <c r="AH3467" s="21"/>
      <c r="AI3467" s="21"/>
      <c r="AJ3467" s="21"/>
      <c r="AK3467" s="21"/>
      <c r="AL3467" s="21"/>
      <c r="AM3467" s="21"/>
      <c r="AN3467" s="21"/>
      <c r="AO3467" s="21"/>
      <c r="AP3467" s="21"/>
      <c r="AQ3467" s="21"/>
      <c r="AR3467" s="21"/>
      <c r="AS3467" s="21"/>
      <c r="AT3467" s="21"/>
      <c r="AU3467" s="21"/>
      <c r="AX3467" s="22"/>
      <c r="AY3467" s="22"/>
      <c r="AZ3467" s="22"/>
      <c r="BM3467" s="21"/>
      <c r="BN3467" s="21"/>
      <c r="BO3467" s="21"/>
      <c r="BP3467" s="21"/>
      <c r="BQ3467" s="21"/>
      <c r="BS3467" s="21"/>
      <c r="BT3467" s="21"/>
      <c r="BW3467" s="21"/>
      <c r="BX3467" s="21"/>
      <c r="BZ3467" s="21"/>
      <c r="CD3467" s="21"/>
      <c r="CE3467" s="21"/>
      <c r="CF3467" s="21"/>
    </row>
    <row r="3468" spans="1:84">
      <c r="A3468" s="21"/>
      <c r="AC3468" s="21"/>
      <c r="AD3468" s="21"/>
      <c r="AE3468" s="21"/>
      <c r="AF3468" s="21"/>
      <c r="AG3468" s="21"/>
      <c r="AH3468" s="21"/>
      <c r="AI3468" s="21"/>
      <c r="AJ3468" s="21"/>
      <c r="AK3468" s="21"/>
      <c r="AL3468" s="21"/>
      <c r="AM3468" s="21"/>
      <c r="AN3468" s="21"/>
      <c r="AO3468" s="21"/>
      <c r="AP3468" s="21"/>
      <c r="AQ3468" s="21"/>
      <c r="AR3468" s="21"/>
      <c r="AS3468" s="21"/>
      <c r="AT3468" s="21"/>
      <c r="AU3468" s="21"/>
      <c r="AX3468" s="22"/>
      <c r="AY3468" s="22"/>
      <c r="AZ3468" s="22"/>
      <c r="BM3468" s="21"/>
      <c r="BN3468" s="21"/>
      <c r="BO3468" s="21"/>
      <c r="BP3468" s="21"/>
      <c r="BQ3468" s="21"/>
      <c r="BS3468" s="21"/>
      <c r="BT3468" s="21"/>
      <c r="BW3468" s="21"/>
      <c r="BX3468" s="21"/>
      <c r="BZ3468" s="21"/>
      <c r="CD3468" s="21"/>
      <c r="CE3468" s="21"/>
      <c r="CF3468" s="21"/>
    </row>
    <row r="3469" spans="1:84">
      <c r="A3469" s="21"/>
      <c r="AC3469" s="21"/>
      <c r="AD3469" s="21"/>
      <c r="AE3469" s="21"/>
      <c r="AF3469" s="21"/>
      <c r="AG3469" s="21"/>
      <c r="AH3469" s="21"/>
      <c r="AI3469" s="21"/>
      <c r="AJ3469" s="21"/>
      <c r="AK3469" s="21"/>
      <c r="AL3469" s="21"/>
      <c r="AM3469" s="21"/>
      <c r="AN3469" s="21"/>
      <c r="AO3469" s="21"/>
      <c r="AP3469" s="21"/>
      <c r="AQ3469" s="21"/>
      <c r="AR3469" s="21"/>
      <c r="AS3469" s="21"/>
      <c r="AT3469" s="21"/>
      <c r="AU3469" s="21"/>
      <c r="AX3469" s="22"/>
      <c r="AY3469" s="22"/>
      <c r="AZ3469" s="22"/>
      <c r="BM3469" s="21"/>
      <c r="BN3469" s="21"/>
      <c r="BO3469" s="21"/>
      <c r="BP3469" s="21"/>
      <c r="BQ3469" s="21"/>
      <c r="BS3469" s="21"/>
      <c r="BT3469" s="21"/>
      <c r="BW3469" s="21"/>
      <c r="BX3469" s="21"/>
      <c r="BZ3469" s="21"/>
      <c r="CD3469" s="21"/>
      <c r="CE3469" s="21"/>
      <c r="CF3469" s="21"/>
    </row>
    <row r="3470" spans="1:84">
      <c r="A3470" s="21"/>
      <c r="AC3470" s="21"/>
      <c r="AD3470" s="21"/>
      <c r="AE3470" s="21"/>
      <c r="AF3470" s="21"/>
      <c r="AG3470" s="21"/>
      <c r="AH3470" s="21"/>
      <c r="AI3470" s="21"/>
      <c r="AJ3470" s="21"/>
      <c r="AK3470" s="21"/>
      <c r="AL3470" s="21"/>
      <c r="AM3470" s="21"/>
      <c r="AN3470" s="21"/>
      <c r="AO3470" s="21"/>
      <c r="AP3470" s="21"/>
      <c r="AQ3470" s="21"/>
      <c r="AR3470" s="21"/>
      <c r="AS3470" s="21"/>
      <c r="AT3470" s="21"/>
      <c r="AU3470" s="21"/>
      <c r="AX3470" s="22"/>
      <c r="AY3470" s="22"/>
      <c r="AZ3470" s="22"/>
      <c r="BM3470" s="21"/>
      <c r="BN3470" s="21"/>
      <c r="BO3470" s="21"/>
      <c r="BP3470" s="21"/>
      <c r="BQ3470" s="21"/>
      <c r="BS3470" s="21"/>
      <c r="BT3470" s="21"/>
      <c r="BW3470" s="21"/>
      <c r="BX3470" s="21"/>
      <c r="BZ3470" s="21"/>
      <c r="CD3470" s="21"/>
      <c r="CE3470" s="21"/>
      <c r="CF3470" s="21"/>
    </row>
    <row r="3471" spans="1:84">
      <c r="A3471" s="21"/>
      <c r="AC3471" s="21"/>
      <c r="AD3471" s="21"/>
      <c r="AE3471" s="21"/>
      <c r="AF3471" s="21"/>
      <c r="AG3471" s="21"/>
      <c r="AH3471" s="21"/>
      <c r="AI3471" s="21"/>
      <c r="AJ3471" s="21"/>
      <c r="AK3471" s="21"/>
      <c r="AL3471" s="21"/>
      <c r="AM3471" s="21"/>
      <c r="AN3471" s="21"/>
      <c r="AO3471" s="21"/>
      <c r="AP3471" s="21"/>
      <c r="AQ3471" s="21"/>
      <c r="AR3471" s="21"/>
      <c r="AS3471" s="21"/>
      <c r="AT3471" s="21"/>
      <c r="AU3471" s="21"/>
      <c r="AX3471" s="22"/>
      <c r="AY3471" s="22"/>
      <c r="AZ3471" s="22"/>
      <c r="BM3471" s="21"/>
      <c r="BN3471" s="21"/>
      <c r="BO3471" s="21"/>
      <c r="BP3471" s="21"/>
      <c r="BQ3471" s="21"/>
      <c r="BS3471" s="21"/>
      <c r="BT3471" s="21"/>
      <c r="BW3471" s="21"/>
      <c r="BX3471" s="21"/>
      <c r="BZ3471" s="21"/>
      <c r="CD3471" s="21"/>
      <c r="CE3471" s="21"/>
      <c r="CF3471" s="21"/>
    </row>
    <row r="3472" spans="1:84">
      <c r="A3472" s="21"/>
      <c r="AC3472" s="21"/>
      <c r="AD3472" s="21"/>
      <c r="AE3472" s="21"/>
      <c r="AF3472" s="21"/>
      <c r="AG3472" s="21"/>
      <c r="AH3472" s="21"/>
      <c r="AI3472" s="21"/>
      <c r="AJ3472" s="21"/>
      <c r="AK3472" s="21"/>
      <c r="AL3472" s="21"/>
      <c r="AM3472" s="21"/>
      <c r="AN3472" s="21"/>
      <c r="AO3472" s="21"/>
      <c r="AP3472" s="21"/>
      <c r="AQ3472" s="21"/>
      <c r="AR3472" s="21"/>
      <c r="AS3472" s="21"/>
      <c r="AT3472" s="21"/>
      <c r="AU3472" s="21"/>
      <c r="AX3472" s="22"/>
      <c r="AY3472" s="22"/>
      <c r="AZ3472" s="22"/>
      <c r="BM3472" s="21"/>
      <c r="BN3472" s="21"/>
      <c r="BO3472" s="21"/>
      <c r="BP3472" s="21"/>
      <c r="BQ3472" s="21"/>
      <c r="BS3472" s="21"/>
      <c r="BT3472" s="21"/>
      <c r="BW3472" s="21"/>
      <c r="BX3472" s="21"/>
      <c r="BZ3472" s="21"/>
      <c r="CD3472" s="21"/>
      <c r="CE3472" s="21"/>
      <c r="CF3472" s="21"/>
    </row>
    <row r="3473" spans="1:84">
      <c r="A3473" s="21"/>
      <c r="AC3473" s="21"/>
      <c r="AD3473" s="21"/>
      <c r="AE3473" s="21"/>
      <c r="AF3473" s="21"/>
      <c r="AG3473" s="21"/>
      <c r="AH3473" s="21"/>
      <c r="AI3473" s="21"/>
      <c r="AJ3473" s="21"/>
      <c r="AK3473" s="21"/>
      <c r="AL3473" s="21"/>
      <c r="AM3473" s="21"/>
      <c r="AN3473" s="21"/>
      <c r="AO3473" s="21"/>
      <c r="AP3473" s="21"/>
      <c r="AQ3473" s="21"/>
      <c r="AR3473" s="21"/>
      <c r="AS3473" s="21"/>
      <c r="AT3473" s="21"/>
      <c r="AU3473" s="21"/>
      <c r="AX3473" s="22"/>
      <c r="AY3473" s="22"/>
      <c r="AZ3473" s="22"/>
      <c r="BM3473" s="21"/>
      <c r="BN3473" s="21"/>
      <c r="BO3473" s="21"/>
      <c r="BP3473" s="21"/>
      <c r="BQ3473" s="21"/>
      <c r="BS3473" s="21"/>
      <c r="BT3473" s="21"/>
      <c r="BW3473" s="21"/>
      <c r="BX3473" s="21"/>
      <c r="BZ3473" s="21"/>
      <c r="CD3473" s="21"/>
      <c r="CE3473" s="21"/>
      <c r="CF3473" s="21"/>
    </row>
    <row r="3474" spans="1:84">
      <c r="A3474" s="21"/>
      <c r="AC3474" s="21"/>
      <c r="AD3474" s="21"/>
      <c r="AE3474" s="21"/>
      <c r="AF3474" s="21"/>
      <c r="AG3474" s="21"/>
      <c r="AH3474" s="21"/>
      <c r="AI3474" s="21"/>
      <c r="AJ3474" s="21"/>
      <c r="AK3474" s="21"/>
      <c r="AL3474" s="21"/>
      <c r="AM3474" s="21"/>
      <c r="AN3474" s="21"/>
      <c r="AO3474" s="21"/>
      <c r="AP3474" s="21"/>
      <c r="AQ3474" s="21"/>
      <c r="AR3474" s="21"/>
      <c r="AS3474" s="21"/>
      <c r="AT3474" s="21"/>
      <c r="AU3474" s="21"/>
      <c r="AX3474" s="22"/>
      <c r="AY3474" s="22"/>
      <c r="AZ3474" s="22"/>
      <c r="BM3474" s="21"/>
      <c r="BN3474" s="21"/>
      <c r="BO3474" s="21"/>
      <c r="BP3474" s="21"/>
      <c r="BQ3474" s="21"/>
      <c r="BS3474" s="21"/>
      <c r="BT3474" s="21"/>
      <c r="BW3474" s="21"/>
      <c r="BX3474" s="21"/>
      <c r="BZ3474" s="21"/>
      <c r="CD3474" s="21"/>
      <c r="CE3474" s="21"/>
      <c r="CF3474" s="21"/>
    </row>
    <row r="3475" spans="1:84">
      <c r="A3475" s="21"/>
      <c r="AC3475" s="21"/>
      <c r="AD3475" s="21"/>
      <c r="AE3475" s="21"/>
      <c r="AF3475" s="21"/>
      <c r="AG3475" s="21"/>
      <c r="AH3475" s="21"/>
      <c r="AI3475" s="21"/>
      <c r="AJ3475" s="21"/>
      <c r="AK3475" s="21"/>
      <c r="AL3475" s="21"/>
      <c r="AM3475" s="21"/>
      <c r="AN3475" s="21"/>
      <c r="AO3475" s="21"/>
      <c r="AP3475" s="21"/>
      <c r="AQ3475" s="21"/>
      <c r="AR3475" s="21"/>
      <c r="AS3475" s="21"/>
      <c r="AT3475" s="21"/>
      <c r="AU3475" s="21"/>
      <c r="AX3475" s="22"/>
      <c r="AY3475" s="22"/>
      <c r="AZ3475" s="22"/>
      <c r="BM3475" s="21"/>
      <c r="BN3475" s="21"/>
      <c r="BO3475" s="21"/>
      <c r="BP3475" s="21"/>
      <c r="BQ3475" s="21"/>
      <c r="BS3475" s="21"/>
      <c r="BT3475" s="21"/>
      <c r="BW3475" s="21"/>
      <c r="BX3475" s="21"/>
      <c r="BZ3475" s="21"/>
      <c r="CD3475" s="21"/>
      <c r="CE3475" s="21"/>
      <c r="CF3475" s="21"/>
    </row>
    <row r="3476" spans="1:84">
      <c r="A3476" s="21"/>
      <c r="AC3476" s="21"/>
      <c r="AD3476" s="21"/>
      <c r="AE3476" s="21"/>
      <c r="AF3476" s="21"/>
      <c r="AG3476" s="21"/>
      <c r="AH3476" s="21"/>
      <c r="AI3476" s="21"/>
      <c r="AJ3476" s="21"/>
      <c r="AK3476" s="21"/>
      <c r="AL3476" s="21"/>
      <c r="AM3476" s="21"/>
      <c r="AN3476" s="21"/>
      <c r="AO3476" s="21"/>
      <c r="AP3476" s="21"/>
      <c r="AQ3476" s="21"/>
      <c r="AR3476" s="21"/>
      <c r="AS3476" s="21"/>
      <c r="AT3476" s="21"/>
      <c r="AU3476" s="21"/>
      <c r="AX3476" s="22"/>
      <c r="AY3476" s="22"/>
      <c r="AZ3476" s="22"/>
      <c r="BM3476" s="21"/>
      <c r="BN3476" s="21"/>
      <c r="BO3476" s="21"/>
      <c r="BP3476" s="21"/>
      <c r="BQ3476" s="21"/>
      <c r="BS3476" s="21"/>
      <c r="BT3476" s="21"/>
      <c r="BW3476" s="21"/>
      <c r="BX3476" s="21"/>
      <c r="BZ3476" s="21"/>
      <c r="CD3476" s="21"/>
      <c r="CE3476" s="21"/>
      <c r="CF3476" s="21"/>
    </row>
    <row r="3477" spans="1:84">
      <c r="A3477" s="21"/>
      <c r="AC3477" s="21"/>
      <c r="AD3477" s="21"/>
      <c r="AE3477" s="21"/>
      <c r="AF3477" s="21"/>
      <c r="AG3477" s="21"/>
      <c r="AH3477" s="21"/>
      <c r="AI3477" s="21"/>
      <c r="AJ3477" s="21"/>
      <c r="AK3477" s="21"/>
      <c r="AL3477" s="21"/>
      <c r="AM3477" s="21"/>
      <c r="AN3477" s="21"/>
      <c r="AO3477" s="21"/>
      <c r="AP3477" s="21"/>
      <c r="AQ3477" s="21"/>
      <c r="AR3477" s="21"/>
      <c r="AS3477" s="21"/>
      <c r="AT3477" s="21"/>
      <c r="AU3477" s="21"/>
      <c r="AX3477" s="22"/>
      <c r="AY3477" s="22"/>
      <c r="AZ3477" s="22"/>
      <c r="BM3477" s="21"/>
      <c r="BN3477" s="21"/>
      <c r="BO3477" s="21"/>
      <c r="BP3477" s="21"/>
      <c r="BQ3477" s="21"/>
      <c r="BS3477" s="21"/>
      <c r="BT3477" s="21"/>
      <c r="BW3477" s="21"/>
      <c r="BX3477" s="21"/>
      <c r="BZ3477" s="21"/>
      <c r="CD3477" s="21"/>
      <c r="CE3477" s="21"/>
      <c r="CF3477" s="21"/>
    </row>
    <row r="3478" spans="1:84">
      <c r="A3478" s="21"/>
      <c r="AC3478" s="21"/>
      <c r="AD3478" s="21"/>
      <c r="AE3478" s="21"/>
      <c r="AF3478" s="21"/>
      <c r="AG3478" s="21"/>
      <c r="AH3478" s="21"/>
      <c r="AI3478" s="21"/>
      <c r="AJ3478" s="21"/>
      <c r="AK3478" s="21"/>
      <c r="AL3478" s="21"/>
      <c r="AM3478" s="21"/>
      <c r="AN3478" s="21"/>
      <c r="AO3478" s="21"/>
      <c r="AP3478" s="21"/>
      <c r="AQ3478" s="21"/>
      <c r="AR3478" s="21"/>
      <c r="AS3478" s="21"/>
      <c r="AT3478" s="21"/>
      <c r="AU3478" s="21"/>
      <c r="AX3478" s="22"/>
      <c r="AY3478" s="22"/>
      <c r="AZ3478" s="22"/>
      <c r="BM3478" s="21"/>
      <c r="BN3478" s="21"/>
      <c r="BO3478" s="21"/>
      <c r="BP3478" s="21"/>
      <c r="BQ3478" s="21"/>
      <c r="BS3478" s="21"/>
      <c r="BT3478" s="21"/>
      <c r="BW3478" s="21"/>
      <c r="BX3478" s="21"/>
      <c r="BZ3478" s="21"/>
      <c r="CD3478" s="21"/>
      <c r="CE3478" s="21"/>
      <c r="CF3478" s="21"/>
    </row>
    <row r="3479" spans="1:84">
      <c r="A3479" s="21"/>
      <c r="AC3479" s="21"/>
      <c r="AD3479" s="21"/>
      <c r="AE3479" s="21"/>
      <c r="AF3479" s="21"/>
      <c r="AG3479" s="21"/>
      <c r="AH3479" s="21"/>
      <c r="AI3479" s="21"/>
      <c r="AJ3479" s="21"/>
      <c r="AK3479" s="21"/>
      <c r="AL3479" s="21"/>
      <c r="AM3479" s="21"/>
      <c r="AN3479" s="21"/>
      <c r="AO3479" s="21"/>
      <c r="AP3479" s="21"/>
      <c r="AQ3479" s="21"/>
      <c r="AR3479" s="21"/>
      <c r="AS3479" s="21"/>
      <c r="AT3479" s="21"/>
      <c r="AU3479" s="21"/>
      <c r="AX3479" s="22"/>
      <c r="AY3479" s="22"/>
      <c r="AZ3479" s="22"/>
      <c r="BM3479" s="21"/>
      <c r="BN3479" s="21"/>
      <c r="BO3479" s="21"/>
      <c r="BP3479" s="21"/>
      <c r="BQ3479" s="21"/>
      <c r="BS3479" s="21"/>
      <c r="BT3479" s="21"/>
      <c r="BW3479" s="21"/>
      <c r="BX3479" s="21"/>
      <c r="BZ3479" s="21"/>
      <c r="CD3479" s="21"/>
      <c r="CE3479" s="21"/>
      <c r="CF3479" s="21"/>
    </row>
    <row r="3480" spans="1:84">
      <c r="A3480" s="21"/>
      <c r="AC3480" s="21"/>
      <c r="AD3480" s="21"/>
      <c r="AE3480" s="21"/>
      <c r="AF3480" s="21"/>
      <c r="AG3480" s="21"/>
      <c r="AH3480" s="21"/>
      <c r="AI3480" s="21"/>
      <c r="AJ3480" s="21"/>
      <c r="AK3480" s="21"/>
      <c r="AL3480" s="21"/>
      <c r="AM3480" s="21"/>
      <c r="AN3480" s="21"/>
      <c r="AO3480" s="21"/>
      <c r="AP3480" s="21"/>
      <c r="AQ3480" s="21"/>
      <c r="AR3480" s="21"/>
      <c r="AS3480" s="21"/>
      <c r="AT3480" s="21"/>
      <c r="AU3480" s="21"/>
      <c r="AX3480" s="22"/>
      <c r="AY3480" s="22"/>
      <c r="AZ3480" s="22"/>
      <c r="BM3480" s="21"/>
      <c r="BN3480" s="21"/>
      <c r="BO3480" s="21"/>
      <c r="BP3480" s="21"/>
      <c r="BQ3480" s="21"/>
      <c r="BS3480" s="21"/>
      <c r="BT3480" s="21"/>
      <c r="BW3480" s="21"/>
      <c r="BX3480" s="21"/>
      <c r="BZ3480" s="21"/>
      <c r="CD3480" s="21"/>
      <c r="CE3480" s="21"/>
      <c r="CF3480" s="21"/>
    </row>
    <row r="3481" spans="1:84">
      <c r="A3481" s="21"/>
      <c r="AC3481" s="21"/>
      <c r="AD3481" s="21"/>
      <c r="AE3481" s="21"/>
      <c r="AF3481" s="21"/>
      <c r="AG3481" s="21"/>
      <c r="AH3481" s="21"/>
      <c r="AI3481" s="21"/>
      <c r="AJ3481" s="21"/>
      <c r="AK3481" s="21"/>
      <c r="AL3481" s="21"/>
      <c r="AM3481" s="21"/>
      <c r="AN3481" s="21"/>
      <c r="AO3481" s="21"/>
      <c r="AP3481" s="21"/>
      <c r="AQ3481" s="21"/>
      <c r="AR3481" s="21"/>
      <c r="AS3481" s="21"/>
      <c r="AT3481" s="21"/>
      <c r="AU3481" s="21"/>
      <c r="AX3481" s="22"/>
      <c r="AY3481" s="22"/>
      <c r="AZ3481" s="22"/>
      <c r="BM3481" s="21"/>
      <c r="BN3481" s="21"/>
      <c r="BO3481" s="21"/>
      <c r="BP3481" s="21"/>
      <c r="BQ3481" s="21"/>
      <c r="BS3481" s="21"/>
      <c r="BT3481" s="21"/>
      <c r="BW3481" s="21"/>
      <c r="BX3481" s="21"/>
      <c r="BZ3481" s="21"/>
      <c r="CD3481" s="21"/>
      <c r="CE3481" s="21"/>
      <c r="CF3481" s="21"/>
    </row>
    <row r="3482" spans="1:84">
      <c r="A3482" s="21"/>
      <c r="AC3482" s="21"/>
      <c r="AD3482" s="21"/>
      <c r="AE3482" s="21"/>
      <c r="AF3482" s="21"/>
      <c r="AG3482" s="21"/>
      <c r="AH3482" s="21"/>
      <c r="AI3482" s="21"/>
      <c r="AJ3482" s="21"/>
      <c r="AK3482" s="21"/>
      <c r="AL3482" s="21"/>
      <c r="AM3482" s="21"/>
      <c r="AN3482" s="21"/>
      <c r="AO3482" s="21"/>
      <c r="AP3482" s="21"/>
      <c r="AQ3482" s="21"/>
      <c r="AR3482" s="21"/>
      <c r="AS3482" s="21"/>
      <c r="AT3482" s="21"/>
      <c r="AU3482" s="21"/>
      <c r="AX3482" s="22"/>
      <c r="AY3482" s="22"/>
      <c r="AZ3482" s="22"/>
      <c r="BM3482" s="21"/>
      <c r="BN3482" s="21"/>
      <c r="BO3482" s="21"/>
      <c r="BP3482" s="21"/>
      <c r="BQ3482" s="21"/>
      <c r="BS3482" s="21"/>
      <c r="BT3482" s="21"/>
      <c r="BW3482" s="21"/>
      <c r="BX3482" s="21"/>
      <c r="BZ3482" s="21"/>
      <c r="CD3482" s="21"/>
      <c r="CE3482" s="21"/>
      <c r="CF3482" s="21"/>
    </row>
    <row r="3483" spans="1:84">
      <c r="A3483" s="21"/>
      <c r="AC3483" s="21"/>
      <c r="AD3483" s="21"/>
      <c r="AE3483" s="21"/>
      <c r="AF3483" s="21"/>
      <c r="AG3483" s="21"/>
      <c r="AH3483" s="21"/>
      <c r="AI3483" s="21"/>
      <c r="AJ3483" s="21"/>
      <c r="AK3483" s="21"/>
      <c r="AL3483" s="21"/>
      <c r="AM3483" s="21"/>
      <c r="AN3483" s="21"/>
      <c r="AO3483" s="21"/>
      <c r="AP3483" s="21"/>
      <c r="AQ3483" s="21"/>
      <c r="AR3483" s="21"/>
      <c r="AS3483" s="21"/>
      <c r="AT3483" s="21"/>
      <c r="AU3483" s="21"/>
      <c r="AX3483" s="22"/>
      <c r="AY3483" s="22"/>
      <c r="AZ3483" s="22"/>
      <c r="BM3483" s="21"/>
      <c r="BN3483" s="21"/>
      <c r="BO3483" s="21"/>
      <c r="BP3483" s="21"/>
      <c r="BQ3483" s="21"/>
      <c r="BS3483" s="21"/>
      <c r="BT3483" s="21"/>
      <c r="BW3483" s="21"/>
      <c r="BX3483" s="21"/>
      <c r="BZ3483" s="21"/>
      <c r="CD3483" s="21"/>
      <c r="CE3483" s="21"/>
      <c r="CF3483" s="21"/>
    </row>
    <row r="3484" spans="1:84">
      <c r="A3484" s="21"/>
      <c r="AC3484" s="21"/>
      <c r="AD3484" s="21"/>
      <c r="AE3484" s="21"/>
      <c r="AF3484" s="21"/>
      <c r="AG3484" s="21"/>
      <c r="AH3484" s="21"/>
      <c r="AI3484" s="21"/>
      <c r="AJ3484" s="21"/>
      <c r="AK3484" s="21"/>
      <c r="AL3484" s="21"/>
      <c r="AM3484" s="21"/>
      <c r="AN3484" s="21"/>
      <c r="AO3484" s="21"/>
      <c r="AP3484" s="21"/>
      <c r="AQ3484" s="21"/>
      <c r="AR3484" s="21"/>
      <c r="AS3484" s="21"/>
      <c r="AT3484" s="21"/>
      <c r="AU3484" s="21"/>
      <c r="AX3484" s="22"/>
      <c r="AY3484" s="22"/>
      <c r="AZ3484" s="22"/>
      <c r="BM3484" s="21"/>
      <c r="BN3484" s="21"/>
      <c r="BO3484" s="21"/>
      <c r="BP3484" s="21"/>
      <c r="BQ3484" s="21"/>
      <c r="BS3484" s="21"/>
      <c r="BT3484" s="21"/>
      <c r="BW3484" s="21"/>
      <c r="BX3484" s="21"/>
      <c r="BZ3484" s="21"/>
      <c r="CD3484" s="21"/>
      <c r="CE3484" s="21"/>
      <c r="CF3484" s="21"/>
    </row>
    <row r="3485" spans="1:84">
      <c r="A3485" s="21"/>
      <c r="AC3485" s="21"/>
      <c r="AD3485" s="21"/>
      <c r="AE3485" s="21"/>
      <c r="AF3485" s="21"/>
      <c r="AG3485" s="21"/>
      <c r="AH3485" s="21"/>
      <c r="AI3485" s="21"/>
      <c r="AJ3485" s="21"/>
      <c r="AK3485" s="21"/>
      <c r="AL3485" s="21"/>
      <c r="AM3485" s="21"/>
      <c r="AN3485" s="21"/>
      <c r="AO3485" s="21"/>
      <c r="AP3485" s="21"/>
      <c r="AQ3485" s="21"/>
      <c r="AR3485" s="21"/>
      <c r="AS3485" s="21"/>
      <c r="AT3485" s="21"/>
      <c r="AU3485" s="21"/>
      <c r="AX3485" s="22"/>
      <c r="AY3485" s="22"/>
      <c r="AZ3485" s="22"/>
      <c r="BM3485" s="21"/>
      <c r="BN3485" s="21"/>
      <c r="BO3485" s="21"/>
      <c r="BP3485" s="21"/>
      <c r="BQ3485" s="21"/>
      <c r="BS3485" s="21"/>
      <c r="BT3485" s="21"/>
      <c r="BW3485" s="21"/>
      <c r="BX3485" s="21"/>
      <c r="BZ3485" s="21"/>
      <c r="CD3485" s="21"/>
      <c r="CE3485" s="21"/>
      <c r="CF3485" s="21"/>
    </row>
    <row r="3486" spans="1:84">
      <c r="A3486" s="21"/>
      <c r="AC3486" s="21"/>
      <c r="AD3486" s="21"/>
      <c r="AE3486" s="21"/>
      <c r="AF3486" s="21"/>
      <c r="AG3486" s="21"/>
      <c r="AH3486" s="21"/>
      <c r="AI3486" s="21"/>
      <c r="AJ3486" s="21"/>
      <c r="AK3486" s="21"/>
      <c r="AL3486" s="21"/>
      <c r="AM3486" s="21"/>
      <c r="AN3486" s="21"/>
      <c r="AO3486" s="21"/>
      <c r="AP3486" s="21"/>
      <c r="AQ3486" s="21"/>
      <c r="AR3486" s="21"/>
      <c r="AS3486" s="21"/>
      <c r="AT3486" s="21"/>
      <c r="AU3486" s="21"/>
      <c r="AX3486" s="22"/>
      <c r="AY3486" s="22"/>
      <c r="AZ3486" s="22"/>
      <c r="BM3486" s="21"/>
      <c r="BN3486" s="21"/>
      <c r="BO3486" s="21"/>
      <c r="BP3486" s="21"/>
      <c r="BQ3486" s="21"/>
      <c r="BS3486" s="21"/>
      <c r="BT3486" s="21"/>
      <c r="BW3486" s="21"/>
      <c r="BX3486" s="21"/>
      <c r="BZ3486" s="21"/>
      <c r="CD3486" s="21"/>
      <c r="CE3486" s="21"/>
      <c r="CF3486" s="21"/>
    </row>
    <row r="3487" spans="1:84">
      <c r="A3487" s="21"/>
      <c r="AC3487" s="21"/>
      <c r="AD3487" s="21"/>
      <c r="AE3487" s="21"/>
      <c r="AF3487" s="21"/>
      <c r="AG3487" s="21"/>
      <c r="AH3487" s="21"/>
      <c r="AI3487" s="21"/>
      <c r="AJ3487" s="21"/>
      <c r="AK3487" s="21"/>
      <c r="AL3487" s="21"/>
      <c r="AM3487" s="21"/>
      <c r="AN3487" s="21"/>
      <c r="AO3487" s="21"/>
      <c r="AP3487" s="21"/>
      <c r="AQ3487" s="21"/>
      <c r="AR3487" s="21"/>
      <c r="AS3487" s="21"/>
      <c r="AT3487" s="21"/>
      <c r="AU3487" s="21"/>
      <c r="AX3487" s="22"/>
      <c r="AY3487" s="22"/>
      <c r="AZ3487" s="22"/>
      <c r="BM3487" s="21"/>
      <c r="BN3487" s="21"/>
      <c r="BO3487" s="21"/>
      <c r="BP3487" s="21"/>
      <c r="BQ3487" s="21"/>
      <c r="BS3487" s="21"/>
      <c r="BT3487" s="21"/>
      <c r="BW3487" s="21"/>
      <c r="BX3487" s="21"/>
      <c r="BZ3487" s="21"/>
      <c r="CD3487" s="21"/>
      <c r="CE3487" s="21"/>
      <c r="CF3487" s="21"/>
    </row>
    <row r="3488" spans="1:84">
      <c r="A3488" s="21"/>
      <c r="AC3488" s="21"/>
      <c r="AD3488" s="21"/>
      <c r="AE3488" s="21"/>
      <c r="AF3488" s="21"/>
      <c r="AG3488" s="21"/>
      <c r="AH3488" s="21"/>
      <c r="AI3488" s="21"/>
      <c r="AJ3488" s="21"/>
      <c r="AK3488" s="21"/>
      <c r="AL3488" s="21"/>
      <c r="AM3488" s="21"/>
      <c r="AN3488" s="21"/>
      <c r="AO3488" s="21"/>
      <c r="AP3488" s="21"/>
      <c r="AQ3488" s="21"/>
      <c r="AR3488" s="21"/>
      <c r="AS3488" s="21"/>
      <c r="AT3488" s="21"/>
      <c r="AU3488" s="21"/>
      <c r="AX3488" s="22"/>
      <c r="AY3488" s="22"/>
      <c r="AZ3488" s="22"/>
      <c r="BM3488" s="21"/>
      <c r="BN3488" s="21"/>
      <c r="BO3488" s="21"/>
      <c r="BP3488" s="21"/>
      <c r="BQ3488" s="21"/>
      <c r="BS3488" s="21"/>
      <c r="BT3488" s="21"/>
      <c r="BW3488" s="21"/>
      <c r="BX3488" s="21"/>
      <c r="BZ3488" s="21"/>
      <c r="CD3488" s="21"/>
      <c r="CE3488" s="21"/>
      <c r="CF3488" s="21"/>
    </row>
    <row r="3489" spans="1:84">
      <c r="A3489" s="21"/>
      <c r="AC3489" s="21"/>
      <c r="AD3489" s="21"/>
      <c r="AE3489" s="21"/>
      <c r="AF3489" s="21"/>
      <c r="AG3489" s="21"/>
      <c r="AH3489" s="21"/>
      <c r="AI3489" s="21"/>
      <c r="AJ3489" s="21"/>
      <c r="AK3489" s="21"/>
      <c r="AL3489" s="21"/>
      <c r="AM3489" s="21"/>
      <c r="AN3489" s="21"/>
      <c r="AO3489" s="21"/>
      <c r="AP3489" s="21"/>
      <c r="AQ3489" s="21"/>
      <c r="AR3489" s="21"/>
      <c r="AS3489" s="21"/>
      <c r="AT3489" s="21"/>
      <c r="AU3489" s="21"/>
      <c r="AX3489" s="22"/>
      <c r="AY3489" s="22"/>
      <c r="AZ3489" s="22"/>
      <c r="BM3489" s="21"/>
      <c r="BN3489" s="21"/>
      <c r="BO3489" s="21"/>
      <c r="BP3489" s="21"/>
      <c r="BQ3489" s="21"/>
      <c r="BS3489" s="21"/>
      <c r="BT3489" s="21"/>
      <c r="BW3489" s="21"/>
      <c r="BX3489" s="21"/>
      <c r="BZ3489" s="21"/>
      <c r="CD3489" s="21"/>
      <c r="CE3489" s="21"/>
      <c r="CF3489" s="21"/>
    </row>
    <row r="3490" spans="1:84">
      <c r="A3490" s="21"/>
      <c r="AC3490" s="21"/>
      <c r="AD3490" s="21"/>
      <c r="AE3490" s="21"/>
      <c r="AF3490" s="21"/>
      <c r="AG3490" s="21"/>
      <c r="AH3490" s="21"/>
      <c r="AI3490" s="21"/>
      <c r="AJ3490" s="21"/>
      <c r="AK3490" s="21"/>
      <c r="AL3490" s="21"/>
      <c r="AM3490" s="21"/>
      <c r="AN3490" s="21"/>
      <c r="AO3490" s="21"/>
      <c r="AP3490" s="21"/>
      <c r="AQ3490" s="21"/>
      <c r="AR3490" s="21"/>
      <c r="AS3490" s="21"/>
      <c r="AT3490" s="21"/>
      <c r="AU3490" s="21"/>
      <c r="AX3490" s="22"/>
      <c r="AY3490" s="22"/>
      <c r="AZ3490" s="22"/>
      <c r="BM3490" s="21"/>
      <c r="BN3490" s="21"/>
      <c r="BO3490" s="21"/>
      <c r="BP3490" s="21"/>
      <c r="BQ3490" s="21"/>
      <c r="BS3490" s="21"/>
      <c r="BT3490" s="21"/>
      <c r="BW3490" s="21"/>
      <c r="BX3490" s="21"/>
      <c r="BZ3490" s="21"/>
      <c r="CD3490" s="21"/>
      <c r="CE3490" s="21"/>
      <c r="CF3490" s="21"/>
    </row>
    <row r="3491" spans="1:84">
      <c r="A3491" s="21"/>
      <c r="AC3491" s="21"/>
      <c r="AD3491" s="21"/>
      <c r="AE3491" s="21"/>
      <c r="AF3491" s="21"/>
      <c r="AG3491" s="21"/>
      <c r="AH3491" s="21"/>
      <c r="AI3491" s="21"/>
      <c r="AJ3491" s="21"/>
      <c r="AK3491" s="21"/>
      <c r="AL3491" s="21"/>
      <c r="AM3491" s="21"/>
      <c r="AN3491" s="21"/>
      <c r="AO3491" s="21"/>
      <c r="AP3491" s="21"/>
      <c r="AQ3491" s="21"/>
      <c r="AR3491" s="21"/>
      <c r="AS3491" s="21"/>
      <c r="AT3491" s="21"/>
      <c r="AU3491" s="21"/>
      <c r="AX3491" s="22"/>
      <c r="AY3491" s="22"/>
      <c r="AZ3491" s="22"/>
      <c r="BM3491" s="21"/>
      <c r="BN3491" s="21"/>
      <c r="BO3491" s="21"/>
      <c r="BP3491" s="21"/>
      <c r="BQ3491" s="21"/>
      <c r="BS3491" s="21"/>
      <c r="BT3491" s="21"/>
      <c r="BW3491" s="21"/>
      <c r="BX3491" s="21"/>
      <c r="BZ3491" s="21"/>
      <c r="CD3491" s="21"/>
      <c r="CE3491" s="21"/>
      <c r="CF3491" s="21"/>
    </row>
    <row r="3492" spans="1:84">
      <c r="A3492" s="21"/>
      <c r="AC3492" s="21"/>
      <c r="AD3492" s="21"/>
      <c r="AE3492" s="21"/>
      <c r="AF3492" s="21"/>
      <c r="AG3492" s="21"/>
      <c r="AH3492" s="21"/>
      <c r="AI3492" s="21"/>
      <c r="AJ3492" s="21"/>
      <c r="AK3492" s="21"/>
      <c r="AL3492" s="21"/>
      <c r="AM3492" s="21"/>
      <c r="AN3492" s="21"/>
      <c r="AO3492" s="21"/>
      <c r="AP3492" s="21"/>
      <c r="AQ3492" s="21"/>
      <c r="AR3492" s="21"/>
      <c r="AS3492" s="21"/>
      <c r="AT3492" s="21"/>
      <c r="AU3492" s="21"/>
      <c r="AX3492" s="22"/>
      <c r="AY3492" s="22"/>
      <c r="AZ3492" s="22"/>
      <c r="BM3492" s="21"/>
      <c r="BN3492" s="21"/>
      <c r="BO3492" s="21"/>
      <c r="BP3492" s="21"/>
      <c r="BQ3492" s="21"/>
      <c r="BS3492" s="21"/>
      <c r="BT3492" s="21"/>
      <c r="BW3492" s="21"/>
      <c r="BX3492" s="21"/>
      <c r="BZ3492" s="21"/>
      <c r="CD3492" s="21"/>
      <c r="CE3492" s="21"/>
      <c r="CF3492" s="21"/>
    </row>
    <row r="3493" spans="1:84">
      <c r="A3493" s="21"/>
      <c r="AC3493" s="21"/>
      <c r="AD3493" s="21"/>
      <c r="AE3493" s="21"/>
      <c r="AF3493" s="21"/>
      <c r="AG3493" s="21"/>
      <c r="AH3493" s="21"/>
      <c r="AI3493" s="21"/>
      <c r="AJ3493" s="21"/>
      <c r="AK3493" s="21"/>
      <c r="AL3493" s="21"/>
      <c r="AM3493" s="21"/>
      <c r="AN3493" s="21"/>
      <c r="AO3493" s="21"/>
      <c r="AP3493" s="21"/>
      <c r="AQ3493" s="21"/>
      <c r="AR3493" s="21"/>
      <c r="AS3493" s="21"/>
      <c r="AT3493" s="21"/>
      <c r="AU3493" s="21"/>
      <c r="AX3493" s="22"/>
      <c r="AY3493" s="22"/>
      <c r="AZ3493" s="22"/>
      <c r="BM3493" s="21"/>
      <c r="BN3493" s="21"/>
      <c r="BO3493" s="21"/>
      <c r="BP3493" s="21"/>
      <c r="BQ3493" s="21"/>
      <c r="BS3493" s="21"/>
      <c r="BT3493" s="21"/>
      <c r="BW3493" s="21"/>
      <c r="BX3493" s="21"/>
      <c r="BZ3493" s="21"/>
      <c r="CD3493" s="21"/>
      <c r="CE3493" s="21"/>
      <c r="CF3493" s="21"/>
    </row>
    <row r="3494" spans="1:84">
      <c r="A3494" s="21"/>
      <c r="AC3494" s="21"/>
      <c r="AD3494" s="21"/>
      <c r="AE3494" s="21"/>
      <c r="AF3494" s="21"/>
      <c r="AG3494" s="21"/>
      <c r="AH3494" s="21"/>
      <c r="AI3494" s="21"/>
      <c r="AJ3494" s="21"/>
      <c r="AK3494" s="21"/>
      <c r="AL3494" s="21"/>
      <c r="AM3494" s="21"/>
      <c r="AN3494" s="21"/>
      <c r="AO3494" s="21"/>
      <c r="AP3494" s="21"/>
      <c r="AQ3494" s="21"/>
      <c r="AR3494" s="21"/>
      <c r="AS3494" s="21"/>
      <c r="AT3494" s="21"/>
      <c r="AU3494" s="21"/>
      <c r="AX3494" s="22"/>
      <c r="AY3494" s="22"/>
      <c r="AZ3494" s="22"/>
      <c r="BM3494" s="21"/>
      <c r="BN3494" s="21"/>
      <c r="BO3494" s="21"/>
      <c r="BP3494" s="21"/>
      <c r="BQ3494" s="21"/>
      <c r="BS3494" s="21"/>
      <c r="BT3494" s="21"/>
      <c r="BW3494" s="21"/>
      <c r="BX3494" s="21"/>
      <c r="BZ3494" s="21"/>
      <c r="CD3494" s="21"/>
      <c r="CE3494" s="21"/>
      <c r="CF3494" s="21"/>
    </row>
    <row r="3495" spans="1:84">
      <c r="A3495" s="21"/>
      <c r="AC3495" s="21"/>
      <c r="AD3495" s="21"/>
      <c r="AE3495" s="21"/>
      <c r="AF3495" s="21"/>
      <c r="AG3495" s="21"/>
      <c r="AH3495" s="21"/>
      <c r="AI3495" s="21"/>
      <c r="AJ3495" s="21"/>
      <c r="AK3495" s="21"/>
      <c r="AL3495" s="21"/>
      <c r="AM3495" s="21"/>
      <c r="AN3495" s="21"/>
      <c r="AO3495" s="21"/>
      <c r="AP3495" s="21"/>
      <c r="AQ3495" s="21"/>
      <c r="AR3495" s="21"/>
      <c r="AS3495" s="21"/>
      <c r="AT3495" s="21"/>
      <c r="AU3495" s="21"/>
      <c r="AX3495" s="22"/>
      <c r="AY3495" s="22"/>
      <c r="AZ3495" s="22"/>
      <c r="BM3495" s="21"/>
      <c r="BN3495" s="21"/>
      <c r="BO3495" s="21"/>
      <c r="BP3495" s="21"/>
      <c r="BQ3495" s="21"/>
      <c r="BS3495" s="21"/>
      <c r="BT3495" s="21"/>
      <c r="BW3495" s="21"/>
      <c r="BX3495" s="21"/>
      <c r="BZ3495" s="21"/>
      <c r="CD3495" s="21"/>
      <c r="CE3495" s="21"/>
      <c r="CF3495" s="21"/>
    </row>
    <row r="3496" spans="1:84">
      <c r="A3496" s="21"/>
      <c r="AC3496" s="21"/>
      <c r="AD3496" s="21"/>
      <c r="AE3496" s="21"/>
      <c r="AF3496" s="21"/>
      <c r="AG3496" s="21"/>
      <c r="AH3496" s="21"/>
      <c r="AI3496" s="21"/>
      <c r="AJ3496" s="21"/>
      <c r="AK3496" s="21"/>
      <c r="AL3496" s="21"/>
      <c r="AM3496" s="21"/>
      <c r="AN3496" s="21"/>
      <c r="AO3496" s="21"/>
      <c r="AP3496" s="21"/>
      <c r="AQ3496" s="21"/>
      <c r="AR3496" s="21"/>
      <c r="AS3496" s="21"/>
      <c r="AT3496" s="21"/>
      <c r="AU3496" s="21"/>
      <c r="AX3496" s="22"/>
      <c r="AY3496" s="22"/>
      <c r="AZ3496" s="22"/>
      <c r="BM3496" s="21"/>
      <c r="BN3496" s="21"/>
      <c r="BO3496" s="21"/>
      <c r="BP3496" s="21"/>
      <c r="BQ3496" s="21"/>
      <c r="BS3496" s="21"/>
      <c r="BT3496" s="21"/>
      <c r="BW3496" s="21"/>
      <c r="BX3496" s="21"/>
      <c r="BZ3496" s="21"/>
      <c r="CD3496" s="21"/>
      <c r="CE3496" s="21"/>
      <c r="CF3496" s="21"/>
    </row>
    <row r="3497" spans="1:84">
      <c r="A3497" s="21"/>
      <c r="AC3497" s="21"/>
      <c r="AD3497" s="21"/>
      <c r="AE3497" s="21"/>
      <c r="AF3497" s="21"/>
      <c r="AG3497" s="21"/>
      <c r="AH3497" s="21"/>
      <c r="AI3497" s="21"/>
      <c r="AJ3497" s="21"/>
      <c r="AK3497" s="21"/>
      <c r="AL3497" s="21"/>
      <c r="AM3497" s="21"/>
      <c r="AN3497" s="21"/>
      <c r="AO3497" s="21"/>
      <c r="AP3497" s="21"/>
      <c r="AQ3497" s="21"/>
      <c r="AR3497" s="21"/>
      <c r="AS3497" s="21"/>
      <c r="AT3497" s="21"/>
      <c r="AU3497" s="21"/>
      <c r="AX3497" s="22"/>
      <c r="AY3497" s="22"/>
      <c r="AZ3497" s="22"/>
      <c r="BM3497" s="21"/>
      <c r="BN3497" s="21"/>
      <c r="BO3497" s="21"/>
      <c r="BP3497" s="21"/>
      <c r="BQ3497" s="21"/>
      <c r="BS3497" s="21"/>
      <c r="BT3497" s="21"/>
      <c r="BW3497" s="21"/>
      <c r="BX3497" s="21"/>
      <c r="BZ3497" s="21"/>
      <c r="CD3497" s="21"/>
      <c r="CE3497" s="21"/>
      <c r="CF3497" s="21"/>
    </row>
    <row r="3498" spans="1:84">
      <c r="A3498" s="21"/>
      <c r="AC3498" s="21"/>
      <c r="AD3498" s="21"/>
      <c r="AE3498" s="21"/>
      <c r="AF3498" s="21"/>
      <c r="AG3498" s="21"/>
      <c r="AH3498" s="21"/>
      <c r="AI3498" s="21"/>
      <c r="AJ3498" s="21"/>
      <c r="AK3498" s="21"/>
      <c r="AL3498" s="21"/>
      <c r="AM3498" s="21"/>
      <c r="AN3498" s="21"/>
      <c r="AO3498" s="21"/>
      <c r="AP3498" s="21"/>
      <c r="AQ3498" s="21"/>
      <c r="AR3498" s="21"/>
      <c r="AS3498" s="21"/>
      <c r="AT3498" s="21"/>
      <c r="AU3498" s="21"/>
      <c r="AX3498" s="22"/>
      <c r="AY3498" s="22"/>
      <c r="AZ3498" s="22"/>
      <c r="BM3498" s="21"/>
      <c r="BN3498" s="21"/>
      <c r="BO3498" s="21"/>
      <c r="BP3498" s="21"/>
      <c r="BQ3498" s="21"/>
      <c r="BS3498" s="21"/>
      <c r="BT3498" s="21"/>
      <c r="BW3498" s="21"/>
      <c r="BX3498" s="21"/>
      <c r="BZ3498" s="21"/>
      <c r="CD3498" s="21"/>
      <c r="CE3498" s="21"/>
      <c r="CF3498" s="21"/>
    </row>
    <row r="3499" spans="1:84">
      <c r="A3499" s="21"/>
      <c r="AC3499" s="21"/>
      <c r="AD3499" s="21"/>
      <c r="AE3499" s="21"/>
      <c r="AF3499" s="21"/>
      <c r="AG3499" s="21"/>
      <c r="AH3499" s="21"/>
      <c r="AI3499" s="21"/>
      <c r="AJ3499" s="21"/>
      <c r="AK3499" s="21"/>
      <c r="AL3499" s="21"/>
      <c r="AM3499" s="21"/>
      <c r="AN3499" s="21"/>
      <c r="AO3499" s="21"/>
      <c r="AP3499" s="21"/>
      <c r="AQ3499" s="21"/>
      <c r="AR3499" s="21"/>
      <c r="AS3499" s="21"/>
      <c r="AT3499" s="21"/>
      <c r="AU3499" s="21"/>
      <c r="AX3499" s="22"/>
      <c r="AY3499" s="22"/>
      <c r="AZ3499" s="22"/>
      <c r="BM3499" s="21"/>
      <c r="BN3499" s="21"/>
      <c r="BO3499" s="21"/>
      <c r="BP3499" s="21"/>
      <c r="BQ3499" s="21"/>
      <c r="BS3499" s="21"/>
      <c r="BT3499" s="21"/>
      <c r="BW3499" s="21"/>
      <c r="BX3499" s="21"/>
      <c r="BZ3499" s="21"/>
      <c r="CD3499" s="21"/>
      <c r="CE3499" s="21"/>
      <c r="CF3499" s="21"/>
    </row>
    <row r="3500" spans="1:84">
      <c r="A3500" s="21"/>
      <c r="AC3500" s="21"/>
      <c r="AD3500" s="21"/>
      <c r="AE3500" s="21"/>
      <c r="AF3500" s="21"/>
      <c r="AG3500" s="21"/>
      <c r="AH3500" s="21"/>
      <c r="AI3500" s="21"/>
      <c r="AJ3500" s="21"/>
      <c r="AK3500" s="21"/>
      <c r="AL3500" s="21"/>
      <c r="AM3500" s="21"/>
      <c r="AN3500" s="21"/>
      <c r="AO3500" s="21"/>
      <c r="AP3500" s="21"/>
      <c r="AQ3500" s="21"/>
      <c r="AR3500" s="21"/>
      <c r="AS3500" s="21"/>
      <c r="AT3500" s="21"/>
      <c r="AU3500" s="21"/>
      <c r="AX3500" s="22"/>
      <c r="AY3500" s="22"/>
      <c r="AZ3500" s="22"/>
      <c r="BM3500" s="21"/>
      <c r="BN3500" s="21"/>
      <c r="BO3500" s="21"/>
      <c r="BP3500" s="21"/>
      <c r="BQ3500" s="21"/>
      <c r="BS3500" s="21"/>
      <c r="BT3500" s="21"/>
      <c r="BW3500" s="21"/>
      <c r="BX3500" s="21"/>
      <c r="BZ3500" s="21"/>
      <c r="CD3500" s="21"/>
      <c r="CE3500" s="21"/>
      <c r="CF3500" s="21"/>
    </row>
    <row r="3501" spans="1:84">
      <c r="A3501" s="21"/>
      <c r="AC3501" s="21"/>
      <c r="AD3501" s="21"/>
      <c r="AE3501" s="21"/>
      <c r="AF3501" s="21"/>
      <c r="AG3501" s="21"/>
      <c r="AH3501" s="21"/>
      <c r="AI3501" s="21"/>
      <c r="AJ3501" s="21"/>
      <c r="AK3501" s="21"/>
      <c r="AL3501" s="21"/>
      <c r="AM3501" s="21"/>
      <c r="AN3501" s="21"/>
      <c r="AO3501" s="21"/>
      <c r="AP3501" s="21"/>
      <c r="AQ3501" s="21"/>
      <c r="AR3501" s="21"/>
      <c r="AS3501" s="21"/>
      <c r="AT3501" s="21"/>
      <c r="AU3501" s="21"/>
      <c r="AX3501" s="22"/>
      <c r="AY3501" s="22"/>
      <c r="AZ3501" s="22"/>
      <c r="BM3501" s="21"/>
      <c r="BN3501" s="21"/>
      <c r="BO3501" s="21"/>
      <c r="BP3501" s="21"/>
      <c r="BQ3501" s="21"/>
      <c r="BS3501" s="21"/>
      <c r="BT3501" s="21"/>
      <c r="BW3501" s="21"/>
      <c r="BX3501" s="21"/>
      <c r="BZ3501" s="21"/>
      <c r="CD3501" s="21"/>
      <c r="CE3501" s="21"/>
      <c r="CF3501" s="21"/>
    </row>
    <row r="3502" spans="1:84">
      <c r="A3502" s="21"/>
      <c r="AC3502" s="21"/>
      <c r="AD3502" s="21"/>
      <c r="AE3502" s="21"/>
      <c r="AF3502" s="21"/>
      <c r="AG3502" s="21"/>
      <c r="AH3502" s="21"/>
      <c r="AI3502" s="21"/>
      <c r="AJ3502" s="21"/>
      <c r="AK3502" s="21"/>
      <c r="AL3502" s="21"/>
      <c r="AM3502" s="21"/>
      <c r="AN3502" s="21"/>
      <c r="AO3502" s="21"/>
      <c r="AP3502" s="21"/>
      <c r="AQ3502" s="21"/>
      <c r="AR3502" s="21"/>
      <c r="AS3502" s="21"/>
      <c r="AT3502" s="21"/>
      <c r="AU3502" s="21"/>
      <c r="AX3502" s="22"/>
      <c r="AY3502" s="22"/>
      <c r="AZ3502" s="22"/>
      <c r="BM3502" s="21"/>
      <c r="BN3502" s="21"/>
      <c r="BO3502" s="21"/>
      <c r="BP3502" s="21"/>
      <c r="BQ3502" s="21"/>
      <c r="BS3502" s="21"/>
      <c r="BT3502" s="21"/>
      <c r="BW3502" s="21"/>
      <c r="BX3502" s="21"/>
      <c r="BZ3502" s="21"/>
      <c r="CD3502" s="21"/>
      <c r="CE3502" s="21"/>
      <c r="CF3502" s="21"/>
    </row>
    <row r="3503" spans="1:84">
      <c r="A3503" s="21"/>
      <c r="AC3503" s="21"/>
      <c r="AD3503" s="21"/>
      <c r="AE3503" s="21"/>
      <c r="AF3503" s="21"/>
      <c r="AG3503" s="21"/>
      <c r="AH3503" s="21"/>
      <c r="AI3503" s="21"/>
      <c r="AJ3503" s="21"/>
      <c r="AK3503" s="21"/>
      <c r="AL3503" s="21"/>
      <c r="AM3503" s="21"/>
      <c r="AN3503" s="21"/>
      <c r="AO3503" s="21"/>
      <c r="AP3503" s="21"/>
      <c r="AQ3503" s="21"/>
      <c r="AR3503" s="21"/>
      <c r="AS3503" s="21"/>
      <c r="AT3503" s="21"/>
      <c r="AU3503" s="21"/>
      <c r="AX3503" s="22"/>
      <c r="AY3503" s="22"/>
      <c r="AZ3503" s="22"/>
      <c r="BM3503" s="21"/>
      <c r="BN3503" s="21"/>
      <c r="BO3503" s="21"/>
      <c r="BP3503" s="21"/>
      <c r="BQ3503" s="21"/>
      <c r="BS3503" s="21"/>
      <c r="BT3503" s="21"/>
      <c r="BW3503" s="21"/>
      <c r="BX3503" s="21"/>
      <c r="BZ3503" s="21"/>
      <c r="CD3503" s="21"/>
      <c r="CE3503" s="21"/>
      <c r="CF3503" s="21"/>
    </row>
    <row r="3504" spans="1:84">
      <c r="A3504" s="21"/>
      <c r="AC3504" s="21"/>
      <c r="AD3504" s="21"/>
      <c r="AE3504" s="21"/>
      <c r="AF3504" s="21"/>
      <c r="AG3504" s="21"/>
      <c r="AH3504" s="21"/>
      <c r="AI3504" s="21"/>
      <c r="AJ3504" s="21"/>
      <c r="AK3504" s="21"/>
      <c r="AL3504" s="21"/>
      <c r="AM3504" s="21"/>
      <c r="AN3504" s="21"/>
      <c r="AO3504" s="21"/>
      <c r="AP3504" s="21"/>
      <c r="AQ3504" s="21"/>
      <c r="AR3504" s="21"/>
      <c r="AS3504" s="21"/>
      <c r="AT3504" s="21"/>
      <c r="AU3504" s="21"/>
      <c r="AX3504" s="22"/>
      <c r="AY3504" s="22"/>
      <c r="AZ3504" s="22"/>
      <c r="BM3504" s="21"/>
      <c r="BN3504" s="21"/>
      <c r="BO3504" s="21"/>
      <c r="BP3504" s="21"/>
      <c r="BQ3504" s="21"/>
      <c r="BS3504" s="21"/>
      <c r="BT3504" s="21"/>
      <c r="BW3504" s="21"/>
      <c r="BX3504" s="21"/>
      <c r="BZ3504" s="21"/>
      <c r="CD3504" s="21"/>
      <c r="CE3504" s="21"/>
      <c r="CF3504" s="21"/>
    </row>
    <row r="3505" spans="1:84">
      <c r="A3505" s="21"/>
      <c r="AC3505" s="21"/>
      <c r="AD3505" s="21"/>
      <c r="AE3505" s="21"/>
      <c r="AF3505" s="21"/>
      <c r="AG3505" s="21"/>
      <c r="AH3505" s="21"/>
      <c r="AI3505" s="21"/>
      <c r="AJ3505" s="21"/>
      <c r="AK3505" s="21"/>
      <c r="AL3505" s="21"/>
      <c r="AM3505" s="21"/>
      <c r="AN3505" s="21"/>
      <c r="AO3505" s="21"/>
      <c r="AP3505" s="21"/>
      <c r="AQ3505" s="21"/>
      <c r="AR3505" s="21"/>
      <c r="AS3505" s="21"/>
      <c r="AT3505" s="21"/>
      <c r="AU3505" s="21"/>
      <c r="AX3505" s="22"/>
      <c r="AY3505" s="22"/>
      <c r="AZ3505" s="22"/>
      <c r="BM3505" s="21"/>
      <c r="BN3505" s="21"/>
      <c r="BO3505" s="21"/>
      <c r="BP3505" s="21"/>
      <c r="BQ3505" s="21"/>
      <c r="BS3505" s="21"/>
      <c r="BT3505" s="21"/>
      <c r="BW3505" s="21"/>
      <c r="BX3505" s="21"/>
      <c r="BZ3505" s="21"/>
      <c r="CD3505" s="21"/>
      <c r="CE3505" s="21"/>
      <c r="CF3505" s="21"/>
    </row>
    <row r="3506" spans="1:84">
      <c r="A3506" s="21"/>
      <c r="AC3506" s="21"/>
      <c r="AD3506" s="21"/>
      <c r="AE3506" s="21"/>
      <c r="AF3506" s="21"/>
      <c r="AG3506" s="21"/>
      <c r="AH3506" s="21"/>
      <c r="AI3506" s="21"/>
      <c r="AJ3506" s="21"/>
      <c r="AK3506" s="21"/>
      <c r="AL3506" s="21"/>
      <c r="AM3506" s="21"/>
      <c r="AN3506" s="21"/>
      <c r="AO3506" s="21"/>
      <c r="AP3506" s="21"/>
      <c r="AQ3506" s="21"/>
      <c r="AR3506" s="21"/>
      <c r="AS3506" s="21"/>
      <c r="AT3506" s="21"/>
      <c r="AU3506" s="21"/>
      <c r="AX3506" s="22"/>
      <c r="AY3506" s="22"/>
      <c r="AZ3506" s="22"/>
      <c r="BM3506" s="21"/>
      <c r="BN3506" s="21"/>
      <c r="BO3506" s="21"/>
      <c r="BP3506" s="21"/>
      <c r="BQ3506" s="21"/>
      <c r="BS3506" s="21"/>
      <c r="BT3506" s="21"/>
      <c r="BW3506" s="21"/>
      <c r="BX3506" s="21"/>
      <c r="BZ3506" s="21"/>
      <c r="CD3506" s="21"/>
      <c r="CE3506" s="21"/>
      <c r="CF3506" s="21"/>
    </row>
    <row r="3507" spans="1:84">
      <c r="A3507" s="21"/>
      <c r="AC3507" s="21"/>
      <c r="AD3507" s="21"/>
      <c r="AE3507" s="21"/>
      <c r="AF3507" s="21"/>
      <c r="AG3507" s="21"/>
      <c r="AH3507" s="21"/>
      <c r="AI3507" s="21"/>
      <c r="AJ3507" s="21"/>
      <c r="AK3507" s="21"/>
      <c r="AL3507" s="21"/>
      <c r="AM3507" s="21"/>
      <c r="AN3507" s="21"/>
      <c r="AO3507" s="21"/>
      <c r="AP3507" s="21"/>
      <c r="AQ3507" s="21"/>
      <c r="AR3507" s="21"/>
      <c r="AS3507" s="21"/>
      <c r="AT3507" s="21"/>
      <c r="AU3507" s="21"/>
      <c r="AX3507" s="22"/>
      <c r="AY3507" s="22"/>
      <c r="AZ3507" s="22"/>
      <c r="BM3507" s="21"/>
      <c r="BN3507" s="21"/>
      <c r="BO3507" s="21"/>
      <c r="BP3507" s="21"/>
      <c r="BQ3507" s="21"/>
      <c r="BS3507" s="21"/>
      <c r="BT3507" s="21"/>
      <c r="BW3507" s="21"/>
      <c r="BX3507" s="21"/>
      <c r="BZ3507" s="21"/>
      <c r="CD3507" s="21"/>
      <c r="CE3507" s="21"/>
      <c r="CF3507" s="21"/>
    </row>
    <row r="3508" spans="1:84">
      <c r="A3508" s="21"/>
      <c r="AC3508" s="21"/>
      <c r="AD3508" s="21"/>
      <c r="AE3508" s="21"/>
      <c r="AF3508" s="21"/>
      <c r="AG3508" s="21"/>
      <c r="AH3508" s="21"/>
      <c r="AI3508" s="21"/>
      <c r="AJ3508" s="21"/>
      <c r="AK3508" s="21"/>
      <c r="AL3508" s="21"/>
      <c r="AM3508" s="21"/>
      <c r="AN3508" s="21"/>
      <c r="AO3508" s="21"/>
      <c r="AP3508" s="21"/>
      <c r="AQ3508" s="21"/>
      <c r="AR3508" s="21"/>
      <c r="AS3508" s="21"/>
      <c r="AT3508" s="21"/>
      <c r="AU3508" s="21"/>
      <c r="AX3508" s="22"/>
      <c r="AY3508" s="22"/>
      <c r="AZ3508" s="22"/>
      <c r="BM3508" s="21"/>
      <c r="BN3508" s="21"/>
      <c r="BO3508" s="21"/>
      <c r="BP3508" s="21"/>
      <c r="BQ3508" s="21"/>
      <c r="BS3508" s="21"/>
      <c r="BT3508" s="21"/>
      <c r="BW3508" s="21"/>
      <c r="BX3508" s="21"/>
      <c r="BZ3508" s="21"/>
      <c r="CD3508" s="21"/>
      <c r="CE3508" s="21"/>
      <c r="CF3508" s="21"/>
    </row>
    <row r="3509" spans="1:84">
      <c r="A3509" s="21"/>
      <c r="AC3509" s="21"/>
      <c r="AD3509" s="21"/>
      <c r="AE3509" s="21"/>
      <c r="AF3509" s="21"/>
      <c r="AG3509" s="21"/>
      <c r="AH3509" s="21"/>
      <c r="AI3509" s="21"/>
      <c r="AJ3509" s="21"/>
      <c r="AK3509" s="21"/>
      <c r="AL3509" s="21"/>
      <c r="AM3509" s="21"/>
      <c r="AN3509" s="21"/>
      <c r="AO3509" s="21"/>
      <c r="AP3509" s="21"/>
      <c r="AQ3509" s="21"/>
      <c r="AR3509" s="21"/>
      <c r="AS3509" s="21"/>
      <c r="AT3509" s="21"/>
      <c r="AU3509" s="21"/>
      <c r="AX3509" s="22"/>
      <c r="AY3509" s="22"/>
      <c r="AZ3509" s="22"/>
      <c r="BM3509" s="21"/>
      <c r="BN3509" s="21"/>
      <c r="BO3509" s="21"/>
      <c r="BP3509" s="21"/>
      <c r="BQ3509" s="21"/>
      <c r="BS3509" s="21"/>
      <c r="BT3509" s="21"/>
      <c r="BW3509" s="21"/>
      <c r="BX3509" s="21"/>
      <c r="BZ3509" s="21"/>
      <c r="CD3509" s="21"/>
      <c r="CE3509" s="21"/>
      <c r="CF3509" s="21"/>
    </row>
    <row r="3510" spans="1:84">
      <c r="A3510" s="21"/>
      <c r="AC3510" s="21"/>
      <c r="AD3510" s="21"/>
      <c r="AE3510" s="21"/>
      <c r="AF3510" s="21"/>
      <c r="AG3510" s="21"/>
      <c r="AH3510" s="21"/>
      <c r="AI3510" s="21"/>
      <c r="AJ3510" s="21"/>
      <c r="AK3510" s="21"/>
      <c r="AL3510" s="21"/>
      <c r="AM3510" s="21"/>
      <c r="AN3510" s="21"/>
      <c r="AO3510" s="21"/>
      <c r="AP3510" s="21"/>
      <c r="AQ3510" s="21"/>
      <c r="AR3510" s="21"/>
      <c r="AS3510" s="21"/>
      <c r="AT3510" s="21"/>
      <c r="AU3510" s="21"/>
      <c r="AX3510" s="22"/>
      <c r="AY3510" s="22"/>
      <c r="AZ3510" s="22"/>
      <c r="BM3510" s="21"/>
      <c r="BN3510" s="21"/>
      <c r="BO3510" s="21"/>
      <c r="BP3510" s="21"/>
      <c r="BQ3510" s="21"/>
      <c r="BS3510" s="21"/>
      <c r="BT3510" s="21"/>
      <c r="BW3510" s="21"/>
      <c r="BX3510" s="21"/>
      <c r="BZ3510" s="21"/>
      <c r="CD3510" s="21"/>
      <c r="CE3510" s="21"/>
      <c r="CF3510" s="21"/>
    </row>
    <row r="3511" spans="1:84">
      <c r="A3511" s="21"/>
      <c r="AC3511" s="21"/>
      <c r="AD3511" s="21"/>
      <c r="AE3511" s="21"/>
      <c r="AF3511" s="21"/>
      <c r="AG3511" s="21"/>
      <c r="AH3511" s="21"/>
      <c r="AI3511" s="21"/>
      <c r="AJ3511" s="21"/>
      <c r="AK3511" s="21"/>
      <c r="AL3511" s="21"/>
      <c r="AM3511" s="21"/>
      <c r="AN3511" s="21"/>
      <c r="AO3511" s="21"/>
      <c r="AP3511" s="21"/>
      <c r="AQ3511" s="21"/>
      <c r="AR3511" s="21"/>
      <c r="AS3511" s="21"/>
      <c r="AT3511" s="21"/>
      <c r="AU3511" s="21"/>
      <c r="AX3511" s="22"/>
      <c r="AY3511" s="22"/>
      <c r="AZ3511" s="22"/>
      <c r="BM3511" s="21"/>
      <c r="BN3511" s="21"/>
      <c r="BO3511" s="21"/>
      <c r="BP3511" s="21"/>
      <c r="BQ3511" s="21"/>
      <c r="BS3511" s="21"/>
      <c r="BT3511" s="21"/>
      <c r="BW3511" s="21"/>
      <c r="BX3511" s="21"/>
      <c r="BZ3511" s="21"/>
      <c r="CD3511" s="21"/>
      <c r="CE3511" s="21"/>
      <c r="CF3511" s="21"/>
    </row>
    <row r="3512" spans="1:84">
      <c r="A3512" s="21"/>
      <c r="AC3512" s="21"/>
      <c r="AD3512" s="21"/>
      <c r="AE3512" s="21"/>
      <c r="AF3512" s="21"/>
      <c r="AG3512" s="21"/>
      <c r="AH3512" s="21"/>
      <c r="AI3512" s="21"/>
      <c r="AJ3512" s="21"/>
      <c r="AK3512" s="21"/>
      <c r="AL3512" s="21"/>
      <c r="AM3512" s="21"/>
      <c r="AN3512" s="21"/>
      <c r="AO3512" s="21"/>
      <c r="AP3512" s="21"/>
      <c r="AQ3512" s="21"/>
      <c r="AR3512" s="21"/>
      <c r="AS3512" s="21"/>
      <c r="AT3512" s="21"/>
      <c r="AU3512" s="21"/>
      <c r="AX3512" s="22"/>
      <c r="AY3512" s="22"/>
      <c r="AZ3512" s="22"/>
      <c r="BM3512" s="21"/>
      <c r="BN3512" s="21"/>
      <c r="BO3512" s="21"/>
      <c r="BP3512" s="21"/>
      <c r="BQ3512" s="21"/>
      <c r="BS3512" s="21"/>
      <c r="BT3512" s="21"/>
      <c r="BW3512" s="21"/>
      <c r="BX3512" s="21"/>
      <c r="BZ3512" s="21"/>
      <c r="CD3512" s="21"/>
      <c r="CE3512" s="21"/>
      <c r="CF3512" s="21"/>
    </row>
    <row r="3513" spans="1:84">
      <c r="A3513" s="21"/>
      <c r="AC3513" s="21"/>
      <c r="AD3513" s="21"/>
      <c r="AE3513" s="21"/>
      <c r="AF3513" s="21"/>
      <c r="AG3513" s="21"/>
      <c r="AH3513" s="21"/>
      <c r="AI3513" s="21"/>
      <c r="AJ3513" s="21"/>
      <c r="AK3513" s="21"/>
      <c r="AL3513" s="21"/>
      <c r="AM3513" s="21"/>
      <c r="AN3513" s="21"/>
      <c r="AO3513" s="21"/>
      <c r="AP3513" s="21"/>
      <c r="AQ3513" s="21"/>
      <c r="AR3513" s="21"/>
      <c r="AS3513" s="21"/>
      <c r="AT3513" s="21"/>
      <c r="AU3513" s="21"/>
      <c r="AX3513" s="22"/>
      <c r="AY3513" s="22"/>
      <c r="AZ3513" s="22"/>
      <c r="BM3513" s="21"/>
      <c r="BN3513" s="21"/>
      <c r="BO3513" s="21"/>
      <c r="BP3513" s="21"/>
      <c r="BQ3513" s="21"/>
      <c r="BS3513" s="21"/>
      <c r="BT3513" s="21"/>
      <c r="BW3513" s="21"/>
      <c r="BX3513" s="21"/>
      <c r="BZ3513" s="21"/>
      <c r="CD3513" s="21"/>
      <c r="CE3513" s="21"/>
      <c r="CF3513" s="21"/>
    </row>
    <row r="3514" spans="1:84">
      <c r="A3514" s="21"/>
      <c r="AC3514" s="21"/>
      <c r="AD3514" s="21"/>
      <c r="AE3514" s="21"/>
      <c r="AF3514" s="21"/>
      <c r="AG3514" s="21"/>
      <c r="AH3514" s="21"/>
      <c r="AI3514" s="21"/>
      <c r="AJ3514" s="21"/>
      <c r="AK3514" s="21"/>
      <c r="AL3514" s="21"/>
      <c r="AM3514" s="21"/>
      <c r="AN3514" s="21"/>
      <c r="AO3514" s="21"/>
      <c r="AP3514" s="21"/>
      <c r="AQ3514" s="21"/>
      <c r="AR3514" s="21"/>
      <c r="AS3514" s="21"/>
      <c r="AT3514" s="21"/>
      <c r="AU3514" s="21"/>
      <c r="AX3514" s="22"/>
      <c r="AY3514" s="22"/>
      <c r="AZ3514" s="22"/>
      <c r="BM3514" s="21"/>
      <c r="BN3514" s="21"/>
      <c r="BO3514" s="21"/>
      <c r="BP3514" s="21"/>
      <c r="BQ3514" s="21"/>
      <c r="BS3514" s="21"/>
      <c r="BT3514" s="21"/>
      <c r="BW3514" s="21"/>
      <c r="BX3514" s="21"/>
      <c r="BZ3514" s="21"/>
      <c r="CD3514" s="21"/>
      <c r="CE3514" s="21"/>
      <c r="CF3514" s="21"/>
    </row>
    <row r="3515" spans="1:84">
      <c r="A3515" s="21"/>
      <c r="AC3515" s="21"/>
      <c r="AD3515" s="21"/>
      <c r="AE3515" s="21"/>
      <c r="AF3515" s="21"/>
      <c r="AG3515" s="21"/>
      <c r="AH3515" s="21"/>
      <c r="AI3515" s="21"/>
      <c r="AJ3515" s="21"/>
      <c r="AK3515" s="21"/>
      <c r="AL3515" s="21"/>
      <c r="AM3515" s="21"/>
      <c r="AN3515" s="21"/>
      <c r="AO3515" s="21"/>
      <c r="AP3515" s="21"/>
      <c r="AQ3515" s="21"/>
      <c r="AR3515" s="21"/>
      <c r="AS3515" s="21"/>
      <c r="AT3515" s="21"/>
      <c r="AU3515" s="21"/>
      <c r="AX3515" s="22"/>
      <c r="AY3515" s="22"/>
      <c r="AZ3515" s="22"/>
      <c r="BM3515" s="21"/>
      <c r="BN3515" s="21"/>
      <c r="BO3515" s="21"/>
      <c r="BP3515" s="21"/>
      <c r="BQ3515" s="21"/>
      <c r="BS3515" s="21"/>
      <c r="BT3515" s="21"/>
      <c r="BW3515" s="21"/>
      <c r="BX3515" s="21"/>
      <c r="BZ3515" s="21"/>
      <c r="CD3515" s="21"/>
      <c r="CE3515" s="21"/>
      <c r="CF3515" s="21"/>
    </row>
    <row r="3516" spans="1:84">
      <c r="A3516" s="21"/>
      <c r="AC3516" s="21"/>
      <c r="AD3516" s="21"/>
      <c r="AE3516" s="21"/>
      <c r="AF3516" s="21"/>
      <c r="AG3516" s="21"/>
      <c r="AH3516" s="21"/>
      <c r="AI3516" s="21"/>
      <c r="AJ3516" s="21"/>
      <c r="AK3516" s="21"/>
      <c r="AL3516" s="21"/>
      <c r="AM3516" s="21"/>
      <c r="AN3516" s="21"/>
      <c r="AO3516" s="21"/>
      <c r="AP3516" s="21"/>
      <c r="AQ3516" s="21"/>
      <c r="AR3516" s="21"/>
      <c r="AS3516" s="21"/>
      <c r="AT3516" s="21"/>
      <c r="AU3516" s="21"/>
      <c r="AX3516" s="22"/>
      <c r="AY3516" s="22"/>
      <c r="AZ3516" s="22"/>
      <c r="BM3516" s="21"/>
      <c r="BN3516" s="21"/>
      <c r="BO3516" s="21"/>
      <c r="BP3516" s="21"/>
      <c r="BQ3516" s="21"/>
      <c r="BS3516" s="21"/>
      <c r="BT3516" s="21"/>
      <c r="BW3516" s="21"/>
      <c r="BX3516" s="21"/>
      <c r="BZ3516" s="21"/>
      <c r="CD3516" s="21"/>
      <c r="CE3516" s="21"/>
      <c r="CF3516" s="21"/>
    </row>
    <row r="3517" spans="1:84">
      <c r="A3517" s="21"/>
      <c r="AC3517" s="21"/>
      <c r="AD3517" s="21"/>
      <c r="AE3517" s="21"/>
      <c r="AF3517" s="21"/>
      <c r="AG3517" s="21"/>
      <c r="AH3517" s="21"/>
      <c r="AI3517" s="21"/>
      <c r="AJ3517" s="21"/>
      <c r="AK3517" s="21"/>
      <c r="AL3517" s="21"/>
      <c r="AM3517" s="21"/>
      <c r="AN3517" s="21"/>
      <c r="AO3517" s="21"/>
      <c r="AP3517" s="21"/>
      <c r="AQ3517" s="21"/>
      <c r="AR3517" s="21"/>
      <c r="AS3517" s="21"/>
      <c r="AT3517" s="21"/>
      <c r="AU3517" s="21"/>
      <c r="AX3517" s="22"/>
      <c r="AY3517" s="22"/>
      <c r="AZ3517" s="22"/>
      <c r="BM3517" s="21"/>
      <c r="BN3517" s="21"/>
      <c r="BO3517" s="21"/>
      <c r="BP3517" s="21"/>
      <c r="BQ3517" s="21"/>
      <c r="BS3517" s="21"/>
      <c r="BT3517" s="21"/>
      <c r="BW3517" s="21"/>
      <c r="BX3517" s="21"/>
      <c r="BZ3517" s="21"/>
      <c r="CD3517" s="21"/>
      <c r="CE3517" s="21"/>
      <c r="CF3517" s="21"/>
    </row>
    <row r="3518" spans="1:84">
      <c r="A3518" s="21"/>
      <c r="AC3518" s="21"/>
      <c r="AD3518" s="21"/>
      <c r="AE3518" s="21"/>
      <c r="AF3518" s="21"/>
      <c r="AG3518" s="21"/>
      <c r="AH3518" s="21"/>
      <c r="AI3518" s="21"/>
      <c r="AJ3518" s="21"/>
      <c r="AK3518" s="21"/>
      <c r="AL3518" s="21"/>
      <c r="AM3518" s="21"/>
      <c r="AN3518" s="21"/>
      <c r="AO3518" s="21"/>
      <c r="AP3518" s="21"/>
      <c r="AQ3518" s="21"/>
      <c r="AR3518" s="21"/>
      <c r="AS3518" s="21"/>
      <c r="AT3518" s="21"/>
      <c r="AU3518" s="21"/>
      <c r="AX3518" s="22"/>
      <c r="AY3518" s="22"/>
      <c r="AZ3518" s="22"/>
      <c r="BM3518" s="21"/>
      <c r="BN3518" s="21"/>
      <c r="BO3518" s="21"/>
      <c r="BP3518" s="21"/>
      <c r="BQ3518" s="21"/>
      <c r="BS3518" s="21"/>
      <c r="BT3518" s="21"/>
      <c r="BW3518" s="21"/>
      <c r="BX3518" s="21"/>
      <c r="BZ3518" s="21"/>
      <c r="CD3518" s="21"/>
      <c r="CE3518" s="21"/>
      <c r="CF3518" s="21"/>
    </row>
    <row r="3519" spans="1:84">
      <c r="A3519" s="21"/>
      <c r="AC3519" s="21"/>
      <c r="AD3519" s="21"/>
      <c r="AE3519" s="21"/>
      <c r="AF3519" s="21"/>
      <c r="AG3519" s="21"/>
      <c r="AH3519" s="21"/>
      <c r="AI3519" s="21"/>
      <c r="AJ3519" s="21"/>
      <c r="AK3519" s="21"/>
      <c r="AL3519" s="21"/>
      <c r="AM3519" s="21"/>
      <c r="AN3519" s="21"/>
      <c r="AO3519" s="21"/>
      <c r="AP3519" s="21"/>
      <c r="AQ3519" s="21"/>
      <c r="AR3519" s="21"/>
      <c r="AS3519" s="21"/>
      <c r="AT3519" s="21"/>
      <c r="AU3519" s="21"/>
      <c r="AX3519" s="22"/>
      <c r="AY3519" s="22"/>
      <c r="AZ3519" s="22"/>
      <c r="BM3519" s="21"/>
      <c r="BN3519" s="21"/>
      <c r="BO3519" s="21"/>
      <c r="BP3519" s="21"/>
      <c r="BQ3519" s="21"/>
      <c r="BS3519" s="21"/>
      <c r="BT3519" s="21"/>
      <c r="BW3519" s="21"/>
      <c r="BX3519" s="21"/>
      <c r="BZ3519" s="21"/>
      <c r="CD3519" s="21"/>
      <c r="CE3519" s="21"/>
      <c r="CF3519" s="21"/>
    </row>
    <row r="3520" spans="1:84">
      <c r="A3520" s="21"/>
      <c r="AC3520" s="21"/>
      <c r="AD3520" s="21"/>
      <c r="AE3520" s="21"/>
      <c r="AF3520" s="21"/>
      <c r="AG3520" s="21"/>
      <c r="AH3520" s="21"/>
      <c r="AI3520" s="21"/>
      <c r="AJ3520" s="21"/>
      <c r="AK3520" s="21"/>
      <c r="AL3520" s="21"/>
      <c r="AM3520" s="21"/>
      <c r="AN3520" s="21"/>
      <c r="AO3520" s="21"/>
      <c r="AP3520" s="21"/>
      <c r="AQ3520" s="21"/>
      <c r="AR3520" s="21"/>
      <c r="AS3520" s="21"/>
      <c r="AT3520" s="21"/>
      <c r="AU3520" s="21"/>
      <c r="AX3520" s="22"/>
      <c r="AY3520" s="22"/>
      <c r="AZ3520" s="22"/>
      <c r="BM3520" s="21"/>
      <c r="BN3520" s="21"/>
      <c r="BO3520" s="21"/>
      <c r="BP3520" s="21"/>
      <c r="BQ3520" s="21"/>
      <c r="BS3520" s="21"/>
      <c r="BT3520" s="21"/>
      <c r="BW3520" s="21"/>
      <c r="BX3520" s="21"/>
      <c r="BZ3520" s="21"/>
      <c r="CD3520" s="21"/>
      <c r="CE3520" s="21"/>
      <c r="CF3520" s="21"/>
    </row>
    <row r="3521" spans="1:84">
      <c r="A3521" s="21"/>
      <c r="AC3521" s="21"/>
      <c r="AD3521" s="21"/>
      <c r="AE3521" s="21"/>
      <c r="AF3521" s="21"/>
      <c r="AG3521" s="21"/>
      <c r="AH3521" s="21"/>
      <c r="AI3521" s="21"/>
      <c r="AJ3521" s="21"/>
      <c r="AK3521" s="21"/>
      <c r="AL3521" s="21"/>
      <c r="AM3521" s="21"/>
      <c r="AN3521" s="21"/>
      <c r="AO3521" s="21"/>
      <c r="AP3521" s="21"/>
      <c r="AQ3521" s="21"/>
      <c r="AR3521" s="21"/>
      <c r="AS3521" s="21"/>
      <c r="AT3521" s="21"/>
      <c r="AU3521" s="21"/>
      <c r="AX3521" s="22"/>
      <c r="AY3521" s="22"/>
      <c r="AZ3521" s="22"/>
      <c r="BM3521" s="21"/>
      <c r="BN3521" s="21"/>
      <c r="BO3521" s="21"/>
      <c r="BP3521" s="21"/>
      <c r="BQ3521" s="21"/>
      <c r="BS3521" s="21"/>
      <c r="BT3521" s="21"/>
      <c r="BW3521" s="21"/>
      <c r="BX3521" s="21"/>
      <c r="BZ3521" s="21"/>
      <c r="CD3521" s="21"/>
      <c r="CE3521" s="21"/>
      <c r="CF3521" s="21"/>
    </row>
    <row r="3522" spans="1:84">
      <c r="A3522" s="21"/>
      <c r="AC3522" s="21"/>
      <c r="AD3522" s="21"/>
      <c r="AE3522" s="21"/>
      <c r="AF3522" s="21"/>
      <c r="AG3522" s="21"/>
      <c r="AH3522" s="21"/>
      <c r="AI3522" s="21"/>
      <c r="AJ3522" s="21"/>
      <c r="AK3522" s="21"/>
      <c r="AL3522" s="21"/>
      <c r="AM3522" s="21"/>
      <c r="AN3522" s="21"/>
      <c r="AO3522" s="21"/>
      <c r="AP3522" s="21"/>
      <c r="AQ3522" s="21"/>
      <c r="AR3522" s="21"/>
      <c r="AS3522" s="21"/>
      <c r="AT3522" s="21"/>
      <c r="AU3522" s="21"/>
      <c r="AX3522" s="22"/>
      <c r="AY3522" s="22"/>
      <c r="AZ3522" s="22"/>
      <c r="BM3522" s="21"/>
      <c r="BN3522" s="21"/>
      <c r="BO3522" s="21"/>
      <c r="BP3522" s="21"/>
      <c r="BQ3522" s="21"/>
      <c r="BS3522" s="21"/>
      <c r="BT3522" s="21"/>
      <c r="BW3522" s="21"/>
      <c r="BX3522" s="21"/>
      <c r="BZ3522" s="21"/>
      <c r="CD3522" s="21"/>
      <c r="CE3522" s="21"/>
      <c r="CF3522" s="21"/>
    </row>
    <row r="3523" spans="1:84">
      <c r="A3523" s="21"/>
      <c r="AC3523" s="21"/>
      <c r="AD3523" s="21"/>
      <c r="AE3523" s="21"/>
      <c r="AF3523" s="21"/>
      <c r="AG3523" s="21"/>
      <c r="AH3523" s="21"/>
      <c r="AI3523" s="21"/>
      <c r="AJ3523" s="21"/>
      <c r="AK3523" s="21"/>
      <c r="AL3523" s="21"/>
      <c r="AM3523" s="21"/>
      <c r="AN3523" s="21"/>
      <c r="AO3523" s="21"/>
      <c r="AP3523" s="21"/>
      <c r="AQ3523" s="21"/>
      <c r="AR3523" s="21"/>
      <c r="AS3523" s="21"/>
      <c r="AT3523" s="21"/>
      <c r="AU3523" s="21"/>
      <c r="AX3523" s="22"/>
      <c r="AY3523" s="22"/>
      <c r="AZ3523" s="22"/>
      <c r="BM3523" s="21"/>
      <c r="BN3523" s="21"/>
      <c r="BO3523" s="21"/>
      <c r="BP3523" s="21"/>
      <c r="BQ3523" s="21"/>
      <c r="BS3523" s="21"/>
      <c r="BT3523" s="21"/>
      <c r="BW3523" s="21"/>
      <c r="BX3523" s="21"/>
      <c r="BZ3523" s="21"/>
      <c r="CD3523" s="21"/>
      <c r="CE3523" s="21"/>
      <c r="CF3523" s="21"/>
    </row>
    <row r="3524" spans="1:84">
      <c r="A3524" s="21"/>
      <c r="AC3524" s="21"/>
      <c r="AD3524" s="21"/>
      <c r="AE3524" s="21"/>
      <c r="AF3524" s="21"/>
      <c r="AG3524" s="21"/>
      <c r="AH3524" s="21"/>
      <c r="AI3524" s="21"/>
      <c r="AJ3524" s="21"/>
      <c r="AK3524" s="21"/>
      <c r="AL3524" s="21"/>
      <c r="AM3524" s="21"/>
      <c r="AN3524" s="21"/>
      <c r="AO3524" s="21"/>
      <c r="AP3524" s="21"/>
      <c r="AQ3524" s="21"/>
      <c r="AR3524" s="21"/>
      <c r="AS3524" s="21"/>
      <c r="AT3524" s="21"/>
      <c r="AU3524" s="21"/>
      <c r="AX3524" s="22"/>
      <c r="AY3524" s="22"/>
      <c r="AZ3524" s="22"/>
      <c r="BM3524" s="21"/>
      <c r="BN3524" s="21"/>
      <c r="BO3524" s="21"/>
      <c r="BP3524" s="21"/>
      <c r="BQ3524" s="21"/>
      <c r="BS3524" s="21"/>
      <c r="BT3524" s="21"/>
      <c r="BW3524" s="21"/>
      <c r="BX3524" s="21"/>
      <c r="BZ3524" s="21"/>
      <c r="CD3524" s="21"/>
      <c r="CE3524" s="21"/>
      <c r="CF3524" s="21"/>
    </row>
    <row r="3525" spans="1:84">
      <c r="A3525" s="21"/>
      <c r="AC3525" s="21"/>
      <c r="AD3525" s="21"/>
      <c r="AE3525" s="21"/>
      <c r="AF3525" s="21"/>
      <c r="AG3525" s="21"/>
      <c r="AH3525" s="21"/>
      <c r="AI3525" s="21"/>
      <c r="AJ3525" s="21"/>
      <c r="AK3525" s="21"/>
      <c r="AL3525" s="21"/>
      <c r="AM3525" s="21"/>
      <c r="AN3525" s="21"/>
      <c r="AO3525" s="21"/>
      <c r="AP3525" s="21"/>
      <c r="AQ3525" s="21"/>
      <c r="AR3525" s="21"/>
      <c r="AS3525" s="21"/>
      <c r="AT3525" s="21"/>
      <c r="AU3525" s="21"/>
      <c r="AX3525" s="22"/>
      <c r="AY3525" s="22"/>
      <c r="AZ3525" s="22"/>
      <c r="BM3525" s="21"/>
      <c r="BN3525" s="21"/>
      <c r="BO3525" s="21"/>
      <c r="BP3525" s="21"/>
      <c r="BQ3525" s="21"/>
      <c r="BS3525" s="21"/>
      <c r="BT3525" s="21"/>
      <c r="BW3525" s="21"/>
      <c r="BX3525" s="21"/>
      <c r="BZ3525" s="21"/>
      <c r="CD3525" s="21"/>
      <c r="CE3525" s="21"/>
      <c r="CF3525" s="21"/>
    </row>
    <row r="3526" spans="1:84">
      <c r="A3526" s="21"/>
      <c r="AC3526" s="21"/>
      <c r="AD3526" s="21"/>
      <c r="AE3526" s="21"/>
      <c r="AF3526" s="21"/>
      <c r="AG3526" s="21"/>
      <c r="AH3526" s="21"/>
      <c r="AI3526" s="21"/>
      <c r="AJ3526" s="21"/>
      <c r="AK3526" s="21"/>
      <c r="AL3526" s="21"/>
      <c r="AM3526" s="21"/>
      <c r="AN3526" s="21"/>
      <c r="AO3526" s="21"/>
      <c r="AP3526" s="21"/>
      <c r="AQ3526" s="21"/>
      <c r="AR3526" s="21"/>
      <c r="AS3526" s="21"/>
      <c r="AT3526" s="21"/>
      <c r="AU3526" s="21"/>
      <c r="AX3526" s="22"/>
      <c r="AY3526" s="22"/>
      <c r="AZ3526" s="22"/>
      <c r="BM3526" s="21"/>
      <c r="BN3526" s="21"/>
      <c r="BO3526" s="21"/>
      <c r="BP3526" s="21"/>
      <c r="BQ3526" s="21"/>
      <c r="BS3526" s="21"/>
      <c r="BT3526" s="21"/>
      <c r="BW3526" s="21"/>
      <c r="BX3526" s="21"/>
      <c r="BZ3526" s="21"/>
      <c r="CD3526" s="21"/>
      <c r="CE3526" s="21"/>
      <c r="CF3526" s="21"/>
    </row>
    <row r="3527" spans="1:84">
      <c r="A3527" s="21"/>
      <c r="AC3527" s="21"/>
      <c r="AD3527" s="21"/>
      <c r="AE3527" s="21"/>
      <c r="AF3527" s="21"/>
      <c r="AG3527" s="21"/>
      <c r="AH3527" s="21"/>
      <c r="AI3527" s="21"/>
      <c r="AJ3527" s="21"/>
      <c r="AK3527" s="21"/>
      <c r="AL3527" s="21"/>
      <c r="AM3527" s="21"/>
      <c r="AN3527" s="21"/>
      <c r="AO3527" s="21"/>
      <c r="AP3527" s="21"/>
      <c r="AQ3527" s="21"/>
      <c r="AR3527" s="21"/>
      <c r="AS3527" s="21"/>
      <c r="AT3527" s="21"/>
      <c r="AU3527" s="21"/>
      <c r="AX3527" s="22"/>
      <c r="AY3527" s="22"/>
      <c r="AZ3527" s="22"/>
      <c r="BM3527" s="21"/>
      <c r="BN3527" s="21"/>
      <c r="BO3527" s="21"/>
      <c r="BP3527" s="21"/>
      <c r="BQ3527" s="21"/>
      <c r="BS3527" s="21"/>
      <c r="BT3527" s="21"/>
      <c r="BW3527" s="21"/>
      <c r="BX3527" s="21"/>
      <c r="BZ3527" s="21"/>
      <c r="CD3527" s="21"/>
      <c r="CE3527" s="21"/>
      <c r="CF3527" s="21"/>
    </row>
    <row r="3528" spans="1:84">
      <c r="A3528" s="21"/>
      <c r="AC3528" s="21"/>
      <c r="AD3528" s="21"/>
      <c r="AE3528" s="21"/>
      <c r="AF3528" s="21"/>
      <c r="AG3528" s="21"/>
      <c r="AH3528" s="21"/>
      <c r="AI3528" s="21"/>
      <c r="AJ3528" s="21"/>
      <c r="AK3528" s="21"/>
      <c r="AL3528" s="21"/>
      <c r="AM3528" s="21"/>
      <c r="AN3528" s="21"/>
      <c r="AO3528" s="21"/>
      <c r="AP3528" s="21"/>
      <c r="AQ3528" s="21"/>
      <c r="AR3528" s="21"/>
      <c r="AS3528" s="21"/>
      <c r="AT3528" s="21"/>
      <c r="AU3528" s="21"/>
      <c r="AX3528" s="22"/>
      <c r="AY3528" s="22"/>
      <c r="AZ3528" s="22"/>
      <c r="BM3528" s="21"/>
      <c r="BN3528" s="21"/>
      <c r="BO3528" s="21"/>
      <c r="BP3528" s="21"/>
      <c r="BQ3528" s="21"/>
      <c r="BS3528" s="21"/>
      <c r="BT3528" s="21"/>
      <c r="BW3528" s="21"/>
      <c r="BX3528" s="21"/>
      <c r="BZ3528" s="21"/>
      <c r="CD3528" s="21"/>
      <c r="CE3528" s="21"/>
      <c r="CF3528" s="21"/>
    </row>
    <row r="3529" spans="1:84">
      <c r="A3529" s="21"/>
      <c r="AC3529" s="21"/>
      <c r="AD3529" s="21"/>
      <c r="AE3529" s="21"/>
      <c r="AF3529" s="21"/>
      <c r="AG3529" s="21"/>
      <c r="AH3529" s="21"/>
      <c r="AI3529" s="21"/>
      <c r="AJ3529" s="21"/>
      <c r="AK3529" s="21"/>
      <c r="AL3529" s="21"/>
      <c r="AM3529" s="21"/>
      <c r="AN3529" s="21"/>
      <c r="AO3529" s="21"/>
      <c r="AP3529" s="21"/>
      <c r="AQ3529" s="21"/>
      <c r="AR3529" s="21"/>
      <c r="AS3529" s="21"/>
      <c r="AT3529" s="21"/>
      <c r="AU3529" s="21"/>
      <c r="AX3529" s="22"/>
      <c r="AY3529" s="22"/>
      <c r="AZ3529" s="22"/>
      <c r="BM3529" s="21"/>
      <c r="BN3529" s="21"/>
      <c r="BO3529" s="21"/>
      <c r="BP3529" s="21"/>
      <c r="BQ3529" s="21"/>
      <c r="BS3529" s="21"/>
      <c r="BT3529" s="21"/>
      <c r="BW3529" s="21"/>
      <c r="BX3529" s="21"/>
      <c r="BZ3529" s="21"/>
      <c r="CD3529" s="21"/>
      <c r="CE3529" s="21"/>
      <c r="CF3529" s="21"/>
    </row>
    <row r="3530" spans="1:84">
      <c r="A3530" s="21"/>
      <c r="AC3530" s="21"/>
      <c r="AD3530" s="21"/>
      <c r="AE3530" s="21"/>
      <c r="AF3530" s="21"/>
      <c r="AG3530" s="21"/>
      <c r="AH3530" s="21"/>
      <c r="AI3530" s="21"/>
      <c r="AJ3530" s="21"/>
      <c r="AK3530" s="21"/>
      <c r="AL3530" s="21"/>
      <c r="AM3530" s="21"/>
      <c r="AN3530" s="21"/>
      <c r="AO3530" s="21"/>
      <c r="AP3530" s="21"/>
      <c r="AQ3530" s="21"/>
      <c r="AR3530" s="21"/>
      <c r="AS3530" s="21"/>
      <c r="AT3530" s="21"/>
      <c r="AU3530" s="21"/>
      <c r="AX3530" s="22"/>
      <c r="AY3530" s="22"/>
      <c r="AZ3530" s="22"/>
      <c r="BM3530" s="21"/>
      <c r="BN3530" s="21"/>
      <c r="BO3530" s="21"/>
      <c r="BP3530" s="21"/>
      <c r="BQ3530" s="21"/>
      <c r="BS3530" s="21"/>
      <c r="BT3530" s="21"/>
      <c r="BW3530" s="21"/>
      <c r="BX3530" s="21"/>
      <c r="BZ3530" s="21"/>
      <c r="CD3530" s="21"/>
      <c r="CE3530" s="21"/>
      <c r="CF3530" s="21"/>
    </row>
    <row r="3531" spans="1:84">
      <c r="A3531" s="21"/>
      <c r="AC3531" s="21"/>
      <c r="AD3531" s="21"/>
      <c r="AE3531" s="21"/>
      <c r="AF3531" s="21"/>
      <c r="AG3531" s="21"/>
      <c r="AH3531" s="21"/>
      <c r="AI3531" s="21"/>
      <c r="AJ3531" s="21"/>
      <c r="AK3531" s="21"/>
      <c r="AL3531" s="21"/>
      <c r="AM3531" s="21"/>
      <c r="AN3531" s="21"/>
      <c r="AO3531" s="21"/>
      <c r="AP3531" s="21"/>
      <c r="AQ3531" s="21"/>
      <c r="AR3531" s="21"/>
      <c r="AS3531" s="21"/>
      <c r="AT3531" s="21"/>
      <c r="AU3531" s="21"/>
      <c r="AX3531" s="22"/>
      <c r="AY3531" s="22"/>
      <c r="AZ3531" s="22"/>
      <c r="BM3531" s="21"/>
      <c r="BN3531" s="21"/>
      <c r="BO3531" s="21"/>
      <c r="BP3531" s="21"/>
      <c r="BQ3531" s="21"/>
      <c r="BS3531" s="21"/>
      <c r="BT3531" s="21"/>
      <c r="BW3531" s="21"/>
      <c r="BX3531" s="21"/>
      <c r="BZ3531" s="21"/>
      <c r="CD3531" s="21"/>
      <c r="CE3531" s="21"/>
      <c r="CF3531" s="21"/>
    </row>
    <row r="3532" spans="1:84">
      <c r="A3532" s="21"/>
      <c r="AC3532" s="21"/>
      <c r="AD3532" s="21"/>
      <c r="AE3532" s="21"/>
      <c r="AF3532" s="21"/>
      <c r="AG3532" s="21"/>
      <c r="AH3532" s="21"/>
      <c r="AI3532" s="21"/>
      <c r="AJ3532" s="21"/>
      <c r="AK3532" s="21"/>
      <c r="AL3532" s="21"/>
      <c r="AM3532" s="21"/>
      <c r="AN3532" s="21"/>
      <c r="AO3532" s="21"/>
      <c r="AP3532" s="21"/>
      <c r="AQ3532" s="21"/>
      <c r="AR3532" s="21"/>
      <c r="AS3532" s="21"/>
      <c r="AT3532" s="21"/>
      <c r="AU3532" s="21"/>
      <c r="AX3532" s="22"/>
      <c r="AY3532" s="22"/>
      <c r="AZ3532" s="22"/>
      <c r="BM3532" s="21"/>
      <c r="BN3532" s="21"/>
      <c r="BO3532" s="21"/>
      <c r="BP3532" s="21"/>
      <c r="BQ3532" s="21"/>
      <c r="BS3532" s="21"/>
      <c r="BT3532" s="21"/>
      <c r="BW3532" s="21"/>
      <c r="BX3532" s="21"/>
      <c r="BZ3532" s="21"/>
      <c r="CD3532" s="21"/>
      <c r="CE3532" s="21"/>
      <c r="CF3532" s="21"/>
    </row>
    <row r="3533" spans="1:84">
      <c r="A3533" s="21"/>
      <c r="AC3533" s="21"/>
      <c r="AD3533" s="21"/>
      <c r="AE3533" s="21"/>
      <c r="AF3533" s="21"/>
      <c r="AG3533" s="21"/>
      <c r="AH3533" s="21"/>
      <c r="AI3533" s="21"/>
      <c r="AJ3533" s="21"/>
      <c r="AK3533" s="21"/>
      <c r="AL3533" s="21"/>
      <c r="AM3533" s="21"/>
      <c r="AN3533" s="21"/>
      <c r="AO3533" s="21"/>
      <c r="AP3533" s="21"/>
      <c r="AQ3533" s="21"/>
      <c r="AR3533" s="21"/>
      <c r="AS3533" s="21"/>
      <c r="AT3533" s="21"/>
      <c r="AU3533" s="21"/>
      <c r="AX3533" s="22"/>
      <c r="AY3533" s="22"/>
      <c r="AZ3533" s="22"/>
      <c r="BM3533" s="21"/>
      <c r="BN3533" s="21"/>
      <c r="BO3533" s="21"/>
      <c r="BP3533" s="21"/>
      <c r="BQ3533" s="21"/>
      <c r="BS3533" s="21"/>
      <c r="BT3533" s="21"/>
      <c r="BW3533" s="21"/>
      <c r="BX3533" s="21"/>
      <c r="BZ3533" s="21"/>
      <c r="CD3533" s="21"/>
      <c r="CE3533" s="21"/>
      <c r="CF3533" s="21"/>
    </row>
    <row r="3534" spans="1:84">
      <c r="A3534" s="21"/>
      <c r="AC3534" s="21"/>
      <c r="AD3534" s="21"/>
      <c r="AE3534" s="21"/>
      <c r="AF3534" s="21"/>
      <c r="AG3534" s="21"/>
      <c r="AH3534" s="21"/>
      <c r="AI3534" s="21"/>
      <c r="AJ3534" s="21"/>
      <c r="AK3534" s="21"/>
      <c r="AL3534" s="21"/>
      <c r="AM3534" s="21"/>
      <c r="AN3534" s="21"/>
      <c r="AO3534" s="21"/>
      <c r="AP3534" s="21"/>
      <c r="AQ3534" s="21"/>
      <c r="AR3534" s="21"/>
      <c r="AS3534" s="21"/>
      <c r="AT3534" s="21"/>
      <c r="AU3534" s="21"/>
      <c r="AX3534" s="22"/>
      <c r="AY3534" s="22"/>
      <c r="AZ3534" s="22"/>
      <c r="BM3534" s="21"/>
      <c r="BN3534" s="21"/>
      <c r="BO3534" s="21"/>
      <c r="BP3534" s="21"/>
      <c r="BQ3534" s="21"/>
      <c r="BS3534" s="21"/>
      <c r="BT3534" s="21"/>
      <c r="BW3534" s="21"/>
      <c r="BX3534" s="21"/>
      <c r="BZ3534" s="21"/>
      <c r="CD3534" s="21"/>
      <c r="CE3534" s="21"/>
      <c r="CF3534" s="21"/>
    </row>
    <row r="3535" spans="1:84">
      <c r="A3535" s="21"/>
      <c r="AC3535" s="21"/>
      <c r="AD3535" s="21"/>
      <c r="AE3535" s="21"/>
      <c r="AF3535" s="21"/>
      <c r="AG3535" s="21"/>
      <c r="AH3535" s="21"/>
      <c r="AI3535" s="21"/>
      <c r="AJ3535" s="21"/>
      <c r="AK3535" s="21"/>
      <c r="AL3535" s="21"/>
      <c r="AM3535" s="21"/>
      <c r="AN3535" s="21"/>
      <c r="AO3535" s="21"/>
      <c r="AP3535" s="21"/>
      <c r="AQ3535" s="21"/>
      <c r="AR3535" s="21"/>
      <c r="AS3535" s="21"/>
      <c r="AT3535" s="21"/>
      <c r="AU3535" s="21"/>
      <c r="AX3535" s="22"/>
      <c r="AY3535" s="22"/>
      <c r="AZ3535" s="22"/>
      <c r="BM3535" s="21"/>
      <c r="BN3535" s="21"/>
      <c r="BO3535" s="21"/>
      <c r="BP3535" s="21"/>
      <c r="BQ3535" s="21"/>
      <c r="BS3535" s="21"/>
      <c r="BT3535" s="21"/>
      <c r="BW3535" s="21"/>
      <c r="BX3535" s="21"/>
      <c r="BZ3535" s="21"/>
      <c r="CD3535" s="21"/>
      <c r="CE3535" s="21"/>
      <c r="CF3535" s="21"/>
    </row>
    <row r="3536" spans="1:84">
      <c r="A3536" s="21"/>
      <c r="AC3536" s="21"/>
      <c r="AD3536" s="21"/>
      <c r="AE3536" s="21"/>
      <c r="AF3536" s="21"/>
      <c r="AG3536" s="21"/>
      <c r="AH3536" s="21"/>
      <c r="AI3536" s="21"/>
      <c r="AJ3536" s="21"/>
      <c r="AK3536" s="21"/>
      <c r="AL3536" s="21"/>
      <c r="AM3536" s="21"/>
      <c r="AN3536" s="21"/>
      <c r="AO3536" s="21"/>
      <c r="AP3536" s="21"/>
      <c r="AQ3536" s="21"/>
      <c r="AR3536" s="21"/>
      <c r="AS3536" s="21"/>
      <c r="AT3536" s="21"/>
      <c r="AU3536" s="21"/>
      <c r="AX3536" s="22"/>
      <c r="AY3536" s="22"/>
      <c r="AZ3536" s="22"/>
      <c r="BM3536" s="21"/>
      <c r="BN3536" s="21"/>
      <c r="BO3536" s="21"/>
      <c r="BP3536" s="21"/>
      <c r="BQ3536" s="21"/>
      <c r="BS3536" s="21"/>
      <c r="BT3536" s="21"/>
      <c r="BW3536" s="21"/>
      <c r="BX3536" s="21"/>
      <c r="BZ3536" s="21"/>
      <c r="CD3536" s="21"/>
      <c r="CE3536" s="21"/>
      <c r="CF3536" s="21"/>
    </row>
    <row r="3537" spans="1:84">
      <c r="A3537" s="21"/>
      <c r="AC3537" s="21"/>
      <c r="AD3537" s="21"/>
      <c r="AE3537" s="21"/>
      <c r="AF3537" s="21"/>
      <c r="AG3537" s="21"/>
      <c r="AH3537" s="21"/>
      <c r="AI3537" s="21"/>
      <c r="AJ3537" s="21"/>
      <c r="AK3537" s="21"/>
      <c r="AL3537" s="21"/>
      <c r="AM3537" s="21"/>
      <c r="AN3537" s="21"/>
      <c r="AO3537" s="21"/>
      <c r="AP3537" s="21"/>
      <c r="AQ3537" s="21"/>
      <c r="AR3537" s="21"/>
      <c r="AS3537" s="21"/>
      <c r="AT3537" s="21"/>
      <c r="AU3537" s="21"/>
      <c r="AX3537" s="22"/>
      <c r="AY3537" s="22"/>
      <c r="AZ3537" s="22"/>
      <c r="BM3537" s="21"/>
      <c r="BN3537" s="21"/>
      <c r="BO3537" s="21"/>
      <c r="BP3537" s="21"/>
      <c r="BQ3537" s="21"/>
      <c r="BS3537" s="21"/>
      <c r="BT3537" s="21"/>
      <c r="BW3537" s="21"/>
      <c r="BX3537" s="21"/>
      <c r="BZ3537" s="21"/>
      <c r="CD3537" s="21"/>
      <c r="CE3537" s="21"/>
      <c r="CF3537" s="21"/>
    </row>
    <row r="3538" spans="1:84">
      <c r="A3538" s="21"/>
      <c r="AC3538" s="21"/>
      <c r="AD3538" s="21"/>
      <c r="AE3538" s="21"/>
      <c r="AF3538" s="21"/>
      <c r="AG3538" s="21"/>
      <c r="AH3538" s="21"/>
      <c r="AI3538" s="21"/>
      <c r="AJ3538" s="21"/>
      <c r="AK3538" s="21"/>
      <c r="AL3538" s="21"/>
      <c r="AM3538" s="21"/>
      <c r="AN3538" s="21"/>
      <c r="AO3538" s="21"/>
      <c r="AP3538" s="21"/>
      <c r="AQ3538" s="21"/>
      <c r="AR3538" s="21"/>
      <c r="AS3538" s="21"/>
      <c r="AT3538" s="21"/>
      <c r="AU3538" s="21"/>
      <c r="AX3538" s="22"/>
      <c r="AY3538" s="22"/>
      <c r="AZ3538" s="22"/>
      <c r="BM3538" s="21"/>
      <c r="BN3538" s="21"/>
      <c r="BO3538" s="21"/>
      <c r="BP3538" s="21"/>
      <c r="BQ3538" s="21"/>
      <c r="BS3538" s="21"/>
      <c r="BT3538" s="21"/>
      <c r="BW3538" s="21"/>
      <c r="BX3538" s="21"/>
      <c r="BZ3538" s="21"/>
      <c r="CD3538" s="21"/>
      <c r="CE3538" s="21"/>
      <c r="CF3538" s="21"/>
    </row>
    <row r="3539" spans="1:84">
      <c r="A3539" s="21"/>
      <c r="AC3539" s="21"/>
      <c r="AD3539" s="21"/>
      <c r="AE3539" s="21"/>
      <c r="AF3539" s="21"/>
      <c r="AG3539" s="21"/>
      <c r="AH3539" s="21"/>
      <c r="AI3539" s="21"/>
      <c r="AJ3539" s="21"/>
      <c r="AK3539" s="21"/>
      <c r="AL3539" s="21"/>
      <c r="AM3539" s="21"/>
      <c r="AN3539" s="21"/>
      <c r="AO3539" s="21"/>
      <c r="AP3539" s="21"/>
      <c r="AQ3539" s="21"/>
      <c r="AR3539" s="21"/>
      <c r="AS3539" s="21"/>
      <c r="AT3539" s="21"/>
      <c r="AU3539" s="21"/>
      <c r="AX3539" s="22"/>
      <c r="AY3539" s="22"/>
      <c r="AZ3539" s="22"/>
      <c r="BM3539" s="21"/>
      <c r="BN3539" s="21"/>
      <c r="BO3539" s="21"/>
      <c r="BP3539" s="21"/>
      <c r="BQ3539" s="21"/>
      <c r="BS3539" s="21"/>
      <c r="BT3539" s="21"/>
      <c r="BW3539" s="21"/>
      <c r="BX3539" s="21"/>
      <c r="BZ3539" s="21"/>
      <c r="CD3539" s="21"/>
      <c r="CE3539" s="21"/>
      <c r="CF3539" s="21"/>
    </row>
    <row r="3540" spans="1:84">
      <c r="A3540" s="21"/>
      <c r="AC3540" s="21"/>
      <c r="AD3540" s="21"/>
      <c r="AE3540" s="21"/>
      <c r="AF3540" s="21"/>
      <c r="AG3540" s="21"/>
      <c r="AH3540" s="21"/>
      <c r="AI3540" s="21"/>
      <c r="AJ3540" s="21"/>
      <c r="AK3540" s="21"/>
      <c r="AL3540" s="21"/>
      <c r="AM3540" s="21"/>
      <c r="AN3540" s="21"/>
      <c r="AO3540" s="21"/>
      <c r="AP3540" s="21"/>
      <c r="AQ3540" s="21"/>
      <c r="AR3540" s="21"/>
      <c r="AS3540" s="21"/>
      <c r="AT3540" s="21"/>
      <c r="AU3540" s="21"/>
      <c r="AX3540" s="22"/>
      <c r="AY3540" s="22"/>
      <c r="AZ3540" s="22"/>
      <c r="BM3540" s="21"/>
      <c r="BN3540" s="21"/>
      <c r="BO3540" s="21"/>
      <c r="BP3540" s="21"/>
      <c r="BQ3540" s="21"/>
      <c r="BS3540" s="21"/>
      <c r="BT3540" s="21"/>
      <c r="BW3540" s="21"/>
      <c r="BX3540" s="21"/>
      <c r="BZ3540" s="21"/>
      <c r="CD3540" s="21"/>
      <c r="CE3540" s="21"/>
      <c r="CF3540" s="21"/>
    </row>
    <row r="3541" spans="1:84">
      <c r="A3541" s="21"/>
      <c r="AC3541" s="21"/>
      <c r="AD3541" s="21"/>
      <c r="AE3541" s="21"/>
      <c r="AF3541" s="21"/>
      <c r="AG3541" s="21"/>
      <c r="AH3541" s="21"/>
      <c r="AI3541" s="21"/>
      <c r="AJ3541" s="21"/>
      <c r="AK3541" s="21"/>
      <c r="AL3541" s="21"/>
      <c r="AM3541" s="21"/>
      <c r="AN3541" s="21"/>
      <c r="AO3541" s="21"/>
      <c r="AP3541" s="21"/>
      <c r="AQ3541" s="21"/>
      <c r="AR3541" s="21"/>
      <c r="AS3541" s="21"/>
      <c r="AT3541" s="21"/>
      <c r="AU3541" s="21"/>
      <c r="AX3541" s="22"/>
      <c r="AY3541" s="22"/>
      <c r="AZ3541" s="22"/>
      <c r="BM3541" s="21"/>
      <c r="BN3541" s="21"/>
      <c r="BO3541" s="21"/>
      <c r="BP3541" s="21"/>
      <c r="BQ3541" s="21"/>
      <c r="BS3541" s="21"/>
      <c r="BT3541" s="21"/>
      <c r="BW3541" s="21"/>
      <c r="BX3541" s="21"/>
      <c r="BZ3541" s="21"/>
      <c r="CD3541" s="21"/>
      <c r="CE3541" s="21"/>
      <c r="CF3541" s="21"/>
    </row>
    <row r="3542" spans="1:84">
      <c r="A3542" s="21"/>
      <c r="AC3542" s="21"/>
      <c r="AD3542" s="21"/>
      <c r="AE3542" s="21"/>
      <c r="AF3542" s="21"/>
      <c r="AG3542" s="21"/>
      <c r="AH3542" s="21"/>
      <c r="AI3542" s="21"/>
      <c r="AJ3542" s="21"/>
      <c r="AK3542" s="21"/>
      <c r="AL3542" s="21"/>
      <c r="AM3542" s="21"/>
      <c r="AN3542" s="21"/>
      <c r="AO3542" s="21"/>
      <c r="AP3542" s="21"/>
      <c r="AQ3542" s="21"/>
      <c r="AR3542" s="21"/>
      <c r="AS3542" s="21"/>
      <c r="AT3542" s="21"/>
      <c r="AU3542" s="21"/>
      <c r="AX3542" s="22"/>
      <c r="AY3542" s="22"/>
      <c r="AZ3542" s="22"/>
      <c r="BM3542" s="21"/>
      <c r="BN3542" s="21"/>
      <c r="BO3542" s="21"/>
      <c r="BP3542" s="21"/>
      <c r="BQ3542" s="21"/>
      <c r="BS3542" s="21"/>
      <c r="BT3542" s="21"/>
      <c r="BW3542" s="21"/>
      <c r="BX3542" s="21"/>
      <c r="BZ3542" s="21"/>
      <c r="CD3542" s="21"/>
      <c r="CE3542" s="21"/>
      <c r="CF3542" s="21"/>
    </row>
    <row r="3543" spans="1:84">
      <c r="A3543" s="21"/>
      <c r="AC3543" s="21"/>
      <c r="AD3543" s="21"/>
      <c r="AE3543" s="21"/>
      <c r="AF3543" s="21"/>
      <c r="AG3543" s="21"/>
      <c r="AH3543" s="21"/>
      <c r="AI3543" s="21"/>
      <c r="AJ3543" s="21"/>
      <c r="AK3543" s="21"/>
      <c r="AL3543" s="21"/>
      <c r="AM3543" s="21"/>
      <c r="AN3543" s="21"/>
      <c r="AO3543" s="21"/>
      <c r="AP3543" s="21"/>
      <c r="AQ3543" s="21"/>
      <c r="AR3543" s="21"/>
      <c r="AS3543" s="21"/>
      <c r="AT3543" s="21"/>
      <c r="AU3543" s="21"/>
      <c r="AX3543" s="22"/>
      <c r="AY3543" s="22"/>
      <c r="AZ3543" s="22"/>
      <c r="BM3543" s="21"/>
      <c r="BN3543" s="21"/>
      <c r="BO3543" s="21"/>
      <c r="BP3543" s="21"/>
      <c r="BQ3543" s="21"/>
      <c r="BS3543" s="21"/>
      <c r="BT3543" s="21"/>
      <c r="BW3543" s="21"/>
      <c r="BX3543" s="21"/>
      <c r="BZ3543" s="21"/>
      <c r="CD3543" s="21"/>
      <c r="CE3543" s="21"/>
      <c r="CF3543" s="21"/>
    </row>
    <row r="3544" spans="1:84">
      <c r="A3544" s="21"/>
      <c r="AC3544" s="21"/>
      <c r="AD3544" s="21"/>
      <c r="AE3544" s="21"/>
      <c r="AF3544" s="21"/>
      <c r="AG3544" s="21"/>
      <c r="AH3544" s="21"/>
      <c r="AI3544" s="21"/>
      <c r="AJ3544" s="21"/>
      <c r="AK3544" s="21"/>
      <c r="AL3544" s="21"/>
      <c r="AM3544" s="21"/>
      <c r="AN3544" s="21"/>
      <c r="AO3544" s="21"/>
      <c r="AP3544" s="21"/>
      <c r="AQ3544" s="21"/>
      <c r="AR3544" s="21"/>
      <c r="AS3544" s="21"/>
      <c r="AT3544" s="21"/>
      <c r="AU3544" s="21"/>
      <c r="AX3544" s="22"/>
      <c r="AY3544" s="22"/>
      <c r="AZ3544" s="22"/>
      <c r="BM3544" s="21"/>
      <c r="BN3544" s="21"/>
      <c r="BO3544" s="21"/>
      <c r="BP3544" s="21"/>
      <c r="BQ3544" s="21"/>
      <c r="BS3544" s="21"/>
      <c r="BT3544" s="21"/>
      <c r="BW3544" s="21"/>
      <c r="BX3544" s="21"/>
      <c r="BZ3544" s="21"/>
      <c r="CD3544" s="21"/>
      <c r="CE3544" s="21"/>
      <c r="CF3544" s="21"/>
    </row>
    <row r="3545" spans="1:84">
      <c r="A3545" s="21"/>
      <c r="AC3545" s="21"/>
      <c r="AD3545" s="21"/>
      <c r="AE3545" s="21"/>
      <c r="AF3545" s="21"/>
      <c r="AG3545" s="21"/>
      <c r="AH3545" s="21"/>
      <c r="AI3545" s="21"/>
      <c r="AJ3545" s="21"/>
      <c r="AK3545" s="21"/>
      <c r="AL3545" s="21"/>
      <c r="AM3545" s="21"/>
      <c r="AN3545" s="21"/>
      <c r="AO3545" s="21"/>
      <c r="AP3545" s="21"/>
      <c r="AQ3545" s="21"/>
      <c r="AR3545" s="21"/>
      <c r="AS3545" s="21"/>
      <c r="AT3545" s="21"/>
      <c r="AU3545" s="21"/>
      <c r="AX3545" s="22"/>
      <c r="AY3545" s="22"/>
      <c r="AZ3545" s="22"/>
      <c r="BM3545" s="21"/>
      <c r="BN3545" s="21"/>
      <c r="BO3545" s="21"/>
      <c r="BP3545" s="21"/>
      <c r="BQ3545" s="21"/>
      <c r="BS3545" s="21"/>
      <c r="BT3545" s="21"/>
      <c r="BW3545" s="21"/>
      <c r="BX3545" s="21"/>
      <c r="BZ3545" s="21"/>
      <c r="CD3545" s="21"/>
      <c r="CE3545" s="21"/>
      <c r="CF3545" s="21"/>
    </row>
    <row r="3546" spans="1:84">
      <c r="A3546" s="21"/>
      <c r="AC3546" s="21"/>
      <c r="AD3546" s="21"/>
      <c r="AE3546" s="21"/>
      <c r="AF3546" s="21"/>
      <c r="AG3546" s="21"/>
      <c r="AH3546" s="21"/>
      <c r="AI3546" s="21"/>
      <c r="AJ3546" s="21"/>
      <c r="AK3546" s="21"/>
      <c r="AL3546" s="21"/>
      <c r="AM3546" s="21"/>
      <c r="AN3546" s="21"/>
      <c r="AO3546" s="21"/>
      <c r="AP3546" s="21"/>
      <c r="AQ3546" s="21"/>
      <c r="AR3546" s="21"/>
      <c r="AS3546" s="21"/>
      <c r="AT3546" s="21"/>
      <c r="AU3546" s="21"/>
      <c r="AX3546" s="22"/>
      <c r="AY3546" s="22"/>
      <c r="AZ3546" s="22"/>
      <c r="BM3546" s="21"/>
      <c r="BN3546" s="21"/>
      <c r="BO3546" s="21"/>
      <c r="BP3546" s="21"/>
      <c r="BQ3546" s="21"/>
      <c r="BS3546" s="21"/>
      <c r="BT3546" s="21"/>
      <c r="BW3546" s="21"/>
      <c r="BX3546" s="21"/>
      <c r="BZ3546" s="21"/>
      <c r="CD3546" s="21"/>
      <c r="CE3546" s="21"/>
      <c r="CF3546" s="21"/>
    </row>
    <row r="3547" spans="1:84">
      <c r="A3547" s="21"/>
      <c r="AC3547" s="21"/>
      <c r="AD3547" s="21"/>
      <c r="AE3547" s="21"/>
      <c r="AF3547" s="21"/>
      <c r="AG3547" s="21"/>
      <c r="AH3547" s="21"/>
      <c r="AI3547" s="21"/>
      <c r="AJ3547" s="21"/>
      <c r="AK3547" s="21"/>
      <c r="AL3547" s="21"/>
      <c r="AM3547" s="21"/>
      <c r="AN3547" s="21"/>
      <c r="AO3547" s="21"/>
      <c r="AP3547" s="21"/>
      <c r="AQ3547" s="21"/>
      <c r="AR3547" s="21"/>
      <c r="AS3547" s="21"/>
      <c r="AT3547" s="21"/>
      <c r="AU3547" s="21"/>
      <c r="AX3547" s="22"/>
      <c r="AY3547" s="22"/>
      <c r="AZ3547" s="22"/>
      <c r="BM3547" s="21"/>
      <c r="BN3547" s="21"/>
      <c r="BO3547" s="21"/>
      <c r="BP3547" s="21"/>
      <c r="BQ3547" s="21"/>
      <c r="BS3547" s="21"/>
      <c r="BT3547" s="21"/>
      <c r="BW3547" s="21"/>
      <c r="BX3547" s="21"/>
      <c r="BZ3547" s="21"/>
      <c r="CD3547" s="21"/>
      <c r="CE3547" s="21"/>
      <c r="CF3547" s="21"/>
    </row>
    <row r="3548" spans="1:84">
      <c r="A3548" s="21"/>
      <c r="AC3548" s="21"/>
      <c r="AD3548" s="21"/>
      <c r="AE3548" s="21"/>
      <c r="AF3548" s="21"/>
      <c r="AG3548" s="21"/>
      <c r="AH3548" s="21"/>
      <c r="AI3548" s="21"/>
      <c r="AJ3548" s="21"/>
      <c r="AK3548" s="21"/>
      <c r="AL3548" s="21"/>
      <c r="AM3548" s="21"/>
      <c r="AN3548" s="21"/>
      <c r="AO3548" s="21"/>
      <c r="AP3548" s="21"/>
      <c r="AQ3548" s="21"/>
      <c r="AR3548" s="21"/>
      <c r="AS3548" s="21"/>
      <c r="AT3548" s="21"/>
      <c r="AU3548" s="21"/>
      <c r="AX3548" s="22"/>
      <c r="AY3548" s="22"/>
      <c r="AZ3548" s="22"/>
      <c r="BM3548" s="21"/>
      <c r="BN3548" s="21"/>
      <c r="BO3548" s="21"/>
      <c r="BP3548" s="21"/>
      <c r="BQ3548" s="21"/>
      <c r="BS3548" s="21"/>
      <c r="BT3548" s="21"/>
      <c r="BW3548" s="21"/>
      <c r="BX3548" s="21"/>
      <c r="BZ3548" s="21"/>
      <c r="CD3548" s="21"/>
      <c r="CE3548" s="21"/>
      <c r="CF3548" s="21"/>
    </row>
    <row r="3549" spans="1:84">
      <c r="A3549" s="21"/>
      <c r="AC3549" s="21"/>
      <c r="AD3549" s="21"/>
      <c r="AE3549" s="21"/>
      <c r="AF3549" s="21"/>
      <c r="AG3549" s="21"/>
      <c r="AH3549" s="21"/>
      <c r="AI3549" s="21"/>
      <c r="AJ3549" s="21"/>
      <c r="AK3549" s="21"/>
      <c r="AL3549" s="21"/>
      <c r="AM3549" s="21"/>
      <c r="AN3549" s="21"/>
      <c r="AO3549" s="21"/>
      <c r="AP3549" s="21"/>
      <c r="AQ3549" s="21"/>
      <c r="AR3549" s="21"/>
      <c r="AS3549" s="21"/>
      <c r="AT3549" s="21"/>
      <c r="AU3549" s="21"/>
      <c r="AX3549" s="22"/>
      <c r="AY3549" s="22"/>
      <c r="AZ3549" s="22"/>
      <c r="BM3549" s="21"/>
      <c r="BN3549" s="21"/>
      <c r="BO3549" s="21"/>
      <c r="BP3549" s="21"/>
      <c r="BQ3549" s="21"/>
      <c r="BS3549" s="21"/>
      <c r="BT3549" s="21"/>
      <c r="BW3549" s="21"/>
      <c r="BX3549" s="21"/>
      <c r="BZ3549" s="21"/>
      <c r="CD3549" s="21"/>
      <c r="CE3549" s="21"/>
      <c r="CF3549" s="21"/>
    </row>
    <row r="3550" spans="1:84">
      <c r="A3550" s="21"/>
      <c r="AC3550" s="21"/>
      <c r="AD3550" s="21"/>
      <c r="AE3550" s="21"/>
      <c r="AF3550" s="21"/>
      <c r="AG3550" s="21"/>
      <c r="AH3550" s="21"/>
      <c r="AI3550" s="21"/>
      <c r="AJ3550" s="21"/>
      <c r="AK3550" s="21"/>
      <c r="AL3550" s="21"/>
      <c r="AM3550" s="21"/>
      <c r="AN3550" s="21"/>
      <c r="AO3550" s="21"/>
      <c r="AP3550" s="21"/>
      <c r="AQ3550" s="21"/>
      <c r="AR3550" s="21"/>
      <c r="AS3550" s="21"/>
      <c r="AT3550" s="21"/>
      <c r="AU3550" s="21"/>
      <c r="AX3550" s="22"/>
      <c r="AY3550" s="22"/>
      <c r="AZ3550" s="22"/>
      <c r="BM3550" s="21"/>
      <c r="BN3550" s="21"/>
      <c r="BO3550" s="21"/>
      <c r="BP3550" s="21"/>
      <c r="BQ3550" s="21"/>
      <c r="BS3550" s="21"/>
      <c r="BT3550" s="21"/>
      <c r="BW3550" s="21"/>
      <c r="BX3550" s="21"/>
      <c r="BZ3550" s="21"/>
      <c r="CD3550" s="21"/>
      <c r="CE3550" s="21"/>
      <c r="CF3550" s="21"/>
    </row>
    <row r="3551" spans="1:84">
      <c r="A3551" s="21"/>
      <c r="AC3551" s="21"/>
      <c r="AD3551" s="21"/>
      <c r="AE3551" s="21"/>
      <c r="AF3551" s="21"/>
      <c r="AG3551" s="21"/>
      <c r="AH3551" s="21"/>
      <c r="AI3551" s="21"/>
      <c r="AJ3551" s="21"/>
      <c r="AK3551" s="21"/>
      <c r="AL3551" s="21"/>
      <c r="AM3551" s="21"/>
      <c r="AN3551" s="21"/>
      <c r="AO3551" s="21"/>
      <c r="AP3551" s="21"/>
      <c r="AQ3551" s="21"/>
      <c r="AR3551" s="21"/>
      <c r="AS3551" s="21"/>
      <c r="AT3551" s="21"/>
      <c r="AU3551" s="21"/>
      <c r="AX3551" s="22"/>
      <c r="AY3551" s="22"/>
      <c r="AZ3551" s="22"/>
      <c r="BM3551" s="21"/>
      <c r="BN3551" s="21"/>
      <c r="BO3551" s="21"/>
      <c r="BP3551" s="21"/>
      <c r="BQ3551" s="21"/>
      <c r="BS3551" s="21"/>
      <c r="BT3551" s="21"/>
      <c r="BW3551" s="21"/>
      <c r="BX3551" s="21"/>
      <c r="BZ3551" s="21"/>
      <c r="CD3551" s="21"/>
      <c r="CE3551" s="21"/>
      <c r="CF3551" s="21"/>
    </row>
    <row r="3552" spans="1:84">
      <c r="A3552" s="21"/>
      <c r="AC3552" s="21"/>
      <c r="AD3552" s="21"/>
      <c r="AE3552" s="21"/>
      <c r="AF3552" s="21"/>
      <c r="AG3552" s="21"/>
      <c r="AH3552" s="21"/>
      <c r="AI3552" s="21"/>
      <c r="AJ3552" s="21"/>
      <c r="AK3552" s="21"/>
      <c r="AL3552" s="21"/>
      <c r="AM3552" s="21"/>
      <c r="AN3552" s="21"/>
      <c r="AO3552" s="21"/>
      <c r="AP3552" s="21"/>
      <c r="AQ3552" s="21"/>
      <c r="AR3552" s="21"/>
      <c r="AS3552" s="21"/>
      <c r="AT3552" s="21"/>
      <c r="AU3552" s="21"/>
      <c r="AX3552" s="22"/>
      <c r="AY3552" s="22"/>
      <c r="AZ3552" s="22"/>
      <c r="BM3552" s="21"/>
      <c r="BN3552" s="21"/>
      <c r="BO3552" s="21"/>
      <c r="BP3552" s="21"/>
      <c r="BQ3552" s="21"/>
      <c r="BS3552" s="21"/>
      <c r="BT3552" s="21"/>
      <c r="BW3552" s="21"/>
      <c r="BX3552" s="21"/>
      <c r="BZ3552" s="21"/>
      <c r="CD3552" s="21"/>
      <c r="CE3552" s="21"/>
      <c r="CF3552" s="21"/>
    </row>
    <row r="3553" spans="1:84">
      <c r="A3553" s="21"/>
      <c r="AC3553" s="21"/>
      <c r="AD3553" s="21"/>
      <c r="AE3553" s="21"/>
      <c r="AF3553" s="21"/>
      <c r="AG3553" s="21"/>
      <c r="AH3553" s="21"/>
      <c r="AI3553" s="21"/>
      <c r="AJ3553" s="21"/>
      <c r="AK3553" s="21"/>
      <c r="AL3553" s="21"/>
      <c r="AM3553" s="21"/>
      <c r="AN3553" s="21"/>
      <c r="AO3553" s="21"/>
      <c r="AP3553" s="21"/>
      <c r="AQ3553" s="21"/>
      <c r="AR3553" s="21"/>
      <c r="AS3553" s="21"/>
      <c r="AT3553" s="21"/>
      <c r="AU3553" s="21"/>
      <c r="AX3553" s="22"/>
      <c r="AY3553" s="22"/>
      <c r="AZ3553" s="22"/>
      <c r="BM3553" s="21"/>
      <c r="BN3553" s="21"/>
      <c r="BO3553" s="21"/>
      <c r="BP3553" s="21"/>
      <c r="BQ3553" s="21"/>
      <c r="BS3553" s="21"/>
      <c r="BT3553" s="21"/>
      <c r="BW3553" s="21"/>
      <c r="BX3553" s="21"/>
      <c r="BZ3553" s="21"/>
      <c r="CD3553" s="21"/>
      <c r="CE3553" s="21"/>
      <c r="CF3553" s="21"/>
    </row>
    <row r="3554" spans="1:84">
      <c r="A3554" s="21"/>
      <c r="AC3554" s="21"/>
      <c r="AD3554" s="21"/>
      <c r="AE3554" s="21"/>
      <c r="AF3554" s="21"/>
      <c r="AG3554" s="21"/>
      <c r="AH3554" s="21"/>
      <c r="AI3554" s="21"/>
      <c r="AJ3554" s="21"/>
      <c r="AK3554" s="21"/>
      <c r="AL3554" s="21"/>
      <c r="AM3554" s="21"/>
      <c r="AN3554" s="21"/>
      <c r="AO3554" s="21"/>
      <c r="AP3554" s="21"/>
      <c r="AQ3554" s="21"/>
      <c r="AR3554" s="21"/>
      <c r="AS3554" s="21"/>
      <c r="AT3554" s="21"/>
      <c r="AU3554" s="21"/>
      <c r="AX3554" s="22"/>
      <c r="AY3554" s="22"/>
      <c r="AZ3554" s="22"/>
      <c r="BM3554" s="21"/>
      <c r="BN3554" s="21"/>
      <c r="BO3554" s="21"/>
      <c r="BP3554" s="21"/>
      <c r="BQ3554" s="21"/>
      <c r="BS3554" s="21"/>
      <c r="BT3554" s="21"/>
      <c r="BW3554" s="21"/>
      <c r="BX3554" s="21"/>
      <c r="BZ3554" s="21"/>
      <c r="CD3554" s="21"/>
      <c r="CE3554" s="21"/>
      <c r="CF3554" s="21"/>
    </row>
    <row r="3555" spans="1:84">
      <c r="A3555" s="21"/>
      <c r="AC3555" s="21"/>
      <c r="AD3555" s="21"/>
      <c r="AE3555" s="21"/>
      <c r="AF3555" s="21"/>
      <c r="AG3555" s="21"/>
      <c r="AH3555" s="21"/>
      <c r="AI3555" s="21"/>
      <c r="AJ3555" s="21"/>
      <c r="AK3555" s="21"/>
      <c r="AL3555" s="21"/>
      <c r="AM3555" s="21"/>
      <c r="AN3555" s="21"/>
      <c r="AO3555" s="21"/>
      <c r="AP3555" s="21"/>
      <c r="AQ3555" s="21"/>
      <c r="AR3555" s="21"/>
      <c r="AS3555" s="21"/>
      <c r="AT3555" s="21"/>
      <c r="AU3555" s="21"/>
      <c r="AX3555" s="22"/>
      <c r="AY3555" s="22"/>
      <c r="AZ3555" s="22"/>
      <c r="BM3555" s="21"/>
      <c r="BN3555" s="21"/>
      <c r="BO3555" s="21"/>
      <c r="BP3555" s="21"/>
      <c r="BQ3555" s="21"/>
      <c r="BS3555" s="21"/>
      <c r="BT3555" s="21"/>
      <c r="BW3555" s="21"/>
      <c r="BX3555" s="21"/>
      <c r="BZ3555" s="21"/>
      <c r="CD3555" s="21"/>
      <c r="CE3555" s="21"/>
      <c r="CF3555" s="21"/>
    </row>
    <row r="3556" spans="1:84">
      <c r="A3556" s="21"/>
      <c r="AC3556" s="21"/>
      <c r="AD3556" s="21"/>
      <c r="AE3556" s="21"/>
      <c r="AF3556" s="21"/>
      <c r="AG3556" s="21"/>
      <c r="AH3556" s="21"/>
      <c r="AI3556" s="21"/>
      <c r="AJ3556" s="21"/>
      <c r="AK3556" s="21"/>
      <c r="AL3556" s="21"/>
      <c r="AM3556" s="21"/>
      <c r="AN3556" s="21"/>
      <c r="AO3556" s="21"/>
      <c r="AP3556" s="21"/>
      <c r="AQ3556" s="21"/>
      <c r="AR3556" s="21"/>
      <c r="AS3556" s="21"/>
      <c r="AT3556" s="21"/>
      <c r="AU3556" s="21"/>
      <c r="AX3556" s="22"/>
      <c r="AY3556" s="22"/>
      <c r="AZ3556" s="22"/>
      <c r="BM3556" s="21"/>
      <c r="BN3556" s="21"/>
      <c r="BO3556" s="21"/>
      <c r="BP3556" s="21"/>
      <c r="BQ3556" s="21"/>
      <c r="BS3556" s="21"/>
      <c r="BT3556" s="21"/>
      <c r="BW3556" s="21"/>
      <c r="BX3556" s="21"/>
      <c r="BZ3556" s="21"/>
      <c r="CD3556" s="21"/>
      <c r="CE3556" s="21"/>
      <c r="CF3556" s="21"/>
    </row>
    <row r="3557" spans="1:84">
      <c r="A3557" s="21"/>
      <c r="AC3557" s="21"/>
      <c r="AD3557" s="21"/>
      <c r="AE3557" s="21"/>
      <c r="AF3557" s="21"/>
      <c r="AG3557" s="21"/>
      <c r="AH3557" s="21"/>
      <c r="AI3557" s="21"/>
      <c r="AJ3557" s="21"/>
      <c r="AK3557" s="21"/>
      <c r="AL3557" s="21"/>
      <c r="AM3557" s="21"/>
      <c r="AN3557" s="21"/>
      <c r="AO3557" s="21"/>
      <c r="AP3557" s="21"/>
      <c r="AQ3557" s="21"/>
      <c r="AR3557" s="21"/>
      <c r="AS3557" s="21"/>
      <c r="AT3557" s="21"/>
      <c r="AU3557" s="21"/>
      <c r="AX3557" s="22"/>
      <c r="AY3557" s="22"/>
      <c r="AZ3557" s="22"/>
      <c r="BM3557" s="21"/>
      <c r="BN3557" s="21"/>
      <c r="BO3557" s="21"/>
      <c r="BP3557" s="21"/>
      <c r="BQ3557" s="21"/>
      <c r="BS3557" s="21"/>
      <c r="BT3557" s="21"/>
      <c r="BW3557" s="21"/>
      <c r="BX3557" s="21"/>
      <c r="BZ3557" s="21"/>
      <c r="CD3557" s="21"/>
      <c r="CE3557" s="21"/>
      <c r="CF3557" s="21"/>
    </row>
    <row r="3558" spans="1:84">
      <c r="A3558" s="21"/>
      <c r="AC3558" s="21"/>
      <c r="AD3558" s="21"/>
      <c r="AE3558" s="21"/>
      <c r="AF3558" s="21"/>
      <c r="AG3558" s="21"/>
      <c r="AH3558" s="21"/>
      <c r="AI3558" s="21"/>
      <c r="AJ3558" s="21"/>
      <c r="AK3558" s="21"/>
      <c r="AL3558" s="21"/>
      <c r="AM3558" s="21"/>
      <c r="AN3558" s="21"/>
      <c r="AO3558" s="21"/>
      <c r="AP3558" s="21"/>
      <c r="AQ3558" s="21"/>
      <c r="AR3558" s="21"/>
      <c r="AS3558" s="21"/>
      <c r="AT3558" s="21"/>
      <c r="AU3558" s="21"/>
      <c r="AX3558" s="22"/>
      <c r="AY3558" s="22"/>
      <c r="AZ3558" s="22"/>
      <c r="BM3558" s="21"/>
      <c r="BN3558" s="21"/>
      <c r="BO3558" s="21"/>
      <c r="BP3558" s="21"/>
      <c r="BQ3558" s="21"/>
      <c r="BS3558" s="21"/>
      <c r="BT3558" s="21"/>
      <c r="BW3558" s="21"/>
      <c r="BX3558" s="21"/>
      <c r="BZ3558" s="21"/>
      <c r="CD3558" s="21"/>
      <c r="CE3558" s="21"/>
      <c r="CF3558" s="21"/>
    </row>
    <row r="3559" spans="1:84">
      <c r="A3559" s="21"/>
      <c r="AC3559" s="21"/>
      <c r="AD3559" s="21"/>
      <c r="AE3559" s="21"/>
      <c r="AF3559" s="21"/>
      <c r="AG3559" s="21"/>
      <c r="AH3559" s="21"/>
      <c r="AI3559" s="21"/>
      <c r="AJ3559" s="21"/>
      <c r="AK3559" s="21"/>
      <c r="AL3559" s="21"/>
      <c r="AM3559" s="21"/>
      <c r="AN3559" s="21"/>
      <c r="AO3559" s="21"/>
      <c r="AP3559" s="21"/>
      <c r="AQ3559" s="21"/>
      <c r="AR3559" s="21"/>
      <c r="AS3559" s="21"/>
      <c r="AT3559" s="21"/>
      <c r="AU3559" s="21"/>
      <c r="AX3559" s="22"/>
      <c r="AY3559" s="22"/>
      <c r="AZ3559" s="22"/>
      <c r="BM3559" s="21"/>
      <c r="BN3559" s="21"/>
      <c r="BO3559" s="21"/>
      <c r="BP3559" s="21"/>
      <c r="BQ3559" s="21"/>
      <c r="BS3559" s="21"/>
      <c r="BT3559" s="21"/>
      <c r="BW3559" s="21"/>
      <c r="BX3559" s="21"/>
      <c r="BZ3559" s="21"/>
      <c r="CD3559" s="21"/>
      <c r="CE3559" s="21"/>
      <c r="CF3559" s="21"/>
    </row>
    <row r="3560" spans="1:84">
      <c r="A3560" s="21"/>
      <c r="AC3560" s="21"/>
      <c r="AD3560" s="21"/>
      <c r="AE3560" s="21"/>
      <c r="AF3560" s="21"/>
      <c r="AG3560" s="21"/>
      <c r="AH3560" s="21"/>
      <c r="AI3560" s="21"/>
      <c r="AJ3560" s="21"/>
      <c r="AK3560" s="21"/>
      <c r="AL3560" s="21"/>
      <c r="AM3560" s="21"/>
      <c r="AN3560" s="21"/>
      <c r="AO3560" s="21"/>
      <c r="AP3560" s="21"/>
      <c r="AQ3560" s="21"/>
      <c r="AR3560" s="21"/>
      <c r="AS3560" s="21"/>
      <c r="AT3560" s="21"/>
      <c r="AU3560" s="21"/>
      <c r="AX3560" s="22"/>
      <c r="AY3560" s="22"/>
      <c r="AZ3560" s="22"/>
      <c r="BM3560" s="21"/>
      <c r="BN3560" s="21"/>
      <c r="BO3560" s="21"/>
      <c r="BP3560" s="21"/>
      <c r="BQ3560" s="21"/>
      <c r="BS3560" s="21"/>
      <c r="BT3560" s="21"/>
      <c r="BW3560" s="21"/>
      <c r="BX3560" s="21"/>
      <c r="BZ3560" s="21"/>
      <c r="CD3560" s="21"/>
      <c r="CE3560" s="21"/>
      <c r="CF3560" s="21"/>
    </row>
    <row r="3561" spans="1:84">
      <c r="A3561" s="21"/>
      <c r="AC3561" s="21"/>
      <c r="AD3561" s="21"/>
      <c r="AE3561" s="21"/>
      <c r="AF3561" s="21"/>
      <c r="AG3561" s="21"/>
      <c r="AH3561" s="21"/>
      <c r="AI3561" s="21"/>
      <c r="AJ3561" s="21"/>
      <c r="AK3561" s="21"/>
      <c r="AL3561" s="21"/>
      <c r="AM3561" s="21"/>
      <c r="AN3561" s="21"/>
      <c r="AO3561" s="21"/>
      <c r="AP3561" s="21"/>
      <c r="AQ3561" s="21"/>
      <c r="AR3561" s="21"/>
      <c r="AS3561" s="21"/>
      <c r="AT3561" s="21"/>
      <c r="AU3561" s="21"/>
      <c r="AX3561" s="22"/>
      <c r="AY3561" s="22"/>
      <c r="AZ3561" s="22"/>
      <c r="BM3561" s="21"/>
      <c r="BN3561" s="21"/>
      <c r="BO3561" s="21"/>
      <c r="BP3561" s="21"/>
      <c r="BQ3561" s="21"/>
      <c r="BS3561" s="21"/>
      <c r="BT3561" s="21"/>
      <c r="BW3561" s="21"/>
      <c r="BX3561" s="21"/>
      <c r="BZ3561" s="21"/>
      <c r="CD3561" s="21"/>
      <c r="CE3561" s="21"/>
      <c r="CF3561" s="21"/>
    </row>
    <row r="3562" spans="1:84">
      <c r="A3562" s="21"/>
      <c r="AC3562" s="21"/>
      <c r="AD3562" s="21"/>
      <c r="AE3562" s="21"/>
      <c r="AF3562" s="21"/>
      <c r="AG3562" s="21"/>
      <c r="AH3562" s="21"/>
      <c r="AI3562" s="21"/>
      <c r="AJ3562" s="21"/>
      <c r="AK3562" s="21"/>
      <c r="AL3562" s="21"/>
      <c r="AM3562" s="21"/>
      <c r="AN3562" s="21"/>
      <c r="AO3562" s="21"/>
      <c r="AP3562" s="21"/>
      <c r="AQ3562" s="21"/>
      <c r="AR3562" s="21"/>
      <c r="AS3562" s="21"/>
      <c r="AT3562" s="21"/>
      <c r="AU3562" s="21"/>
      <c r="AX3562" s="22"/>
      <c r="AY3562" s="22"/>
      <c r="AZ3562" s="22"/>
      <c r="BM3562" s="21"/>
      <c r="BN3562" s="21"/>
      <c r="BO3562" s="21"/>
      <c r="BP3562" s="21"/>
      <c r="BQ3562" s="21"/>
      <c r="BS3562" s="21"/>
      <c r="BT3562" s="21"/>
      <c r="BW3562" s="21"/>
      <c r="BX3562" s="21"/>
      <c r="BZ3562" s="21"/>
      <c r="CD3562" s="21"/>
      <c r="CE3562" s="21"/>
      <c r="CF3562" s="21"/>
    </row>
    <row r="3563" spans="1:84">
      <c r="A3563" s="21"/>
      <c r="AC3563" s="21"/>
      <c r="AD3563" s="21"/>
      <c r="AE3563" s="21"/>
      <c r="AF3563" s="21"/>
      <c r="AG3563" s="21"/>
      <c r="AH3563" s="21"/>
      <c r="AI3563" s="21"/>
      <c r="AJ3563" s="21"/>
      <c r="AK3563" s="21"/>
      <c r="AL3563" s="21"/>
      <c r="AM3563" s="21"/>
      <c r="AN3563" s="21"/>
      <c r="AO3563" s="21"/>
      <c r="AP3563" s="21"/>
      <c r="AQ3563" s="21"/>
      <c r="AR3563" s="21"/>
      <c r="AS3563" s="21"/>
      <c r="AT3563" s="21"/>
      <c r="AU3563" s="21"/>
      <c r="AX3563" s="22"/>
      <c r="AY3563" s="22"/>
      <c r="AZ3563" s="22"/>
      <c r="BM3563" s="21"/>
      <c r="BN3563" s="21"/>
      <c r="BO3563" s="21"/>
      <c r="BP3563" s="21"/>
      <c r="BQ3563" s="21"/>
      <c r="BS3563" s="21"/>
      <c r="BT3563" s="21"/>
      <c r="BW3563" s="21"/>
      <c r="BX3563" s="21"/>
      <c r="BZ3563" s="21"/>
      <c r="CD3563" s="21"/>
      <c r="CE3563" s="21"/>
      <c r="CF3563" s="21"/>
    </row>
    <row r="3564" spans="1:84">
      <c r="A3564" s="21"/>
      <c r="AC3564" s="21"/>
      <c r="AD3564" s="21"/>
      <c r="AE3564" s="21"/>
      <c r="AF3564" s="21"/>
      <c r="AG3564" s="21"/>
      <c r="AH3564" s="21"/>
      <c r="AI3564" s="21"/>
      <c r="AJ3564" s="21"/>
      <c r="AK3564" s="21"/>
      <c r="AL3564" s="21"/>
      <c r="AM3564" s="21"/>
      <c r="AN3564" s="21"/>
      <c r="AO3564" s="21"/>
      <c r="AP3564" s="21"/>
      <c r="AQ3564" s="21"/>
      <c r="AR3564" s="21"/>
      <c r="AS3564" s="21"/>
      <c r="AT3564" s="21"/>
      <c r="AU3564" s="21"/>
      <c r="AX3564" s="22"/>
      <c r="AY3564" s="22"/>
      <c r="AZ3564" s="22"/>
      <c r="BM3564" s="21"/>
      <c r="BN3564" s="21"/>
      <c r="BO3564" s="21"/>
      <c r="BP3564" s="21"/>
      <c r="BQ3564" s="21"/>
      <c r="BS3564" s="21"/>
      <c r="BT3564" s="21"/>
      <c r="BW3564" s="21"/>
      <c r="BX3564" s="21"/>
      <c r="BZ3564" s="21"/>
      <c r="CD3564" s="21"/>
      <c r="CE3564" s="21"/>
      <c r="CF3564" s="21"/>
    </row>
    <row r="3565" spans="1:84">
      <c r="A3565" s="21"/>
      <c r="AC3565" s="21"/>
      <c r="AD3565" s="21"/>
      <c r="AE3565" s="21"/>
      <c r="AF3565" s="21"/>
      <c r="AG3565" s="21"/>
      <c r="AH3565" s="21"/>
      <c r="AI3565" s="21"/>
      <c r="AJ3565" s="21"/>
      <c r="AK3565" s="21"/>
      <c r="AL3565" s="21"/>
      <c r="AM3565" s="21"/>
      <c r="AN3565" s="21"/>
      <c r="AO3565" s="21"/>
      <c r="AP3565" s="21"/>
      <c r="AQ3565" s="21"/>
      <c r="AR3565" s="21"/>
      <c r="AS3565" s="21"/>
      <c r="AT3565" s="21"/>
      <c r="AU3565" s="21"/>
      <c r="AX3565" s="22"/>
      <c r="AY3565" s="22"/>
      <c r="AZ3565" s="22"/>
      <c r="BM3565" s="21"/>
      <c r="BN3565" s="21"/>
      <c r="BO3565" s="21"/>
      <c r="BP3565" s="21"/>
      <c r="BQ3565" s="21"/>
      <c r="BS3565" s="21"/>
      <c r="BT3565" s="21"/>
      <c r="BW3565" s="21"/>
      <c r="BX3565" s="21"/>
      <c r="BZ3565" s="21"/>
      <c r="CD3565" s="21"/>
      <c r="CE3565" s="21"/>
      <c r="CF3565" s="21"/>
    </row>
    <row r="3566" spans="1:84">
      <c r="A3566" s="21"/>
      <c r="AC3566" s="21"/>
      <c r="AD3566" s="21"/>
      <c r="AE3566" s="21"/>
      <c r="AF3566" s="21"/>
      <c r="AG3566" s="21"/>
      <c r="AH3566" s="21"/>
      <c r="AI3566" s="21"/>
      <c r="AJ3566" s="21"/>
      <c r="AK3566" s="21"/>
      <c r="AL3566" s="21"/>
      <c r="AM3566" s="21"/>
      <c r="AN3566" s="21"/>
      <c r="AO3566" s="21"/>
      <c r="AP3566" s="21"/>
      <c r="AQ3566" s="21"/>
      <c r="AR3566" s="21"/>
      <c r="AS3566" s="21"/>
      <c r="AT3566" s="21"/>
      <c r="AU3566" s="21"/>
      <c r="AX3566" s="22"/>
      <c r="AY3566" s="22"/>
      <c r="AZ3566" s="22"/>
      <c r="BM3566" s="21"/>
      <c r="BN3566" s="21"/>
      <c r="BO3566" s="21"/>
      <c r="BP3566" s="21"/>
      <c r="BQ3566" s="21"/>
      <c r="BS3566" s="21"/>
      <c r="BT3566" s="21"/>
      <c r="BW3566" s="21"/>
      <c r="BX3566" s="21"/>
      <c r="BZ3566" s="21"/>
      <c r="CD3566" s="21"/>
      <c r="CE3566" s="21"/>
      <c r="CF3566" s="21"/>
    </row>
    <row r="3567" spans="1:84">
      <c r="A3567" s="21"/>
      <c r="AC3567" s="21"/>
      <c r="AD3567" s="21"/>
      <c r="AE3567" s="21"/>
      <c r="AF3567" s="21"/>
      <c r="AG3567" s="21"/>
      <c r="AH3567" s="21"/>
      <c r="AI3567" s="21"/>
      <c r="AJ3567" s="21"/>
      <c r="AK3567" s="21"/>
      <c r="AL3567" s="21"/>
      <c r="AM3567" s="21"/>
      <c r="AN3567" s="21"/>
      <c r="AO3567" s="21"/>
      <c r="AP3567" s="21"/>
      <c r="AQ3567" s="21"/>
      <c r="AR3567" s="21"/>
      <c r="AS3567" s="21"/>
      <c r="AT3567" s="21"/>
      <c r="AU3567" s="21"/>
      <c r="AX3567" s="22"/>
      <c r="AY3567" s="22"/>
      <c r="AZ3567" s="22"/>
      <c r="BM3567" s="21"/>
      <c r="BN3567" s="21"/>
      <c r="BO3567" s="21"/>
      <c r="BP3567" s="21"/>
      <c r="BQ3567" s="21"/>
      <c r="BS3567" s="21"/>
      <c r="BT3567" s="21"/>
      <c r="BW3567" s="21"/>
      <c r="BX3567" s="21"/>
      <c r="BZ3567" s="21"/>
      <c r="CD3567" s="21"/>
      <c r="CE3567" s="21"/>
      <c r="CF3567" s="21"/>
    </row>
    <row r="3568" spans="1:84">
      <c r="A3568" s="21"/>
      <c r="AC3568" s="21"/>
      <c r="AD3568" s="21"/>
      <c r="AE3568" s="21"/>
      <c r="AF3568" s="21"/>
      <c r="AG3568" s="21"/>
      <c r="AH3568" s="21"/>
      <c r="AI3568" s="21"/>
      <c r="AJ3568" s="21"/>
      <c r="AK3568" s="21"/>
      <c r="AL3568" s="21"/>
      <c r="AM3568" s="21"/>
      <c r="AN3568" s="21"/>
      <c r="AO3568" s="21"/>
      <c r="AP3568" s="21"/>
      <c r="AQ3568" s="21"/>
      <c r="AR3568" s="21"/>
      <c r="AS3568" s="21"/>
      <c r="AT3568" s="21"/>
      <c r="AU3568" s="21"/>
      <c r="AX3568" s="22"/>
      <c r="AY3568" s="22"/>
      <c r="AZ3568" s="22"/>
      <c r="BM3568" s="21"/>
      <c r="BN3568" s="21"/>
      <c r="BO3568" s="21"/>
      <c r="BP3568" s="21"/>
      <c r="BQ3568" s="21"/>
      <c r="BS3568" s="21"/>
      <c r="BT3568" s="21"/>
      <c r="BW3568" s="21"/>
      <c r="BX3568" s="21"/>
      <c r="BZ3568" s="21"/>
      <c r="CD3568" s="21"/>
      <c r="CE3568" s="21"/>
      <c r="CF3568" s="21"/>
    </row>
    <row r="3569" spans="1:84">
      <c r="A3569" s="21"/>
      <c r="AC3569" s="21"/>
      <c r="AD3569" s="21"/>
      <c r="AE3569" s="21"/>
      <c r="AF3569" s="21"/>
      <c r="AG3569" s="21"/>
      <c r="AH3569" s="21"/>
      <c r="AI3569" s="21"/>
      <c r="AJ3569" s="21"/>
      <c r="AK3569" s="21"/>
      <c r="AL3569" s="21"/>
      <c r="AM3569" s="21"/>
      <c r="AN3569" s="21"/>
      <c r="AO3569" s="21"/>
      <c r="AP3569" s="21"/>
      <c r="AQ3569" s="21"/>
      <c r="AR3569" s="21"/>
      <c r="AS3569" s="21"/>
      <c r="AT3569" s="21"/>
      <c r="AU3569" s="21"/>
      <c r="AX3569" s="22"/>
      <c r="AY3569" s="22"/>
      <c r="AZ3569" s="22"/>
      <c r="BM3569" s="21"/>
      <c r="BN3569" s="21"/>
      <c r="BO3569" s="21"/>
      <c r="BP3569" s="21"/>
      <c r="BQ3569" s="21"/>
      <c r="BS3569" s="21"/>
      <c r="BT3569" s="21"/>
      <c r="BW3569" s="21"/>
      <c r="BX3569" s="21"/>
      <c r="BZ3569" s="21"/>
      <c r="CD3569" s="21"/>
      <c r="CE3569" s="21"/>
      <c r="CF3569" s="21"/>
    </row>
    <row r="3570" spans="1:84">
      <c r="A3570" s="21"/>
      <c r="AC3570" s="21"/>
      <c r="AD3570" s="21"/>
      <c r="AE3570" s="21"/>
      <c r="AF3570" s="21"/>
      <c r="AG3570" s="21"/>
      <c r="AH3570" s="21"/>
      <c r="AI3570" s="21"/>
      <c r="AJ3570" s="21"/>
      <c r="AK3570" s="21"/>
      <c r="AL3570" s="21"/>
      <c r="AM3570" s="21"/>
      <c r="AN3570" s="21"/>
      <c r="AO3570" s="21"/>
      <c r="AP3570" s="21"/>
      <c r="AQ3570" s="21"/>
      <c r="AR3570" s="21"/>
      <c r="AS3570" s="21"/>
      <c r="AT3570" s="21"/>
      <c r="AU3570" s="21"/>
      <c r="AX3570" s="22"/>
      <c r="AY3570" s="22"/>
      <c r="AZ3570" s="22"/>
      <c r="BM3570" s="21"/>
      <c r="BN3570" s="21"/>
      <c r="BO3570" s="21"/>
      <c r="BP3570" s="21"/>
      <c r="BQ3570" s="21"/>
      <c r="BS3570" s="21"/>
      <c r="BT3570" s="21"/>
      <c r="BW3570" s="21"/>
      <c r="BX3570" s="21"/>
      <c r="BZ3570" s="21"/>
      <c r="CD3570" s="21"/>
      <c r="CE3570" s="21"/>
      <c r="CF3570" s="21"/>
    </row>
    <row r="3571" spans="1:84">
      <c r="A3571" s="21"/>
      <c r="AC3571" s="21"/>
      <c r="AD3571" s="21"/>
      <c r="AE3571" s="21"/>
      <c r="AF3571" s="21"/>
      <c r="AG3571" s="21"/>
      <c r="AH3571" s="21"/>
      <c r="AI3571" s="21"/>
      <c r="AJ3571" s="21"/>
      <c r="AK3571" s="21"/>
      <c r="AL3571" s="21"/>
      <c r="AM3571" s="21"/>
      <c r="AN3571" s="21"/>
      <c r="AO3571" s="21"/>
      <c r="AP3571" s="21"/>
      <c r="AQ3571" s="21"/>
      <c r="AR3571" s="21"/>
      <c r="AS3571" s="21"/>
      <c r="AT3571" s="21"/>
      <c r="AU3571" s="21"/>
      <c r="AX3571" s="22"/>
      <c r="AY3571" s="22"/>
      <c r="AZ3571" s="22"/>
      <c r="BM3571" s="21"/>
      <c r="BN3571" s="21"/>
      <c r="BO3571" s="21"/>
      <c r="BP3571" s="21"/>
      <c r="BQ3571" s="21"/>
      <c r="BS3571" s="21"/>
      <c r="BT3571" s="21"/>
      <c r="BW3571" s="21"/>
      <c r="BX3571" s="21"/>
      <c r="BZ3571" s="21"/>
      <c r="CD3571" s="21"/>
      <c r="CE3571" s="21"/>
      <c r="CF3571" s="21"/>
    </row>
    <row r="3572" spans="1:84">
      <c r="A3572" s="21"/>
      <c r="AC3572" s="21"/>
      <c r="AD3572" s="21"/>
      <c r="AE3572" s="21"/>
      <c r="AF3572" s="21"/>
      <c r="AG3572" s="21"/>
      <c r="AH3572" s="21"/>
      <c r="AI3572" s="21"/>
      <c r="AJ3572" s="21"/>
      <c r="AK3572" s="21"/>
      <c r="AL3572" s="21"/>
      <c r="AM3572" s="21"/>
      <c r="AN3572" s="21"/>
      <c r="AO3572" s="21"/>
      <c r="AP3572" s="21"/>
      <c r="AQ3572" s="21"/>
      <c r="AR3572" s="21"/>
      <c r="AS3572" s="21"/>
      <c r="AT3572" s="21"/>
      <c r="AU3572" s="21"/>
      <c r="AX3572" s="22"/>
      <c r="AY3572" s="22"/>
      <c r="AZ3572" s="22"/>
      <c r="BM3572" s="21"/>
      <c r="BN3572" s="21"/>
      <c r="BO3572" s="21"/>
      <c r="BP3572" s="21"/>
      <c r="BQ3572" s="21"/>
      <c r="BS3572" s="21"/>
      <c r="BT3572" s="21"/>
      <c r="BW3572" s="21"/>
      <c r="BX3572" s="21"/>
      <c r="BZ3572" s="21"/>
      <c r="CD3572" s="21"/>
      <c r="CE3572" s="21"/>
      <c r="CF3572" s="21"/>
    </row>
    <row r="3573" spans="1:84">
      <c r="A3573" s="21"/>
      <c r="AC3573" s="21"/>
      <c r="AD3573" s="21"/>
      <c r="AE3573" s="21"/>
      <c r="AF3573" s="21"/>
      <c r="AG3573" s="21"/>
      <c r="AH3573" s="21"/>
      <c r="AI3573" s="21"/>
      <c r="AJ3573" s="21"/>
      <c r="AK3573" s="21"/>
      <c r="AL3573" s="21"/>
      <c r="AM3573" s="21"/>
      <c r="AN3573" s="21"/>
      <c r="AO3573" s="21"/>
      <c r="AP3573" s="21"/>
      <c r="AQ3573" s="21"/>
      <c r="AR3573" s="21"/>
      <c r="AS3573" s="21"/>
      <c r="AT3573" s="21"/>
      <c r="AU3573" s="21"/>
      <c r="AX3573" s="22"/>
      <c r="AY3573" s="22"/>
      <c r="AZ3573" s="22"/>
      <c r="BM3573" s="21"/>
      <c r="BN3573" s="21"/>
      <c r="BO3573" s="21"/>
      <c r="BP3573" s="21"/>
      <c r="BQ3573" s="21"/>
      <c r="BS3573" s="21"/>
      <c r="BT3573" s="21"/>
      <c r="BW3573" s="21"/>
      <c r="BX3573" s="21"/>
      <c r="BZ3573" s="21"/>
      <c r="CD3573" s="21"/>
      <c r="CE3573" s="21"/>
      <c r="CF3573" s="21"/>
    </row>
    <row r="3574" spans="1:84">
      <c r="A3574" s="21"/>
      <c r="AC3574" s="21"/>
      <c r="AD3574" s="21"/>
      <c r="AE3574" s="21"/>
      <c r="AF3574" s="21"/>
      <c r="AG3574" s="21"/>
      <c r="AH3574" s="21"/>
      <c r="AI3574" s="21"/>
      <c r="AJ3574" s="21"/>
      <c r="AK3574" s="21"/>
      <c r="AL3574" s="21"/>
      <c r="AM3574" s="21"/>
      <c r="AN3574" s="21"/>
      <c r="AO3574" s="21"/>
      <c r="AP3574" s="21"/>
      <c r="AQ3574" s="21"/>
      <c r="AR3574" s="21"/>
      <c r="AS3574" s="21"/>
      <c r="AT3574" s="21"/>
      <c r="AU3574" s="21"/>
      <c r="AX3574" s="22"/>
      <c r="AY3574" s="22"/>
      <c r="AZ3574" s="22"/>
      <c r="BM3574" s="21"/>
      <c r="BN3574" s="21"/>
      <c r="BO3574" s="21"/>
      <c r="BP3574" s="21"/>
      <c r="BQ3574" s="21"/>
      <c r="BS3574" s="21"/>
      <c r="BT3574" s="21"/>
      <c r="BW3574" s="21"/>
      <c r="BX3574" s="21"/>
      <c r="BZ3574" s="21"/>
      <c r="CD3574" s="21"/>
      <c r="CE3574" s="21"/>
      <c r="CF3574" s="21"/>
    </row>
    <row r="3575" spans="1:84">
      <c r="A3575" s="21"/>
      <c r="AC3575" s="21"/>
      <c r="AD3575" s="21"/>
      <c r="AE3575" s="21"/>
      <c r="AF3575" s="21"/>
      <c r="AG3575" s="21"/>
      <c r="AH3575" s="21"/>
      <c r="AI3575" s="21"/>
      <c r="AJ3575" s="21"/>
      <c r="AK3575" s="21"/>
      <c r="AL3575" s="21"/>
      <c r="AM3575" s="21"/>
      <c r="AN3575" s="21"/>
      <c r="AO3575" s="21"/>
      <c r="AP3575" s="21"/>
      <c r="AQ3575" s="21"/>
      <c r="AR3575" s="21"/>
      <c r="AS3575" s="21"/>
      <c r="AT3575" s="21"/>
      <c r="AU3575" s="21"/>
      <c r="AX3575" s="22"/>
      <c r="AY3575" s="22"/>
      <c r="AZ3575" s="22"/>
      <c r="BM3575" s="21"/>
      <c r="BN3575" s="21"/>
      <c r="BO3575" s="21"/>
      <c r="BP3575" s="21"/>
      <c r="BQ3575" s="21"/>
      <c r="BS3575" s="21"/>
      <c r="BT3575" s="21"/>
      <c r="BW3575" s="21"/>
      <c r="BX3575" s="21"/>
      <c r="BZ3575" s="21"/>
      <c r="CD3575" s="21"/>
      <c r="CE3575" s="21"/>
      <c r="CF3575" s="21"/>
    </row>
    <row r="3576" spans="1:84">
      <c r="A3576" s="21"/>
      <c r="AC3576" s="21"/>
      <c r="AD3576" s="21"/>
      <c r="AE3576" s="21"/>
      <c r="AF3576" s="21"/>
      <c r="AG3576" s="21"/>
      <c r="AH3576" s="21"/>
      <c r="AI3576" s="21"/>
      <c r="AJ3576" s="21"/>
      <c r="AK3576" s="21"/>
      <c r="AL3576" s="21"/>
      <c r="AM3576" s="21"/>
      <c r="AN3576" s="21"/>
      <c r="AO3576" s="21"/>
      <c r="AP3576" s="21"/>
      <c r="AQ3576" s="21"/>
      <c r="AR3576" s="21"/>
      <c r="AS3576" s="21"/>
      <c r="AT3576" s="21"/>
      <c r="AU3576" s="21"/>
      <c r="AX3576" s="22"/>
      <c r="AY3576" s="22"/>
      <c r="AZ3576" s="22"/>
      <c r="BM3576" s="21"/>
      <c r="BN3576" s="21"/>
      <c r="BO3576" s="21"/>
      <c r="BP3576" s="21"/>
      <c r="BQ3576" s="21"/>
      <c r="BS3576" s="21"/>
      <c r="BT3576" s="21"/>
      <c r="BW3576" s="21"/>
      <c r="BX3576" s="21"/>
      <c r="BZ3576" s="21"/>
      <c r="CD3576" s="21"/>
      <c r="CE3576" s="21"/>
      <c r="CF3576" s="21"/>
    </row>
    <row r="3577" spans="1:84">
      <c r="A3577" s="21"/>
      <c r="AC3577" s="21"/>
      <c r="AD3577" s="21"/>
      <c r="AE3577" s="21"/>
      <c r="AF3577" s="21"/>
      <c r="AG3577" s="21"/>
      <c r="AH3577" s="21"/>
      <c r="AI3577" s="21"/>
      <c r="AJ3577" s="21"/>
      <c r="AK3577" s="21"/>
      <c r="AL3577" s="21"/>
      <c r="AM3577" s="21"/>
      <c r="AN3577" s="21"/>
      <c r="AO3577" s="21"/>
      <c r="AP3577" s="21"/>
      <c r="AQ3577" s="21"/>
      <c r="AR3577" s="21"/>
      <c r="AS3577" s="21"/>
      <c r="AT3577" s="21"/>
      <c r="AU3577" s="21"/>
      <c r="AX3577" s="22"/>
      <c r="AY3577" s="22"/>
      <c r="AZ3577" s="22"/>
      <c r="BM3577" s="21"/>
      <c r="BN3577" s="21"/>
      <c r="BO3577" s="21"/>
      <c r="BP3577" s="21"/>
      <c r="BQ3577" s="21"/>
      <c r="BS3577" s="21"/>
      <c r="BT3577" s="21"/>
      <c r="BW3577" s="21"/>
      <c r="BX3577" s="21"/>
      <c r="BZ3577" s="21"/>
      <c r="CD3577" s="21"/>
      <c r="CE3577" s="21"/>
      <c r="CF3577" s="21"/>
    </row>
    <row r="3578" spans="1:84">
      <c r="A3578" s="21"/>
      <c r="AC3578" s="21"/>
      <c r="AD3578" s="21"/>
      <c r="AE3578" s="21"/>
      <c r="AF3578" s="21"/>
      <c r="AG3578" s="21"/>
      <c r="AH3578" s="21"/>
      <c r="AI3578" s="21"/>
      <c r="AJ3578" s="21"/>
      <c r="AK3578" s="21"/>
      <c r="AL3578" s="21"/>
      <c r="AM3578" s="21"/>
      <c r="AN3578" s="21"/>
      <c r="AO3578" s="21"/>
      <c r="AP3578" s="21"/>
      <c r="AQ3578" s="21"/>
      <c r="AR3578" s="21"/>
      <c r="AS3578" s="21"/>
      <c r="AT3578" s="21"/>
      <c r="AU3578" s="21"/>
      <c r="AX3578" s="22"/>
      <c r="AY3578" s="22"/>
      <c r="AZ3578" s="22"/>
      <c r="BM3578" s="21"/>
      <c r="BN3578" s="21"/>
      <c r="BO3578" s="21"/>
      <c r="BP3578" s="21"/>
      <c r="BQ3578" s="21"/>
      <c r="BS3578" s="21"/>
      <c r="BT3578" s="21"/>
      <c r="BW3578" s="21"/>
      <c r="BX3578" s="21"/>
      <c r="BZ3578" s="21"/>
      <c r="CD3578" s="21"/>
      <c r="CE3578" s="21"/>
      <c r="CF3578" s="21"/>
    </row>
    <row r="3579" spans="1:84">
      <c r="A3579" s="21"/>
      <c r="AC3579" s="21"/>
      <c r="AD3579" s="21"/>
      <c r="AE3579" s="21"/>
      <c r="AF3579" s="21"/>
      <c r="AG3579" s="21"/>
      <c r="AH3579" s="21"/>
      <c r="AI3579" s="21"/>
      <c r="AJ3579" s="21"/>
      <c r="AK3579" s="21"/>
      <c r="AL3579" s="21"/>
      <c r="AM3579" s="21"/>
      <c r="AN3579" s="21"/>
      <c r="AO3579" s="21"/>
      <c r="AP3579" s="21"/>
      <c r="AQ3579" s="21"/>
      <c r="AR3579" s="21"/>
      <c r="AS3579" s="21"/>
      <c r="AT3579" s="21"/>
      <c r="AU3579" s="21"/>
      <c r="AX3579" s="22"/>
      <c r="AY3579" s="22"/>
      <c r="AZ3579" s="22"/>
      <c r="BM3579" s="21"/>
      <c r="BN3579" s="21"/>
      <c r="BO3579" s="21"/>
      <c r="BP3579" s="21"/>
      <c r="BQ3579" s="21"/>
      <c r="BS3579" s="21"/>
      <c r="BT3579" s="21"/>
      <c r="BW3579" s="21"/>
      <c r="BX3579" s="21"/>
      <c r="BZ3579" s="21"/>
      <c r="CD3579" s="21"/>
      <c r="CE3579" s="21"/>
      <c r="CF3579" s="21"/>
    </row>
    <row r="3580" spans="1:84">
      <c r="A3580" s="21"/>
      <c r="AC3580" s="21"/>
      <c r="AD3580" s="21"/>
      <c r="AE3580" s="21"/>
      <c r="AF3580" s="21"/>
      <c r="AG3580" s="21"/>
      <c r="AH3580" s="21"/>
      <c r="AI3580" s="21"/>
      <c r="AJ3580" s="21"/>
      <c r="AK3580" s="21"/>
      <c r="AL3580" s="21"/>
      <c r="AM3580" s="21"/>
      <c r="AN3580" s="21"/>
      <c r="AO3580" s="21"/>
      <c r="AP3580" s="21"/>
      <c r="AQ3580" s="21"/>
      <c r="AR3580" s="21"/>
      <c r="AS3580" s="21"/>
      <c r="AT3580" s="21"/>
      <c r="AU3580" s="21"/>
      <c r="AX3580" s="22"/>
      <c r="AY3580" s="22"/>
      <c r="AZ3580" s="22"/>
      <c r="BM3580" s="21"/>
      <c r="BN3580" s="21"/>
      <c r="BO3580" s="21"/>
      <c r="BP3580" s="21"/>
      <c r="BQ3580" s="21"/>
      <c r="BS3580" s="21"/>
      <c r="BT3580" s="21"/>
      <c r="BW3580" s="21"/>
      <c r="BX3580" s="21"/>
      <c r="BZ3580" s="21"/>
      <c r="CD3580" s="21"/>
      <c r="CE3580" s="21"/>
      <c r="CF3580" s="21"/>
    </row>
    <row r="3581" spans="1:84">
      <c r="A3581" s="21"/>
      <c r="AC3581" s="21"/>
      <c r="AD3581" s="21"/>
      <c r="AE3581" s="21"/>
      <c r="AF3581" s="21"/>
      <c r="AG3581" s="21"/>
      <c r="AH3581" s="21"/>
      <c r="AI3581" s="21"/>
      <c r="AJ3581" s="21"/>
      <c r="AK3581" s="21"/>
      <c r="AL3581" s="21"/>
      <c r="AM3581" s="21"/>
      <c r="AN3581" s="21"/>
      <c r="AO3581" s="21"/>
      <c r="AP3581" s="21"/>
      <c r="AQ3581" s="21"/>
      <c r="AR3581" s="21"/>
      <c r="AS3581" s="21"/>
      <c r="AT3581" s="21"/>
      <c r="AU3581" s="21"/>
      <c r="AX3581" s="22"/>
      <c r="AY3581" s="22"/>
      <c r="AZ3581" s="22"/>
      <c r="BM3581" s="21"/>
      <c r="BN3581" s="21"/>
      <c r="BO3581" s="21"/>
      <c r="BP3581" s="21"/>
      <c r="BQ3581" s="21"/>
      <c r="BS3581" s="21"/>
      <c r="BT3581" s="21"/>
      <c r="BW3581" s="21"/>
      <c r="BX3581" s="21"/>
      <c r="BZ3581" s="21"/>
      <c r="CD3581" s="21"/>
      <c r="CE3581" s="21"/>
      <c r="CF3581" s="21"/>
    </row>
    <row r="3582" spans="1:84">
      <c r="A3582" s="21"/>
      <c r="AC3582" s="21"/>
      <c r="AD3582" s="21"/>
      <c r="AE3582" s="21"/>
      <c r="AF3582" s="21"/>
      <c r="AG3582" s="21"/>
      <c r="AH3582" s="21"/>
      <c r="AI3582" s="21"/>
      <c r="AJ3582" s="21"/>
      <c r="AK3582" s="21"/>
      <c r="AL3582" s="21"/>
      <c r="AM3582" s="21"/>
      <c r="AN3582" s="21"/>
      <c r="AO3582" s="21"/>
      <c r="AP3582" s="21"/>
      <c r="AQ3582" s="21"/>
      <c r="AR3582" s="21"/>
      <c r="AS3582" s="21"/>
      <c r="AT3582" s="21"/>
      <c r="AU3582" s="21"/>
      <c r="AX3582" s="22"/>
      <c r="AY3582" s="22"/>
      <c r="AZ3582" s="22"/>
      <c r="BM3582" s="21"/>
      <c r="BN3582" s="21"/>
      <c r="BO3582" s="21"/>
      <c r="BP3582" s="21"/>
      <c r="BQ3582" s="21"/>
      <c r="BS3582" s="21"/>
      <c r="BT3582" s="21"/>
      <c r="BW3582" s="21"/>
      <c r="BX3582" s="21"/>
      <c r="BZ3582" s="21"/>
      <c r="CD3582" s="21"/>
      <c r="CE3582" s="21"/>
      <c r="CF3582" s="21"/>
    </row>
    <row r="3583" spans="1:84">
      <c r="A3583" s="21"/>
      <c r="AC3583" s="21"/>
      <c r="AD3583" s="21"/>
      <c r="AE3583" s="21"/>
      <c r="AF3583" s="21"/>
      <c r="AG3583" s="21"/>
      <c r="AH3583" s="21"/>
      <c r="AI3583" s="21"/>
      <c r="AJ3583" s="21"/>
      <c r="AK3583" s="21"/>
      <c r="AL3583" s="21"/>
      <c r="AM3583" s="21"/>
      <c r="AN3583" s="21"/>
      <c r="AO3583" s="21"/>
      <c r="AP3583" s="21"/>
      <c r="AQ3583" s="21"/>
      <c r="AR3583" s="21"/>
      <c r="AS3583" s="21"/>
      <c r="AT3583" s="21"/>
      <c r="AU3583" s="21"/>
      <c r="AX3583" s="22"/>
      <c r="AY3583" s="22"/>
      <c r="AZ3583" s="22"/>
      <c r="BM3583" s="21"/>
      <c r="BN3583" s="21"/>
      <c r="BO3583" s="21"/>
      <c r="BP3583" s="21"/>
      <c r="BQ3583" s="21"/>
      <c r="BS3583" s="21"/>
      <c r="BT3583" s="21"/>
      <c r="BW3583" s="21"/>
      <c r="BX3583" s="21"/>
      <c r="BZ3583" s="21"/>
      <c r="CD3583" s="21"/>
      <c r="CE3583" s="21"/>
      <c r="CF3583" s="21"/>
    </row>
    <row r="3584" spans="1:84">
      <c r="A3584" s="21"/>
      <c r="AC3584" s="21"/>
      <c r="AD3584" s="21"/>
      <c r="AE3584" s="21"/>
      <c r="AF3584" s="21"/>
      <c r="AG3584" s="21"/>
      <c r="AH3584" s="21"/>
      <c r="AI3584" s="21"/>
      <c r="AJ3584" s="21"/>
      <c r="AK3584" s="21"/>
      <c r="AL3584" s="21"/>
      <c r="AM3584" s="21"/>
      <c r="AN3584" s="21"/>
      <c r="AO3584" s="21"/>
      <c r="AP3584" s="21"/>
      <c r="AQ3584" s="21"/>
      <c r="AR3584" s="21"/>
      <c r="AS3584" s="21"/>
      <c r="AT3584" s="21"/>
      <c r="AU3584" s="21"/>
      <c r="AX3584" s="22"/>
      <c r="AY3584" s="22"/>
      <c r="AZ3584" s="22"/>
      <c r="BM3584" s="21"/>
      <c r="BN3584" s="21"/>
      <c r="BO3584" s="21"/>
      <c r="BP3584" s="21"/>
      <c r="BQ3584" s="21"/>
      <c r="BS3584" s="21"/>
      <c r="BT3584" s="21"/>
      <c r="BW3584" s="21"/>
      <c r="BX3584" s="21"/>
      <c r="BZ3584" s="21"/>
      <c r="CD3584" s="21"/>
      <c r="CE3584" s="21"/>
      <c r="CF3584" s="21"/>
    </row>
    <row r="3585" spans="1:84">
      <c r="A3585" s="21"/>
      <c r="AC3585" s="21"/>
      <c r="AD3585" s="21"/>
      <c r="AE3585" s="21"/>
      <c r="AF3585" s="21"/>
      <c r="AG3585" s="21"/>
      <c r="AH3585" s="21"/>
      <c r="AI3585" s="21"/>
      <c r="AJ3585" s="21"/>
      <c r="AK3585" s="21"/>
      <c r="AL3585" s="21"/>
      <c r="AM3585" s="21"/>
      <c r="AN3585" s="21"/>
      <c r="AO3585" s="21"/>
      <c r="AP3585" s="21"/>
      <c r="AQ3585" s="21"/>
      <c r="AR3585" s="21"/>
      <c r="AS3585" s="21"/>
      <c r="AT3585" s="21"/>
      <c r="AU3585" s="21"/>
      <c r="AX3585" s="22"/>
      <c r="AY3585" s="22"/>
      <c r="AZ3585" s="22"/>
      <c r="BM3585" s="21"/>
      <c r="BN3585" s="21"/>
      <c r="BO3585" s="21"/>
      <c r="BP3585" s="21"/>
      <c r="BQ3585" s="21"/>
      <c r="BS3585" s="21"/>
      <c r="BT3585" s="21"/>
      <c r="BW3585" s="21"/>
      <c r="BX3585" s="21"/>
      <c r="BZ3585" s="21"/>
      <c r="CD3585" s="21"/>
      <c r="CE3585" s="21"/>
      <c r="CF3585" s="21"/>
    </row>
    <row r="3586" spans="1:84">
      <c r="A3586" s="21"/>
      <c r="AC3586" s="21"/>
      <c r="AD3586" s="21"/>
      <c r="AE3586" s="21"/>
      <c r="AF3586" s="21"/>
      <c r="AG3586" s="21"/>
      <c r="AH3586" s="21"/>
      <c r="AI3586" s="21"/>
      <c r="AJ3586" s="21"/>
      <c r="AK3586" s="21"/>
      <c r="AL3586" s="21"/>
      <c r="AM3586" s="21"/>
      <c r="AN3586" s="21"/>
      <c r="AO3586" s="21"/>
      <c r="AP3586" s="21"/>
      <c r="AQ3586" s="21"/>
      <c r="AR3586" s="21"/>
      <c r="AS3586" s="21"/>
      <c r="AT3586" s="21"/>
      <c r="AU3586" s="21"/>
      <c r="AX3586" s="22"/>
      <c r="AY3586" s="22"/>
      <c r="AZ3586" s="22"/>
      <c r="BM3586" s="21"/>
      <c r="BN3586" s="21"/>
      <c r="BO3586" s="21"/>
      <c r="BP3586" s="21"/>
      <c r="BQ3586" s="21"/>
      <c r="BS3586" s="21"/>
      <c r="BT3586" s="21"/>
      <c r="BW3586" s="21"/>
      <c r="BX3586" s="21"/>
      <c r="BZ3586" s="21"/>
      <c r="CD3586" s="21"/>
      <c r="CE3586" s="21"/>
      <c r="CF3586" s="21"/>
    </row>
    <row r="3587" spans="1:84">
      <c r="A3587" s="21"/>
      <c r="AC3587" s="21"/>
      <c r="AD3587" s="21"/>
      <c r="AE3587" s="21"/>
      <c r="AF3587" s="21"/>
      <c r="AG3587" s="21"/>
      <c r="AH3587" s="21"/>
      <c r="AI3587" s="21"/>
      <c r="AJ3587" s="21"/>
      <c r="AK3587" s="21"/>
      <c r="AL3587" s="21"/>
      <c r="AM3587" s="21"/>
      <c r="AN3587" s="21"/>
      <c r="AO3587" s="21"/>
      <c r="AP3587" s="21"/>
      <c r="AQ3587" s="21"/>
      <c r="AR3587" s="21"/>
      <c r="AS3587" s="21"/>
      <c r="AT3587" s="21"/>
      <c r="AU3587" s="21"/>
      <c r="AX3587" s="22"/>
      <c r="AY3587" s="22"/>
      <c r="AZ3587" s="22"/>
      <c r="BM3587" s="21"/>
      <c r="BN3587" s="21"/>
      <c r="BO3587" s="21"/>
      <c r="BP3587" s="21"/>
      <c r="BQ3587" s="21"/>
      <c r="BS3587" s="21"/>
      <c r="BT3587" s="21"/>
      <c r="BW3587" s="21"/>
      <c r="BX3587" s="21"/>
      <c r="BZ3587" s="21"/>
      <c r="CD3587" s="21"/>
      <c r="CE3587" s="21"/>
      <c r="CF3587" s="21"/>
    </row>
    <row r="3588" spans="1:84">
      <c r="A3588" s="21"/>
      <c r="AC3588" s="21"/>
      <c r="AD3588" s="21"/>
      <c r="AE3588" s="21"/>
      <c r="AF3588" s="21"/>
      <c r="AG3588" s="21"/>
      <c r="AH3588" s="21"/>
      <c r="AI3588" s="21"/>
      <c r="AJ3588" s="21"/>
      <c r="AK3588" s="21"/>
      <c r="AL3588" s="21"/>
      <c r="AM3588" s="21"/>
      <c r="AN3588" s="21"/>
      <c r="AO3588" s="21"/>
      <c r="AP3588" s="21"/>
      <c r="AQ3588" s="21"/>
      <c r="AR3588" s="21"/>
      <c r="AS3588" s="21"/>
      <c r="AT3588" s="21"/>
      <c r="AU3588" s="21"/>
      <c r="AX3588" s="22"/>
      <c r="AY3588" s="22"/>
      <c r="AZ3588" s="22"/>
      <c r="BM3588" s="21"/>
      <c r="BN3588" s="21"/>
      <c r="BO3588" s="21"/>
      <c r="BP3588" s="21"/>
      <c r="BQ3588" s="21"/>
      <c r="BS3588" s="21"/>
      <c r="BT3588" s="21"/>
      <c r="BW3588" s="21"/>
      <c r="BX3588" s="21"/>
      <c r="BZ3588" s="21"/>
      <c r="CD3588" s="21"/>
      <c r="CE3588" s="21"/>
      <c r="CF3588" s="21"/>
    </row>
    <row r="3589" spans="1:84">
      <c r="A3589" s="21"/>
      <c r="AC3589" s="21"/>
      <c r="AD3589" s="21"/>
      <c r="AE3589" s="21"/>
      <c r="AF3589" s="21"/>
      <c r="AG3589" s="21"/>
      <c r="AH3589" s="21"/>
      <c r="AI3589" s="21"/>
      <c r="AJ3589" s="21"/>
      <c r="AK3589" s="21"/>
      <c r="AL3589" s="21"/>
      <c r="AM3589" s="21"/>
      <c r="AN3589" s="21"/>
      <c r="AO3589" s="21"/>
      <c r="AP3589" s="21"/>
      <c r="AQ3589" s="21"/>
      <c r="AR3589" s="21"/>
      <c r="AS3589" s="21"/>
      <c r="AT3589" s="21"/>
      <c r="AU3589" s="21"/>
      <c r="AX3589" s="22"/>
      <c r="AY3589" s="22"/>
      <c r="AZ3589" s="22"/>
      <c r="BM3589" s="21"/>
      <c r="BN3589" s="21"/>
      <c r="BO3589" s="21"/>
      <c r="BP3589" s="21"/>
      <c r="BQ3589" s="21"/>
      <c r="BS3589" s="21"/>
      <c r="BT3589" s="21"/>
      <c r="BW3589" s="21"/>
      <c r="BX3589" s="21"/>
      <c r="BZ3589" s="21"/>
      <c r="CD3589" s="21"/>
      <c r="CE3589" s="21"/>
      <c r="CF3589" s="21"/>
    </row>
    <row r="3590" spans="1:84">
      <c r="A3590" s="21"/>
      <c r="AC3590" s="21"/>
      <c r="AD3590" s="21"/>
      <c r="AE3590" s="21"/>
      <c r="AF3590" s="21"/>
      <c r="AG3590" s="21"/>
      <c r="AH3590" s="21"/>
      <c r="AI3590" s="21"/>
      <c r="AJ3590" s="21"/>
      <c r="AK3590" s="21"/>
      <c r="AL3590" s="21"/>
      <c r="AM3590" s="21"/>
      <c r="AN3590" s="21"/>
      <c r="AO3590" s="21"/>
      <c r="AP3590" s="21"/>
      <c r="AQ3590" s="21"/>
      <c r="AR3590" s="21"/>
      <c r="AS3590" s="21"/>
      <c r="AT3590" s="21"/>
      <c r="AU3590" s="21"/>
      <c r="AX3590" s="22"/>
      <c r="AY3590" s="22"/>
      <c r="AZ3590" s="22"/>
      <c r="BM3590" s="21"/>
      <c r="BN3590" s="21"/>
      <c r="BO3590" s="21"/>
      <c r="BP3590" s="21"/>
      <c r="BQ3590" s="21"/>
      <c r="BS3590" s="21"/>
      <c r="BT3590" s="21"/>
      <c r="BW3590" s="21"/>
      <c r="BX3590" s="21"/>
      <c r="BZ3590" s="21"/>
      <c r="CD3590" s="21"/>
      <c r="CE3590" s="21"/>
      <c r="CF3590" s="21"/>
    </row>
    <row r="3591" spans="1:84">
      <c r="A3591" s="21"/>
      <c r="AC3591" s="21"/>
      <c r="AD3591" s="21"/>
      <c r="AE3591" s="21"/>
      <c r="AF3591" s="21"/>
      <c r="AG3591" s="21"/>
      <c r="AH3591" s="21"/>
      <c r="AI3591" s="21"/>
      <c r="AJ3591" s="21"/>
      <c r="AK3591" s="21"/>
      <c r="AL3591" s="21"/>
      <c r="AM3591" s="21"/>
      <c r="AN3591" s="21"/>
      <c r="AO3591" s="21"/>
      <c r="AP3591" s="21"/>
      <c r="AQ3591" s="21"/>
      <c r="AR3591" s="21"/>
      <c r="AS3591" s="21"/>
      <c r="AT3591" s="21"/>
      <c r="AU3591" s="21"/>
      <c r="AX3591" s="22"/>
      <c r="AY3591" s="22"/>
      <c r="AZ3591" s="22"/>
      <c r="BM3591" s="21"/>
      <c r="BN3591" s="21"/>
      <c r="BO3591" s="21"/>
      <c r="BP3591" s="21"/>
      <c r="BQ3591" s="21"/>
      <c r="BS3591" s="21"/>
      <c r="BT3591" s="21"/>
      <c r="BW3591" s="21"/>
      <c r="BX3591" s="21"/>
      <c r="BZ3591" s="21"/>
      <c r="CD3591" s="21"/>
      <c r="CE3591" s="21"/>
      <c r="CF3591" s="21"/>
    </row>
    <row r="3592" spans="1:84">
      <c r="A3592" s="21"/>
      <c r="AC3592" s="21"/>
      <c r="AD3592" s="21"/>
      <c r="AE3592" s="21"/>
      <c r="AF3592" s="21"/>
      <c r="AG3592" s="21"/>
      <c r="AH3592" s="21"/>
      <c r="AI3592" s="21"/>
      <c r="AJ3592" s="21"/>
      <c r="AK3592" s="21"/>
      <c r="AL3592" s="21"/>
      <c r="AM3592" s="21"/>
      <c r="AN3592" s="21"/>
      <c r="AO3592" s="21"/>
      <c r="AP3592" s="21"/>
      <c r="AQ3592" s="21"/>
      <c r="AR3592" s="21"/>
      <c r="AS3592" s="21"/>
      <c r="AT3592" s="21"/>
      <c r="AU3592" s="21"/>
      <c r="AX3592" s="22"/>
      <c r="AY3592" s="22"/>
      <c r="AZ3592" s="22"/>
      <c r="BM3592" s="21"/>
      <c r="BN3592" s="21"/>
      <c r="BO3592" s="21"/>
      <c r="BP3592" s="21"/>
      <c r="BQ3592" s="21"/>
      <c r="BS3592" s="21"/>
      <c r="BT3592" s="21"/>
      <c r="BW3592" s="21"/>
      <c r="BX3592" s="21"/>
      <c r="BZ3592" s="21"/>
      <c r="CD3592" s="21"/>
      <c r="CE3592" s="21"/>
      <c r="CF3592" s="21"/>
    </row>
    <row r="3593" spans="1:84">
      <c r="A3593" s="21"/>
      <c r="AC3593" s="21"/>
      <c r="AD3593" s="21"/>
      <c r="AE3593" s="21"/>
      <c r="AF3593" s="21"/>
      <c r="AG3593" s="21"/>
      <c r="AH3593" s="21"/>
      <c r="AI3593" s="21"/>
      <c r="AJ3593" s="21"/>
      <c r="AK3593" s="21"/>
      <c r="AL3593" s="21"/>
      <c r="AM3593" s="21"/>
      <c r="AN3593" s="21"/>
      <c r="AO3593" s="21"/>
      <c r="AP3593" s="21"/>
      <c r="AQ3593" s="21"/>
      <c r="AR3593" s="21"/>
      <c r="AS3593" s="21"/>
      <c r="AT3593" s="21"/>
      <c r="AU3593" s="21"/>
      <c r="AX3593" s="22"/>
      <c r="AY3593" s="22"/>
      <c r="AZ3593" s="22"/>
      <c r="BM3593" s="21"/>
      <c r="BN3593" s="21"/>
      <c r="BO3593" s="21"/>
      <c r="BP3593" s="21"/>
      <c r="BQ3593" s="21"/>
      <c r="BS3593" s="21"/>
      <c r="BT3593" s="21"/>
      <c r="BW3593" s="21"/>
      <c r="BX3593" s="21"/>
      <c r="BZ3593" s="21"/>
      <c r="CD3593" s="21"/>
      <c r="CE3593" s="21"/>
      <c r="CF3593" s="21"/>
    </row>
    <row r="3594" spans="1:84">
      <c r="A3594" s="21"/>
      <c r="AC3594" s="21"/>
      <c r="AD3594" s="21"/>
      <c r="AE3594" s="21"/>
      <c r="AF3594" s="21"/>
      <c r="AG3594" s="21"/>
      <c r="AH3594" s="21"/>
      <c r="AI3594" s="21"/>
      <c r="AJ3594" s="21"/>
      <c r="AK3594" s="21"/>
      <c r="AL3594" s="21"/>
      <c r="AM3594" s="21"/>
      <c r="AN3594" s="21"/>
      <c r="AO3594" s="21"/>
      <c r="AP3594" s="21"/>
      <c r="AQ3594" s="21"/>
      <c r="AR3594" s="21"/>
      <c r="AS3594" s="21"/>
      <c r="AT3594" s="21"/>
      <c r="AU3594" s="21"/>
      <c r="AX3594" s="22"/>
      <c r="AY3594" s="22"/>
      <c r="AZ3594" s="22"/>
      <c r="BM3594" s="21"/>
      <c r="BN3594" s="21"/>
      <c r="BO3594" s="21"/>
      <c r="BP3594" s="21"/>
      <c r="BQ3594" s="21"/>
      <c r="BS3594" s="21"/>
      <c r="BT3594" s="21"/>
      <c r="BW3594" s="21"/>
      <c r="BX3594" s="21"/>
      <c r="BZ3594" s="21"/>
      <c r="CD3594" s="21"/>
      <c r="CE3594" s="21"/>
      <c r="CF3594" s="21"/>
    </row>
    <row r="3595" spans="1:84">
      <c r="A3595" s="21"/>
      <c r="AC3595" s="21"/>
      <c r="AD3595" s="21"/>
      <c r="AE3595" s="21"/>
      <c r="AF3595" s="21"/>
      <c r="AG3595" s="21"/>
      <c r="AH3595" s="21"/>
      <c r="AI3595" s="21"/>
      <c r="AJ3595" s="21"/>
      <c r="AK3595" s="21"/>
      <c r="AL3595" s="21"/>
      <c r="AM3595" s="21"/>
      <c r="AN3595" s="21"/>
      <c r="AO3595" s="21"/>
      <c r="AP3595" s="21"/>
      <c r="AQ3595" s="21"/>
      <c r="AR3595" s="21"/>
      <c r="AS3595" s="21"/>
      <c r="AT3595" s="21"/>
      <c r="AU3595" s="21"/>
      <c r="AX3595" s="22"/>
      <c r="AY3595" s="22"/>
      <c r="AZ3595" s="22"/>
      <c r="BM3595" s="21"/>
      <c r="BN3595" s="21"/>
      <c r="BO3595" s="21"/>
      <c r="BP3595" s="21"/>
      <c r="BQ3595" s="21"/>
      <c r="BS3595" s="21"/>
      <c r="BT3595" s="21"/>
      <c r="BW3595" s="21"/>
      <c r="BX3595" s="21"/>
      <c r="BZ3595" s="21"/>
      <c r="CD3595" s="21"/>
      <c r="CE3595" s="21"/>
      <c r="CF3595" s="21"/>
    </row>
    <row r="3596" spans="1:84">
      <c r="A3596" s="21"/>
      <c r="AC3596" s="21"/>
      <c r="AD3596" s="21"/>
      <c r="AE3596" s="21"/>
      <c r="AF3596" s="21"/>
      <c r="AG3596" s="21"/>
      <c r="AH3596" s="21"/>
      <c r="AI3596" s="21"/>
      <c r="AJ3596" s="21"/>
      <c r="AK3596" s="21"/>
      <c r="AL3596" s="21"/>
      <c r="AM3596" s="21"/>
      <c r="AN3596" s="21"/>
      <c r="AO3596" s="21"/>
      <c r="AP3596" s="21"/>
      <c r="AQ3596" s="21"/>
      <c r="AR3596" s="21"/>
      <c r="AS3596" s="21"/>
      <c r="AT3596" s="21"/>
      <c r="AU3596" s="21"/>
      <c r="AX3596" s="22"/>
      <c r="AY3596" s="22"/>
      <c r="AZ3596" s="22"/>
      <c r="BM3596" s="21"/>
      <c r="BN3596" s="21"/>
      <c r="BO3596" s="21"/>
      <c r="BP3596" s="21"/>
      <c r="BQ3596" s="21"/>
      <c r="BS3596" s="21"/>
      <c r="BT3596" s="21"/>
      <c r="BW3596" s="21"/>
      <c r="BX3596" s="21"/>
      <c r="BZ3596" s="21"/>
      <c r="CD3596" s="21"/>
      <c r="CE3596" s="21"/>
      <c r="CF3596" s="21"/>
    </row>
    <row r="3597" spans="1:84">
      <c r="A3597" s="21"/>
      <c r="AC3597" s="21"/>
      <c r="AD3597" s="21"/>
      <c r="AE3597" s="21"/>
      <c r="AF3597" s="21"/>
      <c r="AG3597" s="21"/>
      <c r="AH3597" s="21"/>
      <c r="AI3597" s="21"/>
      <c r="AJ3597" s="21"/>
      <c r="AK3597" s="21"/>
      <c r="AL3597" s="21"/>
      <c r="AM3597" s="21"/>
      <c r="AN3597" s="21"/>
      <c r="AO3597" s="21"/>
      <c r="AP3597" s="21"/>
      <c r="AQ3597" s="21"/>
      <c r="AR3597" s="21"/>
      <c r="AS3597" s="21"/>
      <c r="AT3597" s="21"/>
      <c r="AU3597" s="21"/>
      <c r="AX3597" s="22"/>
      <c r="AY3597" s="22"/>
      <c r="AZ3597" s="22"/>
      <c r="BM3597" s="21"/>
      <c r="BN3597" s="21"/>
      <c r="BO3597" s="21"/>
      <c r="BP3597" s="21"/>
      <c r="BQ3597" s="21"/>
      <c r="BS3597" s="21"/>
      <c r="BT3597" s="21"/>
      <c r="BW3597" s="21"/>
      <c r="BX3597" s="21"/>
      <c r="BZ3597" s="21"/>
      <c r="CD3597" s="21"/>
      <c r="CE3597" s="21"/>
      <c r="CF3597" s="21"/>
    </row>
    <row r="3598" spans="1:84">
      <c r="A3598" s="21"/>
      <c r="AC3598" s="21"/>
      <c r="AD3598" s="21"/>
      <c r="AE3598" s="21"/>
      <c r="AF3598" s="21"/>
      <c r="AG3598" s="21"/>
      <c r="AH3598" s="21"/>
      <c r="AI3598" s="21"/>
      <c r="AJ3598" s="21"/>
      <c r="AK3598" s="21"/>
      <c r="AL3598" s="21"/>
      <c r="AM3598" s="21"/>
      <c r="AN3598" s="21"/>
      <c r="AO3598" s="21"/>
      <c r="AP3598" s="21"/>
      <c r="AQ3598" s="21"/>
      <c r="AR3598" s="21"/>
      <c r="AS3598" s="21"/>
      <c r="AT3598" s="21"/>
      <c r="AU3598" s="21"/>
      <c r="AX3598" s="22"/>
      <c r="AY3598" s="22"/>
      <c r="AZ3598" s="22"/>
      <c r="BM3598" s="21"/>
      <c r="BN3598" s="21"/>
      <c r="BO3598" s="21"/>
      <c r="BP3598" s="21"/>
      <c r="BQ3598" s="21"/>
      <c r="BS3598" s="21"/>
      <c r="BT3598" s="21"/>
      <c r="BW3598" s="21"/>
      <c r="BX3598" s="21"/>
      <c r="BZ3598" s="21"/>
      <c r="CD3598" s="21"/>
      <c r="CE3598" s="21"/>
      <c r="CF3598" s="21"/>
    </row>
    <row r="3599" spans="1:84">
      <c r="A3599" s="21"/>
      <c r="AC3599" s="21"/>
      <c r="AD3599" s="21"/>
      <c r="AE3599" s="21"/>
      <c r="AF3599" s="21"/>
      <c r="AG3599" s="21"/>
      <c r="AH3599" s="21"/>
      <c r="AI3599" s="21"/>
      <c r="AJ3599" s="21"/>
      <c r="AK3599" s="21"/>
      <c r="AL3599" s="21"/>
      <c r="AM3599" s="21"/>
      <c r="AN3599" s="21"/>
      <c r="AO3599" s="21"/>
      <c r="AP3599" s="21"/>
      <c r="AQ3599" s="21"/>
      <c r="AR3599" s="21"/>
      <c r="AS3599" s="21"/>
      <c r="AT3599" s="21"/>
      <c r="AU3599" s="21"/>
      <c r="AX3599" s="22"/>
      <c r="AY3599" s="22"/>
      <c r="AZ3599" s="22"/>
      <c r="BM3599" s="21"/>
      <c r="BN3599" s="21"/>
      <c r="BO3599" s="21"/>
      <c r="BP3599" s="21"/>
      <c r="BQ3599" s="21"/>
      <c r="BS3599" s="21"/>
      <c r="BT3599" s="21"/>
      <c r="BW3599" s="21"/>
      <c r="BX3599" s="21"/>
      <c r="BZ3599" s="21"/>
      <c r="CD3599" s="21"/>
      <c r="CE3599" s="21"/>
      <c r="CF3599" s="21"/>
    </row>
    <row r="3600" spans="1:84">
      <c r="A3600" s="21"/>
      <c r="AC3600" s="21"/>
      <c r="AD3600" s="21"/>
      <c r="AE3600" s="21"/>
      <c r="AF3600" s="21"/>
      <c r="AG3600" s="21"/>
      <c r="AH3600" s="21"/>
      <c r="AI3600" s="21"/>
      <c r="AJ3600" s="21"/>
      <c r="AK3600" s="21"/>
      <c r="AL3600" s="21"/>
      <c r="AM3600" s="21"/>
      <c r="AN3600" s="21"/>
      <c r="AO3600" s="21"/>
      <c r="AP3600" s="21"/>
      <c r="AQ3600" s="21"/>
      <c r="AR3600" s="21"/>
      <c r="AS3600" s="21"/>
      <c r="AT3600" s="21"/>
      <c r="AU3600" s="21"/>
      <c r="AX3600" s="22"/>
      <c r="AY3600" s="22"/>
      <c r="AZ3600" s="22"/>
      <c r="BM3600" s="21"/>
      <c r="BN3600" s="21"/>
      <c r="BO3600" s="21"/>
      <c r="BP3600" s="21"/>
      <c r="BQ3600" s="21"/>
      <c r="BS3600" s="21"/>
      <c r="BT3600" s="21"/>
      <c r="BW3600" s="21"/>
      <c r="BX3600" s="21"/>
      <c r="BZ3600" s="21"/>
      <c r="CD3600" s="21"/>
      <c r="CE3600" s="21"/>
      <c r="CF3600" s="21"/>
    </row>
    <row r="3601" spans="1:84">
      <c r="A3601" s="21"/>
      <c r="AC3601" s="21"/>
      <c r="AD3601" s="21"/>
      <c r="AE3601" s="21"/>
      <c r="AF3601" s="21"/>
      <c r="AG3601" s="21"/>
      <c r="AH3601" s="21"/>
      <c r="AI3601" s="21"/>
      <c r="AJ3601" s="21"/>
      <c r="AK3601" s="21"/>
      <c r="AL3601" s="21"/>
      <c r="AM3601" s="21"/>
      <c r="AN3601" s="21"/>
      <c r="AO3601" s="21"/>
      <c r="AP3601" s="21"/>
      <c r="AQ3601" s="21"/>
      <c r="AR3601" s="21"/>
      <c r="AS3601" s="21"/>
      <c r="AT3601" s="21"/>
      <c r="AU3601" s="21"/>
      <c r="AX3601" s="22"/>
      <c r="AY3601" s="22"/>
      <c r="AZ3601" s="22"/>
      <c r="BM3601" s="21"/>
      <c r="BN3601" s="21"/>
      <c r="BO3601" s="21"/>
      <c r="BP3601" s="21"/>
      <c r="BQ3601" s="21"/>
      <c r="BS3601" s="21"/>
      <c r="BT3601" s="21"/>
      <c r="BW3601" s="21"/>
      <c r="BX3601" s="21"/>
      <c r="BZ3601" s="21"/>
      <c r="CD3601" s="21"/>
      <c r="CE3601" s="21"/>
      <c r="CF3601" s="21"/>
    </row>
    <row r="3602" spans="1:84">
      <c r="A3602" s="21"/>
      <c r="AC3602" s="21"/>
      <c r="AD3602" s="21"/>
      <c r="AE3602" s="21"/>
      <c r="AF3602" s="21"/>
      <c r="AG3602" s="21"/>
      <c r="AH3602" s="21"/>
      <c r="AI3602" s="21"/>
      <c r="AJ3602" s="21"/>
      <c r="AK3602" s="21"/>
      <c r="AL3602" s="21"/>
      <c r="AM3602" s="21"/>
      <c r="AN3602" s="21"/>
      <c r="AO3602" s="21"/>
      <c r="AP3602" s="21"/>
      <c r="AQ3602" s="21"/>
      <c r="AR3602" s="21"/>
      <c r="AS3602" s="21"/>
      <c r="AT3602" s="21"/>
      <c r="AU3602" s="21"/>
      <c r="AX3602" s="22"/>
      <c r="AY3602" s="22"/>
      <c r="AZ3602" s="22"/>
      <c r="BM3602" s="21"/>
      <c r="BN3602" s="21"/>
      <c r="BO3602" s="21"/>
      <c r="BP3602" s="21"/>
      <c r="BQ3602" s="21"/>
      <c r="BS3602" s="21"/>
      <c r="BT3602" s="21"/>
      <c r="BW3602" s="21"/>
      <c r="BX3602" s="21"/>
      <c r="BZ3602" s="21"/>
      <c r="CD3602" s="21"/>
      <c r="CE3602" s="21"/>
      <c r="CF3602" s="21"/>
    </row>
    <row r="3603" spans="1:84">
      <c r="A3603" s="21"/>
      <c r="AC3603" s="21"/>
      <c r="AD3603" s="21"/>
      <c r="AE3603" s="21"/>
      <c r="AF3603" s="21"/>
      <c r="AG3603" s="21"/>
      <c r="AH3603" s="21"/>
      <c r="AI3603" s="21"/>
      <c r="AJ3603" s="21"/>
      <c r="AK3603" s="21"/>
      <c r="AL3603" s="21"/>
      <c r="AM3603" s="21"/>
      <c r="AN3603" s="21"/>
      <c r="AO3603" s="21"/>
      <c r="AP3603" s="21"/>
      <c r="AQ3603" s="21"/>
      <c r="AR3603" s="21"/>
      <c r="AS3603" s="21"/>
      <c r="AT3603" s="21"/>
      <c r="AU3603" s="21"/>
      <c r="AX3603" s="22"/>
      <c r="AY3603" s="22"/>
      <c r="AZ3603" s="22"/>
      <c r="BM3603" s="21"/>
      <c r="BN3603" s="21"/>
      <c r="BO3603" s="21"/>
      <c r="BP3603" s="21"/>
      <c r="BQ3603" s="21"/>
      <c r="BS3603" s="21"/>
      <c r="BT3603" s="21"/>
      <c r="BW3603" s="21"/>
      <c r="BX3603" s="21"/>
      <c r="BZ3603" s="21"/>
      <c r="CD3603" s="21"/>
      <c r="CE3603" s="21"/>
      <c r="CF3603" s="21"/>
    </row>
    <row r="3604" spans="1:84">
      <c r="A3604" s="21"/>
      <c r="AC3604" s="21"/>
      <c r="AD3604" s="21"/>
      <c r="AE3604" s="21"/>
      <c r="AF3604" s="21"/>
      <c r="AG3604" s="21"/>
      <c r="AH3604" s="21"/>
      <c r="AI3604" s="21"/>
      <c r="AJ3604" s="21"/>
      <c r="AK3604" s="21"/>
      <c r="AL3604" s="21"/>
      <c r="AM3604" s="21"/>
      <c r="AN3604" s="21"/>
      <c r="AO3604" s="21"/>
      <c r="AP3604" s="21"/>
      <c r="AQ3604" s="21"/>
      <c r="AR3604" s="21"/>
      <c r="AS3604" s="21"/>
      <c r="AT3604" s="21"/>
      <c r="AU3604" s="21"/>
      <c r="AX3604" s="22"/>
      <c r="AY3604" s="22"/>
      <c r="AZ3604" s="22"/>
      <c r="BM3604" s="21"/>
      <c r="BN3604" s="21"/>
      <c r="BO3604" s="21"/>
      <c r="BP3604" s="21"/>
      <c r="BQ3604" s="21"/>
      <c r="BS3604" s="21"/>
      <c r="BT3604" s="21"/>
      <c r="BW3604" s="21"/>
      <c r="BX3604" s="21"/>
      <c r="BZ3604" s="21"/>
      <c r="CD3604" s="21"/>
      <c r="CE3604" s="21"/>
      <c r="CF3604" s="21"/>
    </row>
    <row r="3605" spans="1:84">
      <c r="A3605" s="21"/>
      <c r="AC3605" s="21"/>
      <c r="AD3605" s="21"/>
      <c r="AE3605" s="21"/>
      <c r="AF3605" s="21"/>
      <c r="AG3605" s="21"/>
      <c r="AH3605" s="21"/>
      <c r="AI3605" s="21"/>
      <c r="AJ3605" s="21"/>
      <c r="AK3605" s="21"/>
      <c r="AL3605" s="21"/>
      <c r="AM3605" s="21"/>
      <c r="AN3605" s="21"/>
      <c r="AO3605" s="21"/>
      <c r="AP3605" s="21"/>
      <c r="AQ3605" s="21"/>
      <c r="AR3605" s="21"/>
      <c r="AS3605" s="21"/>
      <c r="AT3605" s="21"/>
      <c r="AU3605" s="21"/>
      <c r="AX3605" s="22"/>
      <c r="AY3605" s="22"/>
      <c r="AZ3605" s="22"/>
      <c r="BM3605" s="21"/>
      <c r="BN3605" s="21"/>
      <c r="BO3605" s="21"/>
      <c r="BP3605" s="21"/>
      <c r="BQ3605" s="21"/>
      <c r="BS3605" s="21"/>
      <c r="BT3605" s="21"/>
      <c r="BW3605" s="21"/>
      <c r="BX3605" s="21"/>
      <c r="BZ3605" s="21"/>
      <c r="CD3605" s="21"/>
      <c r="CE3605" s="21"/>
      <c r="CF3605" s="21"/>
    </row>
    <row r="3606" spans="1:84">
      <c r="A3606" s="21"/>
      <c r="AC3606" s="21"/>
      <c r="AD3606" s="21"/>
      <c r="AE3606" s="21"/>
      <c r="AF3606" s="21"/>
      <c r="AG3606" s="21"/>
      <c r="AH3606" s="21"/>
      <c r="AI3606" s="21"/>
      <c r="AJ3606" s="21"/>
      <c r="AK3606" s="21"/>
      <c r="AL3606" s="21"/>
      <c r="AM3606" s="21"/>
      <c r="AN3606" s="21"/>
      <c r="AO3606" s="21"/>
      <c r="AP3606" s="21"/>
      <c r="AQ3606" s="21"/>
      <c r="AR3606" s="21"/>
      <c r="AS3606" s="21"/>
      <c r="AT3606" s="21"/>
      <c r="AU3606" s="21"/>
      <c r="AX3606" s="22"/>
      <c r="AY3606" s="22"/>
      <c r="AZ3606" s="22"/>
      <c r="BM3606" s="21"/>
      <c r="BN3606" s="21"/>
      <c r="BO3606" s="21"/>
      <c r="BP3606" s="21"/>
      <c r="BQ3606" s="21"/>
      <c r="BS3606" s="21"/>
      <c r="BT3606" s="21"/>
      <c r="BW3606" s="21"/>
      <c r="BX3606" s="21"/>
      <c r="BZ3606" s="21"/>
      <c r="CD3606" s="21"/>
      <c r="CE3606" s="21"/>
      <c r="CF3606" s="21"/>
    </row>
    <row r="3607" spans="1:84">
      <c r="A3607" s="21"/>
      <c r="AC3607" s="21"/>
      <c r="AD3607" s="21"/>
      <c r="AE3607" s="21"/>
      <c r="AF3607" s="21"/>
      <c r="AG3607" s="21"/>
      <c r="AH3607" s="21"/>
      <c r="AI3607" s="21"/>
      <c r="AJ3607" s="21"/>
      <c r="AK3607" s="21"/>
      <c r="AL3607" s="21"/>
      <c r="AM3607" s="21"/>
      <c r="AN3607" s="21"/>
      <c r="AO3607" s="21"/>
      <c r="AP3607" s="21"/>
      <c r="AQ3607" s="21"/>
      <c r="AR3607" s="21"/>
      <c r="AS3607" s="21"/>
      <c r="AT3607" s="21"/>
      <c r="AU3607" s="21"/>
      <c r="AX3607" s="22"/>
      <c r="AY3607" s="22"/>
      <c r="AZ3607" s="22"/>
      <c r="BM3607" s="21"/>
      <c r="BN3607" s="21"/>
      <c r="BO3607" s="21"/>
      <c r="BP3607" s="21"/>
      <c r="BQ3607" s="21"/>
      <c r="BS3607" s="21"/>
      <c r="BT3607" s="21"/>
      <c r="BW3607" s="21"/>
      <c r="BX3607" s="21"/>
      <c r="BZ3607" s="21"/>
      <c r="CD3607" s="21"/>
      <c r="CE3607" s="21"/>
      <c r="CF3607" s="21"/>
    </row>
    <row r="3608" spans="1:84">
      <c r="A3608" s="21"/>
      <c r="AC3608" s="21"/>
      <c r="AD3608" s="21"/>
      <c r="AE3608" s="21"/>
      <c r="AF3608" s="21"/>
      <c r="AG3608" s="21"/>
      <c r="AH3608" s="21"/>
      <c r="AI3608" s="21"/>
      <c r="AJ3608" s="21"/>
      <c r="AK3608" s="21"/>
      <c r="AL3608" s="21"/>
      <c r="AM3608" s="21"/>
      <c r="AN3608" s="21"/>
      <c r="AO3608" s="21"/>
      <c r="AP3608" s="21"/>
      <c r="AQ3608" s="21"/>
      <c r="AR3608" s="21"/>
      <c r="AS3608" s="21"/>
      <c r="AT3608" s="21"/>
      <c r="AU3608" s="21"/>
      <c r="AX3608" s="22"/>
      <c r="AY3608" s="22"/>
      <c r="AZ3608" s="22"/>
      <c r="BM3608" s="21"/>
      <c r="BN3608" s="21"/>
      <c r="BO3608" s="21"/>
      <c r="BP3608" s="21"/>
      <c r="BQ3608" s="21"/>
      <c r="BS3608" s="21"/>
      <c r="BT3608" s="21"/>
      <c r="BW3608" s="21"/>
      <c r="BX3608" s="21"/>
      <c r="BZ3608" s="21"/>
      <c r="CD3608" s="21"/>
      <c r="CE3608" s="21"/>
      <c r="CF3608" s="21"/>
    </row>
    <row r="3609" spans="1:84">
      <c r="A3609" s="21"/>
      <c r="AC3609" s="21"/>
      <c r="AD3609" s="21"/>
      <c r="AE3609" s="21"/>
      <c r="AF3609" s="21"/>
      <c r="AG3609" s="21"/>
      <c r="AH3609" s="21"/>
      <c r="AI3609" s="21"/>
      <c r="AJ3609" s="21"/>
      <c r="AK3609" s="21"/>
      <c r="AL3609" s="21"/>
      <c r="AM3609" s="21"/>
      <c r="AN3609" s="21"/>
      <c r="AO3609" s="21"/>
      <c r="AP3609" s="21"/>
      <c r="AQ3609" s="21"/>
      <c r="AR3609" s="21"/>
      <c r="AS3609" s="21"/>
      <c r="AT3609" s="21"/>
      <c r="AU3609" s="21"/>
      <c r="AX3609" s="22"/>
      <c r="AY3609" s="22"/>
      <c r="AZ3609" s="22"/>
      <c r="BM3609" s="21"/>
      <c r="BN3609" s="21"/>
      <c r="BO3609" s="21"/>
      <c r="BP3609" s="21"/>
      <c r="BQ3609" s="21"/>
      <c r="BS3609" s="21"/>
      <c r="BT3609" s="21"/>
      <c r="BW3609" s="21"/>
      <c r="BX3609" s="21"/>
      <c r="BZ3609" s="21"/>
      <c r="CD3609" s="21"/>
      <c r="CE3609" s="21"/>
      <c r="CF3609" s="21"/>
    </row>
    <row r="3610" spans="1:84">
      <c r="A3610" s="21"/>
      <c r="AC3610" s="21"/>
      <c r="AD3610" s="21"/>
      <c r="AE3610" s="21"/>
      <c r="AF3610" s="21"/>
      <c r="AG3610" s="21"/>
      <c r="AH3610" s="21"/>
      <c r="AI3610" s="21"/>
      <c r="AJ3610" s="21"/>
      <c r="AK3610" s="21"/>
      <c r="AL3610" s="21"/>
      <c r="AM3610" s="21"/>
      <c r="AN3610" s="21"/>
      <c r="AO3610" s="21"/>
      <c r="AP3610" s="21"/>
      <c r="AQ3610" s="21"/>
      <c r="AR3610" s="21"/>
      <c r="AS3610" s="21"/>
      <c r="AT3610" s="21"/>
      <c r="AU3610" s="21"/>
      <c r="AX3610" s="22"/>
      <c r="AY3610" s="22"/>
      <c r="AZ3610" s="22"/>
      <c r="BM3610" s="21"/>
      <c r="BN3610" s="21"/>
      <c r="BO3610" s="21"/>
      <c r="BP3610" s="21"/>
      <c r="BQ3610" s="21"/>
      <c r="BS3610" s="21"/>
      <c r="BT3610" s="21"/>
      <c r="BW3610" s="21"/>
      <c r="BX3610" s="21"/>
      <c r="BZ3610" s="21"/>
      <c r="CD3610" s="21"/>
      <c r="CE3610" s="21"/>
      <c r="CF3610" s="21"/>
    </row>
    <row r="3611" spans="1:84">
      <c r="A3611" s="21"/>
      <c r="AC3611" s="21"/>
      <c r="AD3611" s="21"/>
      <c r="AE3611" s="21"/>
      <c r="AF3611" s="21"/>
      <c r="AG3611" s="21"/>
      <c r="AH3611" s="21"/>
      <c r="AI3611" s="21"/>
      <c r="AJ3611" s="21"/>
      <c r="AK3611" s="21"/>
      <c r="AL3611" s="21"/>
      <c r="AM3611" s="21"/>
      <c r="AN3611" s="21"/>
      <c r="AO3611" s="21"/>
      <c r="AP3611" s="21"/>
      <c r="AQ3611" s="21"/>
      <c r="AR3611" s="21"/>
      <c r="AS3611" s="21"/>
      <c r="AT3611" s="21"/>
      <c r="AU3611" s="21"/>
      <c r="AX3611" s="22"/>
      <c r="AY3611" s="22"/>
      <c r="AZ3611" s="22"/>
      <c r="BM3611" s="21"/>
      <c r="BN3611" s="21"/>
      <c r="BO3611" s="21"/>
      <c r="BP3611" s="21"/>
      <c r="BQ3611" s="21"/>
      <c r="BS3611" s="21"/>
      <c r="BT3611" s="21"/>
      <c r="BW3611" s="21"/>
      <c r="BX3611" s="21"/>
      <c r="BZ3611" s="21"/>
      <c r="CD3611" s="21"/>
      <c r="CE3611" s="21"/>
      <c r="CF3611" s="21"/>
    </row>
    <row r="3612" spans="1:84">
      <c r="A3612" s="21"/>
      <c r="AC3612" s="21"/>
      <c r="AD3612" s="21"/>
      <c r="AE3612" s="21"/>
      <c r="AF3612" s="21"/>
      <c r="AG3612" s="21"/>
      <c r="AH3612" s="21"/>
      <c r="AI3612" s="21"/>
      <c r="AJ3612" s="21"/>
      <c r="AK3612" s="21"/>
      <c r="AL3612" s="21"/>
      <c r="AM3612" s="21"/>
      <c r="AN3612" s="21"/>
      <c r="AO3612" s="21"/>
      <c r="AP3612" s="21"/>
      <c r="AQ3612" s="21"/>
      <c r="AR3612" s="21"/>
      <c r="AS3612" s="21"/>
      <c r="AT3612" s="21"/>
      <c r="AU3612" s="21"/>
      <c r="AX3612" s="22"/>
      <c r="AY3612" s="22"/>
      <c r="AZ3612" s="22"/>
      <c r="BM3612" s="21"/>
      <c r="BN3612" s="21"/>
      <c r="BO3612" s="21"/>
      <c r="BP3612" s="21"/>
      <c r="BQ3612" s="21"/>
      <c r="BS3612" s="21"/>
      <c r="BT3612" s="21"/>
      <c r="BW3612" s="21"/>
      <c r="BX3612" s="21"/>
      <c r="BZ3612" s="21"/>
      <c r="CD3612" s="21"/>
      <c r="CE3612" s="21"/>
      <c r="CF3612" s="21"/>
    </row>
    <row r="3613" spans="1:84">
      <c r="A3613" s="21"/>
      <c r="AC3613" s="21"/>
      <c r="AD3613" s="21"/>
      <c r="AE3613" s="21"/>
      <c r="AF3613" s="21"/>
      <c r="AG3613" s="21"/>
      <c r="AH3613" s="21"/>
      <c r="AI3613" s="21"/>
      <c r="AJ3613" s="21"/>
      <c r="AK3613" s="21"/>
      <c r="AL3613" s="21"/>
      <c r="AM3613" s="21"/>
      <c r="AN3613" s="21"/>
      <c r="AO3613" s="21"/>
      <c r="AP3613" s="21"/>
      <c r="AQ3613" s="21"/>
      <c r="AR3613" s="21"/>
      <c r="AS3613" s="21"/>
      <c r="AT3613" s="21"/>
      <c r="AU3613" s="21"/>
      <c r="AX3613" s="22"/>
      <c r="AY3613" s="22"/>
      <c r="AZ3613" s="22"/>
      <c r="BM3613" s="21"/>
      <c r="BN3613" s="21"/>
      <c r="BO3613" s="21"/>
      <c r="BP3613" s="21"/>
      <c r="BQ3613" s="21"/>
      <c r="BS3613" s="21"/>
      <c r="BT3613" s="21"/>
      <c r="BW3613" s="21"/>
      <c r="BX3613" s="21"/>
      <c r="BZ3613" s="21"/>
      <c r="CD3613" s="21"/>
      <c r="CE3613" s="21"/>
      <c r="CF3613" s="21"/>
    </row>
    <row r="3614" spans="1:84">
      <c r="A3614" s="21"/>
      <c r="AC3614" s="21"/>
      <c r="AD3614" s="21"/>
      <c r="AE3614" s="21"/>
      <c r="AF3614" s="21"/>
      <c r="AG3614" s="21"/>
      <c r="AH3614" s="21"/>
      <c r="AI3614" s="21"/>
      <c r="AJ3614" s="21"/>
      <c r="AK3614" s="21"/>
      <c r="AL3614" s="21"/>
      <c r="AM3614" s="21"/>
      <c r="AN3614" s="21"/>
      <c r="AO3614" s="21"/>
      <c r="AP3614" s="21"/>
      <c r="AQ3614" s="21"/>
      <c r="AR3614" s="21"/>
      <c r="AS3614" s="21"/>
      <c r="AT3614" s="21"/>
      <c r="AU3614" s="21"/>
      <c r="AX3614" s="22"/>
      <c r="AY3614" s="22"/>
      <c r="AZ3614" s="22"/>
      <c r="BM3614" s="21"/>
      <c r="BN3614" s="21"/>
      <c r="BO3614" s="21"/>
      <c r="BP3614" s="21"/>
      <c r="BQ3614" s="21"/>
      <c r="BS3614" s="21"/>
      <c r="BT3614" s="21"/>
      <c r="BW3614" s="21"/>
      <c r="BX3614" s="21"/>
      <c r="BZ3614" s="21"/>
      <c r="CD3614" s="21"/>
      <c r="CE3614" s="21"/>
      <c r="CF3614" s="21"/>
    </row>
    <row r="3615" spans="1:84">
      <c r="A3615" s="21"/>
      <c r="AC3615" s="21"/>
      <c r="AD3615" s="21"/>
      <c r="AE3615" s="21"/>
      <c r="AF3615" s="21"/>
      <c r="AG3615" s="21"/>
      <c r="AH3615" s="21"/>
      <c r="AI3615" s="21"/>
      <c r="AJ3615" s="21"/>
      <c r="AK3615" s="21"/>
      <c r="AL3615" s="21"/>
      <c r="AM3615" s="21"/>
      <c r="AN3615" s="21"/>
      <c r="AO3615" s="21"/>
      <c r="AP3615" s="21"/>
      <c r="AQ3615" s="21"/>
      <c r="AR3615" s="21"/>
      <c r="AS3615" s="21"/>
      <c r="AT3615" s="21"/>
      <c r="AU3615" s="21"/>
      <c r="AX3615" s="22"/>
      <c r="AY3615" s="22"/>
      <c r="AZ3615" s="22"/>
      <c r="BM3615" s="21"/>
      <c r="BN3615" s="21"/>
      <c r="BO3615" s="21"/>
      <c r="BP3615" s="21"/>
      <c r="BQ3615" s="21"/>
      <c r="BS3615" s="21"/>
      <c r="BT3615" s="21"/>
      <c r="BW3615" s="21"/>
      <c r="BX3615" s="21"/>
      <c r="BZ3615" s="21"/>
      <c r="CD3615" s="21"/>
      <c r="CE3615" s="21"/>
      <c r="CF3615" s="21"/>
    </row>
    <row r="3616" spans="1:84">
      <c r="A3616" s="21"/>
      <c r="AC3616" s="21"/>
      <c r="AD3616" s="21"/>
      <c r="AE3616" s="21"/>
      <c r="AF3616" s="21"/>
      <c r="AG3616" s="21"/>
      <c r="AH3616" s="21"/>
      <c r="AI3616" s="21"/>
      <c r="AJ3616" s="21"/>
      <c r="AK3616" s="21"/>
      <c r="AL3616" s="21"/>
      <c r="AM3616" s="21"/>
      <c r="AN3616" s="21"/>
      <c r="AO3616" s="21"/>
      <c r="AP3616" s="21"/>
      <c r="AQ3616" s="21"/>
      <c r="AR3616" s="21"/>
      <c r="AS3616" s="21"/>
      <c r="AT3616" s="21"/>
      <c r="AU3616" s="21"/>
      <c r="AX3616" s="22"/>
      <c r="AY3616" s="22"/>
      <c r="AZ3616" s="22"/>
      <c r="BM3616" s="21"/>
      <c r="BN3616" s="21"/>
      <c r="BO3616" s="21"/>
      <c r="BP3616" s="21"/>
      <c r="BQ3616" s="21"/>
      <c r="BS3616" s="21"/>
      <c r="BT3616" s="21"/>
      <c r="BW3616" s="21"/>
      <c r="BX3616" s="21"/>
      <c r="BZ3616" s="21"/>
      <c r="CD3616" s="21"/>
      <c r="CE3616" s="21"/>
      <c r="CF3616" s="21"/>
    </row>
    <row r="3617" spans="1:84">
      <c r="A3617" s="21"/>
      <c r="AC3617" s="21"/>
      <c r="AD3617" s="21"/>
      <c r="AE3617" s="21"/>
      <c r="AF3617" s="21"/>
      <c r="AG3617" s="21"/>
      <c r="AH3617" s="21"/>
      <c r="AI3617" s="21"/>
      <c r="AJ3617" s="21"/>
      <c r="AK3617" s="21"/>
      <c r="AL3617" s="21"/>
      <c r="AM3617" s="21"/>
      <c r="AN3617" s="21"/>
      <c r="AO3617" s="21"/>
      <c r="AP3617" s="21"/>
      <c r="AQ3617" s="21"/>
      <c r="AR3617" s="21"/>
      <c r="AS3617" s="21"/>
      <c r="AT3617" s="21"/>
      <c r="AU3617" s="21"/>
      <c r="AX3617" s="22"/>
      <c r="AY3617" s="22"/>
      <c r="AZ3617" s="22"/>
      <c r="BM3617" s="21"/>
      <c r="BN3617" s="21"/>
      <c r="BO3617" s="21"/>
      <c r="BP3617" s="21"/>
      <c r="BQ3617" s="21"/>
      <c r="BS3617" s="21"/>
      <c r="BT3617" s="21"/>
      <c r="BW3617" s="21"/>
      <c r="BX3617" s="21"/>
      <c r="BZ3617" s="21"/>
      <c r="CD3617" s="21"/>
      <c r="CE3617" s="21"/>
      <c r="CF3617" s="21"/>
    </row>
    <row r="3618" spans="1:84">
      <c r="A3618" s="21"/>
      <c r="AC3618" s="21"/>
      <c r="AD3618" s="21"/>
      <c r="AE3618" s="21"/>
      <c r="AF3618" s="21"/>
      <c r="AG3618" s="21"/>
      <c r="AH3618" s="21"/>
      <c r="AI3618" s="21"/>
      <c r="AJ3618" s="21"/>
      <c r="AK3618" s="21"/>
      <c r="AL3618" s="21"/>
      <c r="AM3618" s="21"/>
      <c r="AN3618" s="21"/>
      <c r="AO3618" s="21"/>
      <c r="AP3618" s="21"/>
      <c r="AQ3618" s="21"/>
      <c r="AR3618" s="21"/>
      <c r="AS3618" s="21"/>
      <c r="AT3618" s="21"/>
      <c r="AU3618" s="21"/>
      <c r="AX3618" s="22"/>
      <c r="AY3618" s="22"/>
      <c r="AZ3618" s="22"/>
      <c r="BM3618" s="21"/>
      <c r="BN3618" s="21"/>
      <c r="BO3618" s="21"/>
      <c r="BP3618" s="21"/>
      <c r="BQ3618" s="21"/>
      <c r="BS3618" s="21"/>
      <c r="BT3618" s="21"/>
      <c r="BW3618" s="21"/>
      <c r="BX3618" s="21"/>
      <c r="BZ3618" s="21"/>
      <c r="CD3618" s="21"/>
      <c r="CE3618" s="21"/>
      <c r="CF3618" s="21"/>
    </row>
    <row r="3619" spans="1:84">
      <c r="A3619" s="21"/>
      <c r="AC3619" s="21"/>
      <c r="AD3619" s="21"/>
      <c r="AE3619" s="21"/>
      <c r="AF3619" s="21"/>
      <c r="AG3619" s="21"/>
      <c r="AH3619" s="21"/>
      <c r="AI3619" s="21"/>
      <c r="AJ3619" s="21"/>
      <c r="AK3619" s="21"/>
      <c r="AL3619" s="21"/>
      <c r="AM3619" s="21"/>
      <c r="AN3619" s="21"/>
      <c r="AO3619" s="21"/>
      <c r="AP3619" s="21"/>
      <c r="AQ3619" s="21"/>
      <c r="AR3619" s="21"/>
      <c r="AS3619" s="21"/>
      <c r="AT3619" s="21"/>
      <c r="AU3619" s="21"/>
      <c r="AX3619" s="22"/>
      <c r="AY3619" s="22"/>
      <c r="AZ3619" s="22"/>
      <c r="BM3619" s="21"/>
      <c r="BN3619" s="21"/>
      <c r="BO3619" s="21"/>
      <c r="BP3619" s="21"/>
      <c r="BQ3619" s="21"/>
      <c r="BS3619" s="21"/>
      <c r="BT3619" s="21"/>
      <c r="BW3619" s="21"/>
      <c r="BX3619" s="21"/>
      <c r="BZ3619" s="21"/>
      <c r="CD3619" s="21"/>
      <c r="CE3619" s="21"/>
      <c r="CF3619" s="21"/>
    </row>
    <row r="3620" spans="1:84">
      <c r="A3620" s="21"/>
      <c r="AC3620" s="21"/>
      <c r="AD3620" s="21"/>
      <c r="AE3620" s="21"/>
      <c r="AF3620" s="21"/>
      <c r="AG3620" s="21"/>
      <c r="AH3620" s="21"/>
      <c r="AI3620" s="21"/>
      <c r="AJ3620" s="21"/>
      <c r="AK3620" s="21"/>
      <c r="AL3620" s="21"/>
      <c r="AM3620" s="21"/>
      <c r="AN3620" s="21"/>
      <c r="AO3620" s="21"/>
      <c r="AP3620" s="21"/>
      <c r="AQ3620" s="21"/>
      <c r="AR3620" s="21"/>
      <c r="AS3620" s="21"/>
      <c r="AT3620" s="21"/>
      <c r="AU3620" s="21"/>
      <c r="AX3620" s="22"/>
      <c r="AY3620" s="22"/>
      <c r="AZ3620" s="22"/>
      <c r="BM3620" s="21"/>
      <c r="BN3620" s="21"/>
      <c r="BO3620" s="21"/>
      <c r="BP3620" s="21"/>
      <c r="BQ3620" s="21"/>
      <c r="BS3620" s="21"/>
      <c r="BT3620" s="21"/>
      <c r="BW3620" s="21"/>
      <c r="BX3620" s="21"/>
      <c r="BZ3620" s="21"/>
      <c r="CD3620" s="21"/>
      <c r="CE3620" s="21"/>
      <c r="CF3620" s="21"/>
    </row>
    <row r="3621" spans="1:84">
      <c r="A3621" s="21"/>
      <c r="AC3621" s="21"/>
      <c r="AD3621" s="21"/>
      <c r="AE3621" s="21"/>
      <c r="AF3621" s="21"/>
      <c r="AG3621" s="21"/>
      <c r="AH3621" s="21"/>
      <c r="AI3621" s="21"/>
      <c r="AJ3621" s="21"/>
      <c r="AK3621" s="21"/>
      <c r="AL3621" s="21"/>
      <c r="AM3621" s="21"/>
      <c r="AN3621" s="21"/>
      <c r="AO3621" s="21"/>
      <c r="AP3621" s="21"/>
      <c r="AQ3621" s="21"/>
      <c r="AR3621" s="21"/>
      <c r="AS3621" s="21"/>
      <c r="AT3621" s="21"/>
      <c r="AU3621" s="21"/>
      <c r="AX3621" s="22"/>
      <c r="AY3621" s="22"/>
      <c r="AZ3621" s="22"/>
      <c r="BM3621" s="21"/>
      <c r="BN3621" s="21"/>
      <c r="BO3621" s="21"/>
      <c r="BP3621" s="21"/>
      <c r="BQ3621" s="21"/>
      <c r="BS3621" s="21"/>
      <c r="BT3621" s="21"/>
      <c r="BW3621" s="21"/>
      <c r="BX3621" s="21"/>
      <c r="BZ3621" s="21"/>
      <c r="CD3621" s="21"/>
      <c r="CE3621" s="21"/>
      <c r="CF3621" s="21"/>
    </row>
    <row r="3622" spans="1:84">
      <c r="A3622" s="21"/>
      <c r="AC3622" s="21"/>
      <c r="AD3622" s="21"/>
      <c r="AE3622" s="21"/>
      <c r="AF3622" s="21"/>
      <c r="AG3622" s="21"/>
      <c r="AH3622" s="21"/>
      <c r="AI3622" s="21"/>
      <c r="AJ3622" s="21"/>
      <c r="AK3622" s="21"/>
      <c r="AL3622" s="21"/>
      <c r="AM3622" s="21"/>
      <c r="AN3622" s="21"/>
      <c r="AO3622" s="21"/>
      <c r="AP3622" s="21"/>
      <c r="AQ3622" s="21"/>
      <c r="AR3622" s="21"/>
      <c r="AS3622" s="21"/>
      <c r="AT3622" s="21"/>
      <c r="AU3622" s="21"/>
      <c r="AX3622" s="22"/>
      <c r="AY3622" s="22"/>
      <c r="AZ3622" s="22"/>
      <c r="BM3622" s="21"/>
      <c r="BN3622" s="21"/>
      <c r="BO3622" s="21"/>
      <c r="BP3622" s="21"/>
      <c r="BQ3622" s="21"/>
      <c r="BS3622" s="21"/>
      <c r="BT3622" s="21"/>
      <c r="BW3622" s="21"/>
      <c r="BX3622" s="21"/>
      <c r="BZ3622" s="21"/>
      <c r="CD3622" s="21"/>
      <c r="CE3622" s="21"/>
      <c r="CF3622" s="21"/>
    </row>
    <row r="3623" spans="1:84">
      <c r="A3623" s="21"/>
      <c r="AC3623" s="21"/>
      <c r="AD3623" s="21"/>
      <c r="AE3623" s="21"/>
      <c r="AF3623" s="21"/>
      <c r="AG3623" s="21"/>
      <c r="AH3623" s="21"/>
      <c r="AI3623" s="21"/>
      <c r="AJ3623" s="21"/>
      <c r="AK3623" s="21"/>
      <c r="AL3623" s="21"/>
      <c r="AM3623" s="21"/>
      <c r="AN3623" s="21"/>
      <c r="AO3623" s="21"/>
      <c r="AP3623" s="21"/>
      <c r="AQ3623" s="21"/>
      <c r="AR3623" s="21"/>
      <c r="AS3623" s="21"/>
      <c r="AT3623" s="21"/>
      <c r="AU3623" s="21"/>
      <c r="AX3623" s="22"/>
      <c r="AY3623" s="22"/>
      <c r="AZ3623" s="22"/>
      <c r="BM3623" s="21"/>
      <c r="BN3623" s="21"/>
      <c r="BO3623" s="21"/>
      <c r="BP3623" s="21"/>
      <c r="BQ3623" s="21"/>
      <c r="BS3623" s="21"/>
      <c r="BT3623" s="21"/>
      <c r="BW3623" s="21"/>
      <c r="BX3623" s="21"/>
      <c r="BZ3623" s="21"/>
      <c r="CD3623" s="21"/>
      <c r="CE3623" s="21"/>
      <c r="CF3623" s="21"/>
    </row>
    <row r="3624" spans="1:84">
      <c r="A3624" s="21"/>
      <c r="AC3624" s="21"/>
      <c r="AD3624" s="21"/>
      <c r="AE3624" s="21"/>
      <c r="AF3624" s="21"/>
      <c r="AG3624" s="21"/>
      <c r="AH3624" s="21"/>
      <c r="AI3624" s="21"/>
      <c r="AJ3624" s="21"/>
      <c r="AK3624" s="21"/>
      <c r="AL3624" s="21"/>
      <c r="AM3624" s="21"/>
      <c r="AN3624" s="21"/>
      <c r="AO3624" s="21"/>
      <c r="AP3624" s="21"/>
      <c r="AQ3624" s="21"/>
      <c r="AR3624" s="21"/>
      <c r="AS3624" s="21"/>
      <c r="AT3624" s="21"/>
      <c r="AU3624" s="21"/>
      <c r="AX3624" s="22"/>
      <c r="AY3624" s="22"/>
      <c r="AZ3624" s="22"/>
      <c r="BM3624" s="21"/>
      <c r="BN3624" s="21"/>
      <c r="BO3624" s="21"/>
      <c r="BP3624" s="21"/>
      <c r="BQ3624" s="21"/>
      <c r="BS3624" s="21"/>
      <c r="BT3624" s="21"/>
      <c r="BW3624" s="21"/>
      <c r="BX3624" s="21"/>
      <c r="BZ3624" s="21"/>
      <c r="CD3624" s="21"/>
      <c r="CE3624" s="21"/>
      <c r="CF3624" s="21"/>
    </row>
    <row r="3625" spans="1:84">
      <c r="A3625" s="21"/>
      <c r="AC3625" s="21"/>
      <c r="AD3625" s="21"/>
      <c r="AE3625" s="21"/>
      <c r="AF3625" s="21"/>
      <c r="AG3625" s="21"/>
      <c r="AH3625" s="21"/>
      <c r="AI3625" s="21"/>
      <c r="AJ3625" s="21"/>
      <c r="AK3625" s="21"/>
      <c r="AL3625" s="21"/>
      <c r="AM3625" s="21"/>
      <c r="AN3625" s="21"/>
      <c r="AO3625" s="21"/>
      <c r="AP3625" s="21"/>
      <c r="AQ3625" s="21"/>
      <c r="AR3625" s="21"/>
      <c r="AS3625" s="21"/>
      <c r="AT3625" s="21"/>
      <c r="AU3625" s="21"/>
      <c r="AX3625" s="22"/>
      <c r="AY3625" s="22"/>
      <c r="AZ3625" s="22"/>
      <c r="BM3625" s="21"/>
      <c r="BN3625" s="21"/>
      <c r="BO3625" s="21"/>
      <c r="BP3625" s="21"/>
      <c r="BQ3625" s="21"/>
      <c r="BS3625" s="21"/>
      <c r="BT3625" s="21"/>
      <c r="BW3625" s="21"/>
      <c r="BX3625" s="21"/>
      <c r="BZ3625" s="21"/>
      <c r="CD3625" s="21"/>
      <c r="CE3625" s="21"/>
      <c r="CF3625" s="21"/>
    </row>
    <row r="3626" spans="1:84">
      <c r="A3626" s="21"/>
      <c r="AC3626" s="21"/>
      <c r="AD3626" s="21"/>
      <c r="AE3626" s="21"/>
      <c r="AF3626" s="21"/>
      <c r="AG3626" s="21"/>
      <c r="AH3626" s="21"/>
      <c r="AI3626" s="21"/>
      <c r="AJ3626" s="21"/>
      <c r="AK3626" s="21"/>
      <c r="AL3626" s="21"/>
      <c r="AM3626" s="21"/>
      <c r="AN3626" s="21"/>
      <c r="AO3626" s="21"/>
      <c r="AP3626" s="21"/>
      <c r="AQ3626" s="21"/>
      <c r="AR3626" s="21"/>
      <c r="AS3626" s="21"/>
      <c r="AT3626" s="21"/>
      <c r="AU3626" s="21"/>
      <c r="AX3626" s="22"/>
      <c r="AY3626" s="22"/>
      <c r="AZ3626" s="22"/>
      <c r="BM3626" s="21"/>
      <c r="BN3626" s="21"/>
      <c r="BO3626" s="21"/>
      <c r="BP3626" s="21"/>
      <c r="BQ3626" s="21"/>
      <c r="BS3626" s="21"/>
      <c r="BT3626" s="21"/>
      <c r="BW3626" s="21"/>
      <c r="BX3626" s="21"/>
      <c r="BZ3626" s="21"/>
      <c r="CD3626" s="21"/>
      <c r="CE3626" s="21"/>
      <c r="CF3626" s="21"/>
    </row>
    <row r="3627" spans="1:84">
      <c r="A3627" s="21"/>
      <c r="AC3627" s="21"/>
      <c r="AD3627" s="21"/>
      <c r="AE3627" s="21"/>
      <c r="AF3627" s="21"/>
      <c r="AG3627" s="21"/>
      <c r="AH3627" s="21"/>
      <c r="AI3627" s="21"/>
      <c r="AJ3627" s="21"/>
      <c r="AK3627" s="21"/>
      <c r="AL3627" s="21"/>
      <c r="AM3627" s="21"/>
      <c r="AN3627" s="21"/>
      <c r="AO3627" s="21"/>
      <c r="AP3627" s="21"/>
      <c r="AQ3627" s="21"/>
      <c r="AR3627" s="21"/>
      <c r="AS3627" s="21"/>
      <c r="AT3627" s="21"/>
      <c r="AU3627" s="21"/>
      <c r="AX3627" s="22"/>
      <c r="AY3627" s="22"/>
      <c r="AZ3627" s="22"/>
      <c r="BM3627" s="21"/>
      <c r="BN3627" s="21"/>
      <c r="BO3627" s="21"/>
      <c r="BP3627" s="21"/>
      <c r="BQ3627" s="21"/>
      <c r="BS3627" s="21"/>
      <c r="BT3627" s="21"/>
      <c r="BW3627" s="21"/>
      <c r="BX3627" s="21"/>
      <c r="BZ3627" s="21"/>
      <c r="CD3627" s="21"/>
      <c r="CE3627" s="21"/>
      <c r="CF3627" s="21"/>
    </row>
    <row r="3628" spans="1:84">
      <c r="A3628" s="21"/>
      <c r="AC3628" s="21"/>
      <c r="AD3628" s="21"/>
      <c r="AE3628" s="21"/>
      <c r="AF3628" s="21"/>
      <c r="AG3628" s="21"/>
      <c r="AH3628" s="21"/>
      <c r="AI3628" s="21"/>
      <c r="AJ3628" s="21"/>
      <c r="AK3628" s="21"/>
      <c r="AL3628" s="21"/>
      <c r="AM3628" s="21"/>
      <c r="AN3628" s="21"/>
      <c r="AO3628" s="21"/>
      <c r="AP3628" s="21"/>
      <c r="AQ3628" s="21"/>
      <c r="AR3628" s="21"/>
      <c r="AS3628" s="21"/>
      <c r="AT3628" s="21"/>
      <c r="AU3628" s="21"/>
      <c r="AX3628" s="22"/>
      <c r="AY3628" s="22"/>
      <c r="AZ3628" s="22"/>
      <c r="BM3628" s="21"/>
      <c r="BN3628" s="21"/>
      <c r="BO3628" s="21"/>
      <c r="BP3628" s="21"/>
      <c r="BQ3628" s="21"/>
      <c r="BS3628" s="21"/>
      <c r="BT3628" s="21"/>
      <c r="BW3628" s="21"/>
      <c r="BX3628" s="21"/>
      <c r="BZ3628" s="21"/>
      <c r="CD3628" s="21"/>
      <c r="CE3628" s="21"/>
      <c r="CF3628" s="21"/>
    </row>
    <row r="3629" spans="1:84">
      <c r="A3629" s="21"/>
      <c r="AC3629" s="21"/>
      <c r="AD3629" s="21"/>
      <c r="AE3629" s="21"/>
      <c r="AF3629" s="21"/>
      <c r="AG3629" s="21"/>
      <c r="AH3629" s="21"/>
      <c r="AI3629" s="21"/>
      <c r="AJ3629" s="21"/>
      <c r="AK3629" s="21"/>
      <c r="AL3629" s="21"/>
      <c r="AM3629" s="21"/>
      <c r="AN3629" s="21"/>
      <c r="AO3629" s="21"/>
      <c r="AP3629" s="21"/>
      <c r="AQ3629" s="21"/>
      <c r="AR3629" s="21"/>
      <c r="AS3629" s="21"/>
      <c r="AT3629" s="21"/>
      <c r="AU3629" s="21"/>
      <c r="AX3629" s="22"/>
      <c r="AY3629" s="22"/>
      <c r="AZ3629" s="22"/>
      <c r="BM3629" s="21"/>
      <c r="BN3629" s="21"/>
      <c r="BO3629" s="21"/>
      <c r="BP3629" s="21"/>
      <c r="BQ3629" s="21"/>
      <c r="BS3629" s="21"/>
      <c r="BT3629" s="21"/>
      <c r="BW3629" s="21"/>
      <c r="BX3629" s="21"/>
      <c r="BZ3629" s="21"/>
      <c r="CD3629" s="21"/>
      <c r="CE3629" s="21"/>
      <c r="CF3629" s="21"/>
    </row>
    <row r="3630" spans="1:84">
      <c r="A3630" s="21"/>
      <c r="AC3630" s="21"/>
      <c r="AD3630" s="21"/>
      <c r="AE3630" s="21"/>
      <c r="AF3630" s="21"/>
      <c r="AG3630" s="21"/>
      <c r="AH3630" s="21"/>
      <c r="AI3630" s="21"/>
      <c r="AJ3630" s="21"/>
      <c r="AK3630" s="21"/>
      <c r="AL3630" s="21"/>
      <c r="AM3630" s="21"/>
      <c r="AN3630" s="21"/>
      <c r="AO3630" s="21"/>
      <c r="AP3630" s="21"/>
      <c r="AQ3630" s="21"/>
      <c r="AR3630" s="21"/>
      <c r="AS3630" s="21"/>
      <c r="AT3630" s="21"/>
      <c r="AU3630" s="21"/>
      <c r="AX3630" s="22"/>
      <c r="AY3630" s="22"/>
      <c r="AZ3630" s="22"/>
      <c r="BM3630" s="21"/>
      <c r="BN3630" s="21"/>
      <c r="BO3630" s="21"/>
      <c r="BP3630" s="21"/>
      <c r="BQ3630" s="21"/>
      <c r="BS3630" s="21"/>
      <c r="BT3630" s="21"/>
      <c r="BW3630" s="21"/>
      <c r="BX3630" s="21"/>
      <c r="BZ3630" s="21"/>
      <c r="CD3630" s="21"/>
      <c r="CE3630" s="21"/>
      <c r="CF3630" s="21"/>
    </row>
    <row r="3631" spans="1:84">
      <c r="A3631" s="21"/>
      <c r="AC3631" s="21"/>
      <c r="AD3631" s="21"/>
      <c r="AE3631" s="21"/>
      <c r="AF3631" s="21"/>
      <c r="AG3631" s="21"/>
      <c r="AH3631" s="21"/>
      <c r="AI3631" s="21"/>
      <c r="AJ3631" s="21"/>
      <c r="AK3631" s="21"/>
      <c r="AL3631" s="21"/>
      <c r="AM3631" s="21"/>
      <c r="AN3631" s="21"/>
      <c r="AO3631" s="21"/>
      <c r="AP3631" s="21"/>
      <c r="AQ3631" s="21"/>
      <c r="AR3631" s="21"/>
      <c r="AS3631" s="21"/>
      <c r="AT3631" s="21"/>
      <c r="AU3631" s="21"/>
      <c r="AX3631" s="22"/>
      <c r="AY3631" s="22"/>
      <c r="AZ3631" s="22"/>
      <c r="BM3631" s="21"/>
      <c r="BN3631" s="21"/>
      <c r="BO3631" s="21"/>
      <c r="BP3631" s="21"/>
      <c r="BQ3631" s="21"/>
      <c r="BS3631" s="21"/>
      <c r="BT3631" s="21"/>
      <c r="BW3631" s="21"/>
      <c r="BX3631" s="21"/>
      <c r="BZ3631" s="21"/>
      <c r="CD3631" s="21"/>
      <c r="CE3631" s="21"/>
      <c r="CF3631" s="21"/>
    </row>
    <row r="3632" spans="1:84">
      <c r="A3632" s="21"/>
      <c r="AC3632" s="21"/>
      <c r="AD3632" s="21"/>
      <c r="AE3632" s="21"/>
      <c r="AF3632" s="21"/>
      <c r="AG3632" s="21"/>
      <c r="AH3632" s="21"/>
      <c r="AI3632" s="21"/>
      <c r="AJ3632" s="21"/>
      <c r="AK3632" s="21"/>
      <c r="AL3632" s="21"/>
      <c r="AM3632" s="21"/>
      <c r="AN3632" s="21"/>
      <c r="AO3632" s="21"/>
      <c r="AP3632" s="21"/>
      <c r="AQ3632" s="21"/>
      <c r="AR3632" s="21"/>
      <c r="AS3632" s="21"/>
      <c r="AT3632" s="21"/>
      <c r="AU3632" s="21"/>
      <c r="AX3632" s="22"/>
      <c r="AY3632" s="22"/>
      <c r="AZ3632" s="22"/>
      <c r="BM3632" s="21"/>
      <c r="BN3632" s="21"/>
      <c r="BO3632" s="21"/>
      <c r="BP3632" s="21"/>
      <c r="BQ3632" s="21"/>
      <c r="BS3632" s="21"/>
      <c r="BT3632" s="21"/>
      <c r="BW3632" s="21"/>
      <c r="BX3632" s="21"/>
      <c r="BZ3632" s="21"/>
      <c r="CD3632" s="21"/>
      <c r="CE3632" s="21"/>
      <c r="CF3632" s="21"/>
    </row>
    <row r="3633" spans="1:84">
      <c r="A3633" s="21"/>
      <c r="AC3633" s="21"/>
      <c r="AD3633" s="21"/>
      <c r="AE3633" s="21"/>
      <c r="AF3633" s="21"/>
      <c r="AG3633" s="21"/>
      <c r="AH3633" s="21"/>
      <c r="AI3633" s="21"/>
      <c r="AJ3633" s="21"/>
      <c r="AK3633" s="21"/>
      <c r="AL3633" s="21"/>
      <c r="AM3633" s="21"/>
      <c r="AN3633" s="21"/>
      <c r="AO3633" s="21"/>
      <c r="AP3633" s="21"/>
      <c r="AQ3633" s="21"/>
      <c r="AR3633" s="21"/>
      <c r="AS3633" s="21"/>
      <c r="AT3633" s="21"/>
      <c r="AU3633" s="21"/>
      <c r="AX3633" s="22"/>
      <c r="AY3633" s="22"/>
      <c r="AZ3633" s="22"/>
      <c r="BM3633" s="21"/>
      <c r="BN3633" s="21"/>
      <c r="BO3633" s="21"/>
      <c r="BP3633" s="21"/>
      <c r="BQ3633" s="21"/>
      <c r="BS3633" s="21"/>
      <c r="BT3633" s="21"/>
      <c r="BW3633" s="21"/>
      <c r="BX3633" s="21"/>
      <c r="BZ3633" s="21"/>
      <c r="CD3633" s="21"/>
      <c r="CE3633" s="21"/>
      <c r="CF3633" s="21"/>
    </row>
    <row r="3634" spans="1:84">
      <c r="A3634" s="21"/>
      <c r="AC3634" s="21"/>
      <c r="AD3634" s="21"/>
      <c r="AE3634" s="21"/>
      <c r="AF3634" s="21"/>
      <c r="AG3634" s="21"/>
      <c r="AH3634" s="21"/>
      <c r="AI3634" s="21"/>
      <c r="AJ3634" s="21"/>
      <c r="AK3634" s="21"/>
      <c r="AL3634" s="21"/>
      <c r="AM3634" s="21"/>
      <c r="AN3634" s="21"/>
      <c r="AO3634" s="21"/>
      <c r="AP3634" s="21"/>
      <c r="AQ3634" s="21"/>
      <c r="AR3634" s="21"/>
      <c r="AS3634" s="21"/>
      <c r="AT3634" s="21"/>
      <c r="AU3634" s="21"/>
      <c r="AX3634" s="22"/>
      <c r="AY3634" s="22"/>
      <c r="AZ3634" s="22"/>
      <c r="BM3634" s="21"/>
      <c r="BN3634" s="21"/>
      <c r="BO3634" s="21"/>
      <c r="BP3634" s="21"/>
      <c r="BQ3634" s="21"/>
      <c r="BS3634" s="21"/>
      <c r="BT3634" s="21"/>
      <c r="BW3634" s="21"/>
      <c r="BX3634" s="21"/>
      <c r="BZ3634" s="21"/>
      <c r="CD3634" s="21"/>
      <c r="CE3634" s="21"/>
      <c r="CF3634" s="21"/>
    </row>
    <row r="3635" spans="1:84">
      <c r="A3635" s="21"/>
      <c r="AC3635" s="21"/>
      <c r="AD3635" s="21"/>
      <c r="AE3635" s="21"/>
      <c r="AF3635" s="21"/>
      <c r="AG3635" s="21"/>
      <c r="AH3635" s="21"/>
      <c r="AI3635" s="21"/>
      <c r="AJ3635" s="21"/>
      <c r="AK3635" s="21"/>
      <c r="AL3635" s="21"/>
      <c r="AM3635" s="21"/>
      <c r="AN3635" s="21"/>
      <c r="AO3635" s="21"/>
      <c r="AP3635" s="21"/>
      <c r="AQ3635" s="21"/>
      <c r="AR3635" s="21"/>
      <c r="AS3635" s="21"/>
      <c r="AT3635" s="21"/>
      <c r="AU3635" s="21"/>
      <c r="AX3635" s="22"/>
      <c r="AY3635" s="22"/>
      <c r="AZ3635" s="22"/>
      <c r="BM3635" s="21"/>
      <c r="BN3635" s="21"/>
      <c r="BO3635" s="21"/>
      <c r="BP3635" s="21"/>
      <c r="BQ3635" s="21"/>
      <c r="BS3635" s="21"/>
      <c r="BT3635" s="21"/>
      <c r="BW3635" s="21"/>
      <c r="BX3635" s="21"/>
      <c r="BZ3635" s="21"/>
      <c r="CD3635" s="21"/>
      <c r="CE3635" s="21"/>
      <c r="CF3635" s="21"/>
    </row>
    <row r="3636" spans="1:84">
      <c r="A3636" s="21"/>
      <c r="AC3636" s="21"/>
      <c r="AD3636" s="21"/>
      <c r="AE3636" s="21"/>
      <c r="AF3636" s="21"/>
      <c r="AG3636" s="21"/>
      <c r="AH3636" s="21"/>
      <c r="AI3636" s="21"/>
      <c r="AJ3636" s="21"/>
      <c r="AK3636" s="21"/>
      <c r="AL3636" s="21"/>
      <c r="AM3636" s="21"/>
      <c r="AN3636" s="21"/>
      <c r="AO3636" s="21"/>
      <c r="AP3636" s="21"/>
      <c r="AQ3636" s="21"/>
      <c r="AR3636" s="21"/>
      <c r="AS3636" s="21"/>
      <c r="AT3636" s="21"/>
      <c r="AU3636" s="21"/>
      <c r="AX3636" s="22"/>
      <c r="AY3636" s="22"/>
      <c r="AZ3636" s="22"/>
      <c r="BM3636" s="21"/>
      <c r="BN3636" s="21"/>
      <c r="BO3636" s="21"/>
      <c r="BP3636" s="21"/>
      <c r="BQ3636" s="21"/>
      <c r="BS3636" s="21"/>
      <c r="BT3636" s="21"/>
      <c r="BW3636" s="21"/>
      <c r="BX3636" s="21"/>
      <c r="BZ3636" s="21"/>
      <c r="CD3636" s="21"/>
      <c r="CE3636" s="21"/>
      <c r="CF3636" s="21"/>
    </row>
    <row r="3637" spans="1:84">
      <c r="A3637" s="21"/>
      <c r="AC3637" s="21"/>
      <c r="AD3637" s="21"/>
      <c r="AE3637" s="21"/>
      <c r="AF3637" s="21"/>
      <c r="AG3637" s="21"/>
      <c r="AH3637" s="21"/>
      <c r="AI3637" s="21"/>
      <c r="AJ3637" s="21"/>
      <c r="AK3637" s="21"/>
      <c r="AL3637" s="21"/>
      <c r="AM3637" s="21"/>
      <c r="AN3637" s="21"/>
      <c r="AO3637" s="21"/>
      <c r="AP3637" s="21"/>
      <c r="AQ3637" s="21"/>
      <c r="AR3637" s="21"/>
      <c r="AS3637" s="21"/>
      <c r="AT3637" s="21"/>
      <c r="AU3637" s="21"/>
      <c r="AX3637" s="22"/>
      <c r="AY3637" s="22"/>
      <c r="AZ3637" s="22"/>
      <c r="BM3637" s="21"/>
      <c r="BN3637" s="21"/>
      <c r="BO3637" s="21"/>
      <c r="BP3637" s="21"/>
      <c r="BQ3637" s="21"/>
      <c r="BS3637" s="21"/>
      <c r="BT3637" s="21"/>
      <c r="BW3637" s="21"/>
      <c r="BX3637" s="21"/>
      <c r="BZ3637" s="21"/>
      <c r="CD3637" s="21"/>
      <c r="CE3637" s="21"/>
      <c r="CF3637" s="21"/>
    </row>
    <row r="3638" spans="1:84">
      <c r="A3638" s="21"/>
      <c r="AC3638" s="21"/>
      <c r="AD3638" s="21"/>
      <c r="AE3638" s="21"/>
      <c r="AF3638" s="21"/>
      <c r="AG3638" s="21"/>
      <c r="AH3638" s="21"/>
      <c r="AI3638" s="21"/>
      <c r="AJ3638" s="21"/>
      <c r="AK3638" s="21"/>
      <c r="AL3638" s="21"/>
      <c r="AM3638" s="21"/>
      <c r="AN3638" s="21"/>
      <c r="AO3638" s="21"/>
      <c r="AP3638" s="21"/>
      <c r="AQ3638" s="21"/>
      <c r="AR3638" s="21"/>
      <c r="AS3638" s="21"/>
      <c r="AT3638" s="21"/>
      <c r="AU3638" s="21"/>
      <c r="AX3638" s="22"/>
      <c r="AY3638" s="22"/>
      <c r="AZ3638" s="22"/>
      <c r="BM3638" s="21"/>
      <c r="BN3638" s="21"/>
      <c r="BO3638" s="21"/>
      <c r="BP3638" s="21"/>
      <c r="BQ3638" s="21"/>
      <c r="BS3638" s="21"/>
      <c r="BT3638" s="21"/>
      <c r="BW3638" s="21"/>
      <c r="BX3638" s="21"/>
      <c r="BZ3638" s="21"/>
      <c r="CD3638" s="21"/>
      <c r="CE3638" s="21"/>
      <c r="CF3638" s="21"/>
    </row>
    <row r="3639" spans="1:84">
      <c r="A3639" s="21"/>
      <c r="AC3639" s="21"/>
      <c r="AD3639" s="21"/>
      <c r="AE3639" s="21"/>
      <c r="AF3639" s="21"/>
      <c r="AG3639" s="21"/>
      <c r="AH3639" s="21"/>
      <c r="AI3639" s="21"/>
      <c r="AJ3639" s="21"/>
      <c r="AK3639" s="21"/>
      <c r="AL3639" s="21"/>
      <c r="AM3639" s="21"/>
      <c r="AN3639" s="21"/>
      <c r="AO3639" s="21"/>
      <c r="AP3639" s="21"/>
      <c r="AQ3639" s="21"/>
      <c r="AR3639" s="21"/>
      <c r="AS3639" s="21"/>
      <c r="AT3639" s="21"/>
      <c r="AU3639" s="21"/>
      <c r="AX3639" s="22"/>
      <c r="AY3639" s="22"/>
      <c r="AZ3639" s="22"/>
      <c r="BM3639" s="21"/>
      <c r="BN3639" s="21"/>
      <c r="BO3639" s="21"/>
      <c r="BP3639" s="21"/>
      <c r="BQ3639" s="21"/>
      <c r="BS3639" s="21"/>
      <c r="BT3639" s="21"/>
      <c r="BW3639" s="21"/>
      <c r="BX3639" s="21"/>
      <c r="BZ3639" s="21"/>
      <c r="CD3639" s="21"/>
      <c r="CE3639" s="21"/>
      <c r="CF3639" s="21"/>
    </row>
    <row r="3640" spans="1:84">
      <c r="A3640" s="21"/>
      <c r="AC3640" s="21"/>
      <c r="AD3640" s="21"/>
      <c r="AE3640" s="21"/>
      <c r="AF3640" s="21"/>
      <c r="AG3640" s="21"/>
      <c r="AH3640" s="21"/>
      <c r="AI3640" s="21"/>
      <c r="AJ3640" s="21"/>
      <c r="AK3640" s="21"/>
      <c r="AL3640" s="21"/>
      <c r="AM3640" s="21"/>
      <c r="AN3640" s="21"/>
      <c r="AO3640" s="21"/>
      <c r="AP3640" s="21"/>
      <c r="AQ3640" s="21"/>
      <c r="AR3640" s="21"/>
      <c r="AS3640" s="21"/>
      <c r="AT3640" s="21"/>
      <c r="AU3640" s="21"/>
      <c r="AX3640" s="22"/>
      <c r="AY3640" s="22"/>
      <c r="AZ3640" s="22"/>
      <c r="BM3640" s="21"/>
      <c r="BN3640" s="21"/>
      <c r="BO3640" s="21"/>
      <c r="BP3640" s="21"/>
      <c r="BQ3640" s="21"/>
      <c r="BS3640" s="21"/>
      <c r="BT3640" s="21"/>
      <c r="BW3640" s="21"/>
      <c r="BX3640" s="21"/>
      <c r="BZ3640" s="21"/>
      <c r="CD3640" s="21"/>
      <c r="CE3640" s="21"/>
      <c r="CF3640" s="21"/>
    </row>
    <row r="3641" spans="1:84">
      <c r="A3641" s="21"/>
      <c r="AC3641" s="21"/>
      <c r="AD3641" s="21"/>
      <c r="AE3641" s="21"/>
      <c r="AF3641" s="21"/>
      <c r="AG3641" s="21"/>
      <c r="AH3641" s="21"/>
      <c r="AI3641" s="21"/>
      <c r="AJ3641" s="21"/>
      <c r="AK3641" s="21"/>
      <c r="AL3641" s="21"/>
      <c r="AM3641" s="21"/>
      <c r="AN3641" s="21"/>
      <c r="AO3641" s="21"/>
      <c r="AP3641" s="21"/>
      <c r="AQ3641" s="21"/>
      <c r="AR3641" s="21"/>
      <c r="AS3641" s="21"/>
      <c r="AT3641" s="21"/>
      <c r="AU3641" s="21"/>
      <c r="AX3641" s="22"/>
      <c r="AY3641" s="22"/>
      <c r="AZ3641" s="22"/>
      <c r="BM3641" s="21"/>
      <c r="BN3641" s="21"/>
      <c r="BO3641" s="21"/>
      <c r="BP3641" s="21"/>
      <c r="BQ3641" s="21"/>
      <c r="BS3641" s="21"/>
      <c r="BT3641" s="21"/>
      <c r="BW3641" s="21"/>
      <c r="BX3641" s="21"/>
      <c r="BZ3641" s="21"/>
      <c r="CD3641" s="21"/>
      <c r="CE3641" s="21"/>
      <c r="CF3641" s="21"/>
    </row>
    <row r="3642" spans="1:84">
      <c r="A3642" s="21"/>
      <c r="AC3642" s="21"/>
      <c r="AD3642" s="21"/>
      <c r="AE3642" s="21"/>
      <c r="AF3642" s="21"/>
      <c r="AG3642" s="21"/>
      <c r="AH3642" s="21"/>
      <c r="AI3642" s="21"/>
      <c r="AJ3642" s="21"/>
      <c r="AK3642" s="21"/>
      <c r="AL3642" s="21"/>
      <c r="AM3642" s="21"/>
      <c r="AN3642" s="21"/>
      <c r="AO3642" s="21"/>
      <c r="AP3642" s="21"/>
      <c r="AQ3642" s="21"/>
      <c r="AR3642" s="21"/>
      <c r="AS3642" s="21"/>
      <c r="AT3642" s="21"/>
      <c r="AU3642" s="21"/>
      <c r="AX3642" s="22"/>
      <c r="AY3642" s="22"/>
      <c r="AZ3642" s="22"/>
      <c r="BM3642" s="21"/>
      <c r="BN3642" s="21"/>
      <c r="BO3642" s="21"/>
      <c r="BP3642" s="21"/>
      <c r="BQ3642" s="21"/>
      <c r="BS3642" s="21"/>
      <c r="BT3642" s="21"/>
      <c r="BW3642" s="21"/>
      <c r="BX3642" s="21"/>
      <c r="BZ3642" s="21"/>
      <c r="CD3642" s="21"/>
      <c r="CE3642" s="21"/>
      <c r="CF3642" s="21"/>
    </row>
    <row r="3643" spans="1:84">
      <c r="A3643" s="21"/>
      <c r="AC3643" s="21"/>
      <c r="AD3643" s="21"/>
      <c r="AE3643" s="21"/>
      <c r="AF3643" s="21"/>
      <c r="AG3643" s="21"/>
      <c r="AH3643" s="21"/>
      <c r="AI3643" s="21"/>
      <c r="AJ3643" s="21"/>
      <c r="AK3643" s="21"/>
      <c r="AL3643" s="21"/>
      <c r="AM3643" s="21"/>
      <c r="AN3643" s="21"/>
      <c r="AO3643" s="21"/>
      <c r="AP3643" s="21"/>
      <c r="AQ3643" s="21"/>
      <c r="AR3643" s="21"/>
      <c r="AS3643" s="21"/>
      <c r="AT3643" s="21"/>
      <c r="AU3643" s="21"/>
      <c r="AX3643" s="22"/>
      <c r="AY3643" s="22"/>
      <c r="AZ3643" s="22"/>
      <c r="BM3643" s="21"/>
      <c r="BN3643" s="21"/>
      <c r="BO3643" s="21"/>
      <c r="BP3643" s="21"/>
      <c r="BQ3643" s="21"/>
      <c r="BS3643" s="21"/>
      <c r="BT3643" s="21"/>
      <c r="BW3643" s="21"/>
      <c r="BX3643" s="21"/>
      <c r="BZ3643" s="21"/>
      <c r="CD3643" s="21"/>
      <c r="CE3643" s="21"/>
      <c r="CF3643" s="21"/>
    </row>
    <row r="3644" spans="1:84">
      <c r="A3644" s="21"/>
      <c r="AC3644" s="21"/>
      <c r="AD3644" s="21"/>
      <c r="AE3644" s="21"/>
      <c r="AF3644" s="21"/>
      <c r="AG3644" s="21"/>
      <c r="AH3644" s="21"/>
      <c r="AI3644" s="21"/>
      <c r="AJ3644" s="21"/>
      <c r="AK3644" s="21"/>
      <c r="AL3644" s="21"/>
      <c r="AM3644" s="21"/>
      <c r="AN3644" s="21"/>
      <c r="AO3644" s="21"/>
      <c r="AP3644" s="21"/>
      <c r="AQ3644" s="21"/>
      <c r="AR3644" s="21"/>
      <c r="AS3644" s="21"/>
      <c r="AT3644" s="21"/>
      <c r="AU3644" s="21"/>
      <c r="AX3644" s="22"/>
      <c r="AY3644" s="22"/>
      <c r="AZ3644" s="22"/>
      <c r="BM3644" s="21"/>
      <c r="BN3644" s="21"/>
      <c r="BO3644" s="21"/>
      <c r="BP3644" s="21"/>
      <c r="BQ3644" s="21"/>
      <c r="BS3644" s="21"/>
      <c r="BT3644" s="21"/>
      <c r="BW3644" s="21"/>
      <c r="BX3644" s="21"/>
      <c r="BZ3644" s="21"/>
      <c r="CD3644" s="21"/>
      <c r="CE3644" s="21"/>
      <c r="CF3644" s="21"/>
    </row>
    <row r="3645" spans="1:84">
      <c r="A3645" s="21"/>
      <c r="AC3645" s="21"/>
      <c r="AD3645" s="21"/>
      <c r="AE3645" s="21"/>
      <c r="AF3645" s="21"/>
      <c r="AG3645" s="21"/>
      <c r="AH3645" s="21"/>
      <c r="AI3645" s="21"/>
      <c r="AJ3645" s="21"/>
      <c r="AK3645" s="21"/>
      <c r="AL3645" s="21"/>
      <c r="AM3645" s="21"/>
      <c r="AN3645" s="21"/>
      <c r="AO3645" s="21"/>
      <c r="AP3645" s="21"/>
      <c r="AQ3645" s="21"/>
      <c r="AR3645" s="21"/>
      <c r="AS3645" s="21"/>
      <c r="AT3645" s="21"/>
      <c r="AU3645" s="21"/>
      <c r="AX3645" s="22"/>
      <c r="AY3645" s="22"/>
      <c r="AZ3645" s="22"/>
      <c r="BM3645" s="21"/>
      <c r="BN3645" s="21"/>
      <c r="BO3645" s="21"/>
      <c r="BP3645" s="21"/>
      <c r="BQ3645" s="21"/>
      <c r="BS3645" s="21"/>
      <c r="BT3645" s="21"/>
      <c r="BW3645" s="21"/>
      <c r="BX3645" s="21"/>
      <c r="BZ3645" s="21"/>
      <c r="CD3645" s="21"/>
      <c r="CE3645" s="21"/>
      <c r="CF3645" s="21"/>
    </row>
    <row r="3646" spans="1:84">
      <c r="A3646" s="21"/>
      <c r="AC3646" s="21"/>
      <c r="AD3646" s="21"/>
      <c r="AE3646" s="21"/>
      <c r="AF3646" s="21"/>
      <c r="AG3646" s="21"/>
      <c r="AH3646" s="21"/>
      <c r="AI3646" s="21"/>
      <c r="AJ3646" s="21"/>
      <c r="AK3646" s="21"/>
      <c r="AL3646" s="21"/>
      <c r="AM3646" s="21"/>
      <c r="AN3646" s="21"/>
      <c r="AO3646" s="21"/>
      <c r="AP3646" s="21"/>
      <c r="AQ3646" s="21"/>
      <c r="AR3646" s="21"/>
      <c r="AS3646" s="21"/>
      <c r="AT3646" s="21"/>
      <c r="AU3646" s="21"/>
      <c r="AX3646" s="22"/>
      <c r="AY3646" s="22"/>
      <c r="AZ3646" s="22"/>
      <c r="BM3646" s="21"/>
      <c r="BN3646" s="21"/>
      <c r="BO3646" s="21"/>
      <c r="BP3646" s="21"/>
      <c r="BQ3646" s="21"/>
      <c r="BS3646" s="21"/>
      <c r="BT3646" s="21"/>
      <c r="BW3646" s="21"/>
      <c r="BX3646" s="21"/>
      <c r="BZ3646" s="21"/>
      <c r="CD3646" s="21"/>
      <c r="CE3646" s="21"/>
      <c r="CF3646" s="21"/>
    </row>
    <row r="3647" spans="1:84">
      <c r="A3647" s="21"/>
      <c r="AC3647" s="21"/>
      <c r="AD3647" s="21"/>
      <c r="AE3647" s="21"/>
      <c r="AF3647" s="21"/>
      <c r="AG3647" s="21"/>
      <c r="AH3647" s="21"/>
      <c r="AI3647" s="21"/>
      <c r="AJ3647" s="21"/>
      <c r="AK3647" s="21"/>
      <c r="AL3647" s="21"/>
      <c r="AM3647" s="21"/>
      <c r="AN3647" s="21"/>
      <c r="AO3647" s="21"/>
      <c r="AP3647" s="21"/>
      <c r="AQ3647" s="21"/>
      <c r="AR3647" s="21"/>
      <c r="AS3647" s="21"/>
      <c r="AT3647" s="21"/>
      <c r="AU3647" s="21"/>
      <c r="AX3647" s="22"/>
      <c r="AY3647" s="22"/>
      <c r="AZ3647" s="22"/>
      <c r="BM3647" s="21"/>
      <c r="BN3647" s="21"/>
      <c r="BO3647" s="21"/>
      <c r="BP3647" s="21"/>
      <c r="BQ3647" s="21"/>
      <c r="BS3647" s="21"/>
      <c r="BT3647" s="21"/>
      <c r="BW3647" s="21"/>
      <c r="BX3647" s="21"/>
      <c r="BZ3647" s="21"/>
      <c r="CD3647" s="21"/>
      <c r="CE3647" s="21"/>
      <c r="CF3647" s="21"/>
    </row>
    <row r="3648" spans="1:84">
      <c r="A3648" s="21"/>
      <c r="AC3648" s="21"/>
      <c r="AD3648" s="21"/>
      <c r="AE3648" s="21"/>
      <c r="AF3648" s="21"/>
      <c r="AG3648" s="21"/>
      <c r="AH3648" s="21"/>
      <c r="AI3648" s="21"/>
      <c r="AJ3648" s="21"/>
      <c r="AK3648" s="21"/>
      <c r="AL3648" s="21"/>
      <c r="AM3648" s="21"/>
      <c r="AN3648" s="21"/>
      <c r="AO3648" s="21"/>
      <c r="AP3648" s="21"/>
      <c r="AQ3648" s="21"/>
      <c r="AR3648" s="21"/>
      <c r="AS3648" s="21"/>
      <c r="AT3648" s="21"/>
      <c r="AU3648" s="21"/>
      <c r="AX3648" s="22"/>
      <c r="AY3648" s="22"/>
      <c r="AZ3648" s="22"/>
      <c r="BM3648" s="21"/>
      <c r="BN3648" s="21"/>
      <c r="BO3648" s="21"/>
      <c r="BP3648" s="21"/>
      <c r="BQ3648" s="21"/>
      <c r="BS3648" s="21"/>
      <c r="BT3648" s="21"/>
      <c r="BW3648" s="21"/>
      <c r="BX3648" s="21"/>
      <c r="BZ3648" s="21"/>
      <c r="CD3648" s="21"/>
      <c r="CE3648" s="21"/>
      <c r="CF3648" s="21"/>
    </row>
    <row r="3649" spans="1:84">
      <c r="A3649" s="21"/>
      <c r="AC3649" s="21"/>
      <c r="AD3649" s="21"/>
      <c r="AE3649" s="21"/>
      <c r="AF3649" s="21"/>
      <c r="AG3649" s="21"/>
      <c r="AH3649" s="21"/>
      <c r="AI3649" s="21"/>
      <c r="AJ3649" s="21"/>
      <c r="AK3649" s="21"/>
      <c r="AL3649" s="21"/>
      <c r="AM3649" s="21"/>
      <c r="AN3649" s="21"/>
      <c r="AO3649" s="21"/>
      <c r="AP3649" s="21"/>
      <c r="AQ3649" s="21"/>
      <c r="AR3649" s="21"/>
      <c r="AS3649" s="21"/>
      <c r="AT3649" s="21"/>
      <c r="AU3649" s="21"/>
      <c r="AX3649" s="22"/>
      <c r="AY3649" s="22"/>
      <c r="AZ3649" s="22"/>
      <c r="BM3649" s="21"/>
      <c r="BN3649" s="21"/>
      <c r="BO3649" s="21"/>
      <c r="BP3649" s="21"/>
      <c r="BQ3649" s="21"/>
      <c r="BS3649" s="21"/>
      <c r="BT3649" s="21"/>
      <c r="BW3649" s="21"/>
      <c r="BX3649" s="21"/>
      <c r="BZ3649" s="21"/>
      <c r="CD3649" s="21"/>
      <c r="CE3649" s="21"/>
      <c r="CF3649" s="21"/>
    </row>
    <row r="3650" spans="1:84">
      <c r="A3650" s="21"/>
      <c r="AC3650" s="21"/>
      <c r="AD3650" s="21"/>
      <c r="AE3650" s="21"/>
      <c r="AF3650" s="21"/>
      <c r="AG3650" s="21"/>
      <c r="AH3650" s="21"/>
      <c r="AI3650" s="21"/>
      <c r="AJ3650" s="21"/>
      <c r="AK3650" s="21"/>
      <c r="AL3650" s="21"/>
      <c r="AM3650" s="21"/>
      <c r="AN3650" s="21"/>
      <c r="AO3650" s="21"/>
      <c r="AP3650" s="21"/>
      <c r="AQ3650" s="21"/>
      <c r="AR3650" s="21"/>
      <c r="AS3650" s="21"/>
      <c r="AT3650" s="21"/>
      <c r="AU3650" s="21"/>
      <c r="AX3650" s="22"/>
      <c r="AY3650" s="22"/>
      <c r="AZ3650" s="22"/>
      <c r="BM3650" s="21"/>
      <c r="BN3650" s="21"/>
      <c r="BO3650" s="21"/>
      <c r="BP3650" s="21"/>
      <c r="BQ3650" s="21"/>
      <c r="BS3650" s="21"/>
      <c r="BT3650" s="21"/>
      <c r="BW3650" s="21"/>
      <c r="BX3650" s="21"/>
      <c r="BZ3650" s="21"/>
      <c r="CD3650" s="21"/>
      <c r="CE3650" s="21"/>
      <c r="CF3650" s="21"/>
    </row>
    <row r="3651" spans="1:84">
      <c r="A3651" s="21"/>
      <c r="AC3651" s="21"/>
      <c r="AD3651" s="21"/>
      <c r="AE3651" s="21"/>
      <c r="AF3651" s="21"/>
      <c r="AG3651" s="21"/>
      <c r="AH3651" s="21"/>
      <c r="AI3651" s="21"/>
      <c r="AJ3651" s="21"/>
      <c r="AK3651" s="21"/>
      <c r="AL3651" s="21"/>
      <c r="AM3651" s="21"/>
      <c r="AN3651" s="21"/>
      <c r="AO3651" s="21"/>
      <c r="AP3651" s="21"/>
      <c r="AQ3651" s="21"/>
      <c r="AR3651" s="21"/>
      <c r="AS3651" s="21"/>
      <c r="AT3651" s="21"/>
      <c r="AU3651" s="21"/>
      <c r="AX3651" s="22"/>
      <c r="AY3651" s="22"/>
      <c r="AZ3651" s="22"/>
      <c r="BM3651" s="21"/>
      <c r="BN3651" s="21"/>
      <c r="BO3651" s="21"/>
      <c r="BP3651" s="21"/>
      <c r="BQ3651" s="21"/>
      <c r="BS3651" s="21"/>
      <c r="BT3651" s="21"/>
      <c r="BW3651" s="21"/>
      <c r="BX3651" s="21"/>
      <c r="BZ3651" s="21"/>
      <c r="CD3651" s="21"/>
      <c r="CE3651" s="21"/>
      <c r="CF3651" s="21"/>
    </row>
    <row r="3652" spans="1:84">
      <c r="A3652" s="21"/>
      <c r="AC3652" s="21"/>
      <c r="AD3652" s="21"/>
      <c r="AE3652" s="21"/>
      <c r="AF3652" s="21"/>
      <c r="AG3652" s="21"/>
      <c r="AH3652" s="21"/>
      <c r="AI3652" s="21"/>
      <c r="AJ3652" s="21"/>
      <c r="AK3652" s="21"/>
      <c r="AL3652" s="21"/>
      <c r="AM3652" s="21"/>
      <c r="AN3652" s="21"/>
      <c r="AO3652" s="21"/>
      <c r="AP3652" s="21"/>
      <c r="AQ3652" s="21"/>
      <c r="AR3652" s="21"/>
      <c r="AS3652" s="21"/>
      <c r="AT3652" s="21"/>
      <c r="AU3652" s="21"/>
      <c r="AX3652" s="22"/>
      <c r="AY3652" s="22"/>
      <c r="AZ3652" s="22"/>
      <c r="BM3652" s="21"/>
      <c r="BN3652" s="21"/>
      <c r="BO3652" s="21"/>
      <c r="BP3652" s="21"/>
      <c r="BQ3652" s="21"/>
      <c r="BS3652" s="21"/>
      <c r="BT3652" s="21"/>
      <c r="BW3652" s="21"/>
      <c r="BX3652" s="21"/>
      <c r="BZ3652" s="21"/>
      <c r="CD3652" s="21"/>
      <c r="CE3652" s="21"/>
      <c r="CF3652" s="21"/>
    </row>
    <row r="3653" spans="1:84">
      <c r="A3653" s="21"/>
      <c r="AC3653" s="21"/>
      <c r="AD3653" s="21"/>
      <c r="AE3653" s="21"/>
      <c r="AF3653" s="21"/>
      <c r="AG3653" s="21"/>
      <c r="AH3653" s="21"/>
      <c r="AI3653" s="21"/>
      <c r="AJ3653" s="21"/>
      <c r="AK3653" s="21"/>
      <c r="AL3653" s="21"/>
      <c r="AM3653" s="21"/>
      <c r="AN3653" s="21"/>
      <c r="AO3653" s="21"/>
      <c r="AP3653" s="21"/>
      <c r="AQ3653" s="21"/>
      <c r="AR3653" s="21"/>
      <c r="AS3653" s="21"/>
      <c r="AT3653" s="21"/>
      <c r="AU3653" s="21"/>
      <c r="AX3653" s="22"/>
      <c r="AY3653" s="22"/>
      <c r="AZ3653" s="22"/>
      <c r="BM3653" s="21"/>
      <c r="BN3653" s="21"/>
      <c r="BO3653" s="21"/>
      <c r="BP3653" s="21"/>
      <c r="BQ3653" s="21"/>
      <c r="BS3653" s="21"/>
      <c r="BT3653" s="21"/>
      <c r="BW3653" s="21"/>
      <c r="BX3653" s="21"/>
      <c r="BZ3653" s="21"/>
      <c r="CD3653" s="21"/>
      <c r="CE3653" s="21"/>
      <c r="CF3653" s="21"/>
    </row>
    <row r="3654" spans="1:84">
      <c r="A3654" s="21"/>
      <c r="AC3654" s="21"/>
      <c r="AD3654" s="21"/>
      <c r="AE3654" s="21"/>
      <c r="AF3654" s="21"/>
      <c r="AG3654" s="21"/>
      <c r="AH3654" s="21"/>
      <c r="AI3654" s="21"/>
      <c r="AJ3654" s="21"/>
      <c r="AK3654" s="21"/>
      <c r="AL3654" s="21"/>
      <c r="AM3654" s="21"/>
      <c r="AN3654" s="21"/>
      <c r="AO3654" s="21"/>
      <c r="AP3654" s="21"/>
      <c r="AQ3654" s="21"/>
      <c r="AR3654" s="21"/>
      <c r="AS3654" s="21"/>
      <c r="AT3654" s="21"/>
      <c r="AU3654" s="21"/>
      <c r="AX3654" s="22"/>
      <c r="AY3654" s="22"/>
      <c r="AZ3654" s="22"/>
      <c r="BM3654" s="21"/>
      <c r="BN3654" s="21"/>
      <c r="BO3654" s="21"/>
      <c r="BP3654" s="21"/>
      <c r="BQ3654" s="21"/>
      <c r="BS3654" s="21"/>
      <c r="BT3654" s="21"/>
      <c r="BW3654" s="21"/>
      <c r="BX3654" s="21"/>
      <c r="BZ3654" s="21"/>
      <c r="CD3654" s="21"/>
      <c r="CE3654" s="21"/>
      <c r="CF3654" s="21"/>
    </row>
    <row r="3655" spans="1:84">
      <c r="A3655" s="21"/>
      <c r="AC3655" s="21"/>
      <c r="AD3655" s="21"/>
      <c r="AE3655" s="21"/>
      <c r="AF3655" s="21"/>
      <c r="AG3655" s="21"/>
      <c r="AH3655" s="21"/>
      <c r="AI3655" s="21"/>
      <c r="AJ3655" s="21"/>
      <c r="AK3655" s="21"/>
      <c r="AL3655" s="21"/>
      <c r="AM3655" s="21"/>
      <c r="AN3655" s="21"/>
      <c r="AO3655" s="21"/>
      <c r="AP3655" s="21"/>
      <c r="AQ3655" s="21"/>
      <c r="AR3655" s="21"/>
      <c r="AS3655" s="21"/>
      <c r="AT3655" s="21"/>
      <c r="AU3655" s="21"/>
      <c r="AX3655" s="22"/>
      <c r="AY3655" s="22"/>
      <c r="AZ3655" s="22"/>
      <c r="BM3655" s="21"/>
      <c r="BN3655" s="21"/>
      <c r="BO3655" s="21"/>
      <c r="BP3655" s="21"/>
      <c r="BQ3655" s="21"/>
      <c r="BS3655" s="21"/>
      <c r="BT3655" s="21"/>
      <c r="BW3655" s="21"/>
      <c r="BX3655" s="21"/>
      <c r="BZ3655" s="21"/>
      <c r="CD3655" s="21"/>
      <c r="CE3655" s="21"/>
      <c r="CF3655" s="21"/>
    </row>
    <row r="3656" spans="1:84">
      <c r="A3656" s="21"/>
      <c r="AC3656" s="21"/>
      <c r="AD3656" s="21"/>
      <c r="AE3656" s="21"/>
      <c r="AF3656" s="21"/>
      <c r="AG3656" s="21"/>
      <c r="AH3656" s="21"/>
      <c r="AI3656" s="21"/>
      <c r="AJ3656" s="21"/>
      <c r="AK3656" s="21"/>
      <c r="AL3656" s="21"/>
      <c r="AM3656" s="21"/>
      <c r="AN3656" s="21"/>
      <c r="AO3656" s="21"/>
      <c r="AP3656" s="21"/>
      <c r="AQ3656" s="21"/>
      <c r="AR3656" s="21"/>
      <c r="AS3656" s="21"/>
      <c r="AT3656" s="21"/>
      <c r="AU3656" s="21"/>
      <c r="AX3656" s="22"/>
      <c r="AY3656" s="22"/>
      <c r="AZ3656" s="22"/>
      <c r="BM3656" s="21"/>
      <c r="BN3656" s="21"/>
      <c r="BO3656" s="21"/>
      <c r="BP3656" s="21"/>
      <c r="BQ3656" s="21"/>
      <c r="BS3656" s="21"/>
      <c r="BT3656" s="21"/>
      <c r="BW3656" s="21"/>
      <c r="BX3656" s="21"/>
      <c r="BZ3656" s="21"/>
      <c r="CD3656" s="21"/>
      <c r="CE3656" s="21"/>
      <c r="CF3656" s="21"/>
    </row>
    <row r="3657" spans="1:84">
      <c r="A3657" s="21"/>
      <c r="AC3657" s="21"/>
      <c r="AD3657" s="21"/>
      <c r="AE3657" s="21"/>
      <c r="AF3657" s="21"/>
      <c r="AG3657" s="21"/>
      <c r="AH3657" s="21"/>
      <c r="AI3657" s="21"/>
      <c r="AJ3657" s="21"/>
      <c r="AK3657" s="21"/>
      <c r="AL3657" s="21"/>
      <c r="AM3657" s="21"/>
      <c r="AN3657" s="21"/>
      <c r="AO3657" s="21"/>
      <c r="AP3657" s="21"/>
      <c r="AQ3657" s="21"/>
      <c r="AR3657" s="21"/>
      <c r="AS3657" s="21"/>
      <c r="AT3657" s="21"/>
      <c r="AU3657" s="21"/>
      <c r="AX3657" s="22"/>
      <c r="AY3657" s="22"/>
      <c r="AZ3657" s="22"/>
      <c r="BM3657" s="21"/>
      <c r="BN3657" s="21"/>
      <c r="BO3657" s="21"/>
      <c r="BP3657" s="21"/>
      <c r="BQ3657" s="21"/>
      <c r="BS3657" s="21"/>
      <c r="BT3657" s="21"/>
      <c r="BW3657" s="21"/>
      <c r="BX3657" s="21"/>
      <c r="BZ3657" s="21"/>
      <c r="CD3657" s="21"/>
      <c r="CE3657" s="21"/>
      <c r="CF3657" s="21"/>
    </row>
    <row r="3658" spans="1:84">
      <c r="A3658" s="21"/>
      <c r="AC3658" s="21"/>
      <c r="AD3658" s="21"/>
      <c r="AE3658" s="21"/>
      <c r="AF3658" s="21"/>
      <c r="AG3658" s="21"/>
      <c r="AH3658" s="21"/>
      <c r="AI3658" s="21"/>
      <c r="AJ3658" s="21"/>
      <c r="AK3658" s="21"/>
      <c r="AL3658" s="21"/>
      <c r="AM3658" s="21"/>
      <c r="AN3658" s="21"/>
      <c r="AO3658" s="21"/>
      <c r="AP3658" s="21"/>
      <c r="AQ3658" s="21"/>
      <c r="AR3658" s="21"/>
      <c r="AS3658" s="21"/>
      <c r="AT3658" s="21"/>
      <c r="AU3658" s="21"/>
      <c r="AX3658" s="22"/>
      <c r="AY3658" s="22"/>
      <c r="AZ3658" s="22"/>
      <c r="BM3658" s="21"/>
      <c r="BN3658" s="21"/>
      <c r="BO3658" s="21"/>
      <c r="BP3658" s="21"/>
      <c r="BQ3658" s="21"/>
      <c r="BS3658" s="21"/>
      <c r="BT3658" s="21"/>
      <c r="BW3658" s="21"/>
      <c r="BX3658" s="21"/>
      <c r="BZ3658" s="21"/>
      <c r="CD3658" s="21"/>
      <c r="CE3658" s="21"/>
      <c r="CF3658" s="21"/>
    </row>
    <row r="3659" spans="1:84">
      <c r="A3659" s="21"/>
      <c r="AC3659" s="21"/>
      <c r="AD3659" s="21"/>
      <c r="AE3659" s="21"/>
      <c r="AF3659" s="21"/>
      <c r="AG3659" s="21"/>
      <c r="AH3659" s="21"/>
      <c r="AI3659" s="21"/>
      <c r="AJ3659" s="21"/>
      <c r="AK3659" s="21"/>
      <c r="AL3659" s="21"/>
      <c r="AM3659" s="21"/>
      <c r="AN3659" s="21"/>
      <c r="AO3659" s="21"/>
      <c r="AP3659" s="21"/>
      <c r="AQ3659" s="21"/>
      <c r="AR3659" s="21"/>
      <c r="AS3659" s="21"/>
      <c r="AT3659" s="21"/>
      <c r="AU3659" s="21"/>
      <c r="AX3659" s="22"/>
      <c r="AY3659" s="22"/>
      <c r="AZ3659" s="22"/>
      <c r="BM3659" s="21"/>
      <c r="BN3659" s="21"/>
      <c r="BO3659" s="21"/>
      <c r="BP3659" s="21"/>
      <c r="BQ3659" s="21"/>
      <c r="BS3659" s="21"/>
      <c r="BT3659" s="21"/>
      <c r="BW3659" s="21"/>
      <c r="BX3659" s="21"/>
      <c r="BZ3659" s="21"/>
      <c r="CD3659" s="21"/>
      <c r="CE3659" s="21"/>
      <c r="CF3659" s="21"/>
    </row>
    <row r="3660" spans="1:84">
      <c r="A3660" s="21"/>
      <c r="AC3660" s="21"/>
      <c r="AD3660" s="21"/>
      <c r="AE3660" s="21"/>
      <c r="AF3660" s="21"/>
      <c r="AG3660" s="21"/>
      <c r="AH3660" s="21"/>
      <c r="AI3660" s="21"/>
      <c r="AJ3660" s="21"/>
      <c r="AK3660" s="21"/>
      <c r="AL3660" s="21"/>
      <c r="AM3660" s="21"/>
      <c r="AN3660" s="21"/>
      <c r="AO3660" s="21"/>
      <c r="AP3660" s="21"/>
      <c r="AQ3660" s="21"/>
      <c r="AR3660" s="21"/>
      <c r="AS3660" s="21"/>
      <c r="AT3660" s="21"/>
      <c r="AU3660" s="21"/>
      <c r="AX3660" s="22"/>
      <c r="AY3660" s="22"/>
      <c r="AZ3660" s="22"/>
      <c r="BM3660" s="21"/>
      <c r="BN3660" s="21"/>
      <c r="BO3660" s="21"/>
      <c r="BP3660" s="21"/>
      <c r="BQ3660" s="21"/>
      <c r="BS3660" s="21"/>
      <c r="BT3660" s="21"/>
      <c r="BW3660" s="21"/>
      <c r="BX3660" s="21"/>
      <c r="BZ3660" s="21"/>
      <c r="CD3660" s="21"/>
      <c r="CE3660" s="21"/>
      <c r="CF3660" s="21"/>
    </row>
    <row r="3661" spans="1:84">
      <c r="A3661" s="21"/>
      <c r="AC3661" s="21"/>
      <c r="AD3661" s="21"/>
      <c r="AE3661" s="21"/>
      <c r="AF3661" s="21"/>
      <c r="AG3661" s="21"/>
      <c r="AH3661" s="21"/>
      <c r="AI3661" s="21"/>
      <c r="AJ3661" s="21"/>
      <c r="AK3661" s="21"/>
      <c r="AL3661" s="21"/>
      <c r="AM3661" s="21"/>
      <c r="AN3661" s="21"/>
      <c r="AO3661" s="21"/>
      <c r="AP3661" s="21"/>
      <c r="AQ3661" s="21"/>
      <c r="AR3661" s="21"/>
      <c r="AS3661" s="21"/>
      <c r="AT3661" s="21"/>
      <c r="AU3661" s="21"/>
      <c r="AX3661" s="22"/>
      <c r="AY3661" s="22"/>
      <c r="AZ3661" s="22"/>
      <c r="BM3661" s="21"/>
      <c r="BN3661" s="21"/>
      <c r="BO3661" s="21"/>
      <c r="BP3661" s="21"/>
      <c r="BQ3661" s="21"/>
      <c r="BS3661" s="21"/>
      <c r="BT3661" s="21"/>
      <c r="BW3661" s="21"/>
      <c r="BX3661" s="21"/>
      <c r="BZ3661" s="21"/>
      <c r="CD3661" s="21"/>
      <c r="CE3661" s="21"/>
      <c r="CF3661" s="21"/>
    </row>
    <row r="3662" spans="1:84">
      <c r="A3662" s="21"/>
      <c r="AC3662" s="21"/>
      <c r="AD3662" s="21"/>
      <c r="AE3662" s="21"/>
      <c r="AF3662" s="21"/>
      <c r="AG3662" s="21"/>
      <c r="AH3662" s="21"/>
      <c r="AI3662" s="21"/>
      <c r="AJ3662" s="21"/>
      <c r="AK3662" s="21"/>
      <c r="AL3662" s="21"/>
      <c r="AM3662" s="21"/>
      <c r="AN3662" s="21"/>
      <c r="AO3662" s="21"/>
      <c r="AP3662" s="21"/>
      <c r="AQ3662" s="21"/>
      <c r="AR3662" s="21"/>
      <c r="AS3662" s="21"/>
      <c r="AT3662" s="21"/>
      <c r="AU3662" s="21"/>
      <c r="AX3662" s="22"/>
      <c r="AY3662" s="22"/>
      <c r="AZ3662" s="22"/>
      <c r="BM3662" s="21"/>
      <c r="BN3662" s="21"/>
      <c r="BO3662" s="21"/>
      <c r="BP3662" s="21"/>
      <c r="BQ3662" s="21"/>
      <c r="BS3662" s="21"/>
      <c r="BT3662" s="21"/>
      <c r="BW3662" s="21"/>
      <c r="BX3662" s="21"/>
      <c r="BZ3662" s="21"/>
      <c r="CD3662" s="21"/>
      <c r="CE3662" s="21"/>
      <c r="CF3662" s="21"/>
    </row>
    <row r="3663" spans="1:84">
      <c r="A3663" s="21"/>
      <c r="AC3663" s="21"/>
      <c r="AD3663" s="21"/>
      <c r="AE3663" s="21"/>
      <c r="AF3663" s="21"/>
      <c r="AG3663" s="21"/>
      <c r="AH3663" s="21"/>
      <c r="AI3663" s="21"/>
      <c r="AJ3663" s="21"/>
      <c r="AK3663" s="21"/>
      <c r="AL3663" s="21"/>
      <c r="AM3663" s="21"/>
      <c r="AN3663" s="21"/>
      <c r="AO3663" s="21"/>
      <c r="AP3663" s="21"/>
      <c r="AQ3663" s="21"/>
      <c r="AR3663" s="21"/>
      <c r="AS3663" s="21"/>
      <c r="AT3663" s="21"/>
      <c r="AU3663" s="21"/>
      <c r="AX3663" s="22"/>
      <c r="AY3663" s="22"/>
      <c r="AZ3663" s="22"/>
      <c r="BM3663" s="21"/>
      <c r="BN3663" s="21"/>
      <c r="BO3663" s="21"/>
      <c r="BP3663" s="21"/>
      <c r="BQ3663" s="21"/>
      <c r="BS3663" s="21"/>
      <c r="BT3663" s="21"/>
      <c r="BW3663" s="21"/>
      <c r="BX3663" s="21"/>
      <c r="BZ3663" s="21"/>
      <c r="CD3663" s="21"/>
      <c r="CE3663" s="21"/>
      <c r="CF3663" s="21"/>
    </row>
    <row r="3664" spans="1:84">
      <c r="A3664" s="21"/>
      <c r="AC3664" s="21"/>
      <c r="AD3664" s="21"/>
      <c r="AE3664" s="21"/>
      <c r="AF3664" s="21"/>
      <c r="AG3664" s="21"/>
      <c r="AH3664" s="21"/>
      <c r="AI3664" s="21"/>
      <c r="AJ3664" s="21"/>
      <c r="AK3664" s="21"/>
      <c r="AL3664" s="21"/>
      <c r="AM3664" s="21"/>
      <c r="AN3664" s="21"/>
      <c r="AO3664" s="21"/>
      <c r="AP3664" s="21"/>
      <c r="AQ3664" s="21"/>
      <c r="AR3664" s="21"/>
      <c r="AS3664" s="21"/>
      <c r="AT3664" s="21"/>
      <c r="AU3664" s="21"/>
      <c r="AX3664" s="22"/>
      <c r="AY3664" s="22"/>
      <c r="AZ3664" s="22"/>
      <c r="BM3664" s="21"/>
      <c r="BN3664" s="21"/>
      <c r="BO3664" s="21"/>
      <c r="BP3664" s="21"/>
      <c r="BQ3664" s="21"/>
      <c r="BS3664" s="21"/>
      <c r="BT3664" s="21"/>
      <c r="BW3664" s="21"/>
      <c r="BX3664" s="21"/>
      <c r="BZ3664" s="21"/>
      <c r="CD3664" s="21"/>
      <c r="CE3664" s="21"/>
      <c r="CF3664" s="21"/>
    </row>
    <row r="3665" spans="1:84">
      <c r="A3665" s="21"/>
      <c r="AC3665" s="21"/>
      <c r="AD3665" s="21"/>
      <c r="AE3665" s="21"/>
      <c r="AF3665" s="21"/>
      <c r="AG3665" s="21"/>
      <c r="AH3665" s="21"/>
      <c r="AI3665" s="21"/>
      <c r="AJ3665" s="21"/>
      <c r="AK3665" s="21"/>
      <c r="AL3665" s="21"/>
      <c r="AM3665" s="21"/>
      <c r="AN3665" s="21"/>
      <c r="AO3665" s="21"/>
      <c r="AP3665" s="21"/>
      <c r="AQ3665" s="21"/>
      <c r="AR3665" s="21"/>
      <c r="AS3665" s="21"/>
      <c r="AT3665" s="21"/>
      <c r="AU3665" s="21"/>
      <c r="AX3665" s="22"/>
      <c r="AY3665" s="22"/>
      <c r="AZ3665" s="22"/>
      <c r="BM3665" s="21"/>
      <c r="BN3665" s="21"/>
      <c r="BO3665" s="21"/>
      <c r="BP3665" s="21"/>
      <c r="BQ3665" s="21"/>
      <c r="BS3665" s="21"/>
      <c r="BT3665" s="21"/>
      <c r="BW3665" s="21"/>
      <c r="BX3665" s="21"/>
      <c r="BZ3665" s="21"/>
      <c r="CD3665" s="21"/>
      <c r="CE3665" s="21"/>
      <c r="CF3665" s="21"/>
    </row>
    <row r="3666" spans="1:84">
      <c r="A3666" s="21"/>
      <c r="AC3666" s="21"/>
      <c r="AD3666" s="21"/>
      <c r="AE3666" s="21"/>
      <c r="AF3666" s="21"/>
      <c r="AG3666" s="21"/>
      <c r="AH3666" s="21"/>
      <c r="AI3666" s="21"/>
      <c r="AJ3666" s="21"/>
      <c r="AK3666" s="21"/>
      <c r="AL3666" s="21"/>
      <c r="AM3666" s="21"/>
      <c r="AN3666" s="21"/>
      <c r="AO3666" s="21"/>
      <c r="AP3666" s="21"/>
      <c r="AQ3666" s="21"/>
      <c r="AR3666" s="21"/>
      <c r="AS3666" s="21"/>
      <c r="AT3666" s="21"/>
      <c r="AU3666" s="21"/>
      <c r="AX3666" s="22"/>
      <c r="AY3666" s="22"/>
      <c r="AZ3666" s="22"/>
      <c r="BM3666" s="21"/>
      <c r="BN3666" s="21"/>
      <c r="BO3666" s="21"/>
      <c r="BP3666" s="21"/>
      <c r="BQ3666" s="21"/>
      <c r="BS3666" s="21"/>
      <c r="BT3666" s="21"/>
      <c r="BW3666" s="21"/>
      <c r="BX3666" s="21"/>
      <c r="BZ3666" s="21"/>
      <c r="CD3666" s="21"/>
      <c r="CE3666" s="21"/>
      <c r="CF3666" s="21"/>
    </row>
    <row r="3667" spans="1:84">
      <c r="A3667" s="21"/>
      <c r="AC3667" s="21"/>
      <c r="AD3667" s="21"/>
      <c r="AE3667" s="21"/>
      <c r="AF3667" s="21"/>
      <c r="AG3667" s="21"/>
      <c r="AH3667" s="21"/>
      <c r="AI3667" s="21"/>
      <c r="AJ3667" s="21"/>
      <c r="AK3667" s="21"/>
      <c r="AL3667" s="21"/>
      <c r="AM3667" s="21"/>
      <c r="AN3667" s="21"/>
      <c r="AO3667" s="21"/>
      <c r="AP3667" s="21"/>
      <c r="AQ3667" s="21"/>
      <c r="AR3667" s="21"/>
      <c r="AS3667" s="21"/>
      <c r="AT3667" s="21"/>
      <c r="AU3667" s="21"/>
      <c r="AX3667" s="22"/>
      <c r="AY3667" s="22"/>
      <c r="AZ3667" s="22"/>
      <c r="BM3667" s="21"/>
      <c r="BN3667" s="21"/>
      <c r="BO3667" s="21"/>
      <c r="BP3667" s="21"/>
      <c r="BQ3667" s="21"/>
      <c r="BS3667" s="21"/>
      <c r="BT3667" s="21"/>
      <c r="BW3667" s="21"/>
      <c r="BX3667" s="21"/>
      <c r="BZ3667" s="21"/>
      <c r="CD3667" s="21"/>
      <c r="CE3667" s="21"/>
      <c r="CF3667" s="21"/>
    </row>
    <row r="3668" spans="1:84">
      <c r="A3668" s="21"/>
      <c r="AC3668" s="21"/>
      <c r="AD3668" s="21"/>
      <c r="AE3668" s="21"/>
      <c r="AF3668" s="21"/>
      <c r="AG3668" s="21"/>
      <c r="AH3668" s="21"/>
      <c r="AI3668" s="21"/>
      <c r="AJ3668" s="21"/>
      <c r="AK3668" s="21"/>
      <c r="AL3668" s="21"/>
      <c r="AM3668" s="21"/>
      <c r="AN3668" s="21"/>
      <c r="AO3668" s="21"/>
      <c r="AP3668" s="21"/>
      <c r="AQ3668" s="21"/>
      <c r="AR3668" s="21"/>
      <c r="AS3668" s="21"/>
      <c r="AT3668" s="21"/>
      <c r="AU3668" s="21"/>
      <c r="AX3668" s="22"/>
      <c r="AY3668" s="22"/>
      <c r="AZ3668" s="22"/>
      <c r="BM3668" s="21"/>
      <c r="BN3668" s="21"/>
      <c r="BO3668" s="21"/>
      <c r="BP3668" s="21"/>
      <c r="BQ3668" s="21"/>
      <c r="BS3668" s="21"/>
      <c r="BT3668" s="21"/>
      <c r="BW3668" s="21"/>
      <c r="BX3668" s="21"/>
      <c r="BZ3668" s="21"/>
      <c r="CD3668" s="21"/>
      <c r="CE3668" s="21"/>
      <c r="CF3668" s="21"/>
    </row>
    <row r="3669" spans="1:84">
      <c r="A3669" s="21"/>
      <c r="AC3669" s="21"/>
      <c r="AD3669" s="21"/>
      <c r="AE3669" s="21"/>
      <c r="AF3669" s="21"/>
      <c r="AG3669" s="21"/>
      <c r="AH3669" s="21"/>
      <c r="AI3669" s="21"/>
      <c r="AJ3669" s="21"/>
      <c r="AK3669" s="21"/>
      <c r="AL3669" s="21"/>
      <c r="AM3669" s="21"/>
      <c r="AN3669" s="21"/>
      <c r="AO3669" s="21"/>
      <c r="AP3669" s="21"/>
      <c r="AQ3669" s="21"/>
      <c r="AR3669" s="21"/>
      <c r="AS3669" s="21"/>
      <c r="AT3669" s="21"/>
      <c r="AU3669" s="21"/>
      <c r="AX3669" s="22"/>
      <c r="AY3669" s="22"/>
      <c r="AZ3669" s="22"/>
      <c r="BM3669" s="21"/>
      <c r="BN3669" s="21"/>
      <c r="BO3669" s="21"/>
      <c r="BP3669" s="21"/>
      <c r="BQ3669" s="21"/>
      <c r="BS3669" s="21"/>
      <c r="BT3669" s="21"/>
      <c r="BW3669" s="21"/>
      <c r="BX3669" s="21"/>
      <c r="BZ3669" s="21"/>
      <c r="CD3669" s="21"/>
      <c r="CE3669" s="21"/>
      <c r="CF3669" s="21"/>
    </row>
    <row r="3670" spans="1:84">
      <c r="A3670" s="21"/>
      <c r="AC3670" s="21"/>
      <c r="AD3670" s="21"/>
      <c r="AE3670" s="21"/>
      <c r="AF3670" s="21"/>
      <c r="AG3670" s="21"/>
      <c r="AH3670" s="21"/>
      <c r="AI3670" s="21"/>
      <c r="AJ3670" s="21"/>
      <c r="AK3670" s="21"/>
      <c r="AL3670" s="21"/>
      <c r="AM3670" s="21"/>
      <c r="AN3670" s="21"/>
      <c r="AO3670" s="21"/>
      <c r="AP3670" s="21"/>
      <c r="AQ3670" s="21"/>
      <c r="AR3670" s="21"/>
      <c r="AS3670" s="21"/>
      <c r="AT3670" s="21"/>
      <c r="AU3670" s="21"/>
      <c r="AX3670" s="22"/>
      <c r="AY3670" s="22"/>
      <c r="AZ3670" s="22"/>
      <c r="BM3670" s="21"/>
      <c r="BN3670" s="21"/>
      <c r="BO3670" s="21"/>
      <c r="BP3670" s="21"/>
      <c r="BQ3670" s="21"/>
      <c r="BS3670" s="21"/>
      <c r="BT3670" s="21"/>
      <c r="BW3670" s="21"/>
      <c r="BX3670" s="21"/>
      <c r="BZ3670" s="21"/>
      <c r="CD3670" s="21"/>
      <c r="CE3670" s="21"/>
      <c r="CF3670" s="21"/>
    </row>
    <row r="3671" spans="1:84">
      <c r="A3671" s="21"/>
      <c r="AC3671" s="21"/>
      <c r="AD3671" s="21"/>
      <c r="AE3671" s="21"/>
      <c r="AF3671" s="21"/>
      <c r="AG3671" s="21"/>
      <c r="AH3671" s="21"/>
      <c r="AI3671" s="21"/>
      <c r="AJ3671" s="21"/>
      <c r="AK3671" s="21"/>
      <c r="AL3671" s="21"/>
      <c r="AM3671" s="21"/>
      <c r="AN3671" s="21"/>
      <c r="AO3671" s="21"/>
      <c r="AP3671" s="21"/>
      <c r="AQ3671" s="21"/>
      <c r="AR3671" s="21"/>
      <c r="AS3671" s="21"/>
      <c r="AT3671" s="21"/>
      <c r="AU3671" s="21"/>
      <c r="AX3671" s="22"/>
      <c r="AY3671" s="22"/>
      <c r="AZ3671" s="22"/>
      <c r="BM3671" s="21"/>
      <c r="BN3671" s="21"/>
      <c r="BO3671" s="21"/>
      <c r="BP3671" s="21"/>
      <c r="BQ3671" s="21"/>
      <c r="BS3671" s="21"/>
      <c r="BT3671" s="21"/>
      <c r="BW3671" s="21"/>
      <c r="BX3671" s="21"/>
      <c r="BZ3671" s="21"/>
      <c r="CD3671" s="21"/>
      <c r="CE3671" s="21"/>
      <c r="CF3671" s="21"/>
    </row>
    <row r="3672" spans="1:84">
      <c r="A3672" s="21"/>
      <c r="AC3672" s="21"/>
      <c r="AD3672" s="21"/>
      <c r="AE3672" s="21"/>
      <c r="AF3672" s="21"/>
      <c r="AG3672" s="21"/>
      <c r="AH3672" s="21"/>
      <c r="AI3672" s="21"/>
      <c r="AJ3672" s="21"/>
      <c r="AK3672" s="21"/>
      <c r="AL3672" s="21"/>
      <c r="AM3672" s="21"/>
      <c r="AN3672" s="21"/>
      <c r="AO3672" s="21"/>
      <c r="AP3672" s="21"/>
      <c r="AQ3672" s="21"/>
      <c r="AR3672" s="21"/>
      <c r="AS3672" s="21"/>
      <c r="AT3672" s="21"/>
      <c r="AU3672" s="21"/>
      <c r="AX3672" s="22"/>
      <c r="AY3672" s="22"/>
      <c r="AZ3672" s="22"/>
      <c r="BM3672" s="21"/>
      <c r="BN3672" s="21"/>
      <c r="BO3672" s="21"/>
      <c r="BP3672" s="21"/>
      <c r="BQ3672" s="21"/>
      <c r="BS3672" s="21"/>
      <c r="BT3672" s="21"/>
      <c r="BW3672" s="21"/>
      <c r="BX3672" s="21"/>
      <c r="BZ3672" s="21"/>
      <c r="CD3672" s="21"/>
      <c r="CE3672" s="21"/>
      <c r="CF3672" s="21"/>
    </row>
    <row r="3673" spans="1:84">
      <c r="A3673" s="21"/>
      <c r="AC3673" s="21"/>
      <c r="AD3673" s="21"/>
      <c r="AE3673" s="21"/>
      <c r="AF3673" s="21"/>
      <c r="AG3673" s="21"/>
      <c r="AH3673" s="21"/>
      <c r="AI3673" s="21"/>
      <c r="AJ3673" s="21"/>
      <c r="AK3673" s="21"/>
      <c r="AL3673" s="21"/>
      <c r="AM3673" s="21"/>
      <c r="AN3673" s="21"/>
      <c r="AO3673" s="21"/>
      <c r="AP3673" s="21"/>
      <c r="AQ3673" s="21"/>
      <c r="AR3673" s="21"/>
      <c r="AS3673" s="21"/>
      <c r="AT3673" s="21"/>
      <c r="AU3673" s="21"/>
      <c r="AX3673" s="22"/>
      <c r="AY3673" s="22"/>
      <c r="AZ3673" s="22"/>
      <c r="BM3673" s="21"/>
      <c r="BN3673" s="21"/>
      <c r="BO3673" s="21"/>
      <c r="BP3673" s="21"/>
      <c r="BQ3673" s="21"/>
      <c r="BS3673" s="21"/>
      <c r="BT3673" s="21"/>
      <c r="BW3673" s="21"/>
      <c r="BX3673" s="21"/>
      <c r="BZ3673" s="21"/>
      <c r="CD3673" s="21"/>
      <c r="CE3673" s="21"/>
      <c r="CF3673" s="21"/>
    </row>
    <row r="3674" spans="1:84">
      <c r="A3674" s="21"/>
      <c r="AC3674" s="21"/>
      <c r="AD3674" s="21"/>
      <c r="AE3674" s="21"/>
      <c r="AF3674" s="21"/>
      <c r="AG3674" s="21"/>
      <c r="AH3674" s="21"/>
      <c r="AI3674" s="21"/>
      <c r="AJ3674" s="21"/>
      <c r="AK3674" s="21"/>
      <c r="AL3674" s="21"/>
      <c r="AM3674" s="21"/>
      <c r="AN3674" s="21"/>
      <c r="AO3674" s="21"/>
      <c r="AP3674" s="21"/>
      <c r="AQ3674" s="21"/>
      <c r="AR3674" s="21"/>
      <c r="AS3674" s="21"/>
      <c r="AT3674" s="21"/>
      <c r="AU3674" s="21"/>
      <c r="AX3674" s="22"/>
      <c r="AY3674" s="22"/>
      <c r="AZ3674" s="22"/>
      <c r="BM3674" s="21"/>
      <c r="BN3674" s="21"/>
      <c r="BO3674" s="21"/>
      <c r="BP3674" s="21"/>
      <c r="BQ3674" s="21"/>
      <c r="BS3674" s="21"/>
      <c r="BT3674" s="21"/>
      <c r="BW3674" s="21"/>
      <c r="BX3674" s="21"/>
      <c r="BZ3674" s="21"/>
      <c r="CD3674" s="21"/>
      <c r="CE3674" s="21"/>
      <c r="CF3674" s="21"/>
    </row>
    <row r="3675" spans="1:84">
      <c r="A3675" s="21"/>
      <c r="AC3675" s="21"/>
      <c r="AD3675" s="21"/>
      <c r="AE3675" s="21"/>
      <c r="AF3675" s="21"/>
      <c r="AG3675" s="21"/>
      <c r="AH3675" s="21"/>
      <c r="AI3675" s="21"/>
      <c r="AJ3675" s="21"/>
      <c r="AK3675" s="21"/>
      <c r="AL3675" s="21"/>
      <c r="AM3675" s="21"/>
      <c r="AN3675" s="21"/>
      <c r="AO3675" s="21"/>
      <c r="AP3675" s="21"/>
      <c r="AQ3675" s="21"/>
      <c r="AR3675" s="21"/>
      <c r="AS3675" s="21"/>
      <c r="AT3675" s="21"/>
      <c r="AU3675" s="21"/>
      <c r="AX3675" s="22"/>
      <c r="AY3675" s="22"/>
      <c r="AZ3675" s="22"/>
      <c r="BM3675" s="21"/>
      <c r="BN3675" s="21"/>
      <c r="BO3675" s="21"/>
      <c r="BP3675" s="21"/>
      <c r="BQ3675" s="21"/>
      <c r="BS3675" s="21"/>
      <c r="BT3675" s="21"/>
      <c r="BW3675" s="21"/>
      <c r="BX3675" s="21"/>
      <c r="BZ3675" s="21"/>
      <c r="CD3675" s="21"/>
      <c r="CE3675" s="21"/>
      <c r="CF3675" s="21"/>
    </row>
    <row r="3676" spans="1:84">
      <c r="A3676" s="21"/>
      <c r="AC3676" s="21"/>
      <c r="AD3676" s="21"/>
      <c r="AE3676" s="21"/>
      <c r="AF3676" s="21"/>
      <c r="AG3676" s="21"/>
      <c r="AH3676" s="21"/>
      <c r="AI3676" s="21"/>
      <c r="AJ3676" s="21"/>
      <c r="AK3676" s="21"/>
      <c r="AL3676" s="21"/>
      <c r="AM3676" s="21"/>
      <c r="AN3676" s="21"/>
      <c r="AO3676" s="21"/>
      <c r="AP3676" s="21"/>
      <c r="AQ3676" s="21"/>
      <c r="AR3676" s="21"/>
      <c r="AS3676" s="21"/>
      <c r="AT3676" s="21"/>
      <c r="AU3676" s="21"/>
      <c r="AX3676" s="22"/>
      <c r="AY3676" s="22"/>
      <c r="AZ3676" s="22"/>
      <c r="BM3676" s="21"/>
      <c r="BN3676" s="21"/>
      <c r="BO3676" s="21"/>
      <c r="BP3676" s="21"/>
      <c r="BQ3676" s="21"/>
      <c r="BS3676" s="21"/>
      <c r="BT3676" s="21"/>
      <c r="BW3676" s="21"/>
      <c r="BX3676" s="21"/>
      <c r="BZ3676" s="21"/>
      <c r="CD3676" s="21"/>
      <c r="CE3676" s="21"/>
      <c r="CF3676" s="21"/>
    </row>
    <row r="3677" spans="1:84">
      <c r="A3677" s="21"/>
      <c r="AC3677" s="21"/>
      <c r="AD3677" s="21"/>
      <c r="AE3677" s="21"/>
      <c r="AF3677" s="21"/>
      <c r="AG3677" s="21"/>
      <c r="AH3677" s="21"/>
      <c r="AI3677" s="21"/>
      <c r="AJ3677" s="21"/>
      <c r="AK3677" s="21"/>
      <c r="AL3677" s="21"/>
      <c r="AM3677" s="21"/>
      <c r="AN3677" s="21"/>
      <c r="AO3677" s="21"/>
      <c r="AP3677" s="21"/>
      <c r="AQ3677" s="21"/>
      <c r="AR3677" s="21"/>
      <c r="AS3677" s="21"/>
      <c r="AT3677" s="21"/>
      <c r="AU3677" s="21"/>
      <c r="AX3677" s="22"/>
      <c r="AY3677" s="22"/>
      <c r="AZ3677" s="22"/>
      <c r="BM3677" s="21"/>
      <c r="BN3677" s="21"/>
      <c r="BO3677" s="21"/>
      <c r="BP3677" s="21"/>
      <c r="BQ3677" s="21"/>
      <c r="BS3677" s="21"/>
      <c r="BT3677" s="21"/>
      <c r="BW3677" s="21"/>
      <c r="BX3677" s="21"/>
      <c r="BZ3677" s="21"/>
      <c r="CD3677" s="21"/>
      <c r="CE3677" s="21"/>
      <c r="CF3677" s="21"/>
    </row>
    <row r="3678" spans="1:84">
      <c r="A3678" s="21"/>
      <c r="AC3678" s="21"/>
      <c r="AD3678" s="21"/>
      <c r="AE3678" s="21"/>
      <c r="AF3678" s="21"/>
      <c r="AG3678" s="21"/>
      <c r="AH3678" s="21"/>
      <c r="AI3678" s="21"/>
      <c r="AJ3678" s="21"/>
      <c r="AK3678" s="21"/>
      <c r="AL3678" s="21"/>
      <c r="AM3678" s="21"/>
      <c r="AN3678" s="21"/>
      <c r="AO3678" s="21"/>
      <c r="AP3678" s="21"/>
      <c r="AQ3678" s="21"/>
      <c r="AR3678" s="21"/>
      <c r="AS3678" s="21"/>
      <c r="AT3678" s="21"/>
      <c r="AU3678" s="21"/>
      <c r="AX3678" s="22"/>
      <c r="AY3678" s="22"/>
      <c r="AZ3678" s="22"/>
      <c r="BM3678" s="21"/>
      <c r="BN3678" s="21"/>
      <c r="BO3678" s="21"/>
      <c r="BP3678" s="21"/>
      <c r="BQ3678" s="21"/>
      <c r="BS3678" s="21"/>
      <c r="BT3678" s="21"/>
      <c r="BW3678" s="21"/>
      <c r="BX3678" s="21"/>
      <c r="BZ3678" s="21"/>
      <c r="CD3678" s="21"/>
      <c r="CE3678" s="21"/>
      <c r="CF3678" s="21"/>
    </row>
    <row r="3679" spans="1:84">
      <c r="A3679" s="21"/>
      <c r="AC3679" s="21"/>
      <c r="AD3679" s="21"/>
      <c r="AE3679" s="21"/>
      <c r="AF3679" s="21"/>
      <c r="AG3679" s="21"/>
      <c r="AH3679" s="21"/>
      <c r="AI3679" s="21"/>
      <c r="AJ3679" s="21"/>
      <c r="AK3679" s="21"/>
      <c r="AL3679" s="21"/>
      <c r="AM3679" s="21"/>
      <c r="AN3679" s="21"/>
      <c r="AO3679" s="21"/>
      <c r="AP3679" s="21"/>
      <c r="AQ3679" s="21"/>
      <c r="AR3679" s="21"/>
      <c r="AS3679" s="21"/>
      <c r="AT3679" s="21"/>
      <c r="AU3679" s="21"/>
      <c r="AX3679" s="22"/>
      <c r="AY3679" s="22"/>
      <c r="AZ3679" s="22"/>
      <c r="BM3679" s="21"/>
      <c r="BN3679" s="21"/>
      <c r="BO3679" s="21"/>
      <c r="BP3679" s="21"/>
      <c r="BQ3679" s="21"/>
      <c r="BS3679" s="21"/>
      <c r="BT3679" s="21"/>
      <c r="BW3679" s="21"/>
      <c r="BX3679" s="21"/>
      <c r="BZ3679" s="21"/>
      <c r="CD3679" s="21"/>
      <c r="CE3679" s="21"/>
      <c r="CF3679" s="21"/>
    </row>
    <row r="3680" spans="1:84">
      <c r="A3680" s="21"/>
      <c r="AC3680" s="21"/>
      <c r="AD3680" s="21"/>
      <c r="AE3680" s="21"/>
      <c r="AF3680" s="21"/>
      <c r="AG3680" s="21"/>
      <c r="AH3680" s="21"/>
      <c r="AI3680" s="21"/>
      <c r="AJ3680" s="21"/>
      <c r="AK3680" s="21"/>
      <c r="AL3680" s="21"/>
      <c r="AM3680" s="21"/>
      <c r="AN3680" s="21"/>
      <c r="AO3680" s="21"/>
      <c r="AP3680" s="21"/>
      <c r="AQ3680" s="21"/>
      <c r="AR3680" s="21"/>
      <c r="AS3680" s="21"/>
      <c r="AT3680" s="21"/>
      <c r="AU3680" s="21"/>
      <c r="AX3680" s="22"/>
      <c r="AY3680" s="22"/>
      <c r="AZ3680" s="22"/>
      <c r="BM3680" s="21"/>
      <c r="BN3680" s="21"/>
      <c r="BO3680" s="21"/>
      <c r="BP3680" s="21"/>
      <c r="BQ3680" s="21"/>
      <c r="BS3680" s="21"/>
      <c r="BT3680" s="21"/>
      <c r="BW3680" s="21"/>
      <c r="BX3680" s="21"/>
      <c r="BZ3680" s="21"/>
      <c r="CD3680" s="21"/>
      <c r="CE3680" s="21"/>
      <c r="CF3680" s="21"/>
    </row>
    <row r="3681" spans="1:84">
      <c r="A3681" s="21"/>
      <c r="AC3681" s="21"/>
      <c r="AD3681" s="21"/>
      <c r="AE3681" s="21"/>
      <c r="AF3681" s="21"/>
      <c r="AG3681" s="21"/>
      <c r="AH3681" s="21"/>
      <c r="AI3681" s="21"/>
      <c r="AJ3681" s="21"/>
      <c r="AK3681" s="21"/>
      <c r="AL3681" s="21"/>
      <c r="AM3681" s="21"/>
      <c r="AN3681" s="21"/>
      <c r="AO3681" s="21"/>
      <c r="AP3681" s="21"/>
      <c r="AQ3681" s="21"/>
      <c r="AR3681" s="21"/>
      <c r="AS3681" s="21"/>
      <c r="AT3681" s="21"/>
      <c r="AU3681" s="21"/>
      <c r="AX3681" s="22"/>
      <c r="AY3681" s="22"/>
      <c r="AZ3681" s="22"/>
      <c r="BM3681" s="21"/>
      <c r="BN3681" s="21"/>
      <c r="BO3681" s="21"/>
      <c r="BP3681" s="21"/>
      <c r="BQ3681" s="21"/>
      <c r="BS3681" s="21"/>
      <c r="BT3681" s="21"/>
      <c r="BW3681" s="21"/>
      <c r="BX3681" s="21"/>
      <c r="BZ3681" s="21"/>
      <c r="CD3681" s="21"/>
      <c r="CE3681" s="21"/>
      <c r="CF3681" s="21"/>
    </row>
    <row r="3682" spans="1:84">
      <c r="A3682" s="21"/>
      <c r="AC3682" s="21"/>
      <c r="AD3682" s="21"/>
      <c r="AE3682" s="21"/>
      <c r="AF3682" s="21"/>
      <c r="AG3682" s="21"/>
      <c r="AH3682" s="21"/>
      <c r="AI3682" s="21"/>
      <c r="AJ3682" s="21"/>
      <c r="AK3682" s="21"/>
      <c r="AL3682" s="21"/>
      <c r="AM3682" s="21"/>
      <c r="AN3682" s="21"/>
      <c r="AO3682" s="21"/>
      <c r="AP3682" s="21"/>
      <c r="AQ3682" s="21"/>
      <c r="AR3682" s="21"/>
      <c r="AS3682" s="21"/>
      <c r="AT3682" s="21"/>
      <c r="AU3682" s="21"/>
      <c r="AX3682" s="22"/>
      <c r="AY3682" s="22"/>
      <c r="AZ3682" s="22"/>
      <c r="BM3682" s="21"/>
      <c r="BN3682" s="21"/>
      <c r="BO3682" s="21"/>
      <c r="BP3682" s="21"/>
      <c r="BQ3682" s="21"/>
      <c r="BS3682" s="21"/>
      <c r="BT3682" s="21"/>
      <c r="BW3682" s="21"/>
      <c r="BX3682" s="21"/>
      <c r="BZ3682" s="21"/>
      <c r="CD3682" s="21"/>
      <c r="CE3682" s="21"/>
      <c r="CF3682" s="21"/>
    </row>
    <row r="3683" spans="1:84">
      <c r="A3683" s="21"/>
      <c r="AC3683" s="21"/>
      <c r="AD3683" s="21"/>
      <c r="AE3683" s="21"/>
      <c r="AF3683" s="21"/>
      <c r="AG3683" s="21"/>
      <c r="AH3683" s="21"/>
      <c r="AI3683" s="21"/>
      <c r="AJ3683" s="21"/>
      <c r="AK3683" s="21"/>
      <c r="AL3683" s="21"/>
      <c r="AM3683" s="21"/>
      <c r="AN3683" s="21"/>
      <c r="AO3683" s="21"/>
      <c r="AP3683" s="21"/>
      <c r="AQ3683" s="21"/>
      <c r="AR3683" s="21"/>
      <c r="AS3683" s="21"/>
      <c r="AT3683" s="21"/>
      <c r="AU3683" s="21"/>
      <c r="AX3683" s="22"/>
      <c r="AY3683" s="22"/>
      <c r="AZ3683" s="22"/>
      <c r="BM3683" s="21"/>
      <c r="BN3683" s="21"/>
      <c r="BO3683" s="21"/>
      <c r="BP3683" s="21"/>
      <c r="BQ3683" s="21"/>
      <c r="BS3683" s="21"/>
      <c r="BT3683" s="21"/>
      <c r="BW3683" s="21"/>
      <c r="BX3683" s="21"/>
      <c r="BZ3683" s="21"/>
      <c r="CD3683" s="21"/>
      <c r="CE3683" s="21"/>
      <c r="CF3683" s="21"/>
    </row>
    <row r="3684" spans="1:84">
      <c r="A3684" s="21"/>
      <c r="AC3684" s="21"/>
      <c r="AD3684" s="21"/>
      <c r="AE3684" s="21"/>
      <c r="AF3684" s="21"/>
      <c r="AG3684" s="21"/>
      <c r="AH3684" s="21"/>
      <c r="AI3684" s="21"/>
      <c r="AJ3684" s="21"/>
      <c r="AK3684" s="21"/>
      <c r="AL3684" s="21"/>
      <c r="AM3684" s="21"/>
      <c r="AN3684" s="21"/>
      <c r="AO3684" s="21"/>
      <c r="AP3684" s="21"/>
      <c r="AQ3684" s="21"/>
      <c r="AR3684" s="21"/>
      <c r="AS3684" s="21"/>
      <c r="AT3684" s="21"/>
      <c r="AU3684" s="21"/>
      <c r="AX3684" s="22"/>
      <c r="AY3684" s="22"/>
      <c r="AZ3684" s="22"/>
      <c r="BM3684" s="21"/>
      <c r="BN3684" s="21"/>
      <c r="BO3684" s="21"/>
      <c r="BP3684" s="21"/>
      <c r="BQ3684" s="21"/>
      <c r="BS3684" s="21"/>
      <c r="BT3684" s="21"/>
      <c r="BW3684" s="21"/>
      <c r="BX3684" s="21"/>
      <c r="BZ3684" s="21"/>
      <c r="CD3684" s="21"/>
      <c r="CE3684" s="21"/>
      <c r="CF3684" s="21"/>
    </row>
    <row r="3685" spans="1:84">
      <c r="A3685" s="21"/>
      <c r="AC3685" s="21"/>
      <c r="AD3685" s="21"/>
      <c r="AE3685" s="21"/>
      <c r="AF3685" s="21"/>
      <c r="AG3685" s="21"/>
      <c r="AH3685" s="21"/>
      <c r="AI3685" s="21"/>
      <c r="AJ3685" s="21"/>
      <c r="AK3685" s="21"/>
      <c r="AL3685" s="21"/>
      <c r="AM3685" s="21"/>
      <c r="AN3685" s="21"/>
      <c r="AO3685" s="21"/>
      <c r="AP3685" s="21"/>
      <c r="AQ3685" s="21"/>
      <c r="AR3685" s="21"/>
      <c r="AS3685" s="21"/>
      <c r="AT3685" s="21"/>
      <c r="AU3685" s="21"/>
      <c r="AX3685" s="22"/>
      <c r="AY3685" s="22"/>
      <c r="AZ3685" s="22"/>
      <c r="BM3685" s="21"/>
      <c r="BN3685" s="21"/>
      <c r="BO3685" s="21"/>
      <c r="BP3685" s="21"/>
      <c r="BQ3685" s="21"/>
      <c r="BS3685" s="21"/>
      <c r="BT3685" s="21"/>
      <c r="BW3685" s="21"/>
      <c r="BX3685" s="21"/>
      <c r="BZ3685" s="21"/>
      <c r="CD3685" s="21"/>
      <c r="CE3685" s="21"/>
      <c r="CF3685" s="21"/>
    </row>
    <row r="3686" spans="1:84">
      <c r="A3686" s="21"/>
      <c r="AC3686" s="21"/>
      <c r="AD3686" s="21"/>
      <c r="AE3686" s="21"/>
      <c r="AF3686" s="21"/>
      <c r="AG3686" s="21"/>
      <c r="AH3686" s="21"/>
      <c r="AI3686" s="21"/>
      <c r="AJ3686" s="21"/>
      <c r="AK3686" s="21"/>
      <c r="AL3686" s="21"/>
      <c r="AM3686" s="21"/>
      <c r="AN3686" s="21"/>
      <c r="AO3686" s="21"/>
      <c r="AP3686" s="21"/>
      <c r="AQ3686" s="21"/>
      <c r="AR3686" s="21"/>
      <c r="AS3686" s="21"/>
      <c r="AT3686" s="21"/>
      <c r="AU3686" s="21"/>
      <c r="AX3686" s="22"/>
      <c r="AY3686" s="22"/>
      <c r="AZ3686" s="22"/>
      <c r="BM3686" s="21"/>
      <c r="BN3686" s="21"/>
      <c r="BO3686" s="21"/>
      <c r="BP3686" s="21"/>
      <c r="BQ3686" s="21"/>
      <c r="BS3686" s="21"/>
      <c r="BT3686" s="21"/>
      <c r="BW3686" s="21"/>
      <c r="BX3686" s="21"/>
      <c r="BZ3686" s="21"/>
      <c r="CD3686" s="21"/>
      <c r="CE3686" s="21"/>
      <c r="CF3686" s="21"/>
    </row>
    <row r="3687" spans="1:84">
      <c r="A3687" s="21"/>
      <c r="AC3687" s="21"/>
      <c r="AD3687" s="21"/>
      <c r="AE3687" s="21"/>
      <c r="AF3687" s="21"/>
      <c r="AG3687" s="21"/>
      <c r="AH3687" s="21"/>
      <c r="AI3687" s="21"/>
      <c r="AJ3687" s="21"/>
      <c r="AK3687" s="21"/>
      <c r="AL3687" s="21"/>
      <c r="AM3687" s="21"/>
      <c r="AN3687" s="21"/>
      <c r="AO3687" s="21"/>
      <c r="AP3687" s="21"/>
      <c r="AQ3687" s="21"/>
      <c r="AR3687" s="21"/>
      <c r="AS3687" s="21"/>
      <c r="AT3687" s="21"/>
      <c r="AU3687" s="21"/>
      <c r="AX3687" s="22"/>
      <c r="AY3687" s="22"/>
      <c r="AZ3687" s="22"/>
      <c r="BM3687" s="21"/>
      <c r="BN3687" s="21"/>
      <c r="BO3687" s="21"/>
      <c r="BP3687" s="21"/>
      <c r="BQ3687" s="21"/>
      <c r="BS3687" s="21"/>
      <c r="BT3687" s="21"/>
      <c r="BW3687" s="21"/>
      <c r="BX3687" s="21"/>
      <c r="BZ3687" s="21"/>
      <c r="CD3687" s="21"/>
      <c r="CE3687" s="21"/>
      <c r="CF3687" s="21"/>
    </row>
    <row r="3688" spans="1:84">
      <c r="A3688" s="21"/>
      <c r="AC3688" s="21"/>
      <c r="AD3688" s="21"/>
      <c r="AE3688" s="21"/>
      <c r="AF3688" s="21"/>
      <c r="AG3688" s="21"/>
      <c r="AH3688" s="21"/>
      <c r="AI3688" s="21"/>
      <c r="AJ3688" s="21"/>
      <c r="AK3688" s="21"/>
      <c r="AL3688" s="21"/>
      <c r="AM3688" s="21"/>
      <c r="AN3688" s="21"/>
      <c r="AO3688" s="21"/>
      <c r="AP3688" s="21"/>
      <c r="AQ3688" s="21"/>
      <c r="AR3688" s="21"/>
      <c r="AS3688" s="21"/>
      <c r="AT3688" s="21"/>
      <c r="AU3688" s="21"/>
      <c r="AX3688" s="22"/>
      <c r="AY3688" s="22"/>
      <c r="AZ3688" s="22"/>
      <c r="BM3688" s="21"/>
      <c r="BN3688" s="21"/>
      <c r="BO3688" s="21"/>
      <c r="BP3688" s="21"/>
      <c r="BQ3688" s="21"/>
      <c r="BS3688" s="21"/>
      <c r="BT3688" s="21"/>
      <c r="BW3688" s="21"/>
      <c r="BX3688" s="21"/>
      <c r="BZ3688" s="21"/>
      <c r="CD3688" s="21"/>
      <c r="CE3688" s="21"/>
      <c r="CF3688" s="21"/>
    </row>
    <row r="3689" spans="1:84">
      <c r="A3689" s="21"/>
      <c r="AC3689" s="21"/>
      <c r="AD3689" s="21"/>
      <c r="AE3689" s="21"/>
      <c r="AF3689" s="21"/>
      <c r="AG3689" s="21"/>
      <c r="AH3689" s="21"/>
      <c r="AI3689" s="21"/>
      <c r="AJ3689" s="21"/>
      <c r="AK3689" s="21"/>
      <c r="AL3689" s="21"/>
      <c r="AM3689" s="21"/>
      <c r="AN3689" s="21"/>
      <c r="AO3689" s="21"/>
      <c r="AP3689" s="21"/>
      <c r="AQ3689" s="21"/>
      <c r="AR3689" s="21"/>
      <c r="AS3689" s="21"/>
      <c r="AT3689" s="21"/>
      <c r="AU3689" s="21"/>
      <c r="AX3689" s="22"/>
      <c r="AY3689" s="22"/>
      <c r="AZ3689" s="22"/>
      <c r="BM3689" s="21"/>
      <c r="BN3689" s="21"/>
      <c r="BO3689" s="21"/>
      <c r="BP3689" s="21"/>
      <c r="BQ3689" s="21"/>
      <c r="BS3689" s="21"/>
      <c r="BT3689" s="21"/>
      <c r="BW3689" s="21"/>
      <c r="BX3689" s="21"/>
      <c r="BZ3689" s="21"/>
      <c r="CD3689" s="21"/>
      <c r="CE3689" s="21"/>
      <c r="CF3689" s="21"/>
    </row>
    <row r="3690" spans="1:84">
      <c r="A3690" s="21"/>
      <c r="AC3690" s="21"/>
      <c r="AD3690" s="21"/>
      <c r="AE3690" s="21"/>
      <c r="AF3690" s="21"/>
      <c r="AG3690" s="21"/>
      <c r="AH3690" s="21"/>
      <c r="AI3690" s="21"/>
      <c r="AJ3690" s="21"/>
      <c r="AK3690" s="21"/>
      <c r="AL3690" s="21"/>
      <c r="AM3690" s="21"/>
      <c r="AN3690" s="21"/>
      <c r="AO3690" s="21"/>
      <c r="AP3690" s="21"/>
      <c r="AQ3690" s="21"/>
      <c r="AR3690" s="21"/>
      <c r="AS3690" s="21"/>
      <c r="AT3690" s="21"/>
      <c r="AU3690" s="21"/>
      <c r="AX3690" s="22"/>
      <c r="AY3690" s="22"/>
      <c r="AZ3690" s="22"/>
      <c r="BM3690" s="21"/>
      <c r="BN3690" s="21"/>
      <c r="BO3690" s="21"/>
      <c r="BP3690" s="21"/>
      <c r="BQ3690" s="21"/>
      <c r="BS3690" s="21"/>
      <c r="BT3690" s="21"/>
      <c r="BW3690" s="21"/>
      <c r="BX3690" s="21"/>
      <c r="BZ3690" s="21"/>
      <c r="CD3690" s="21"/>
      <c r="CE3690" s="21"/>
      <c r="CF3690" s="21"/>
    </row>
    <row r="3691" spans="1:84">
      <c r="A3691" s="21"/>
      <c r="AC3691" s="21"/>
      <c r="AD3691" s="21"/>
      <c r="AE3691" s="21"/>
      <c r="AF3691" s="21"/>
      <c r="AG3691" s="21"/>
      <c r="AH3691" s="21"/>
      <c r="AI3691" s="21"/>
      <c r="AJ3691" s="21"/>
      <c r="AK3691" s="21"/>
      <c r="AL3691" s="21"/>
      <c r="AM3691" s="21"/>
      <c r="AN3691" s="21"/>
      <c r="AO3691" s="21"/>
      <c r="AP3691" s="21"/>
      <c r="AQ3691" s="21"/>
      <c r="AR3691" s="21"/>
      <c r="AS3691" s="21"/>
      <c r="AT3691" s="21"/>
      <c r="AU3691" s="21"/>
      <c r="AX3691" s="22"/>
      <c r="AY3691" s="22"/>
      <c r="AZ3691" s="22"/>
      <c r="BM3691" s="21"/>
      <c r="BN3691" s="21"/>
      <c r="BO3691" s="21"/>
      <c r="BP3691" s="21"/>
      <c r="BQ3691" s="21"/>
      <c r="BS3691" s="21"/>
      <c r="BT3691" s="21"/>
      <c r="BW3691" s="21"/>
      <c r="BX3691" s="21"/>
      <c r="BZ3691" s="21"/>
      <c r="CD3691" s="21"/>
      <c r="CE3691" s="21"/>
      <c r="CF3691" s="21"/>
    </row>
    <row r="3692" spans="1:84">
      <c r="A3692" s="21"/>
      <c r="AC3692" s="21"/>
      <c r="AD3692" s="21"/>
      <c r="AE3692" s="21"/>
      <c r="AF3692" s="21"/>
      <c r="AG3692" s="21"/>
      <c r="AH3692" s="21"/>
      <c r="AI3692" s="21"/>
      <c r="AJ3692" s="21"/>
      <c r="AK3692" s="21"/>
      <c r="AL3692" s="21"/>
      <c r="AM3692" s="21"/>
      <c r="AN3692" s="21"/>
      <c r="AO3692" s="21"/>
      <c r="AP3692" s="21"/>
      <c r="AQ3692" s="21"/>
      <c r="AR3692" s="21"/>
      <c r="AS3692" s="21"/>
      <c r="AT3692" s="21"/>
      <c r="AU3692" s="21"/>
      <c r="AX3692" s="22"/>
      <c r="AY3692" s="22"/>
      <c r="AZ3692" s="22"/>
      <c r="BM3692" s="21"/>
      <c r="BN3692" s="21"/>
      <c r="BO3692" s="21"/>
      <c r="BP3692" s="21"/>
      <c r="BQ3692" s="21"/>
      <c r="BS3692" s="21"/>
      <c r="BT3692" s="21"/>
      <c r="BW3692" s="21"/>
      <c r="BX3692" s="21"/>
      <c r="BZ3692" s="21"/>
      <c r="CD3692" s="21"/>
      <c r="CE3692" s="21"/>
      <c r="CF3692" s="21"/>
    </row>
    <row r="3693" spans="1:84">
      <c r="A3693" s="21"/>
      <c r="AC3693" s="21"/>
      <c r="AD3693" s="21"/>
      <c r="AE3693" s="21"/>
      <c r="AF3693" s="21"/>
      <c r="AG3693" s="21"/>
      <c r="AH3693" s="21"/>
      <c r="AI3693" s="21"/>
      <c r="AJ3693" s="21"/>
      <c r="AK3693" s="21"/>
      <c r="AL3693" s="21"/>
      <c r="AM3693" s="21"/>
      <c r="AN3693" s="21"/>
      <c r="AO3693" s="21"/>
      <c r="AP3693" s="21"/>
      <c r="AQ3693" s="21"/>
      <c r="AR3693" s="21"/>
      <c r="AS3693" s="21"/>
      <c r="AT3693" s="21"/>
      <c r="AU3693" s="21"/>
      <c r="AX3693" s="22"/>
      <c r="AY3693" s="22"/>
      <c r="AZ3693" s="22"/>
      <c r="BM3693" s="21"/>
      <c r="BN3693" s="21"/>
      <c r="BO3693" s="21"/>
      <c r="BP3693" s="21"/>
      <c r="BQ3693" s="21"/>
      <c r="BS3693" s="21"/>
      <c r="BT3693" s="21"/>
      <c r="BW3693" s="21"/>
      <c r="BX3693" s="21"/>
      <c r="BZ3693" s="21"/>
      <c r="CD3693" s="21"/>
      <c r="CE3693" s="21"/>
      <c r="CF3693" s="21"/>
    </row>
    <row r="3694" spans="1:84">
      <c r="A3694" s="21"/>
      <c r="AC3694" s="21"/>
      <c r="AD3694" s="21"/>
      <c r="AE3694" s="21"/>
      <c r="AF3694" s="21"/>
      <c r="AG3694" s="21"/>
      <c r="AH3694" s="21"/>
      <c r="AI3694" s="21"/>
      <c r="AJ3694" s="21"/>
      <c r="AK3694" s="21"/>
      <c r="AL3694" s="21"/>
      <c r="AM3694" s="21"/>
      <c r="AN3694" s="21"/>
      <c r="AO3694" s="21"/>
      <c r="AP3694" s="21"/>
      <c r="AQ3694" s="21"/>
      <c r="AR3694" s="21"/>
      <c r="AS3694" s="21"/>
      <c r="AT3694" s="21"/>
      <c r="AU3694" s="21"/>
      <c r="AX3694" s="22"/>
      <c r="AY3694" s="22"/>
      <c r="AZ3694" s="22"/>
      <c r="BM3694" s="21"/>
      <c r="BN3694" s="21"/>
      <c r="BO3694" s="21"/>
      <c r="BP3694" s="21"/>
      <c r="BQ3694" s="21"/>
      <c r="BS3694" s="21"/>
      <c r="BT3694" s="21"/>
      <c r="BW3694" s="21"/>
      <c r="BX3694" s="21"/>
      <c r="BZ3694" s="21"/>
      <c r="CD3694" s="21"/>
      <c r="CE3694" s="21"/>
      <c r="CF3694" s="21"/>
    </row>
    <row r="3695" spans="1:84">
      <c r="A3695" s="21"/>
      <c r="AC3695" s="21"/>
      <c r="AD3695" s="21"/>
      <c r="AE3695" s="21"/>
      <c r="AF3695" s="21"/>
      <c r="AG3695" s="21"/>
      <c r="AH3695" s="21"/>
      <c r="AI3695" s="21"/>
      <c r="AJ3695" s="21"/>
      <c r="AK3695" s="21"/>
      <c r="AL3695" s="21"/>
      <c r="AM3695" s="21"/>
      <c r="AN3695" s="21"/>
      <c r="AO3695" s="21"/>
      <c r="AP3695" s="21"/>
      <c r="AQ3695" s="21"/>
      <c r="AR3695" s="21"/>
      <c r="AS3695" s="21"/>
      <c r="AT3695" s="21"/>
      <c r="AU3695" s="21"/>
      <c r="AX3695" s="22"/>
      <c r="AY3695" s="22"/>
      <c r="AZ3695" s="22"/>
      <c r="BM3695" s="21"/>
      <c r="BN3695" s="21"/>
      <c r="BO3695" s="21"/>
      <c r="BP3695" s="21"/>
      <c r="BQ3695" s="21"/>
      <c r="BS3695" s="21"/>
      <c r="BT3695" s="21"/>
      <c r="BW3695" s="21"/>
      <c r="BX3695" s="21"/>
      <c r="BZ3695" s="21"/>
      <c r="CD3695" s="21"/>
      <c r="CE3695" s="21"/>
      <c r="CF3695" s="21"/>
    </row>
    <row r="3696" spans="1:84">
      <c r="A3696" s="21"/>
      <c r="AC3696" s="21"/>
      <c r="AD3696" s="21"/>
      <c r="AE3696" s="21"/>
      <c r="AF3696" s="21"/>
      <c r="AG3696" s="21"/>
      <c r="AH3696" s="21"/>
      <c r="AI3696" s="21"/>
      <c r="AJ3696" s="21"/>
      <c r="AK3696" s="21"/>
      <c r="AL3696" s="21"/>
      <c r="AM3696" s="21"/>
      <c r="AN3696" s="21"/>
      <c r="AO3696" s="21"/>
      <c r="AP3696" s="21"/>
      <c r="AQ3696" s="21"/>
      <c r="AR3696" s="21"/>
      <c r="AS3696" s="21"/>
      <c r="AT3696" s="21"/>
      <c r="AU3696" s="21"/>
      <c r="AX3696" s="22"/>
      <c r="AY3696" s="22"/>
      <c r="AZ3696" s="22"/>
      <c r="BM3696" s="21"/>
      <c r="BN3696" s="21"/>
      <c r="BO3696" s="21"/>
      <c r="BP3696" s="21"/>
      <c r="BQ3696" s="21"/>
      <c r="BS3696" s="21"/>
      <c r="BT3696" s="21"/>
      <c r="BW3696" s="21"/>
      <c r="BX3696" s="21"/>
      <c r="BZ3696" s="21"/>
      <c r="CD3696" s="21"/>
      <c r="CE3696" s="21"/>
      <c r="CF3696" s="21"/>
    </row>
    <row r="3697" spans="1:84">
      <c r="A3697" s="21"/>
      <c r="AC3697" s="21"/>
      <c r="AD3697" s="21"/>
      <c r="AE3697" s="21"/>
      <c r="AF3697" s="21"/>
      <c r="AG3697" s="21"/>
      <c r="AH3697" s="21"/>
      <c r="AI3697" s="21"/>
      <c r="AJ3697" s="21"/>
      <c r="AK3697" s="21"/>
      <c r="AL3697" s="21"/>
      <c r="AM3697" s="21"/>
      <c r="AN3697" s="21"/>
      <c r="AO3697" s="21"/>
      <c r="AP3697" s="21"/>
      <c r="AQ3697" s="21"/>
      <c r="AR3697" s="21"/>
      <c r="AS3697" s="21"/>
      <c r="AT3697" s="21"/>
      <c r="AU3697" s="21"/>
      <c r="AX3697" s="22"/>
      <c r="AY3697" s="22"/>
      <c r="AZ3697" s="22"/>
      <c r="BM3697" s="21"/>
      <c r="BN3697" s="21"/>
      <c r="BO3697" s="21"/>
      <c r="BP3697" s="21"/>
      <c r="BQ3697" s="21"/>
      <c r="BS3697" s="21"/>
      <c r="BT3697" s="21"/>
      <c r="BW3697" s="21"/>
      <c r="BX3697" s="21"/>
      <c r="BZ3697" s="21"/>
      <c r="CD3697" s="21"/>
      <c r="CE3697" s="21"/>
      <c r="CF3697" s="21"/>
    </row>
    <row r="3698" spans="1:84">
      <c r="A3698" s="21"/>
      <c r="AC3698" s="21"/>
      <c r="AD3698" s="21"/>
      <c r="AE3698" s="21"/>
      <c r="AF3698" s="21"/>
      <c r="AG3698" s="21"/>
      <c r="AH3698" s="21"/>
      <c r="AI3698" s="21"/>
      <c r="AJ3698" s="21"/>
      <c r="AK3698" s="21"/>
      <c r="AL3698" s="21"/>
      <c r="AM3698" s="21"/>
      <c r="AN3698" s="21"/>
      <c r="AO3698" s="21"/>
      <c r="AP3698" s="21"/>
      <c r="AQ3698" s="21"/>
      <c r="AR3698" s="21"/>
      <c r="AS3698" s="21"/>
      <c r="AT3698" s="21"/>
      <c r="AU3698" s="21"/>
      <c r="AX3698" s="22"/>
      <c r="AY3698" s="22"/>
      <c r="AZ3698" s="22"/>
      <c r="BM3698" s="21"/>
      <c r="BN3698" s="21"/>
      <c r="BO3698" s="21"/>
      <c r="BP3698" s="21"/>
      <c r="BQ3698" s="21"/>
      <c r="BS3698" s="21"/>
      <c r="BT3698" s="21"/>
      <c r="BW3698" s="21"/>
      <c r="BX3698" s="21"/>
      <c r="BZ3698" s="21"/>
      <c r="CD3698" s="21"/>
      <c r="CE3698" s="21"/>
      <c r="CF3698" s="21"/>
    </row>
    <row r="3699" spans="1:84">
      <c r="A3699" s="21"/>
      <c r="AC3699" s="21"/>
      <c r="AD3699" s="21"/>
      <c r="AE3699" s="21"/>
      <c r="AF3699" s="21"/>
      <c r="AG3699" s="21"/>
      <c r="AH3699" s="21"/>
      <c r="AI3699" s="21"/>
      <c r="AJ3699" s="21"/>
      <c r="AK3699" s="21"/>
      <c r="AL3699" s="21"/>
      <c r="AM3699" s="21"/>
      <c r="AN3699" s="21"/>
      <c r="AO3699" s="21"/>
      <c r="AP3699" s="21"/>
      <c r="AQ3699" s="21"/>
      <c r="AR3699" s="21"/>
      <c r="AS3699" s="21"/>
      <c r="AT3699" s="21"/>
      <c r="AU3699" s="21"/>
      <c r="AX3699" s="22"/>
      <c r="AY3699" s="22"/>
      <c r="AZ3699" s="22"/>
      <c r="BM3699" s="21"/>
      <c r="BN3699" s="21"/>
      <c r="BO3699" s="21"/>
      <c r="BP3699" s="21"/>
      <c r="BQ3699" s="21"/>
      <c r="BS3699" s="21"/>
      <c r="BT3699" s="21"/>
      <c r="BW3699" s="21"/>
      <c r="BX3699" s="21"/>
      <c r="BZ3699" s="21"/>
      <c r="CD3699" s="21"/>
      <c r="CE3699" s="21"/>
      <c r="CF3699" s="21"/>
    </row>
    <row r="3700" spans="1:84">
      <c r="A3700" s="21"/>
      <c r="AC3700" s="21"/>
      <c r="AD3700" s="21"/>
      <c r="AE3700" s="21"/>
      <c r="AF3700" s="21"/>
      <c r="AG3700" s="21"/>
      <c r="AH3700" s="21"/>
      <c r="AI3700" s="21"/>
      <c r="AJ3700" s="21"/>
      <c r="AK3700" s="21"/>
      <c r="AL3700" s="21"/>
      <c r="AM3700" s="21"/>
      <c r="AN3700" s="21"/>
      <c r="AO3700" s="21"/>
      <c r="AP3700" s="21"/>
      <c r="AQ3700" s="21"/>
      <c r="AR3700" s="21"/>
      <c r="AS3700" s="21"/>
      <c r="AT3700" s="21"/>
      <c r="AU3700" s="21"/>
      <c r="AX3700" s="22"/>
      <c r="AY3700" s="22"/>
      <c r="AZ3700" s="22"/>
      <c r="BM3700" s="21"/>
      <c r="BN3700" s="21"/>
      <c r="BO3700" s="21"/>
      <c r="BP3700" s="21"/>
      <c r="BQ3700" s="21"/>
      <c r="BS3700" s="21"/>
      <c r="BT3700" s="21"/>
      <c r="BW3700" s="21"/>
      <c r="BX3700" s="21"/>
      <c r="BZ3700" s="21"/>
      <c r="CD3700" s="21"/>
      <c r="CE3700" s="21"/>
      <c r="CF3700" s="21"/>
    </row>
    <row r="3701" spans="1:84">
      <c r="A3701" s="21"/>
      <c r="AC3701" s="21"/>
      <c r="AD3701" s="21"/>
      <c r="AE3701" s="21"/>
      <c r="AF3701" s="21"/>
      <c r="AG3701" s="21"/>
      <c r="AH3701" s="21"/>
      <c r="AI3701" s="21"/>
      <c r="AJ3701" s="21"/>
      <c r="AK3701" s="21"/>
      <c r="AL3701" s="21"/>
      <c r="AM3701" s="21"/>
      <c r="AN3701" s="21"/>
      <c r="AO3701" s="21"/>
      <c r="AP3701" s="21"/>
      <c r="AQ3701" s="21"/>
      <c r="AR3701" s="21"/>
      <c r="AS3701" s="21"/>
      <c r="AT3701" s="21"/>
      <c r="AU3701" s="21"/>
      <c r="AX3701" s="22"/>
      <c r="AY3701" s="22"/>
      <c r="AZ3701" s="22"/>
      <c r="BM3701" s="21"/>
      <c r="BN3701" s="21"/>
      <c r="BO3701" s="21"/>
      <c r="BP3701" s="21"/>
      <c r="BQ3701" s="21"/>
      <c r="BS3701" s="21"/>
      <c r="BT3701" s="21"/>
      <c r="BW3701" s="21"/>
      <c r="BX3701" s="21"/>
      <c r="BZ3701" s="21"/>
      <c r="CD3701" s="21"/>
      <c r="CE3701" s="21"/>
      <c r="CF3701" s="21"/>
    </row>
    <row r="3702" spans="1:84">
      <c r="A3702" s="21"/>
      <c r="AC3702" s="21"/>
      <c r="AD3702" s="21"/>
      <c r="AE3702" s="21"/>
      <c r="AF3702" s="21"/>
      <c r="AG3702" s="21"/>
      <c r="AH3702" s="21"/>
      <c r="AI3702" s="21"/>
      <c r="AJ3702" s="21"/>
      <c r="AK3702" s="21"/>
      <c r="AL3702" s="21"/>
      <c r="AM3702" s="21"/>
      <c r="AN3702" s="21"/>
      <c r="AO3702" s="21"/>
      <c r="AP3702" s="21"/>
      <c r="AQ3702" s="21"/>
      <c r="AR3702" s="21"/>
      <c r="AS3702" s="21"/>
      <c r="AT3702" s="21"/>
      <c r="AU3702" s="21"/>
      <c r="AX3702" s="22"/>
      <c r="AY3702" s="22"/>
      <c r="AZ3702" s="22"/>
      <c r="BM3702" s="21"/>
      <c r="BN3702" s="21"/>
      <c r="BO3702" s="21"/>
      <c r="BP3702" s="21"/>
      <c r="BQ3702" s="21"/>
      <c r="BS3702" s="21"/>
      <c r="BT3702" s="21"/>
      <c r="BW3702" s="21"/>
      <c r="BX3702" s="21"/>
      <c r="BZ3702" s="21"/>
      <c r="CD3702" s="21"/>
      <c r="CE3702" s="21"/>
      <c r="CF3702" s="21"/>
    </row>
    <row r="3703" spans="1:84">
      <c r="A3703" s="21"/>
      <c r="AC3703" s="21"/>
      <c r="AD3703" s="21"/>
      <c r="AE3703" s="21"/>
      <c r="AF3703" s="21"/>
      <c r="AG3703" s="21"/>
      <c r="AH3703" s="21"/>
      <c r="AI3703" s="21"/>
      <c r="AJ3703" s="21"/>
      <c r="AK3703" s="21"/>
      <c r="AL3703" s="21"/>
      <c r="AM3703" s="21"/>
      <c r="AN3703" s="21"/>
      <c r="AO3703" s="21"/>
      <c r="AP3703" s="21"/>
      <c r="AQ3703" s="21"/>
      <c r="AR3703" s="21"/>
      <c r="AS3703" s="21"/>
      <c r="AT3703" s="21"/>
      <c r="AU3703" s="21"/>
      <c r="AX3703" s="22"/>
      <c r="AY3703" s="22"/>
      <c r="AZ3703" s="22"/>
      <c r="BM3703" s="21"/>
      <c r="BN3703" s="21"/>
      <c r="BO3703" s="21"/>
      <c r="BP3703" s="21"/>
      <c r="BQ3703" s="21"/>
      <c r="BS3703" s="21"/>
      <c r="BT3703" s="21"/>
      <c r="BW3703" s="21"/>
      <c r="BX3703" s="21"/>
      <c r="BZ3703" s="21"/>
      <c r="CD3703" s="21"/>
      <c r="CE3703" s="21"/>
      <c r="CF3703" s="21"/>
    </row>
    <row r="3704" spans="1:84">
      <c r="A3704" s="21"/>
      <c r="AC3704" s="21"/>
      <c r="AD3704" s="21"/>
      <c r="AE3704" s="21"/>
      <c r="AF3704" s="21"/>
      <c r="AG3704" s="21"/>
      <c r="AH3704" s="21"/>
      <c r="AI3704" s="21"/>
      <c r="AJ3704" s="21"/>
      <c r="AK3704" s="21"/>
      <c r="AL3704" s="21"/>
      <c r="AM3704" s="21"/>
      <c r="AN3704" s="21"/>
      <c r="AO3704" s="21"/>
      <c r="AP3704" s="21"/>
      <c r="AQ3704" s="21"/>
      <c r="AR3704" s="21"/>
      <c r="AS3704" s="21"/>
      <c r="AT3704" s="21"/>
      <c r="AU3704" s="21"/>
      <c r="AX3704" s="22"/>
      <c r="AY3704" s="22"/>
      <c r="AZ3704" s="22"/>
      <c r="BM3704" s="21"/>
      <c r="BN3704" s="21"/>
      <c r="BO3704" s="21"/>
      <c r="BP3704" s="21"/>
      <c r="BQ3704" s="21"/>
      <c r="BS3704" s="21"/>
      <c r="BT3704" s="21"/>
      <c r="BW3704" s="21"/>
      <c r="BX3704" s="21"/>
      <c r="BZ3704" s="21"/>
      <c r="CD3704" s="21"/>
      <c r="CE3704" s="21"/>
      <c r="CF3704" s="21"/>
    </row>
    <row r="3705" spans="1:84">
      <c r="A3705" s="21"/>
      <c r="AC3705" s="21"/>
      <c r="AD3705" s="21"/>
      <c r="AE3705" s="21"/>
      <c r="AF3705" s="21"/>
      <c r="AG3705" s="21"/>
      <c r="AH3705" s="21"/>
      <c r="AI3705" s="21"/>
      <c r="AJ3705" s="21"/>
      <c r="AK3705" s="21"/>
      <c r="AL3705" s="21"/>
      <c r="AM3705" s="21"/>
      <c r="AN3705" s="21"/>
      <c r="AO3705" s="21"/>
      <c r="AP3705" s="21"/>
      <c r="AQ3705" s="21"/>
      <c r="AR3705" s="21"/>
      <c r="AS3705" s="21"/>
      <c r="AT3705" s="21"/>
      <c r="AU3705" s="21"/>
      <c r="AX3705" s="22"/>
      <c r="AY3705" s="22"/>
      <c r="AZ3705" s="22"/>
      <c r="BM3705" s="21"/>
      <c r="BN3705" s="21"/>
      <c r="BO3705" s="21"/>
      <c r="BP3705" s="21"/>
      <c r="BQ3705" s="21"/>
      <c r="BS3705" s="21"/>
      <c r="BT3705" s="21"/>
      <c r="BW3705" s="21"/>
      <c r="BX3705" s="21"/>
      <c r="BZ3705" s="21"/>
      <c r="CD3705" s="21"/>
      <c r="CE3705" s="21"/>
      <c r="CF3705" s="21"/>
    </row>
    <row r="3706" spans="1:84">
      <c r="A3706" s="21"/>
      <c r="AC3706" s="21"/>
      <c r="AD3706" s="21"/>
      <c r="AE3706" s="21"/>
      <c r="AF3706" s="21"/>
      <c r="AG3706" s="21"/>
      <c r="AH3706" s="21"/>
      <c r="AI3706" s="21"/>
      <c r="AJ3706" s="21"/>
      <c r="AK3706" s="21"/>
      <c r="AL3706" s="21"/>
      <c r="AM3706" s="21"/>
      <c r="AN3706" s="21"/>
      <c r="AO3706" s="21"/>
      <c r="AP3706" s="21"/>
      <c r="AQ3706" s="21"/>
      <c r="AR3706" s="21"/>
      <c r="AS3706" s="21"/>
      <c r="AT3706" s="21"/>
      <c r="AU3706" s="21"/>
      <c r="AX3706" s="22"/>
      <c r="AY3706" s="22"/>
      <c r="AZ3706" s="22"/>
      <c r="BM3706" s="21"/>
      <c r="BN3706" s="21"/>
      <c r="BO3706" s="21"/>
      <c r="BP3706" s="21"/>
      <c r="BQ3706" s="21"/>
      <c r="BS3706" s="21"/>
      <c r="BT3706" s="21"/>
      <c r="BW3706" s="21"/>
      <c r="BX3706" s="21"/>
      <c r="BZ3706" s="21"/>
      <c r="CD3706" s="21"/>
      <c r="CE3706" s="21"/>
      <c r="CF3706" s="21"/>
    </row>
    <row r="3707" spans="1:84">
      <c r="A3707" s="21"/>
      <c r="AC3707" s="21"/>
      <c r="AD3707" s="21"/>
      <c r="AE3707" s="21"/>
      <c r="AF3707" s="21"/>
      <c r="AG3707" s="21"/>
      <c r="AH3707" s="21"/>
      <c r="AI3707" s="21"/>
      <c r="AJ3707" s="21"/>
      <c r="AK3707" s="21"/>
      <c r="AL3707" s="21"/>
      <c r="AM3707" s="21"/>
      <c r="AN3707" s="21"/>
      <c r="AO3707" s="21"/>
      <c r="AP3707" s="21"/>
      <c r="AQ3707" s="21"/>
      <c r="AR3707" s="21"/>
      <c r="AS3707" s="21"/>
      <c r="AT3707" s="21"/>
      <c r="AU3707" s="21"/>
      <c r="AX3707" s="22"/>
      <c r="AY3707" s="22"/>
      <c r="AZ3707" s="22"/>
      <c r="BM3707" s="21"/>
      <c r="BN3707" s="21"/>
      <c r="BO3707" s="21"/>
      <c r="BP3707" s="21"/>
      <c r="BQ3707" s="21"/>
      <c r="BS3707" s="21"/>
      <c r="BT3707" s="21"/>
      <c r="BW3707" s="21"/>
      <c r="BX3707" s="21"/>
      <c r="BZ3707" s="21"/>
      <c r="CD3707" s="21"/>
      <c r="CE3707" s="21"/>
      <c r="CF3707" s="21"/>
    </row>
    <row r="3708" spans="1:84">
      <c r="A3708" s="21"/>
      <c r="AC3708" s="21"/>
      <c r="AD3708" s="21"/>
      <c r="AE3708" s="21"/>
      <c r="AF3708" s="21"/>
      <c r="AG3708" s="21"/>
      <c r="AH3708" s="21"/>
      <c r="AI3708" s="21"/>
      <c r="AJ3708" s="21"/>
      <c r="AK3708" s="21"/>
      <c r="AL3708" s="21"/>
      <c r="AM3708" s="21"/>
      <c r="AN3708" s="21"/>
      <c r="AO3708" s="21"/>
      <c r="AP3708" s="21"/>
      <c r="AQ3708" s="21"/>
      <c r="AR3708" s="21"/>
      <c r="AS3708" s="21"/>
      <c r="AT3708" s="21"/>
      <c r="AU3708" s="21"/>
      <c r="AX3708" s="22"/>
      <c r="AY3708" s="22"/>
      <c r="AZ3708" s="22"/>
      <c r="BM3708" s="21"/>
      <c r="BN3708" s="21"/>
      <c r="BO3708" s="21"/>
      <c r="BP3708" s="21"/>
      <c r="BQ3708" s="21"/>
      <c r="BS3708" s="21"/>
      <c r="BT3708" s="21"/>
      <c r="BW3708" s="21"/>
      <c r="BX3708" s="21"/>
      <c r="BZ3708" s="21"/>
      <c r="CD3708" s="21"/>
      <c r="CE3708" s="21"/>
      <c r="CF3708" s="21"/>
    </row>
    <row r="3709" spans="1:84">
      <c r="A3709" s="21"/>
      <c r="AC3709" s="21"/>
      <c r="AD3709" s="21"/>
      <c r="AE3709" s="21"/>
      <c r="AF3709" s="21"/>
      <c r="AG3709" s="21"/>
      <c r="AH3709" s="21"/>
      <c r="AI3709" s="21"/>
      <c r="AJ3709" s="21"/>
      <c r="AK3709" s="21"/>
      <c r="AL3709" s="21"/>
      <c r="AM3709" s="21"/>
      <c r="AN3709" s="21"/>
      <c r="AO3709" s="21"/>
      <c r="AP3709" s="21"/>
      <c r="AQ3709" s="21"/>
      <c r="AR3709" s="21"/>
      <c r="AS3709" s="21"/>
      <c r="AT3709" s="21"/>
      <c r="AU3709" s="21"/>
      <c r="AX3709" s="22"/>
      <c r="AY3709" s="22"/>
      <c r="AZ3709" s="22"/>
      <c r="BM3709" s="21"/>
      <c r="BN3709" s="21"/>
      <c r="BO3709" s="21"/>
      <c r="BP3709" s="21"/>
      <c r="BQ3709" s="21"/>
      <c r="BS3709" s="21"/>
      <c r="BT3709" s="21"/>
      <c r="BW3709" s="21"/>
      <c r="BX3709" s="21"/>
      <c r="BZ3709" s="21"/>
      <c r="CD3709" s="21"/>
      <c r="CE3709" s="21"/>
      <c r="CF3709" s="21"/>
    </row>
    <row r="3710" spans="1:84">
      <c r="A3710" s="21"/>
      <c r="AC3710" s="21"/>
      <c r="AD3710" s="21"/>
      <c r="AE3710" s="21"/>
      <c r="AF3710" s="21"/>
      <c r="AG3710" s="21"/>
      <c r="AH3710" s="21"/>
      <c r="AI3710" s="21"/>
      <c r="AJ3710" s="21"/>
      <c r="AK3710" s="21"/>
      <c r="AL3710" s="21"/>
      <c r="AM3710" s="21"/>
      <c r="AN3710" s="21"/>
      <c r="AO3710" s="21"/>
      <c r="AP3710" s="21"/>
      <c r="AQ3710" s="21"/>
      <c r="AR3710" s="21"/>
      <c r="AS3710" s="21"/>
      <c r="AT3710" s="21"/>
      <c r="AU3710" s="21"/>
      <c r="AX3710" s="22"/>
      <c r="AY3710" s="22"/>
      <c r="AZ3710" s="22"/>
      <c r="BM3710" s="21"/>
      <c r="BN3710" s="21"/>
      <c r="BO3710" s="21"/>
      <c r="BP3710" s="21"/>
      <c r="BQ3710" s="21"/>
      <c r="BS3710" s="21"/>
      <c r="BT3710" s="21"/>
      <c r="BW3710" s="21"/>
      <c r="BX3710" s="21"/>
      <c r="BZ3710" s="21"/>
      <c r="CD3710" s="21"/>
      <c r="CE3710" s="21"/>
      <c r="CF3710" s="21"/>
    </row>
    <row r="3711" spans="1:84">
      <c r="A3711" s="21"/>
      <c r="AC3711" s="21"/>
      <c r="AD3711" s="21"/>
      <c r="AE3711" s="21"/>
      <c r="AF3711" s="21"/>
      <c r="AG3711" s="21"/>
      <c r="AH3711" s="21"/>
      <c r="AI3711" s="21"/>
      <c r="AJ3711" s="21"/>
      <c r="AK3711" s="21"/>
      <c r="AL3711" s="21"/>
      <c r="AM3711" s="21"/>
      <c r="AN3711" s="21"/>
      <c r="AO3711" s="21"/>
      <c r="AP3711" s="21"/>
      <c r="AQ3711" s="21"/>
      <c r="AR3711" s="21"/>
      <c r="AS3711" s="21"/>
      <c r="AT3711" s="21"/>
      <c r="AU3711" s="21"/>
      <c r="AX3711" s="22"/>
      <c r="AY3711" s="22"/>
      <c r="AZ3711" s="22"/>
      <c r="BM3711" s="21"/>
      <c r="BN3711" s="21"/>
      <c r="BO3711" s="21"/>
      <c r="BP3711" s="21"/>
      <c r="BQ3711" s="21"/>
      <c r="BS3711" s="21"/>
      <c r="BT3711" s="21"/>
      <c r="BW3711" s="21"/>
      <c r="BX3711" s="21"/>
      <c r="BZ3711" s="21"/>
      <c r="CD3711" s="21"/>
      <c r="CE3711" s="21"/>
      <c r="CF3711" s="21"/>
    </row>
    <row r="3712" spans="1:84">
      <c r="A3712" s="21"/>
      <c r="AC3712" s="21"/>
      <c r="AD3712" s="21"/>
      <c r="AE3712" s="21"/>
      <c r="AF3712" s="21"/>
      <c r="AG3712" s="21"/>
      <c r="AH3712" s="21"/>
      <c r="AI3712" s="21"/>
      <c r="AJ3712" s="21"/>
      <c r="AK3712" s="21"/>
      <c r="AL3712" s="21"/>
      <c r="AM3712" s="21"/>
      <c r="AN3712" s="21"/>
      <c r="AO3712" s="21"/>
      <c r="AP3712" s="21"/>
      <c r="AQ3712" s="21"/>
      <c r="AR3712" s="21"/>
      <c r="AS3712" s="21"/>
      <c r="AT3712" s="21"/>
      <c r="AU3712" s="21"/>
      <c r="AX3712" s="22"/>
      <c r="AY3712" s="22"/>
      <c r="AZ3712" s="22"/>
      <c r="BM3712" s="21"/>
      <c r="BN3712" s="21"/>
      <c r="BO3712" s="21"/>
      <c r="BP3712" s="21"/>
      <c r="BQ3712" s="21"/>
      <c r="BS3712" s="21"/>
      <c r="BT3712" s="21"/>
      <c r="BW3712" s="21"/>
      <c r="BX3712" s="21"/>
      <c r="BZ3712" s="21"/>
      <c r="CD3712" s="21"/>
      <c r="CE3712" s="21"/>
      <c r="CF3712" s="21"/>
    </row>
    <row r="3713" spans="1:84">
      <c r="A3713" s="21"/>
      <c r="AC3713" s="21"/>
      <c r="AD3713" s="21"/>
      <c r="AE3713" s="21"/>
      <c r="AF3713" s="21"/>
      <c r="AG3713" s="21"/>
      <c r="AH3713" s="21"/>
      <c r="AI3713" s="21"/>
      <c r="AJ3713" s="21"/>
      <c r="AK3713" s="21"/>
      <c r="AL3713" s="21"/>
      <c r="AM3713" s="21"/>
      <c r="AN3713" s="21"/>
      <c r="AO3713" s="21"/>
      <c r="AP3713" s="21"/>
      <c r="AQ3713" s="21"/>
      <c r="AR3713" s="21"/>
      <c r="AS3713" s="21"/>
      <c r="AT3713" s="21"/>
      <c r="AU3713" s="21"/>
      <c r="AX3713" s="22"/>
      <c r="AY3713" s="22"/>
      <c r="AZ3713" s="22"/>
      <c r="BM3713" s="21"/>
      <c r="BN3713" s="21"/>
      <c r="BO3713" s="21"/>
      <c r="BP3713" s="21"/>
      <c r="BQ3713" s="21"/>
      <c r="BS3713" s="21"/>
      <c r="BT3713" s="21"/>
      <c r="BW3713" s="21"/>
      <c r="BX3713" s="21"/>
      <c r="BZ3713" s="21"/>
      <c r="CD3713" s="21"/>
      <c r="CE3713" s="21"/>
      <c r="CF3713" s="21"/>
    </row>
    <row r="3714" spans="1:84">
      <c r="A3714" s="21"/>
      <c r="AC3714" s="21"/>
      <c r="AD3714" s="21"/>
      <c r="AE3714" s="21"/>
      <c r="AF3714" s="21"/>
      <c r="AG3714" s="21"/>
      <c r="AH3714" s="21"/>
      <c r="AI3714" s="21"/>
      <c r="AJ3714" s="21"/>
      <c r="AK3714" s="21"/>
      <c r="AL3714" s="21"/>
      <c r="AM3714" s="21"/>
      <c r="AN3714" s="21"/>
      <c r="AO3714" s="21"/>
      <c r="AP3714" s="21"/>
      <c r="AQ3714" s="21"/>
      <c r="AR3714" s="21"/>
      <c r="AS3714" s="21"/>
      <c r="AT3714" s="21"/>
      <c r="AU3714" s="21"/>
      <c r="AX3714" s="22"/>
      <c r="AY3714" s="22"/>
      <c r="AZ3714" s="22"/>
      <c r="BM3714" s="21"/>
      <c r="BN3714" s="21"/>
      <c r="BO3714" s="21"/>
      <c r="BP3714" s="21"/>
      <c r="BQ3714" s="21"/>
      <c r="BS3714" s="21"/>
      <c r="BT3714" s="21"/>
      <c r="BW3714" s="21"/>
      <c r="BX3714" s="21"/>
      <c r="BZ3714" s="21"/>
      <c r="CD3714" s="21"/>
      <c r="CE3714" s="21"/>
      <c r="CF3714" s="21"/>
    </row>
    <row r="3715" spans="1:84">
      <c r="A3715" s="21"/>
      <c r="AC3715" s="21"/>
      <c r="AD3715" s="21"/>
      <c r="AE3715" s="21"/>
      <c r="AF3715" s="21"/>
      <c r="AG3715" s="21"/>
      <c r="AH3715" s="21"/>
      <c r="AI3715" s="21"/>
      <c r="AJ3715" s="21"/>
      <c r="AK3715" s="21"/>
      <c r="AL3715" s="21"/>
      <c r="AM3715" s="21"/>
      <c r="AN3715" s="21"/>
      <c r="AO3715" s="21"/>
      <c r="AP3715" s="21"/>
      <c r="AQ3715" s="21"/>
      <c r="AR3715" s="21"/>
      <c r="AS3715" s="21"/>
      <c r="AT3715" s="21"/>
      <c r="AU3715" s="21"/>
      <c r="AX3715" s="22"/>
      <c r="AY3715" s="22"/>
      <c r="AZ3715" s="22"/>
      <c r="BM3715" s="21"/>
      <c r="BN3715" s="21"/>
      <c r="BO3715" s="21"/>
      <c r="BP3715" s="21"/>
      <c r="BQ3715" s="21"/>
      <c r="BS3715" s="21"/>
      <c r="BT3715" s="21"/>
      <c r="BW3715" s="21"/>
      <c r="BX3715" s="21"/>
      <c r="BZ3715" s="21"/>
      <c r="CD3715" s="21"/>
      <c r="CE3715" s="21"/>
      <c r="CF3715" s="21"/>
    </row>
    <row r="3716" spans="1:84">
      <c r="A3716" s="21"/>
      <c r="AC3716" s="21"/>
      <c r="AD3716" s="21"/>
      <c r="AE3716" s="21"/>
      <c r="AF3716" s="21"/>
      <c r="AG3716" s="21"/>
      <c r="AH3716" s="21"/>
      <c r="AI3716" s="21"/>
      <c r="AJ3716" s="21"/>
      <c r="AK3716" s="21"/>
      <c r="AL3716" s="21"/>
      <c r="AM3716" s="21"/>
      <c r="AN3716" s="21"/>
      <c r="AO3716" s="21"/>
      <c r="AP3716" s="21"/>
      <c r="AQ3716" s="21"/>
      <c r="AR3716" s="21"/>
      <c r="AS3716" s="21"/>
      <c r="AT3716" s="21"/>
      <c r="AU3716" s="21"/>
      <c r="AX3716" s="22"/>
      <c r="AY3716" s="22"/>
      <c r="AZ3716" s="22"/>
      <c r="BM3716" s="21"/>
      <c r="BN3716" s="21"/>
      <c r="BO3716" s="21"/>
      <c r="BP3716" s="21"/>
      <c r="BQ3716" s="21"/>
      <c r="BS3716" s="21"/>
      <c r="BT3716" s="21"/>
      <c r="BW3716" s="21"/>
      <c r="BX3716" s="21"/>
      <c r="BZ3716" s="21"/>
      <c r="CD3716" s="21"/>
      <c r="CE3716" s="21"/>
      <c r="CF3716" s="21"/>
    </row>
    <row r="3717" spans="1:84">
      <c r="A3717" s="21"/>
      <c r="AC3717" s="21"/>
      <c r="AD3717" s="21"/>
      <c r="AE3717" s="21"/>
      <c r="AF3717" s="21"/>
      <c r="AG3717" s="21"/>
      <c r="AH3717" s="21"/>
      <c r="AI3717" s="21"/>
      <c r="AJ3717" s="21"/>
      <c r="AK3717" s="21"/>
      <c r="AL3717" s="21"/>
      <c r="AM3717" s="21"/>
      <c r="AN3717" s="21"/>
      <c r="AO3717" s="21"/>
      <c r="AP3717" s="21"/>
      <c r="AQ3717" s="21"/>
      <c r="AR3717" s="21"/>
      <c r="AS3717" s="21"/>
      <c r="AT3717" s="21"/>
      <c r="AU3717" s="21"/>
      <c r="AX3717" s="22"/>
      <c r="AY3717" s="22"/>
      <c r="AZ3717" s="22"/>
      <c r="BM3717" s="21"/>
      <c r="BN3717" s="21"/>
      <c r="BO3717" s="21"/>
      <c r="BP3717" s="21"/>
      <c r="BQ3717" s="21"/>
      <c r="BS3717" s="21"/>
      <c r="BT3717" s="21"/>
      <c r="BW3717" s="21"/>
      <c r="BX3717" s="21"/>
      <c r="BZ3717" s="21"/>
      <c r="CD3717" s="21"/>
      <c r="CE3717" s="21"/>
      <c r="CF3717" s="21"/>
    </row>
    <row r="3718" spans="1:84">
      <c r="A3718" s="21"/>
      <c r="AC3718" s="21"/>
      <c r="AD3718" s="21"/>
      <c r="AE3718" s="21"/>
      <c r="AF3718" s="21"/>
      <c r="AG3718" s="21"/>
      <c r="AH3718" s="21"/>
      <c r="AI3718" s="21"/>
      <c r="AJ3718" s="21"/>
      <c r="AK3718" s="21"/>
      <c r="AL3718" s="21"/>
      <c r="AM3718" s="21"/>
      <c r="AN3718" s="21"/>
      <c r="AO3718" s="21"/>
      <c r="AP3718" s="21"/>
      <c r="AQ3718" s="21"/>
      <c r="AR3718" s="21"/>
      <c r="AS3718" s="21"/>
      <c r="AT3718" s="21"/>
      <c r="AU3718" s="21"/>
      <c r="AX3718" s="22"/>
      <c r="AY3718" s="22"/>
      <c r="AZ3718" s="22"/>
      <c r="BM3718" s="21"/>
      <c r="BN3718" s="21"/>
      <c r="BO3718" s="21"/>
      <c r="BP3718" s="21"/>
      <c r="BQ3718" s="21"/>
      <c r="BS3718" s="21"/>
      <c r="BT3718" s="21"/>
      <c r="BW3718" s="21"/>
      <c r="BX3718" s="21"/>
      <c r="BZ3718" s="21"/>
      <c r="CD3718" s="21"/>
      <c r="CE3718" s="21"/>
      <c r="CF3718" s="21"/>
    </row>
    <row r="3719" spans="1:84">
      <c r="A3719" s="21"/>
      <c r="AC3719" s="21"/>
      <c r="AD3719" s="21"/>
      <c r="AE3719" s="21"/>
      <c r="AF3719" s="21"/>
      <c r="AG3719" s="21"/>
      <c r="AH3719" s="21"/>
      <c r="AI3719" s="21"/>
      <c r="AJ3719" s="21"/>
      <c r="AK3719" s="21"/>
      <c r="AL3719" s="21"/>
      <c r="AM3719" s="21"/>
      <c r="AN3719" s="21"/>
      <c r="AO3719" s="21"/>
      <c r="AP3719" s="21"/>
      <c r="AQ3719" s="21"/>
      <c r="AR3719" s="21"/>
      <c r="AS3719" s="21"/>
      <c r="AT3719" s="21"/>
      <c r="AU3719" s="21"/>
      <c r="AX3719" s="22"/>
      <c r="AY3719" s="22"/>
      <c r="AZ3719" s="22"/>
      <c r="BM3719" s="21"/>
      <c r="BN3719" s="21"/>
      <c r="BO3719" s="21"/>
      <c r="BP3719" s="21"/>
      <c r="BQ3719" s="21"/>
      <c r="BS3719" s="21"/>
      <c r="BT3719" s="21"/>
      <c r="BW3719" s="21"/>
      <c r="BX3719" s="21"/>
      <c r="BZ3719" s="21"/>
      <c r="CD3719" s="21"/>
      <c r="CE3719" s="21"/>
      <c r="CF3719" s="21"/>
    </row>
    <row r="3720" spans="1:84">
      <c r="A3720" s="21"/>
      <c r="AC3720" s="21"/>
      <c r="AD3720" s="21"/>
      <c r="AE3720" s="21"/>
      <c r="AF3720" s="21"/>
      <c r="AG3720" s="21"/>
      <c r="AH3720" s="21"/>
      <c r="AI3720" s="21"/>
      <c r="AJ3720" s="21"/>
      <c r="AK3720" s="21"/>
      <c r="AL3720" s="21"/>
      <c r="AM3720" s="21"/>
      <c r="AN3720" s="21"/>
      <c r="AO3720" s="21"/>
      <c r="AP3720" s="21"/>
      <c r="AQ3720" s="21"/>
      <c r="AR3720" s="21"/>
      <c r="AS3720" s="21"/>
      <c r="AT3720" s="21"/>
      <c r="AU3720" s="21"/>
      <c r="AX3720" s="22"/>
      <c r="AY3720" s="22"/>
      <c r="AZ3720" s="22"/>
      <c r="BM3720" s="21"/>
      <c r="BN3720" s="21"/>
      <c r="BO3720" s="21"/>
      <c r="BP3720" s="21"/>
      <c r="BQ3720" s="21"/>
      <c r="BS3720" s="21"/>
      <c r="BT3720" s="21"/>
      <c r="BW3720" s="21"/>
      <c r="BX3720" s="21"/>
      <c r="BZ3720" s="21"/>
      <c r="CD3720" s="21"/>
      <c r="CE3720" s="21"/>
      <c r="CF3720" s="21"/>
    </row>
    <row r="3721" spans="1:84">
      <c r="A3721" s="21"/>
      <c r="AC3721" s="21"/>
      <c r="AD3721" s="21"/>
      <c r="AE3721" s="21"/>
      <c r="AF3721" s="21"/>
      <c r="AG3721" s="21"/>
      <c r="AH3721" s="21"/>
      <c r="AI3721" s="21"/>
      <c r="AJ3721" s="21"/>
      <c r="AK3721" s="21"/>
      <c r="AL3721" s="21"/>
      <c r="AM3721" s="21"/>
      <c r="AN3721" s="21"/>
      <c r="AO3721" s="21"/>
      <c r="AP3721" s="21"/>
      <c r="AQ3721" s="21"/>
      <c r="AR3721" s="21"/>
      <c r="AS3721" s="21"/>
      <c r="AT3721" s="21"/>
      <c r="AU3721" s="21"/>
      <c r="AX3721" s="22"/>
      <c r="AY3721" s="22"/>
      <c r="AZ3721" s="22"/>
      <c r="BM3721" s="21"/>
      <c r="BN3721" s="21"/>
      <c r="BO3721" s="21"/>
      <c r="BP3721" s="21"/>
      <c r="BQ3721" s="21"/>
      <c r="BS3721" s="21"/>
      <c r="BT3721" s="21"/>
      <c r="BW3721" s="21"/>
      <c r="BX3721" s="21"/>
      <c r="BZ3721" s="21"/>
      <c r="CD3721" s="21"/>
      <c r="CE3721" s="21"/>
      <c r="CF3721" s="21"/>
    </row>
    <row r="3722" spans="1:84">
      <c r="A3722" s="21"/>
      <c r="AC3722" s="21"/>
      <c r="AD3722" s="21"/>
      <c r="AE3722" s="21"/>
      <c r="AF3722" s="21"/>
      <c r="AG3722" s="21"/>
      <c r="AH3722" s="21"/>
      <c r="AI3722" s="21"/>
      <c r="AJ3722" s="21"/>
      <c r="AK3722" s="21"/>
      <c r="AL3722" s="21"/>
      <c r="AM3722" s="21"/>
      <c r="AN3722" s="21"/>
      <c r="AO3722" s="21"/>
      <c r="AP3722" s="21"/>
      <c r="AQ3722" s="21"/>
      <c r="AR3722" s="21"/>
      <c r="AS3722" s="21"/>
      <c r="AT3722" s="21"/>
      <c r="AU3722" s="21"/>
      <c r="AX3722" s="22"/>
      <c r="AY3722" s="22"/>
      <c r="AZ3722" s="22"/>
      <c r="BM3722" s="21"/>
      <c r="BN3722" s="21"/>
      <c r="BO3722" s="21"/>
      <c r="BP3722" s="21"/>
      <c r="BQ3722" s="21"/>
      <c r="BS3722" s="21"/>
      <c r="BT3722" s="21"/>
      <c r="BW3722" s="21"/>
      <c r="BX3722" s="21"/>
      <c r="BZ3722" s="21"/>
      <c r="CD3722" s="21"/>
      <c r="CE3722" s="21"/>
      <c r="CF3722" s="21"/>
    </row>
    <row r="3723" spans="1:84">
      <c r="A3723" s="21"/>
      <c r="AC3723" s="21"/>
      <c r="AD3723" s="21"/>
      <c r="AE3723" s="21"/>
      <c r="AF3723" s="21"/>
      <c r="AG3723" s="21"/>
      <c r="AH3723" s="21"/>
      <c r="AI3723" s="21"/>
      <c r="AJ3723" s="21"/>
      <c r="AK3723" s="21"/>
      <c r="AL3723" s="21"/>
      <c r="AM3723" s="21"/>
      <c r="AN3723" s="21"/>
      <c r="AO3723" s="21"/>
      <c r="AP3723" s="21"/>
      <c r="AQ3723" s="21"/>
      <c r="AR3723" s="21"/>
      <c r="AS3723" s="21"/>
      <c r="AT3723" s="21"/>
      <c r="AU3723" s="21"/>
      <c r="AX3723" s="22"/>
      <c r="AY3723" s="22"/>
      <c r="AZ3723" s="22"/>
      <c r="BM3723" s="21"/>
      <c r="BN3723" s="21"/>
      <c r="BO3723" s="21"/>
      <c r="BP3723" s="21"/>
      <c r="BQ3723" s="21"/>
      <c r="BS3723" s="21"/>
      <c r="BT3723" s="21"/>
      <c r="BW3723" s="21"/>
      <c r="BX3723" s="21"/>
      <c r="BZ3723" s="21"/>
      <c r="CD3723" s="21"/>
      <c r="CE3723" s="21"/>
      <c r="CF3723" s="21"/>
    </row>
    <row r="3724" spans="1:84">
      <c r="A3724" s="21"/>
      <c r="AC3724" s="21"/>
      <c r="AD3724" s="21"/>
      <c r="AE3724" s="21"/>
      <c r="AF3724" s="21"/>
      <c r="AG3724" s="21"/>
      <c r="AH3724" s="21"/>
      <c r="AI3724" s="21"/>
      <c r="AJ3724" s="21"/>
      <c r="AK3724" s="21"/>
      <c r="AL3724" s="21"/>
      <c r="AM3724" s="21"/>
      <c r="AN3724" s="21"/>
      <c r="AO3724" s="21"/>
      <c r="AP3724" s="21"/>
      <c r="AQ3724" s="21"/>
      <c r="AR3724" s="21"/>
      <c r="AS3724" s="21"/>
      <c r="AT3724" s="21"/>
      <c r="AU3724" s="21"/>
      <c r="AX3724" s="22"/>
      <c r="AY3724" s="22"/>
      <c r="AZ3724" s="22"/>
      <c r="BM3724" s="21"/>
      <c r="BN3724" s="21"/>
      <c r="BO3724" s="21"/>
      <c r="BP3724" s="21"/>
      <c r="BQ3724" s="21"/>
      <c r="BS3724" s="21"/>
      <c r="BT3724" s="21"/>
      <c r="BW3724" s="21"/>
      <c r="BX3724" s="21"/>
      <c r="BZ3724" s="21"/>
      <c r="CD3724" s="21"/>
      <c r="CE3724" s="21"/>
      <c r="CF3724" s="21"/>
    </row>
    <row r="3725" spans="1:84">
      <c r="A3725" s="21"/>
      <c r="AC3725" s="21"/>
      <c r="AD3725" s="21"/>
      <c r="AE3725" s="21"/>
      <c r="AF3725" s="21"/>
      <c r="AG3725" s="21"/>
      <c r="AH3725" s="21"/>
      <c r="AI3725" s="21"/>
      <c r="AJ3725" s="21"/>
      <c r="AK3725" s="21"/>
      <c r="AL3725" s="21"/>
      <c r="AM3725" s="21"/>
      <c r="AN3725" s="21"/>
      <c r="AO3725" s="21"/>
      <c r="AP3725" s="21"/>
      <c r="AQ3725" s="21"/>
      <c r="AR3725" s="21"/>
      <c r="AS3725" s="21"/>
      <c r="AT3725" s="21"/>
      <c r="AU3725" s="21"/>
      <c r="AX3725" s="22"/>
      <c r="AY3725" s="22"/>
      <c r="AZ3725" s="22"/>
      <c r="BM3725" s="21"/>
      <c r="BN3725" s="21"/>
      <c r="BO3725" s="21"/>
      <c r="BP3725" s="21"/>
      <c r="BQ3725" s="21"/>
      <c r="BS3725" s="21"/>
      <c r="BT3725" s="21"/>
      <c r="BW3725" s="21"/>
      <c r="BX3725" s="21"/>
      <c r="BZ3725" s="21"/>
      <c r="CD3725" s="21"/>
      <c r="CE3725" s="21"/>
      <c r="CF3725" s="21"/>
    </row>
    <row r="3726" spans="1:84">
      <c r="A3726" s="21"/>
      <c r="AC3726" s="21"/>
      <c r="AD3726" s="21"/>
      <c r="AE3726" s="21"/>
      <c r="AF3726" s="21"/>
      <c r="AG3726" s="21"/>
      <c r="AH3726" s="21"/>
      <c r="AI3726" s="21"/>
      <c r="AJ3726" s="21"/>
      <c r="AK3726" s="21"/>
      <c r="AL3726" s="21"/>
      <c r="AM3726" s="21"/>
      <c r="AN3726" s="21"/>
      <c r="AO3726" s="21"/>
      <c r="AP3726" s="21"/>
      <c r="AQ3726" s="21"/>
      <c r="AR3726" s="21"/>
      <c r="AS3726" s="21"/>
      <c r="AT3726" s="21"/>
      <c r="AU3726" s="21"/>
      <c r="AX3726" s="22"/>
      <c r="AY3726" s="22"/>
      <c r="AZ3726" s="22"/>
      <c r="BM3726" s="21"/>
      <c r="BN3726" s="21"/>
      <c r="BO3726" s="21"/>
      <c r="BP3726" s="21"/>
      <c r="BQ3726" s="21"/>
      <c r="BS3726" s="21"/>
      <c r="BT3726" s="21"/>
      <c r="BW3726" s="21"/>
      <c r="BX3726" s="21"/>
      <c r="BZ3726" s="21"/>
      <c r="CD3726" s="21"/>
      <c r="CE3726" s="21"/>
      <c r="CF3726" s="21"/>
    </row>
    <row r="3727" spans="1:84">
      <c r="A3727" s="21"/>
      <c r="AC3727" s="21"/>
      <c r="AD3727" s="21"/>
      <c r="AE3727" s="21"/>
      <c r="AF3727" s="21"/>
      <c r="AG3727" s="21"/>
      <c r="AH3727" s="21"/>
      <c r="AI3727" s="21"/>
      <c r="AJ3727" s="21"/>
      <c r="AK3727" s="21"/>
      <c r="AL3727" s="21"/>
      <c r="AM3727" s="21"/>
      <c r="AN3727" s="21"/>
      <c r="AO3727" s="21"/>
      <c r="AP3727" s="21"/>
      <c r="AQ3727" s="21"/>
      <c r="AR3727" s="21"/>
      <c r="AS3727" s="21"/>
      <c r="AT3727" s="21"/>
      <c r="AU3727" s="21"/>
      <c r="AX3727" s="22"/>
      <c r="AY3727" s="22"/>
      <c r="AZ3727" s="22"/>
      <c r="BM3727" s="21"/>
      <c r="BN3727" s="21"/>
      <c r="BO3727" s="21"/>
      <c r="BP3727" s="21"/>
      <c r="BQ3727" s="21"/>
      <c r="BS3727" s="21"/>
      <c r="BT3727" s="21"/>
      <c r="BW3727" s="21"/>
      <c r="BX3727" s="21"/>
      <c r="BZ3727" s="21"/>
      <c r="CD3727" s="21"/>
      <c r="CE3727" s="21"/>
      <c r="CF3727" s="21"/>
    </row>
    <row r="3728" spans="1:84">
      <c r="A3728" s="21"/>
      <c r="AC3728" s="21"/>
      <c r="AD3728" s="21"/>
      <c r="AE3728" s="21"/>
      <c r="AF3728" s="21"/>
      <c r="AG3728" s="21"/>
      <c r="AH3728" s="21"/>
      <c r="AI3728" s="21"/>
      <c r="AJ3728" s="21"/>
      <c r="AK3728" s="21"/>
      <c r="AL3728" s="21"/>
      <c r="AM3728" s="21"/>
      <c r="AN3728" s="21"/>
      <c r="AO3728" s="21"/>
      <c r="AP3728" s="21"/>
      <c r="AQ3728" s="21"/>
      <c r="AR3728" s="21"/>
      <c r="AS3728" s="21"/>
      <c r="AT3728" s="21"/>
      <c r="AU3728" s="21"/>
      <c r="AX3728" s="22"/>
      <c r="AY3728" s="22"/>
      <c r="AZ3728" s="22"/>
      <c r="BM3728" s="21"/>
      <c r="BN3728" s="21"/>
      <c r="BO3728" s="21"/>
      <c r="BP3728" s="21"/>
      <c r="BQ3728" s="21"/>
      <c r="BS3728" s="21"/>
      <c r="BT3728" s="21"/>
      <c r="BW3728" s="21"/>
      <c r="BX3728" s="21"/>
      <c r="BZ3728" s="21"/>
      <c r="CD3728" s="21"/>
      <c r="CE3728" s="21"/>
      <c r="CF3728" s="21"/>
    </row>
    <row r="3729" spans="1:84">
      <c r="A3729" s="23"/>
      <c r="AC3729" s="23"/>
      <c r="AD3729" s="23"/>
      <c r="AE3729" s="23"/>
      <c r="AF3729" s="23"/>
      <c r="AG3729" s="23"/>
      <c r="AH3729" s="23"/>
      <c r="AI3729" s="23"/>
      <c r="AJ3729" s="23"/>
      <c r="AK3729" s="23"/>
      <c r="AL3729" s="23"/>
      <c r="AM3729" s="23"/>
      <c r="AN3729" s="23"/>
      <c r="AO3729" s="23"/>
      <c r="AP3729" s="23"/>
      <c r="AQ3729" s="23"/>
      <c r="AR3729" s="23"/>
      <c r="AS3729" s="23"/>
      <c r="AT3729" s="23"/>
      <c r="AU3729" s="23"/>
      <c r="AX3729" s="22"/>
      <c r="AY3729" s="22"/>
      <c r="AZ3729" s="22"/>
      <c r="BM3729" s="23"/>
      <c r="BN3729" s="23"/>
      <c r="BO3729" s="23"/>
      <c r="BP3729" s="23"/>
      <c r="BQ3729" s="23"/>
      <c r="BS3729" s="23"/>
      <c r="BT3729" s="23"/>
      <c r="BW3729" s="23"/>
      <c r="BX3729" s="23"/>
      <c r="BZ3729" s="23"/>
      <c r="CD3729" s="23"/>
      <c r="CE3729" s="23"/>
      <c r="CF3729" s="23"/>
    </row>
    <row r="3730" spans="1:84">
      <c r="A3730" s="23"/>
      <c r="AC3730" s="23"/>
      <c r="AD3730" s="23"/>
      <c r="AE3730" s="23"/>
      <c r="AF3730" s="23"/>
      <c r="AG3730" s="23"/>
      <c r="AH3730" s="23"/>
      <c r="AI3730" s="23"/>
      <c r="AJ3730" s="23"/>
      <c r="AK3730" s="23"/>
      <c r="AL3730" s="23"/>
      <c r="AM3730" s="23"/>
      <c r="AN3730" s="23"/>
      <c r="AO3730" s="23"/>
      <c r="AP3730" s="23"/>
      <c r="AQ3730" s="23"/>
      <c r="AR3730" s="23"/>
      <c r="AS3730" s="23"/>
      <c r="AT3730" s="23"/>
      <c r="AU3730" s="23"/>
      <c r="AX3730" s="22"/>
      <c r="AY3730" s="22"/>
      <c r="AZ3730" s="22"/>
      <c r="BM3730" s="23"/>
      <c r="BN3730" s="23"/>
      <c r="BO3730" s="23"/>
      <c r="BP3730" s="23"/>
      <c r="BQ3730" s="23"/>
      <c r="BS3730" s="23"/>
      <c r="BT3730" s="23"/>
      <c r="BW3730" s="23"/>
      <c r="BX3730" s="23"/>
      <c r="BZ3730" s="23"/>
      <c r="CD3730" s="23"/>
      <c r="CE3730" s="23"/>
      <c r="CF3730" s="23"/>
    </row>
    <row r="3731" spans="1:84">
      <c r="A3731" s="23"/>
      <c r="AC3731" s="23"/>
      <c r="AD3731" s="23"/>
      <c r="AE3731" s="23"/>
      <c r="AF3731" s="23"/>
      <c r="AG3731" s="23"/>
      <c r="AH3731" s="23"/>
      <c r="AI3731" s="23"/>
      <c r="AJ3731" s="23"/>
      <c r="AK3731" s="23"/>
      <c r="AL3731" s="23"/>
      <c r="AM3731" s="23"/>
      <c r="AN3731" s="23"/>
      <c r="AO3731" s="23"/>
      <c r="AP3731" s="23"/>
      <c r="AQ3731" s="23"/>
      <c r="AR3731" s="23"/>
      <c r="AS3731" s="23"/>
      <c r="AT3731" s="23"/>
      <c r="AU3731" s="23"/>
      <c r="AX3731" s="22"/>
      <c r="AY3731" s="22"/>
      <c r="AZ3731" s="22"/>
      <c r="BM3731" s="23"/>
      <c r="BN3731" s="23"/>
      <c r="BO3731" s="23"/>
      <c r="BP3731" s="23"/>
      <c r="BQ3731" s="23"/>
      <c r="BS3731" s="23"/>
      <c r="BT3731" s="23"/>
      <c r="BW3731" s="23"/>
      <c r="BX3731" s="23"/>
      <c r="BZ3731" s="23"/>
      <c r="CD3731" s="23"/>
      <c r="CE3731" s="23"/>
      <c r="CF3731" s="23"/>
    </row>
    <row r="3732" spans="1:84">
      <c r="A3732" s="23"/>
      <c r="AC3732" s="23"/>
      <c r="AD3732" s="23"/>
      <c r="AE3732" s="23"/>
      <c r="AF3732" s="23"/>
      <c r="AG3732" s="23"/>
      <c r="AH3732" s="23"/>
      <c r="AI3732" s="23"/>
      <c r="AJ3732" s="23"/>
      <c r="AK3732" s="23"/>
      <c r="AL3732" s="23"/>
      <c r="AM3732" s="23"/>
      <c r="AN3732" s="23"/>
      <c r="AO3732" s="23"/>
      <c r="AP3732" s="23"/>
      <c r="AQ3732" s="23"/>
      <c r="AR3732" s="23"/>
      <c r="AS3732" s="23"/>
      <c r="AT3732" s="23"/>
      <c r="AU3732" s="23"/>
      <c r="AX3732" s="22"/>
      <c r="AY3732" s="22"/>
      <c r="AZ3732" s="22"/>
      <c r="BM3732" s="23"/>
      <c r="BN3732" s="23"/>
      <c r="BO3732" s="23"/>
      <c r="BP3732" s="23"/>
      <c r="BQ3732" s="23"/>
      <c r="BS3732" s="23"/>
      <c r="BT3732" s="23"/>
      <c r="BW3732" s="23"/>
      <c r="BX3732" s="23"/>
      <c r="BZ3732" s="23"/>
      <c r="CD3732" s="23"/>
      <c r="CE3732" s="23"/>
      <c r="CF3732" s="23"/>
    </row>
    <row r="3733" spans="1:84">
      <c r="A3733" s="23"/>
      <c r="AC3733" s="23"/>
      <c r="AD3733" s="23"/>
      <c r="AE3733" s="23"/>
      <c r="AF3733" s="23"/>
      <c r="AG3733" s="23"/>
      <c r="AH3733" s="23"/>
      <c r="AI3733" s="23"/>
      <c r="AJ3733" s="23"/>
      <c r="AK3733" s="23"/>
      <c r="AL3733" s="23"/>
      <c r="AM3733" s="23"/>
      <c r="AN3733" s="23"/>
      <c r="AO3733" s="23"/>
      <c r="AP3733" s="23"/>
      <c r="AQ3733" s="23"/>
      <c r="AR3733" s="23"/>
      <c r="AS3733" s="23"/>
      <c r="AT3733" s="23"/>
      <c r="AU3733" s="23"/>
      <c r="AX3733" s="22"/>
      <c r="AY3733" s="22"/>
      <c r="AZ3733" s="22"/>
      <c r="BM3733" s="23"/>
      <c r="BN3733" s="23"/>
      <c r="BO3733" s="23"/>
      <c r="BP3733" s="23"/>
      <c r="BQ3733" s="23"/>
      <c r="BS3733" s="23"/>
      <c r="BT3733" s="23"/>
      <c r="BW3733" s="23"/>
      <c r="BX3733" s="23"/>
      <c r="BZ3733" s="23"/>
      <c r="CD3733" s="23"/>
      <c r="CE3733" s="23"/>
      <c r="CF3733" s="23"/>
    </row>
    <row r="3734" spans="1:84">
      <c r="A3734" s="23"/>
      <c r="AC3734" s="23"/>
      <c r="AD3734" s="23"/>
      <c r="AE3734" s="23"/>
      <c r="AF3734" s="23"/>
      <c r="AG3734" s="23"/>
      <c r="AH3734" s="23"/>
      <c r="AI3734" s="23"/>
      <c r="AJ3734" s="23"/>
      <c r="AK3734" s="23"/>
      <c r="AL3734" s="23"/>
      <c r="AM3734" s="23"/>
      <c r="AN3734" s="23"/>
      <c r="AO3734" s="23"/>
      <c r="AP3734" s="23"/>
      <c r="AQ3734" s="23"/>
      <c r="AR3734" s="23"/>
      <c r="AS3734" s="23"/>
      <c r="AT3734" s="23"/>
      <c r="AU3734" s="23"/>
      <c r="AX3734" s="22"/>
      <c r="AY3734" s="22"/>
      <c r="AZ3734" s="22"/>
      <c r="BM3734" s="23"/>
      <c r="BN3734" s="23"/>
      <c r="BO3734" s="23"/>
      <c r="BP3734" s="23"/>
      <c r="BQ3734" s="23"/>
      <c r="BS3734" s="23"/>
      <c r="BT3734" s="23"/>
      <c r="BW3734" s="23"/>
      <c r="BX3734" s="23"/>
      <c r="BZ3734" s="23"/>
      <c r="CD3734" s="23"/>
      <c r="CE3734" s="23"/>
      <c r="CF3734" s="23"/>
    </row>
    <row r="3735" spans="1:84">
      <c r="A3735" s="23"/>
      <c r="AC3735" s="23"/>
      <c r="AD3735" s="23"/>
      <c r="AE3735" s="23"/>
      <c r="AF3735" s="23"/>
      <c r="AG3735" s="23"/>
      <c r="AH3735" s="23"/>
      <c r="AI3735" s="23"/>
      <c r="AJ3735" s="23"/>
      <c r="AK3735" s="23"/>
      <c r="AL3735" s="23"/>
      <c r="AM3735" s="23"/>
      <c r="AN3735" s="23"/>
      <c r="AO3735" s="23"/>
      <c r="AP3735" s="23"/>
      <c r="AQ3735" s="23"/>
      <c r="AR3735" s="23"/>
      <c r="AS3735" s="23"/>
      <c r="AT3735" s="23"/>
      <c r="AU3735" s="23"/>
      <c r="AX3735" s="22"/>
      <c r="AY3735" s="22"/>
      <c r="AZ3735" s="22"/>
      <c r="BM3735" s="23"/>
      <c r="BN3735" s="23"/>
      <c r="BO3735" s="23"/>
      <c r="BP3735" s="23"/>
      <c r="BQ3735" s="23"/>
      <c r="BS3735" s="23"/>
      <c r="BT3735" s="23"/>
      <c r="BW3735" s="23"/>
      <c r="BX3735" s="23"/>
      <c r="BZ3735" s="23"/>
      <c r="CD3735" s="23"/>
      <c r="CE3735" s="23"/>
      <c r="CF3735" s="23"/>
    </row>
    <row r="3736" spans="1:84">
      <c r="A3736" s="23"/>
      <c r="AC3736" s="23"/>
      <c r="AD3736" s="23"/>
      <c r="AE3736" s="23"/>
      <c r="AF3736" s="23"/>
      <c r="AG3736" s="23"/>
      <c r="AH3736" s="23"/>
      <c r="AI3736" s="23"/>
      <c r="AJ3736" s="23"/>
      <c r="AK3736" s="23"/>
      <c r="AL3736" s="23"/>
      <c r="AM3736" s="23"/>
      <c r="AN3736" s="23"/>
      <c r="AO3736" s="23"/>
      <c r="AP3736" s="23"/>
      <c r="AQ3736" s="23"/>
      <c r="AR3736" s="23"/>
      <c r="AS3736" s="23"/>
      <c r="AT3736" s="23"/>
      <c r="AU3736" s="23"/>
      <c r="AX3736" s="22"/>
      <c r="AY3736" s="22"/>
      <c r="AZ3736" s="22"/>
      <c r="BM3736" s="23"/>
      <c r="BN3736" s="23"/>
      <c r="BO3736" s="23"/>
      <c r="BP3736" s="23"/>
      <c r="BQ3736" s="23"/>
      <c r="BS3736" s="23"/>
      <c r="BT3736" s="23"/>
      <c r="BW3736" s="23"/>
      <c r="BX3736" s="23"/>
      <c r="BZ3736" s="23"/>
      <c r="CD3736" s="23"/>
      <c r="CE3736" s="23"/>
      <c r="CF3736" s="23"/>
    </row>
    <row r="3737" spans="1:84">
      <c r="A3737" s="23"/>
      <c r="AC3737" s="23"/>
      <c r="AD3737" s="23"/>
      <c r="AE3737" s="23"/>
      <c r="AF3737" s="23"/>
      <c r="AG3737" s="23"/>
      <c r="AH3737" s="23"/>
      <c r="AI3737" s="23"/>
      <c r="AJ3737" s="23"/>
      <c r="AK3737" s="23"/>
      <c r="AL3737" s="23"/>
      <c r="AM3737" s="23"/>
      <c r="AN3737" s="23"/>
      <c r="AO3737" s="23"/>
      <c r="AP3737" s="23"/>
      <c r="AQ3737" s="23"/>
      <c r="AR3737" s="23"/>
      <c r="AS3737" s="23"/>
      <c r="AT3737" s="23"/>
      <c r="AU3737" s="23"/>
      <c r="AX3737" s="22"/>
      <c r="AY3737" s="22"/>
      <c r="AZ3737" s="22"/>
      <c r="BM3737" s="23"/>
      <c r="BN3737" s="23"/>
      <c r="BO3737" s="23"/>
      <c r="BP3737" s="23"/>
      <c r="BQ3737" s="23"/>
      <c r="BS3737" s="23"/>
      <c r="BT3737" s="23"/>
      <c r="BW3737" s="23"/>
      <c r="BX3737" s="23"/>
      <c r="BZ3737" s="23"/>
      <c r="CD3737" s="23"/>
      <c r="CE3737" s="23"/>
      <c r="CF3737" s="23"/>
    </row>
    <row r="3738" spans="1:84">
      <c r="A3738" s="23"/>
      <c r="AC3738" s="23"/>
      <c r="AD3738" s="23"/>
      <c r="AE3738" s="23"/>
      <c r="AF3738" s="23"/>
      <c r="AG3738" s="23"/>
      <c r="AH3738" s="23"/>
      <c r="AI3738" s="23"/>
      <c r="AJ3738" s="23"/>
      <c r="AK3738" s="23"/>
      <c r="AL3738" s="23"/>
      <c r="AM3738" s="23"/>
      <c r="AN3738" s="23"/>
      <c r="AO3738" s="23"/>
      <c r="AP3738" s="23"/>
      <c r="AQ3738" s="23"/>
      <c r="AR3738" s="23"/>
      <c r="AS3738" s="23"/>
      <c r="AT3738" s="23"/>
      <c r="AU3738" s="23"/>
      <c r="AX3738" s="22"/>
      <c r="AY3738" s="22"/>
      <c r="AZ3738" s="22"/>
      <c r="BM3738" s="23"/>
      <c r="BN3738" s="23"/>
      <c r="BO3738" s="23"/>
      <c r="BP3738" s="23"/>
      <c r="BQ3738" s="23"/>
      <c r="BS3738" s="23"/>
      <c r="BT3738" s="23"/>
      <c r="BW3738" s="23"/>
      <c r="BX3738" s="23"/>
      <c r="BZ3738" s="23"/>
      <c r="CD3738" s="23"/>
      <c r="CE3738" s="23"/>
      <c r="CF3738" s="23"/>
    </row>
    <row r="3739" spans="1:84">
      <c r="A3739" s="23"/>
      <c r="AC3739" s="23"/>
      <c r="AD3739" s="23"/>
      <c r="AE3739" s="23"/>
      <c r="AF3739" s="23"/>
      <c r="AG3739" s="23"/>
      <c r="AH3739" s="23"/>
      <c r="AI3739" s="23"/>
      <c r="AJ3739" s="23"/>
      <c r="AK3739" s="23"/>
      <c r="AL3739" s="23"/>
      <c r="AM3739" s="23"/>
      <c r="AN3739" s="23"/>
      <c r="AO3739" s="23"/>
      <c r="AP3739" s="23"/>
      <c r="AQ3739" s="23"/>
      <c r="AR3739" s="23"/>
      <c r="AS3739" s="23"/>
      <c r="AT3739" s="23"/>
      <c r="AU3739" s="23"/>
      <c r="AX3739" s="22"/>
      <c r="AY3739" s="22"/>
      <c r="AZ3739" s="22"/>
      <c r="BM3739" s="23"/>
      <c r="BN3739" s="23"/>
      <c r="BO3739" s="23"/>
      <c r="BP3739" s="23"/>
      <c r="BQ3739" s="23"/>
      <c r="BS3739" s="23"/>
      <c r="BT3739" s="23"/>
      <c r="BW3739" s="23"/>
      <c r="BX3739" s="23"/>
      <c r="BZ3739" s="23"/>
      <c r="CD3739" s="23"/>
      <c r="CE3739" s="23"/>
      <c r="CF3739" s="23"/>
    </row>
    <row r="3740" spans="1:84">
      <c r="A3740" s="23"/>
      <c r="AC3740" s="23"/>
      <c r="AD3740" s="23"/>
      <c r="AE3740" s="23"/>
      <c r="AF3740" s="23"/>
      <c r="AG3740" s="23"/>
      <c r="AH3740" s="23"/>
      <c r="AI3740" s="23"/>
      <c r="AJ3740" s="23"/>
      <c r="AK3740" s="23"/>
      <c r="AL3740" s="23"/>
      <c r="AM3740" s="23"/>
      <c r="AN3740" s="23"/>
      <c r="AO3740" s="23"/>
      <c r="AP3740" s="23"/>
      <c r="AQ3740" s="23"/>
      <c r="AR3740" s="23"/>
      <c r="AS3740" s="23"/>
      <c r="AT3740" s="23"/>
      <c r="AU3740" s="23"/>
      <c r="AX3740" s="22"/>
      <c r="AY3740" s="22"/>
      <c r="AZ3740" s="22"/>
      <c r="BM3740" s="23"/>
      <c r="BN3740" s="23"/>
      <c r="BO3740" s="23"/>
      <c r="BP3740" s="23"/>
      <c r="BQ3740" s="23"/>
      <c r="BS3740" s="23"/>
      <c r="BT3740" s="23"/>
      <c r="BW3740" s="23"/>
      <c r="BX3740" s="23"/>
      <c r="BZ3740" s="23"/>
      <c r="CD3740" s="23"/>
      <c r="CE3740" s="23"/>
      <c r="CF3740" s="23"/>
    </row>
    <row r="3741" spans="1:84">
      <c r="A3741" s="23"/>
      <c r="AC3741" s="23"/>
      <c r="AD3741" s="23"/>
      <c r="AE3741" s="23"/>
      <c r="AF3741" s="23"/>
      <c r="AG3741" s="23"/>
      <c r="AH3741" s="23"/>
      <c r="AI3741" s="23"/>
      <c r="AJ3741" s="23"/>
      <c r="AK3741" s="23"/>
      <c r="AL3741" s="23"/>
      <c r="AM3741" s="23"/>
      <c r="AN3741" s="23"/>
      <c r="AO3741" s="23"/>
      <c r="AP3741" s="23"/>
      <c r="AQ3741" s="23"/>
      <c r="AR3741" s="23"/>
      <c r="AS3741" s="23"/>
      <c r="AT3741" s="23"/>
      <c r="AU3741" s="23"/>
      <c r="AX3741" s="22"/>
      <c r="AY3741" s="22"/>
      <c r="AZ3741" s="22"/>
      <c r="BM3741" s="23"/>
      <c r="BN3741" s="23"/>
      <c r="BO3741" s="23"/>
      <c r="BP3741" s="23"/>
      <c r="BQ3741" s="23"/>
      <c r="BS3741" s="23"/>
      <c r="BT3741" s="23"/>
      <c r="BW3741" s="23"/>
      <c r="BX3741" s="23"/>
      <c r="BZ3741" s="23"/>
      <c r="CD3741" s="23"/>
      <c r="CE3741" s="23"/>
      <c r="CF3741" s="23"/>
    </row>
    <row r="3742" spans="1:84">
      <c r="A3742" s="23"/>
      <c r="AC3742" s="23"/>
      <c r="AD3742" s="23"/>
      <c r="AE3742" s="23"/>
      <c r="AF3742" s="23"/>
      <c r="AG3742" s="23"/>
      <c r="AH3742" s="23"/>
      <c r="AI3742" s="23"/>
      <c r="AJ3742" s="23"/>
      <c r="AK3742" s="23"/>
      <c r="AL3742" s="23"/>
      <c r="AM3742" s="23"/>
      <c r="AN3742" s="23"/>
      <c r="AO3742" s="23"/>
      <c r="AP3742" s="23"/>
      <c r="AQ3742" s="23"/>
      <c r="AR3742" s="23"/>
      <c r="AS3742" s="23"/>
      <c r="AT3742" s="23"/>
      <c r="AU3742" s="23"/>
      <c r="AX3742" s="22"/>
      <c r="AY3742" s="22"/>
      <c r="AZ3742" s="22"/>
      <c r="BM3742" s="23"/>
      <c r="BN3742" s="23"/>
      <c r="BO3742" s="23"/>
      <c r="BP3742" s="23"/>
      <c r="BQ3742" s="23"/>
      <c r="BS3742" s="23"/>
      <c r="BT3742" s="23"/>
      <c r="BW3742" s="23"/>
      <c r="BX3742" s="23"/>
      <c r="BZ3742" s="23"/>
      <c r="CD3742" s="23"/>
      <c r="CE3742" s="23"/>
      <c r="CF3742" s="23"/>
    </row>
    <row r="3743" spans="1:84">
      <c r="A3743" s="23"/>
      <c r="AC3743" s="23"/>
      <c r="AD3743" s="23"/>
      <c r="AE3743" s="23"/>
      <c r="AF3743" s="23"/>
      <c r="AG3743" s="23"/>
      <c r="AH3743" s="23"/>
      <c r="AI3743" s="23"/>
      <c r="AJ3743" s="23"/>
      <c r="AK3743" s="23"/>
      <c r="AL3743" s="23"/>
      <c r="AM3743" s="23"/>
      <c r="AN3743" s="23"/>
      <c r="AO3743" s="23"/>
      <c r="AP3743" s="23"/>
      <c r="AQ3743" s="23"/>
      <c r="AR3743" s="23"/>
      <c r="AS3743" s="23"/>
      <c r="AT3743" s="23"/>
      <c r="AU3743" s="23"/>
      <c r="AX3743" s="22"/>
      <c r="AY3743" s="22"/>
      <c r="AZ3743" s="22"/>
      <c r="BM3743" s="23"/>
      <c r="BN3743" s="23"/>
      <c r="BO3743" s="23"/>
      <c r="BP3743" s="23"/>
      <c r="BQ3743" s="23"/>
      <c r="BS3743" s="23"/>
      <c r="BT3743" s="23"/>
      <c r="BW3743" s="23"/>
      <c r="BX3743" s="23"/>
      <c r="BZ3743" s="23"/>
      <c r="CD3743" s="23"/>
      <c r="CE3743" s="23"/>
      <c r="CF3743" s="23"/>
    </row>
    <row r="3744" spans="1:84">
      <c r="A3744" s="23"/>
      <c r="AC3744" s="23"/>
      <c r="AD3744" s="23"/>
      <c r="AE3744" s="23"/>
      <c r="AF3744" s="23"/>
      <c r="AG3744" s="23"/>
      <c r="AH3744" s="23"/>
      <c r="AI3744" s="23"/>
      <c r="AJ3744" s="23"/>
      <c r="AK3744" s="23"/>
      <c r="AL3744" s="23"/>
      <c r="AM3744" s="23"/>
      <c r="AN3744" s="23"/>
      <c r="AO3744" s="23"/>
      <c r="AP3744" s="23"/>
      <c r="AQ3744" s="23"/>
      <c r="AR3744" s="23"/>
      <c r="AS3744" s="23"/>
      <c r="AT3744" s="23"/>
      <c r="AU3744" s="23"/>
      <c r="AX3744" s="22"/>
      <c r="AY3744" s="22"/>
      <c r="AZ3744" s="22"/>
      <c r="BM3744" s="23"/>
      <c r="BN3744" s="23"/>
      <c r="BO3744" s="23"/>
      <c r="BP3744" s="23"/>
      <c r="BQ3744" s="23"/>
      <c r="BS3744" s="23"/>
      <c r="BT3744" s="23"/>
      <c r="BW3744" s="23"/>
      <c r="BX3744" s="23"/>
      <c r="BZ3744" s="23"/>
      <c r="CD3744" s="23"/>
      <c r="CE3744" s="23"/>
      <c r="CF3744" s="23"/>
    </row>
    <row r="3745" spans="1:84">
      <c r="A3745" s="23"/>
      <c r="AC3745" s="23"/>
      <c r="AD3745" s="23"/>
      <c r="AE3745" s="23"/>
      <c r="AF3745" s="23"/>
      <c r="AG3745" s="23"/>
      <c r="AH3745" s="23"/>
      <c r="AI3745" s="23"/>
      <c r="AJ3745" s="23"/>
      <c r="AK3745" s="23"/>
      <c r="AL3745" s="23"/>
      <c r="AM3745" s="23"/>
      <c r="AN3745" s="23"/>
      <c r="AO3745" s="23"/>
      <c r="AP3745" s="23"/>
      <c r="AQ3745" s="23"/>
      <c r="AR3745" s="23"/>
      <c r="AS3745" s="23"/>
      <c r="AT3745" s="23"/>
      <c r="AU3745" s="23"/>
      <c r="AX3745" s="22"/>
      <c r="AY3745" s="22"/>
      <c r="AZ3745" s="22"/>
      <c r="BM3745" s="23"/>
      <c r="BN3745" s="23"/>
      <c r="BO3745" s="23"/>
      <c r="BP3745" s="23"/>
      <c r="BQ3745" s="23"/>
      <c r="BS3745" s="23"/>
      <c r="BT3745" s="23"/>
      <c r="BW3745" s="23"/>
      <c r="BX3745" s="23"/>
      <c r="BZ3745" s="23"/>
      <c r="CD3745" s="23"/>
      <c r="CE3745" s="23"/>
      <c r="CF3745" s="23"/>
    </row>
    <row r="3746" spans="1:84">
      <c r="A3746" s="23"/>
      <c r="AC3746" s="23"/>
      <c r="AD3746" s="23"/>
      <c r="AE3746" s="23"/>
      <c r="AF3746" s="23"/>
      <c r="AG3746" s="23"/>
      <c r="AH3746" s="23"/>
      <c r="AI3746" s="23"/>
      <c r="AJ3746" s="23"/>
      <c r="AK3746" s="23"/>
      <c r="AL3746" s="23"/>
      <c r="AM3746" s="23"/>
      <c r="AN3746" s="23"/>
      <c r="AO3746" s="23"/>
      <c r="AP3746" s="23"/>
      <c r="AQ3746" s="23"/>
      <c r="AR3746" s="23"/>
      <c r="AS3746" s="23"/>
      <c r="AT3746" s="23"/>
      <c r="AU3746" s="23"/>
      <c r="AX3746" s="22"/>
      <c r="AY3746" s="22"/>
      <c r="AZ3746" s="22"/>
      <c r="BM3746" s="23"/>
      <c r="BN3746" s="23"/>
      <c r="BO3746" s="23"/>
      <c r="BP3746" s="23"/>
      <c r="BQ3746" s="23"/>
      <c r="BS3746" s="23"/>
      <c r="BT3746" s="23"/>
      <c r="BW3746" s="23"/>
      <c r="BX3746" s="23"/>
      <c r="BZ3746" s="23"/>
      <c r="CD3746" s="23"/>
      <c r="CE3746" s="23"/>
      <c r="CF3746" s="23"/>
    </row>
    <row r="3747" spans="1:84">
      <c r="A3747" s="23"/>
      <c r="AC3747" s="23"/>
      <c r="AD3747" s="23"/>
      <c r="AE3747" s="23"/>
      <c r="AF3747" s="23"/>
      <c r="AG3747" s="23"/>
      <c r="AH3747" s="23"/>
      <c r="AI3747" s="23"/>
      <c r="AJ3747" s="23"/>
      <c r="AK3747" s="23"/>
      <c r="AL3747" s="23"/>
      <c r="AM3747" s="23"/>
      <c r="AN3747" s="23"/>
      <c r="AO3747" s="23"/>
      <c r="AP3747" s="23"/>
      <c r="AQ3747" s="23"/>
      <c r="AR3747" s="23"/>
      <c r="AS3747" s="23"/>
      <c r="AT3747" s="23"/>
      <c r="AU3747" s="23"/>
      <c r="AX3747" s="22"/>
      <c r="AY3747" s="22"/>
      <c r="AZ3747" s="22"/>
      <c r="BM3747" s="23"/>
      <c r="BN3747" s="23"/>
      <c r="BO3747" s="23"/>
      <c r="BP3747" s="23"/>
      <c r="BQ3747" s="23"/>
      <c r="BS3747" s="23"/>
      <c r="BT3747" s="23"/>
      <c r="BW3747" s="23"/>
      <c r="BX3747" s="23"/>
      <c r="BZ3747" s="23"/>
      <c r="CD3747" s="23"/>
      <c r="CE3747" s="23"/>
      <c r="CF3747" s="23"/>
    </row>
    <row r="3748" spans="1:84">
      <c r="A3748" s="23"/>
      <c r="AC3748" s="23"/>
      <c r="AD3748" s="23"/>
      <c r="AE3748" s="23"/>
      <c r="AF3748" s="23"/>
      <c r="AG3748" s="23"/>
      <c r="AH3748" s="23"/>
      <c r="AI3748" s="23"/>
      <c r="AJ3748" s="23"/>
      <c r="AK3748" s="23"/>
      <c r="AL3748" s="23"/>
      <c r="AM3748" s="23"/>
      <c r="AN3748" s="23"/>
      <c r="AO3748" s="23"/>
      <c r="AP3748" s="23"/>
      <c r="AQ3748" s="23"/>
      <c r="AR3748" s="23"/>
      <c r="AS3748" s="23"/>
      <c r="AT3748" s="23"/>
      <c r="AU3748" s="23"/>
      <c r="AX3748" s="22"/>
      <c r="AY3748" s="22"/>
      <c r="AZ3748" s="22"/>
      <c r="BM3748" s="23"/>
      <c r="BN3748" s="23"/>
      <c r="BO3748" s="23"/>
      <c r="BP3748" s="23"/>
      <c r="BQ3748" s="23"/>
      <c r="BS3748" s="23"/>
      <c r="BT3748" s="23"/>
      <c r="BW3748" s="23"/>
      <c r="BX3748" s="23"/>
      <c r="BZ3748" s="23"/>
      <c r="CD3748" s="23"/>
      <c r="CE3748" s="23"/>
      <c r="CF3748" s="23"/>
    </row>
    <row r="3749" spans="1:84">
      <c r="A3749" s="23"/>
      <c r="AC3749" s="23"/>
      <c r="AD3749" s="23"/>
      <c r="AE3749" s="23"/>
      <c r="AF3749" s="23"/>
      <c r="AG3749" s="23"/>
      <c r="AH3749" s="23"/>
      <c r="AI3749" s="23"/>
      <c r="AJ3749" s="23"/>
      <c r="AK3749" s="23"/>
      <c r="AL3749" s="23"/>
      <c r="AM3749" s="23"/>
      <c r="AN3749" s="23"/>
      <c r="AO3749" s="23"/>
      <c r="AP3749" s="23"/>
      <c r="AQ3749" s="23"/>
      <c r="AR3749" s="23"/>
      <c r="AS3749" s="23"/>
      <c r="AT3749" s="23"/>
      <c r="AU3749" s="23"/>
      <c r="AX3749" s="22"/>
      <c r="AY3749" s="22"/>
      <c r="AZ3749" s="22"/>
      <c r="BM3749" s="23"/>
      <c r="BN3749" s="23"/>
      <c r="BO3749" s="23"/>
      <c r="BP3749" s="23"/>
      <c r="BQ3749" s="23"/>
      <c r="BS3749" s="23"/>
      <c r="BT3749" s="23"/>
      <c r="BW3749" s="23"/>
      <c r="BX3749" s="23"/>
      <c r="BZ3749" s="23"/>
      <c r="CD3749" s="23"/>
      <c r="CE3749" s="23"/>
      <c r="CF3749" s="23"/>
    </row>
    <row r="3750" spans="1:84">
      <c r="A3750" s="23"/>
      <c r="AC3750" s="23"/>
      <c r="AD3750" s="23"/>
      <c r="AE3750" s="23"/>
      <c r="AF3750" s="23"/>
      <c r="AG3750" s="23"/>
      <c r="AH3750" s="23"/>
      <c r="AI3750" s="23"/>
      <c r="AJ3750" s="23"/>
      <c r="AK3750" s="23"/>
      <c r="AL3750" s="23"/>
      <c r="AM3750" s="23"/>
      <c r="AN3750" s="23"/>
      <c r="AO3750" s="23"/>
      <c r="AP3750" s="23"/>
      <c r="AQ3750" s="23"/>
      <c r="AR3750" s="23"/>
      <c r="AS3750" s="23"/>
      <c r="AT3750" s="23"/>
      <c r="AU3750" s="23"/>
      <c r="AX3750" s="22"/>
      <c r="AY3750" s="22"/>
      <c r="AZ3750" s="22"/>
      <c r="BM3750" s="23"/>
      <c r="BN3750" s="23"/>
      <c r="BO3750" s="23"/>
      <c r="BP3750" s="23"/>
      <c r="BQ3750" s="23"/>
      <c r="BS3750" s="23"/>
      <c r="BT3750" s="23"/>
      <c r="BW3750" s="23"/>
      <c r="BX3750" s="23"/>
      <c r="BZ3750" s="23"/>
      <c r="CD3750" s="23"/>
      <c r="CE3750" s="23"/>
      <c r="CF3750" s="23"/>
    </row>
    <row r="3751" spans="1:84">
      <c r="A3751" s="23"/>
      <c r="AC3751" s="23"/>
      <c r="AD3751" s="23"/>
      <c r="AE3751" s="23"/>
      <c r="AF3751" s="23"/>
      <c r="AG3751" s="23"/>
      <c r="AH3751" s="23"/>
      <c r="AI3751" s="23"/>
      <c r="AJ3751" s="23"/>
      <c r="AK3751" s="23"/>
      <c r="AL3751" s="23"/>
      <c r="AM3751" s="23"/>
      <c r="AN3751" s="23"/>
      <c r="AO3751" s="23"/>
      <c r="AP3751" s="23"/>
      <c r="AQ3751" s="23"/>
      <c r="AR3751" s="23"/>
      <c r="AS3751" s="23"/>
      <c r="AT3751" s="23"/>
      <c r="AU3751" s="23"/>
      <c r="AX3751" s="22"/>
      <c r="AY3751" s="22"/>
      <c r="AZ3751" s="22"/>
      <c r="BM3751" s="23"/>
      <c r="BN3751" s="23"/>
      <c r="BO3751" s="23"/>
      <c r="BP3751" s="23"/>
      <c r="BQ3751" s="23"/>
      <c r="BS3751" s="23"/>
      <c r="BT3751" s="23"/>
      <c r="BW3751" s="23"/>
      <c r="BX3751" s="23"/>
      <c r="BZ3751" s="23"/>
      <c r="CD3751" s="23"/>
      <c r="CE3751" s="23"/>
      <c r="CF3751" s="23"/>
    </row>
    <row r="3752" spans="1:84">
      <c r="A3752" s="23"/>
      <c r="AC3752" s="23"/>
      <c r="AD3752" s="23"/>
      <c r="AE3752" s="23"/>
      <c r="AF3752" s="23"/>
      <c r="AG3752" s="23"/>
      <c r="AH3752" s="23"/>
      <c r="AI3752" s="23"/>
      <c r="AJ3752" s="23"/>
      <c r="AK3752" s="23"/>
      <c r="AL3752" s="23"/>
      <c r="AM3752" s="23"/>
      <c r="AN3752" s="23"/>
      <c r="AO3752" s="23"/>
      <c r="AP3752" s="23"/>
      <c r="AQ3752" s="23"/>
      <c r="AR3752" s="23"/>
      <c r="AS3752" s="23"/>
      <c r="AT3752" s="23"/>
      <c r="AU3752" s="23"/>
      <c r="AX3752" s="22"/>
      <c r="AY3752" s="22"/>
      <c r="AZ3752" s="22"/>
      <c r="BM3752" s="23"/>
      <c r="BN3752" s="23"/>
      <c r="BO3752" s="23"/>
      <c r="BP3752" s="23"/>
      <c r="BQ3752" s="23"/>
      <c r="BS3752" s="23"/>
      <c r="BT3752" s="23"/>
      <c r="BW3752" s="23"/>
      <c r="BX3752" s="23"/>
      <c r="BZ3752" s="23"/>
      <c r="CD3752" s="23"/>
      <c r="CE3752" s="23"/>
      <c r="CF3752" s="23"/>
    </row>
    <row r="3753" spans="1:84">
      <c r="A3753" s="23"/>
      <c r="AC3753" s="23"/>
      <c r="AD3753" s="23"/>
      <c r="AE3753" s="23"/>
      <c r="AF3753" s="23"/>
      <c r="AG3753" s="23"/>
      <c r="AH3753" s="23"/>
      <c r="AI3753" s="23"/>
      <c r="AJ3753" s="23"/>
      <c r="AK3753" s="23"/>
      <c r="AL3753" s="23"/>
      <c r="AM3753" s="23"/>
      <c r="AN3753" s="23"/>
      <c r="AO3753" s="23"/>
      <c r="AP3753" s="23"/>
      <c r="AQ3753" s="23"/>
      <c r="AR3753" s="23"/>
      <c r="AS3753" s="23"/>
      <c r="AT3753" s="23"/>
      <c r="AU3753" s="23"/>
      <c r="AX3753" s="22"/>
      <c r="AY3753" s="22"/>
      <c r="AZ3753" s="22"/>
      <c r="BM3753" s="23"/>
      <c r="BN3753" s="23"/>
      <c r="BO3753" s="23"/>
      <c r="BP3753" s="23"/>
      <c r="BQ3753" s="23"/>
      <c r="BS3753" s="23"/>
      <c r="BT3753" s="23"/>
      <c r="BW3753" s="23"/>
      <c r="BX3753" s="23"/>
      <c r="BZ3753" s="23"/>
      <c r="CD3753" s="23"/>
      <c r="CE3753" s="23"/>
      <c r="CF3753" s="23"/>
    </row>
    <row r="3754" spans="1:84">
      <c r="A3754" s="23"/>
      <c r="AC3754" s="23"/>
      <c r="AD3754" s="23"/>
      <c r="AE3754" s="23"/>
      <c r="AF3754" s="23"/>
      <c r="AG3754" s="23"/>
      <c r="AH3754" s="23"/>
      <c r="AI3754" s="23"/>
      <c r="AJ3754" s="23"/>
      <c r="AK3754" s="23"/>
      <c r="AL3754" s="23"/>
      <c r="AM3754" s="23"/>
      <c r="AN3754" s="23"/>
      <c r="AO3754" s="23"/>
      <c r="AP3754" s="23"/>
      <c r="AQ3754" s="23"/>
      <c r="AR3754" s="23"/>
      <c r="AS3754" s="23"/>
      <c r="AT3754" s="23"/>
      <c r="AU3754" s="23"/>
      <c r="AX3754" s="22"/>
      <c r="AY3754" s="22"/>
      <c r="AZ3754" s="22"/>
      <c r="BM3754" s="23"/>
      <c r="BN3754" s="23"/>
      <c r="BO3754" s="23"/>
      <c r="BP3754" s="23"/>
      <c r="BQ3754" s="23"/>
      <c r="BS3754" s="23"/>
      <c r="BT3754" s="23"/>
      <c r="BW3754" s="23"/>
      <c r="BX3754" s="23"/>
      <c r="BZ3754" s="23"/>
      <c r="CD3754" s="23"/>
      <c r="CE3754" s="23"/>
      <c r="CF3754" s="23"/>
    </row>
    <row r="3755" spans="1:84">
      <c r="A3755" s="23"/>
      <c r="AC3755" s="23"/>
      <c r="AD3755" s="23"/>
      <c r="AE3755" s="23"/>
      <c r="AF3755" s="23"/>
      <c r="AG3755" s="23"/>
      <c r="AH3755" s="23"/>
      <c r="AI3755" s="23"/>
      <c r="AJ3755" s="23"/>
      <c r="AK3755" s="23"/>
      <c r="AL3755" s="23"/>
      <c r="AM3755" s="23"/>
      <c r="AN3755" s="23"/>
      <c r="AO3755" s="23"/>
      <c r="AP3755" s="23"/>
      <c r="AQ3755" s="23"/>
      <c r="AR3755" s="23"/>
      <c r="AS3755" s="23"/>
      <c r="AT3755" s="23"/>
      <c r="AU3755" s="23"/>
      <c r="AX3755" s="22"/>
      <c r="AY3755" s="22"/>
      <c r="AZ3755" s="22"/>
      <c r="BM3755" s="23"/>
      <c r="BN3755" s="23"/>
      <c r="BO3755" s="23"/>
      <c r="BP3755" s="23"/>
      <c r="BQ3755" s="23"/>
      <c r="BS3755" s="23"/>
      <c r="BT3755" s="23"/>
      <c r="BW3755" s="23"/>
      <c r="BX3755" s="23"/>
      <c r="BZ3755" s="23"/>
      <c r="CD3755" s="23"/>
      <c r="CE3755" s="23"/>
      <c r="CF3755" s="23"/>
    </row>
    <row r="3756" spans="1:84">
      <c r="A3756" s="23"/>
      <c r="AC3756" s="23"/>
      <c r="AD3756" s="23"/>
      <c r="AE3756" s="23"/>
      <c r="AF3756" s="23"/>
      <c r="AG3756" s="23"/>
      <c r="AH3756" s="23"/>
      <c r="AI3756" s="23"/>
      <c r="AJ3756" s="23"/>
      <c r="AK3756" s="23"/>
      <c r="AL3756" s="23"/>
      <c r="AM3756" s="23"/>
      <c r="AN3756" s="23"/>
      <c r="AO3756" s="23"/>
      <c r="AP3756" s="23"/>
      <c r="AQ3756" s="23"/>
      <c r="AR3756" s="23"/>
      <c r="AS3756" s="23"/>
      <c r="AT3756" s="23"/>
      <c r="AU3756" s="23"/>
      <c r="AX3756" s="22"/>
      <c r="AY3756" s="22"/>
      <c r="AZ3756" s="22"/>
      <c r="BM3756" s="23"/>
      <c r="BN3756" s="23"/>
      <c r="BO3756" s="23"/>
      <c r="BP3756" s="23"/>
      <c r="BQ3756" s="23"/>
      <c r="BS3756" s="23"/>
      <c r="BT3756" s="23"/>
      <c r="BW3756" s="23"/>
      <c r="BX3756" s="23"/>
      <c r="BZ3756" s="23"/>
      <c r="CD3756" s="23"/>
      <c r="CE3756" s="23"/>
      <c r="CF3756" s="23"/>
    </row>
    <row r="3757" spans="1:84">
      <c r="A3757" s="23"/>
      <c r="AC3757" s="23"/>
      <c r="AD3757" s="23"/>
      <c r="AE3757" s="23"/>
      <c r="AF3757" s="23"/>
      <c r="AG3757" s="23"/>
      <c r="AH3757" s="23"/>
      <c r="AI3757" s="23"/>
      <c r="AJ3757" s="23"/>
      <c r="AK3757" s="23"/>
      <c r="AL3757" s="23"/>
      <c r="AM3757" s="23"/>
      <c r="AN3757" s="23"/>
      <c r="AO3757" s="23"/>
      <c r="AP3757" s="23"/>
      <c r="AQ3757" s="23"/>
      <c r="AR3757" s="23"/>
      <c r="AS3757" s="23"/>
      <c r="AT3757" s="23"/>
      <c r="AU3757" s="23"/>
      <c r="AX3757" s="22"/>
      <c r="AY3757" s="22"/>
      <c r="AZ3757" s="22"/>
      <c r="BM3757" s="23"/>
      <c r="BN3757" s="23"/>
      <c r="BO3757" s="23"/>
      <c r="BP3757" s="23"/>
      <c r="BQ3757" s="23"/>
      <c r="BS3757" s="23"/>
      <c r="BT3757" s="23"/>
      <c r="BW3757" s="23"/>
      <c r="BX3757" s="23"/>
      <c r="BZ3757" s="23"/>
      <c r="CD3757" s="23"/>
      <c r="CE3757" s="23"/>
      <c r="CF3757" s="23"/>
    </row>
    <row r="3758" spans="1:84">
      <c r="A3758" s="23"/>
      <c r="AC3758" s="23"/>
      <c r="AD3758" s="23"/>
      <c r="AE3758" s="23"/>
      <c r="AF3758" s="23"/>
      <c r="AG3758" s="23"/>
      <c r="AH3758" s="23"/>
      <c r="AI3758" s="23"/>
      <c r="AJ3758" s="23"/>
      <c r="AK3758" s="23"/>
      <c r="AL3758" s="23"/>
      <c r="AM3758" s="23"/>
      <c r="AN3758" s="23"/>
      <c r="AO3758" s="23"/>
      <c r="AP3758" s="23"/>
      <c r="AQ3758" s="23"/>
      <c r="AR3758" s="23"/>
      <c r="AS3758" s="23"/>
      <c r="AT3758" s="23"/>
      <c r="AU3758" s="23"/>
      <c r="AX3758" s="22"/>
      <c r="AY3758" s="22"/>
      <c r="AZ3758" s="22"/>
      <c r="BM3758" s="23"/>
      <c r="BN3758" s="23"/>
      <c r="BO3758" s="23"/>
      <c r="BP3758" s="23"/>
      <c r="BQ3758" s="23"/>
      <c r="BS3758" s="23"/>
      <c r="BT3758" s="23"/>
      <c r="BW3758" s="23"/>
      <c r="BX3758" s="23"/>
      <c r="BZ3758" s="23"/>
      <c r="CD3758" s="23"/>
      <c r="CE3758" s="23"/>
      <c r="CF3758" s="23"/>
    </row>
    <row r="3759" spans="1:84">
      <c r="A3759" s="23"/>
      <c r="AC3759" s="23"/>
      <c r="AD3759" s="23"/>
      <c r="AE3759" s="23"/>
      <c r="AF3759" s="23"/>
      <c r="AG3759" s="23"/>
      <c r="AH3759" s="23"/>
      <c r="AI3759" s="23"/>
      <c r="AJ3759" s="23"/>
      <c r="AK3759" s="23"/>
      <c r="AL3759" s="23"/>
      <c r="AM3759" s="23"/>
      <c r="AN3759" s="23"/>
      <c r="AO3759" s="23"/>
      <c r="AP3759" s="23"/>
      <c r="AQ3759" s="23"/>
      <c r="AR3759" s="23"/>
      <c r="AS3759" s="23"/>
      <c r="AT3759" s="23"/>
      <c r="AU3759" s="23"/>
      <c r="AX3759" s="22"/>
      <c r="AY3759" s="22"/>
      <c r="AZ3759" s="22"/>
      <c r="BM3759" s="23"/>
      <c r="BN3759" s="23"/>
      <c r="BO3759" s="23"/>
      <c r="BP3759" s="23"/>
      <c r="BQ3759" s="23"/>
      <c r="BS3759" s="23"/>
      <c r="BT3759" s="23"/>
      <c r="BW3759" s="23"/>
      <c r="BX3759" s="23"/>
      <c r="BZ3759" s="23"/>
      <c r="CD3759" s="23"/>
      <c r="CE3759" s="23"/>
      <c r="CF3759" s="23"/>
    </row>
    <row r="3760" spans="1:84">
      <c r="A3760" s="23"/>
      <c r="AC3760" s="23"/>
      <c r="AD3760" s="23"/>
      <c r="AE3760" s="23"/>
      <c r="AF3760" s="23"/>
      <c r="AG3760" s="23"/>
      <c r="AH3760" s="23"/>
      <c r="AI3760" s="23"/>
      <c r="AJ3760" s="23"/>
      <c r="AK3760" s="23"/>
      <c r="AL3760" s="23"/>
      <c r="AM3760" s="23"/>
      <c r="AN3760" s="23"/>
      <c r="AO3760" s="23"/>
      <c r="AP3760" s="23"/>
      <c r="AQ3760" s="23"/>
      <c r="AR3760" s="23"/>
      <c r="AS3760" s="23"/>
      <c r="AT3760" s="23"/>
      <c r="AU3760" s="23"/>
      <c r="AX3760" s="22"/>
      <c r="AY3760" s="22"/>
      <c r="AZ3760" s="22"/>
      <c r="BM3760" s="23"/>
      <c r="BN3760" s="23"/>
      <c r="BO3760" s="23"/>
      <c r="BP3760" s="23"/>
      <c r="BQ3760" s="23"/>
      <c r="BS3760" s="23"/>
      <c r="BT3760" s="23"/>
      <c r="BW3760" s="23"/>
      <c r="BX3760" s="23"/>
      <c r="BZ3760" s="23"/>
      <c r="CD3760" s="23"/>
      <c r="CE3760" s="23"/>
      <c r="CF3760" s="23"/>
    </row>
    <row r="3761" spans="1:84">
      <c r="A3761" s="23"/>
      <c r="AC3761" s="23"/>
      <c r="AD3761" s="23"/>
      <c r="AE3761" s="23"/>
      <c r="AF3761" s="23"/>
      <c r="AG3761" s="23"/>
      <c r="AH3761" s="23"/>
      <c r="AI3761" s="23"/>
      <c r="AJ3761" s="23"/>
      <c r="AK3761" s="23"/>
      <c r="AL3761" s="23"/>
      <c r="AM3761" s="23"/>
      <c r="AN3761" s="23"/>
      <c r="AO3761" s="23"/>
      <c r="AP3761" s="23"/>
      <c r="AQ3761" s="23"/>
      <c r="AR3761" s="23"/>
      <c r="AS3761" s="23"/>
      <c r="AT3761" s="23"/>
      <c r="AU3761" s="23"/>
      <c r="AX3761" s="22"/>
      <c r="AY3761" s="22"/>
      <c r="AZ3761" s="22"/>
      <c r="BM3761" s="23"/>
      <c r="BN3761" s="23"/>
      <c r="BO3761" s="23"/>
      <c r="BP3761" s="23"/>
      <c r="BQ3761" s="23"/>
      <c r="BS3761" s="23"/>
      <c r="BT3761" s="23"/>
      <c r="BW3761" s="23"/>
      <c r="BX3761" s="23"/>
      <c r="BZ3761" s="23"/>
      <c r="CD3761" s="23"/>
      <c r="CE3761" s="23"/>
      <c r="CF3761" s="23"/>
    </row>
    <row r="3762" spans="1:84">
      <c r="A3762" s="23"/>
      <c r="AC3762" s="23"/>
      <c r="AD3762" s="23"/>
      <c r="AE3762" s="23"/>
      <c r="AF3762" s="23"/>
      <c r="AG3762" s="23"/>
      <c r="AH3762" s="23"/>
      <c r="AI3762" s="23"/>
      <c r="AJ3762" s="23"/>
      <c r="AK3762" s="23"/>
      <c r="AL3762" s="23"/>
      <c r="AM3762" s="23"/>
      <c r="AN3762" s="23"/>
      <c r="AO3762" s="23"/>
      <c r="AP3762" s="23"/>
      <c r="AQ3762" s="23"/>
      <c r="AR3762" s="23"/>
      <c r="AS3762" s="23"/>
      <c r="AT3762" s="23"/>
      <c r="AU3762" s="23"/>
      <c r="AX3762" s="22"/>
      <c r="AY3762" s="22"/>
      <c r="AZ3762" s="22"/>
      <c r="BM3762" s="23"/>
      <c r="BN3762" s="23"/>
      <c r="BO3762" s="23"/>
      <c r="BP3762" s="23"/>
      <c r="BQ3762" s="23"/>
      <c r="BS3762" s="23"/>
      <c r="BT3762" s="23"/>
      <c r="BW3762" s="23"/>
      <c r="BX3762" s="23"/>
      <c r="BZ3762" s="23"/>
      <c r="CD3762" s="23"/>
      <c r="CE3762" s="23"/>
      <c r="CF3762" s="23"/>
    </row>
    <row r="3763" spans="1:84">
      <c r="A3763" s="23"/>
      <c r="AC3763" s="23"/>
      <c r="AD3763" s="23"/>
      <c r="AE3763" s="23"/>
      <c r="AF3763" s="23"/>
      <c r="AG3763" s="23"/>
      <c r="AH3763" s="23"/>
      <c r="AI3763" s="23"/>
      <c r="AJ3763" s="23"/>
      <c r="AK3763" s="23"/>
      <c r="AL3763" s="23"/>
      <c r="AM3763" s="23"/>
      <c r="AN3763" s="23"/>
      <c r="AO3763" s="23"/>
      <c r="AP3763" s="23"/>
      <c r="AQ3763" s="23"/>
      <c r="AR3763" s="23"/>
      <c r="AS3763" s="23"/>
      <c r="AT3763" s="23"/>
      <c r="AU3763" s="23"/>
      <c r="AX3763" s="22"/>
      <c r="AY3763" s="22"/>
      <c r="AZ3763" s="22"/>
      <c r="BM3763" s="23"/>
      <c r="BN3763" s="23"/>
      <c r="BO3763" s="23"/>
      <c r="BP3763" s="23"/>
      <c r="BQ3763" s="23"/>
      <c r="BS3763" s="23"/>
      <c r="BT3763" s="23"/>
      <c r="BW3763" s="23"/>
      <c r="BX3763" s="23"/>
      <c r="BZ3763" s="23"/>
      <c r="CD3763" s="23"/>
      <c r="CE3763" s="23"/>
      <c r="CF3763" s="23"/>
    </row>
    <row r="3764" spans="1:84">
      <c r="A3764" s="23"/>
      <c r="AC3764" s="23"/>
      <c r="AD3764" s="23"/>
      <c r="AE3764" s="23"/>
      <c r="AF3764" s="23"/>
      <c r="AG3764" s="23"/>
      <c r="AH3764" s="23"/>
      <c r="AI3764" s="23"/>
      <c r="AJ3764" s="23"/>
      <c r="AK3764" s="23"/>
      <c r="AL3764" s="23"/>
      <c r="AM3764" s="23"/>
      <c r="AN3764" s="23"/>
      <c r="AO3764" s="23"/>
      <c r="AP3764" s="23"/>
      <c r="AQ3764" s="23"/>
      <c r="AR3764" s="23"/>
      <c r="AS3764" s="23"/>
      <c r="AT3764" s="23"/>
      <c r="AU3764" s="23"/>
      <c r="AX3764" s="22"/>
      <c r="AY3764" s="22"/>
      <c r="AZ3764" s="22"/>
      <c r="BM3764" s="23"/>
      <c r="BN3764" s="23"/>
      <c r="BO3764" s="23"/>
      <c r="BP3764" s="23"/>
      <c r="BQ3764" s="23"/>
      <c r="BS3764" s="23"/>
      <c r="BT3764" s="23"/>
      <c r="BW3764" s="23"/>
      <c r="BX3764" s="23"/>
      <c r="BZ3764" s="23"/>
      <c r="CD3764" s="23"/>
      <c r="CE3764" s="23"/>
      <c r="CF3764" s="23"/>
    </row>
    <row r="3765" spans="1:84">
      <c r="A3765" s="23"/>
      <c r="AC3765" s="23"/>
      <c r="AD3765" s="23"/>
      <c r="AE3765" s="23"/>
      <c r="AF3765" s="23"/>
      <c r="AG3765" s="23"/>
      <c r="AH3765" s="23"/>
      <c r="AI3765" s="23"/>
      <c r="AJ3765" s="23"/>
      <c r="AK3765" s="23"/>
      <c r="AL3765" s="23"/>
      <c r="AM3765" s="23"/>
      <c r="AN3765" s="23"/>
      <c r="AO3765" s="23"/>
      <c r="AP3765" s="23"/>
      <c r="AQ3765" s="23"/>
      <c r="AR3765" s="23"/>
      <c r="AS3765" s="23"/>
      <c r="AT3765" s="23"/>
      <c r="AU3765" s="23"/>
      <c r="AX3765" s="22"/>
      <c r="AY3765" s="22"/>
      <c r="AZ3765" s="22"/>
      <c r="BM3765" s="23"/>
      <c r="BN3765" s="23"/>
      <c r="BO3765" s="23"/>
      <c r="BP3765" s="23"/>
      <c r="BQ3765" s="23"/>
      <c r="BS3765" s="23"/>
      <c r="BT3765" s="23"/>
      <c r="BW3765" s="23"/>
      <c r="BX3765" s="23"/>
      <c r="BZ3765" s="23"/>
      <c r="CD3765" s="23"/>
      <c r="CE3765" s="23"/>
      <c r="CF3765" s="23"/>
    </row>
    <row r="3766" spans="1:84">
      <c r="A3766" s="23"/>
      <c r="AC3766" s="23"/>
      <c r="AD3766" s="23"/>
      <c r="AE3766" s="23"/>
      <c r="AF3766" s="23"/>
      <c r="AG3766" s="23"/>
      <c r="AH3766" s="23"/>
      <c r="AI3766" s="23"/>
      <c r="AJ3766" s="23"/>
      <c r="AK3766" s="23"/>
      <c r="AL3766" s="23"/>
      <c r="AM3766" s="23"/>
      <c r="AN3766" s="23"/>
      <c r="AO3766" s="23"/>
      <c r="AP3766" s="23"/>
      <c r="AQ3766" s="23"/>
      <c r="AR3766" s="23"/>
      <c r="AS3766" s="23"/>
      <c r="AT3766" s="23"/>
      <c r="AU3766" s="23"/>
      <c r="AX3766" s="22"/>
      <c r="AY3766" s="22"/>
      <c r="AZ3766" s="22"/>
      <c r="BM3766" s="23"/>
      <c r="BN3766" s="23"/>
      <c r="BO3766" s="23"/>
      <c r="BP3766" s="23"/>
      <c r="BQ3766" s="23"/>
      <c r="BS3766" s="23"/>
      <c r="BT3766" s="23"/>
      <c r="BW3766" s="23"/>
      <c r="BX3766" s="23"/>
      <c r="BZ3766" s="23"/>
      <c r="CD3766" s="23"/>
      <c r="CE3766" s="23"/>
      <c r="CF3766" s="23"/>
    </row>
    <row r="3767" spans="1:84">
      <c r="A3767" s="23"/>
      <c r="AC3767" s="23"/>
      <c r="AD3767" s="23"/>
      <c r="AE3767" s="23"/>
      <c r="AF3767" s="23"/>
      <c r="AG3767" s="23"/>
      <c r="AH3767" s="23"/>
      <c r="AI3767" s="23"/>
      <c r="AJ3767" s="23"/>
      <c r="AK3767" s="23"/>
      <c r="AL3767" s="23"/>
      <c r="AM3767" s="23"/>
      <c r="AN3767" s="23"/>
      <c r="AO3767" s="23"/>
      <c r="AP3767" s="23"/>
      <c r="AQ3767" s="23"/>
      <c r="AR3767" s="23"/>
      <c r="AS3767" s="23"/>
      <c r="AT3767" s="23"/>
      <c r="AU3767" s="23"/>
      <c r="AX3767" s="22"/>
      <c r="AY3767" s="22"/>
      <c r="AZ3767" s="22"/>
      <c r="BM3767" s="23"/>
      <c r="BN3767" s="23"/>
      <c r="BO3767" s="23"/>
      <c r="BP3767" s="23"/>
      <c r="BQ3767" s="23"/>
      <c r="BS3767" s="23"/>
      <c r="BT3767" s="23"/>
      <c r="BW3767" s="23"/>
      <c r="BX3767" s="23"/>
      <c r="BZ3767" s="23"/>
      <c r="CD3767" s="23"/>
      <c r="CE3767" s="23"/>
      <c r="CF3767" s="23"/>
    </row>
    <row r="3768" spans="1:84">
      <c r="A3768" s="23"/>
      <c r="AC3768" s="23"/>
      <c r="AD3768" s="23"/>
      <c r="AE3768" s="23"/>
      <c r="AF3768" s="23"/>
      <c r="AG3768" s="23"/>
      <c r="AH3768" s="23"/>
      <c r="AI3768" s="23"/>
      <c r="AJ3768" s="23"/>
      <c r="AK3768" s="23"/>
      <c r="AL3768" s="23"/>
      <c r="AM3768" s="23"/>
      <c r="AN3768" s="23"/>
      <c r="AO3768" s="23"/>
      <c r="AP3768" s="23"/>
      <c r="AQ3768" s="23"/>
      <c r="AR3768" s="23"/>
      <c r="AS3768" s="23"/>
      <c r="AT3768" s="23"/>
      <c r="AU3768" s="23"/>
      <c r="AX3768" s="22"/>
      <c r="AY3768" s="22"/>
      <c r="AZ3768" s="22"/>
      <c r="BM3768" s="23"/>
      <c r="BN3768" s="23"/>
      <c r="BO3768" s="23"/>
      <c r="BP3768" s="23"/>
      <c r="BQ3768" s="23"/>
      <c r="BS3768" s="23"/>
      <c r="BT3768" s="23"/>
      <c r="BW3768" s="23"/>
      <c r="BX3768" s="23"/>
      <c r="BZ3768" s="23"/>
      <c r="CD3768" s="23"/>
      <c r="CE3768" s="23"/>
      <c r="CF3768" s="23"/>
    </row>
    <row r="3769" spans="1:84">
      <c r="A3769" s="23"/>
      <c r="AC3769" s="23"/>
      <c r="AD3769" s="23"/>
      <c r="AE3769" s="23"/>
      <c r="AF3769" s="23"/>
      <c r="AG3769" s="23"/>
      <c r="AH3769" s="23"/>
      <c r="AI3769" s="23"/>
      <c r="AJ3769" s="23"/>
      <c r="AK3769" s="23"/>
      <c r="AL3769" s="23"/>
      <c r="AM3769" s="23"/>
      <c r="AN3769" s="23"/>
      <c r="AO3769" s="23"/>
      <c r="AP3769" s="23"/>
      <c r="AQ3769" s="23"/>
      <c r="AR3769" s="23"/>
      <c r="AS3769" s="23"/>
      <c r="AT3769" s="23"/>
      <c r="AU3769" s="23"/>
      <c r="AX3769" s="22"/>
      <c r="AY3769" s="22"/>
      <c r="AZ3769" s="22"/>
      <c r="BM3769" s="23"/>
      <c r="BN3769" s="23"/>
      <c r="BO3769" s="23"/>
      <c r="BP3769" s="23"/>
      <c r="BQ3769" s="23"/>
      <c r="BS3769" s="23"/>
      <c r="BT3769" s="23"/>
      <c r="BW3769" s="23"/>
      <c r="BX3769" s="23"/>
      <c r="BZ3769" s="23"/>
      <c r="CD3769" s="23"/>
      <c r="CE3769" s="23"/>
      <c r="CF3769" s="23"/>
    </row>
    <row r="3770" spans="1:84">
      <c r="A3770" s="21"/>
      <c r="AC3770" s="21"/>
      <c r="AD3770" s="21"/>
      <c r="AE3770" s="21"/>
      <c r="AF3770" s="21"/>
      <c r="AG3770" s="21"/>
      <c r="AH3770" s="21"/>
      <c r="AI3770" s="21"/>
      <c r="AJ3770" s="21"/>
      <c r="AK3770" s="21"/>
      <c r="AL3770" s="21"/>
      <c r="AM3770" s="21"/>
      <c r="AN3770" s="21"/>
      <c r="AO3770" s="21"/>
      <c r="AP3770" s="21"/>
      <c r="AQ3770" s="21"/>
      <c r="AR3770" s="21"/>
      <c r="AS3770" s="21"/>
      <c r="AT3770" s="21"/>
      <c r="AU3770" s="21"/>
      <c r="AX3770" s="22"/>
      <c r="AY3770" s="22"/>
      <c r="AZ3770" s="22"/>
      <c r="BM3770" s="21"/>
      <c r="BN3770" s="21"/>
      <c r="BO3770" s="21"/>
      <c r="BP3770" s="21"/>
      <c r="BQ3770" s="21"/>
      <c r="BS3770" s="21"/>
      <c r="BT3770" s="21"/>
      <c r="BW3770" s="21"/>
      <c r="BX3770" s="21"/>
      <c r="BZ3770" s="21"/>
      <c r="CD3770" s="21"/>
      <c r="CE3770" s="21"/>
      <c r="CF3770" s="21"/>
    </row>
    <row r="3771" spans="1:84">
      <c r="A3771" s="23"/>
      <c r="AC3771" s="23"/>
      <c r="AD3771" s="23"/>
      <c r="AE3771" s="23"/>
      <c r="AF3771" s="23"/>
      <c r="AG3771" s="23"/>
      <c r="AH3771" s="23"/>
      <c r="AI3771" s="23"/>
      <c r="AJ3771" s="23"/>
      <c r="AK3771" s="23"/>
      <c r="AL3771" s="23"/>
      <c r="AM3771" s="23"/>
      <c r="AN3771" s="23"/>
      <c r="AO3771" s="23"/>
      <c r="AP3771" s="23"/>
      <c r="AQ3771" s="23"/>
      <c r="AR3771" s="23"/>
      <c r="AS3771" s="23"/>
      <c r="AT3771" s="23"/>
      <c r="AU3771" s="23"/>
      <c r="AX3771" s="22"/>
      <c r="AY3771" s="22"/>
      <c r="AZ3771" s="22"/>
      <c r="BM3771" s="23"/>
      <c r="BN3771" s="23"/>
      <c r="BO3771" s="23"/>
      <c r="BP3771" s="23"/>
      <c r="BQ3771" s="23"/>
      <c r="BS3771" s="23"/>
      <c r="BT3771" s="23"/>
      <c r="BW3771" s="23"/>
      <c r="BX3771" s="23"/>
      <c r="BZ3771" s="23"/>
      <c r="CD3771" s="23"/>
      <c r="CE3771" s="23"/>
      <c r="CF3771" s="23"/>
    </row>
    <row r="3772" spans="1:84">
      <c r="A3772" s="23"/>
      <c r="AC3772" s="23"/>
      <c r="AD3772" s="23"/>
      <c r="AE3772" s="23"/>
      <c r="AF3772" s="23"/>
      <c r="AG3772" s="23"/>
      <c r="AH3772" s="23"/>
      <c r="AI3772" s="23"/>
      <c r="AJ3772" s="23"/>
      <c r="AK3772" s="23"/>
      <c r="AL3772" s="23"/>
      <c r="AM3772" s="23"/>
      <c r="AN3772" s="23"/>
      <c r="AO3772" s="23"/>
      <c r="AP3772" s="23"/>
      <c r="AQ3772" s="23"/>
      <c r="AR3772" s="23"/>
      <c r="AS3772" s="23"/>
      <c r="AT3772" s="23"/>
      <c r="AU3772" s="23"/>
      <c r="AX3772" s="22"/>
      <c r="AY3772" s="22"/>
      <c r="AZ3772" s="22"/>
      <c r="BM3772" s="23"/>
      <c r="BN3772" s="23"/>
      <c r="BO3772" s="23"/>
      <c r="BP3772" s="23"/>
      <c r="BQ3772" s="23"/>
      <c r="BS3772" s="23"/>
      <c r="BT3772" s="23"/>
      <c r="BW3772" s="23"/>
      <c r="BX3772" s="23"/>
      <c r="BZ3772" s="23"/>
      <c r="CD3772" s="23"/>
      <c r="CE3772" s="23"/>
      <c r="CF3772" s="23"/>
    </row>
    <row r="3773" spans="1:84">
      <c r="A3773" s="23"/>
      <c r="AC3773" s="23"/>
      <c r="AD3773" s="23"/>
      <c r="AE3773" s="23"/>
      <c r="AF3773" s="23"/>
      <c r="AG3773" s="23"/>
      <c r="AH3773" s="23"/>
      <c r="AI3773" s="23"/>
      <c r="AJ3773" s="23"/>
      <c r="AK3773" s="23"/>
      <c r="AL3773" s="23"/>
      <c r="AM3773" s="23"/>
      <c r="AN3773" s="23"/>
      <c r="AO3773" s="23"/>
      <c r="AP3773" s="23"/>
      <c r="AQ3773" s="23"/>
      <c r="AR3773" s="23"/>
      <c r="AS3773" s="23"/>
      <c r="AT3773" s="23"/>
      <c r="AU3773" s="23"/>
      <c r="AX3773" s="22"/>
      <c r="AY3773" s="22"/>
      <c r="AZ3773" s="22"/>
      <c r="BM3773" s="23"/>
      <c r="BN3773" s="23"/>
      <c r="BO3773" s="23"/>
      <c r="BP3773" s="23"/>
      <c r="BQ3773" s="23"/>
      <c r="BS3773" s="23"/>
      <c r="BT3773" s="23"/>
      <c r="BW3773" s="23"/>
      <c r="BX3773" s="23"/>
      <c r="BZ3773" s="23"/>
      <c r="CD3773" s="23"/>
      <c r="CE3773" s="23"/>
      <c r="CF3773" s="23"/>
    </row>
    <row r="3774" spans="1:84">
      <c r="A3774" s="23"/>
      <c r="AC3774" s="23"/>
      <c r="AD3774" s="23"/>
      <c r="AE3774" s="23"/>
      <c r="AF3774" s="23"/>
      <c r="AG3774" s="23"/>
      <c r="AH3774" s="23"/>
      <c r="AI3774" s="23"/>
      <c r="AJ3774" s="23"/>
      <c r="AK3774" s="23"/>
      <c r="AL3774" s="23"/>
      <c r="AM3774" s="23"/>
      <c r="AN3774" s="23"/>
      <c r="AO3774" s="23"/>
      <c r="AP3774" s="23"/>
      <c r="AQ3774" s="23"/>
      <c r="AR3774" s="23"/>
      <c r="AS3774" s="23"/>
      <c r="AT3774" s="23"/>
      <c r="AU3774" s="23"/>
      <c r="AX3774" s="22"/>
      <c r="AY3774" s="22"/>
      <c r="AZ3774" s="22"/>
      <c r="BM3774" s="23"/>
      <c r="BN3774" s="23"/>
      <c r="BO3774" s="23"/>
      <c r="BP3774" s="23"/>
      <c r="BQ3774" s="23"/>
      <c r="BS3774" s="23"/>
      <c r="BT3774" s="23"/>
      <c r="BW3774" s="23"/>
      <c r="BX3774" s="23"/>
      <c r="BZ3774" s="23"/>
      <c r="CD3774" s="23"/>
      <c r="CE3774" s="23"/>
      <c r="CF3774" s="23"/>
    </row>
    <row r="3775" spans="1:84">
      <c r="A3775" s="23"/>
      <c r="AC3775" s="23"/>
      <c r="AD3775" s="23"/>
      <c r="AE3775" s="23"/>
      <c r="AF3775" s="23"/>
      <c r="AG3775" s="23"/>
      <c r="AH3775" s="23"/>
      <c r="AI3775" s="23"/>
      <c r="AJ3775" s="23"/>
      <c r="AK3775" s="23"/>
      <c r="AL3775" s="23"/>
      <c r="AM3775" s="23"/>
      <c r="AN3775" s="23"/>
      <c r="AO3775" s="23"/>
      <c r="AP3775" s="23"/>
      <c r="AQ3775" s="23"/>
      <c r="AR3775" s="23"/>
      <c r="AS3775" s="23"/>
      <c r="AT3775" s="23"/>
      <c r="AU3775" s="23"/>
      <c r="AX3775" s="22"/>
      <c r="AY3775" s="22"/>
      <c r="AZ3775" s="22"/>
      <c r="BM3775" s="23"/>
      <c r="BN3775" s="23"/>
      <c r="BO3775" s="23"/>
      <c r="BP3775" s="23"/>
      <c r="BQ3775" s="23"/>
      <c r="BS3775" s="23"/>
      <c r="BT3775" s="23"/>
      <c r="BW3775" s="23"/>
      <c r="BX3775" s="23"/>
      <c r="BZ3775" s="23"/>
      <c r="CD3775" s="23"/>
      <c r="CE3775" s="23"/>
      <c r="CF3775" s="23"/>
    </row>
    <row r="3776" spans="1:84">
      <c r="A3776" s="23"/>
      <c r="AC3776" s="23"/>
      <c r="AD3776" s="23"/>
      <c r="AE3776" s="23"/>
      <c r="AF3776" s="23"/>
      <c r="AG3776" s="23"/>
      <c r="AH3776" s="23"/>
      <c r="AI3776" s="23"/>
      <c r="AJ3776" s="23"/>
      <c r="AK3776" s="23"/>
      <c r="AL3776" s="23"/>
      <c r="AM3776" s="23"/>
      <c r="AN3776" s="23"/>
      <c r="AO3776" s="23"/>
      <c r="AP3776" s="23"/>
      <c r="AQ3776" s="23"/>
      <c r="AR3776" s="23"/>
      <c r="AS3776" s="23"/>
      <c r="AT3776" s="23"/>
      <c r="AU3776" s="23"/>
      <c r="AX3776" s="22"/>
      <c r="AY3776" s="22"/>
      <c r="AZ3776" s="22"/>
      <c r="BM3776" s="23"/>
      <c r="BN3776" s="23"/>
      <c r="BO3776" s="23"/>
      <c r="BP3776" s="23"/>
      <c r="BQ3776" s="23"/>
      <c r="BS3776" s="23"/>
      <c r="BT3776" s="23"/>
      <c r="BW3776" s="23"/>
      <c r="BX3776" s="23"/>
      <c r="BZ3776" s="23"/>
      <c r="CD3776" s="23"/>
      <c r="CE3776" s="23"/>
      <c r="CF3776" s="23"/>
    </row>
    <row r="3777" spans="1:84">
      <c r="A3777" s="23"/>
      <c r="AC3777" s="23"/>
      <c r="AD3777" s="23"/>
      <c r="AE3777" s="23"/>
      <c r="AF3777" s="23"/>
      <c r="AG3777" s="23"/>
      <c r="AH3777" s="23"/>
      <c r="AI3777" s="23"/>
      <c r="AJ3777" s="23"/>
      <c r="AK3777" s="23"/>
      <c r="AL3777" s="23"/>
      <c r="AM3777" s="23"/>
      <c r="AN3777" s="23"/>
      <c r="AO3777" s="23"/>
      <c r="AP3777" s="23"/>
      <c r="AQ3777" s="23"/>
      <c r="AR3777" s="23"/>
      <c r="AS3777" s="23"/>
      <c r="AT3777" s="23"/>
      <c r="AU3777" s="23"/>
      <c r="AX3777" s="22"/>
      <c r="AY3777" s="22"/>
      <c r="AZ3777" s="22"/>
      <c r="BM3777" s="23"/>
      <c r="BN3777" s="23"/>
      <c r="BO3777" s="23"/>
      <c r="BP3777" s="23"/>
      <c r="BQ3777" s="23"/>
      <c r="BS3777" s="23"/>
      <c r="BT3777" s="23"/>
      <c r="BW3777" s="23"/>
      <c r="BX3777" s="23"/>
      <c r="BZ3777" s="23"/>
      <c r="CD3777" s="23"/>
      <c r="CE3777" s="23"/>
      <c r="CF3777" s="23"/>
    </row>
    <row r="3778" spans="1:84">
      <c r="A3778" s="23"/>
      <c r="AC3778" s="23"/>
      <c r="AD3778" s="23"/>
      <c r="AE3778" s="23"/>
      <c r="AF3778" s="23"/>
      <c r="AG3778" s="23"/>
      <c r="AH3778" s="23"/>
      <c r="AI3778" s="23"/>
      <c r="AJ3778" s="23"/>
      <c r="AK3778" s="23"/>
      <c r="AL3778" s="23"/>
      <c r="AM3778" s="23"/>
      <c r="AN3778" s="23"/>
      <c r="AO3778" s="23"/>
      <c r="AP3778" s="23"/>
      <c r="AQ3778" s="23"/>
      <c r="AR3778" s="23"/>
      <c r="AS3778" s="23"/>
      <c r="AT3778" s="23"/>
      <c r="AU3778" s="23"/>
      <c r="AX3778" s="22"/>
      <c r="AY3778" s="22"/>
      <c r="AZ3778" s="22"/>
      <c r="BM3778" s="23"/>
      <c r="BN3778" s="23"/>
      <c r="BO3778" s="23"/>
      <c r="BP3778" s="23"/>
      <c r="BQ3778" s="23"/>
      <c r="BS3778" s="23"/>
      <c r="BT3778" s="23"/>
      <c r="BW3778" s="23"/>
      <c r="BX3778" s="23"/>
      <c r="BZ3778" s="23"/>
      <c r="CD3778" s="23"/>
      <c r="CE3778" s="23"/>
      <c r="CF3778" s="23"/>
    </row>
    <row r="3779" spans="1:84">
      <c r="A3779" s="23"/>
      <c r="AC3779" s="23"/>
      <c r="AD3779" s="23"/>
      <c r="AE3779" s="23"/>
      <c r="AF3779" s="23"/>
      <c r="AG3779" s="23"/>
      <c r="AH3779" s="23"/>
      <c r="AI3779" s="23"/>
      <c r="AJ3779" s="23"/>
      <c r="AK3779" s="23"/>
      <c r="AL3779" s="23"/>
      <c r="AM3779" s="23"/>
      <c r="AN3779" s="23"/>
      <c r="AO3779" s="23"/>
      <c r="AP3779" s="23"/>
      <c r="AQ3779" s="23"/>
      <c r="AR3779" s="23"/>
      <c r="AS3779" s="23"/>
      <c r="AT3779" s="23"/>
      <c r="AU3779" s="23"/>
      <c r="AX3779" s="22"/>
      <c r="AY3779" s="22"/>
      <c r="AZ3779" s="22"/>
      <c r="BM3779" s="23"/>
      <c r="BN3779" s="23"/>
      <c r="BO3779" s="23"/>
      <c r="BP3779" s="23"/>
      <c r="BQ3779" s="23"/>
      <c r="BS3779" s="23"/>
      <c r="BT3779" s="23"/>
      <c r="BW3779" s="23"/>
      <c r="BX3779" s="23"/>
      <c r="BZ3779" s="23"/>
      <c r="CD3779" s="23"/>
      <c r="CE3779" s="23"/>
      <c r="CF3779" s="23"/>
    </row>
    <row r="3780" spans="1:84">
      <c r="A3780" s="23"/>
      <c r="AC3780" s="23"/>
      <c r="AD3780" s="23"/>
      <c r="AE3780" s="23"/>
      <c r="AF3780" s="23"/>
      <c r="AG3780" s="23"/>
      <c r="AH3780" s="23"/>
      <c r="AI3780" s="23"/>
      <c r="AJ3780" s="23"/>
      <c r="AK3780" s="23"/>
      <c r="AL3780" s="23"/>
      <c r="AM3780" s="23"/>
      <c r="AN3780" s="23"/>
      <c r="AO3780" s="23"/>
      <c r="AP3780" s="23"/>
      <c r="AQ3780" s="23"/>
      <c r="AR3780" s="23"/>
      <c r="AS3780" s="23"/>
      <c r="AT3780" s="23"/>
      <c r="AU3780" s="23"/>
      <c r="AX3780" s="22"/>
      <c r="AY3780" s="22"/>
      <c r="AZ3780" s="22"/>
      <c r="BM3780" s="23"/>
      <c r="BN3780" s="23"/>
      <c r="BO3780" s="23"/>
      <c r="BP3780" s="23"/>
      <c r="BQ3780" s="23"/>
      <c r="BS3780" s="23"/>
      <c r="BT3780" s="23"/>
      <c r="BW3780" s="23"/>
      <c r="BX3780" s="23"/>
      <c r="BZ3780" s="23"/>
      <c r="CD3780" s="23"/>
      <c r="CE3780" s="23"/>
      <c r="CF3780" s="23"/>
    </row>
    <row r="3781" spans="1:84">
      <c r="A3781" s="23"/>
      <c r="AC3781" s="23"/>
      <c r="AD3781" s="23"/>
      <c r="AE3781" s="23"/>
      <c r="AF3781" s="23"/>
      <c r="AG3781" s="23"/>
      <c r="AH3781" s="23"/>
      <c r="AI3781" s="23"/>
      <c r="AJ3781" s="23"/>
      <c r="AK3781" s="23"/>
      <c r="AL3781" s="23"/>
      <c r="AM3781" s="23"/>
      <c r="AN3781" s="23"/>
      <c r="AO3781" s="23"/>
      <c r="AP3781" s="23"/>
      <c r="AQ3781" s="23"/>
      <c r="AR3781" s="23"/>
      <c r="AS3781" s="23"/>
      <c r="AT3781" s="23"/>
      <c r="AU3781" s="23"/>
      <c r="AX3781" s="22"/>
      <c r="AY3781" s="22"/>
      <c r="AZ3781" s="22"/>
      <c r="BM3781" s="23"/>
      <c r="BN3781" s="23"/>
      <c r="BO3781" s="23"/>
      <c r="BP3781" s="23"/>
      <c r="BQ3781" s="23"/>
      <c r="BS3781" s="23"/>
      <c r="BT3781" s="23"/>
      <c r="BW3781" s="23"/>
      <c r="BX3781" s="23"/>
      <c r="BZ3781" s="23"/>
      <c r="CD3781" s="23"/>
      <c r="CE3781" s="23"/>
      <c r="CF3781" s="23"/>
    </row>
    <row r="3782" spans="1:84">
      <c r="A3782" s="23"/>
      <c r="AC3782" s="23"/>
      <c r="AD3782" s="23"/>
      <c r="AE3782" s="23"/>
      <c r="AF3782" s="23"/>
      <c r="AG3782" s="23"/>
      <c r="AH3782" s="23"/>
      <c r="AI3782" s="23"/>
      <c r="AJ3782" s="23"/>
      <c r="AK3782" s="23"/>
      <c r="AL3782" s="23"/>
      <c r="AM3782" s="23"/>
      <c r="AN3782" s="23"/>
      <c r="AO3782" s="23"/>
      <c r="AP3782" s="23"/>
      <c r="AQ3782" s="23"/>
      <c r="AR3782" s="23"/>
      <c r="AS3782" s="23"/>
      <c r="AT3782" s="23"/>
      <c r="AU3782" s="23"/>
      <c r="AX3782" s="22"/>
      <c r="AY3782" s="22"/>
      <c r="AZ3782" s="22"/>
      <c r="BM3782" s="23"/>
      <c r="BN3782" s="23"/>
      <c r="BO3782" s="23"/>
      <c r="BP3782" s="23"/>
      <c r="BQ3782" s="23"/>
      <c r="BS3782" s="23"/>
      <c r="BT3782" s="23"/>
      <c r="BW3782" s="23"/>
      <c r="BX3782" s="23"/>
      <c r="BZ3782" s="23"/>
      <c r="CD3782" s="23"/>
      <c r="CE3782" s="23"/>
      <c r="CF3782" s="23"/>
    </row>
    <row r="3783" spans="1:84">
      <c r="A3783" s="23"/>
      <c r="AC3783" s="23"/>
      <c r="AD3783" s="23"/>
      <c r="AE3783" s="23"/>
      <c r="AF3783" s="23"/>
      <c r="AG3783" s="23"/>
      <c r="AH3783" s="23"/>
      <c r="AI3783" s="23"/>
      <c r="AJ3783" s="23"/>
      <c r="AK3783" s="23"/>
      <c r="AL3783" s="23"/>
      <c r="AM3783" s="23"/>
      <c r="AN3783" s="23"/>
      <c r="AO3783" s="23"/>
      <c r="AP3783" s="23"/>
      <c r="AQ3783" s="23"/>
      <c r="AR3783" s="23"/>
      <c r="AS3783" s="23"/>
      <c r="AT3783" s="23"/>
      <c r="AU3783" s="23"/>
      <c r="AX3783" s="22"/>
      <c r="AY3783" s="22"/>
      <c r="AZ3783" s="22"/>
      <c r="BM3783" s="23"/>
      <c r="BN3783" s="23"/>
      <c r="BO3783" s="23"/>
      <c r="BP3783" s="23"/>
      <c r="BQ3783" s="23"/>
      <c r="BS3783" s="23"/>
      <c r="BT3783" s="23"/>
      <c r="BW3783" s="23"/>
      <c r="BX3783" s="23"/>
      <c r="BZ3783" s="23"/>
      <c r="CD3783" s="23"/>
      <c r="CE3783" s="23"/>
      <c r="CF3783" s="23"/>
    </row>
    <row r="3784" spans="1:84">
      <c r="A3784" s="23"/>
      <c r="AC3784" s="23"/>
      <c r="AD3784" s="23"/>
      <c r="AE3784" s="23"/>
      <c r="AF3784" s="23"/>
      <c r="AG3784" s="23"/>
      <c r="AH3784" s="23"/>
      <c r="AI3784" s="23"/>
      <c r="AJ3784" s="23"/>
      <c r="AK3784" s="23"/>
      <c r="AL3784" s="23"/>
      <c r="AM3784" s="23"/>
      <c r="AN3784" s="23"/>
      <c r="AO3784" s="23"/>
      <c r="AP3784" s="23"/>
      <c r="AQ3784" s="23"/>
      <c r="AR3784" s="23"/>
      <c r="AS3784" s="23"/>
      <c r="AT3784" s="23"/>
      <c r="AU3784" s="23"/>
      <c r="AX3784" s="22"/>
      <c r="AY3784" s="22"/>
      <c r="AZ3784" s="22"/>
      <c r="BM3784" s="23"/>
      <c r="BN3784" s="23"/>
      <c r="BO3784" s="23"/>
      <c r="BP3784" s="23"/>
      <c r="BQ3784" s="23"/>
      <c r="BS3784" s="23"/>
      <c r="BT3784" s="23"/>
      <c r="BW3784" s="23"/>
      <c r="BX3784" s="23"/>
      <c r="BZ3784" s="23"/>
      <c r="CD3784" s="23"/>
      <c r="CE3784" s="23"/>
      <c r="CF3784" s="23"/>
    </row>
    <row r="3785" spans="1:84">
      <c r="A3785" s="23"/>
      <c r="AC3785" s="23"/>
      <c r="AD3785" s="23"/>
      <c r="AE3785" s="23"/>
      <c r="AF3785" s="23"/>
      <c r="AG3785" s="23"/>
      <c r="AH3785" s="23"/>
      <c r="AI3785" s="23"/>
      <c r="AJ3785" s="23"/>
      <c r="AK3785" s="23"/>
      <c r="AL3785" s="23"/>
      <c r="AM3785" s="23"/>
      <c r="AN3785" s="23"/>
      <c r="AO3785" s="23"/>
      <c r="AP3785" s="23"/>
      <c r="AQ3785" s="23"/>
      <c r="AR3785" s="23"/>
      <c r="AS3785" s="23"/>
      <c r="AT3785" s="23"/>
      <c r="AU3785" s="23"/>
      <c r="AX3785" s="22"/>
      <c r="AY3785" s="22"/>
      <c r="AZ3785" s="22"/>
      <c r="BM3785" s="23"/>
      <c r="BN3785" s="23"/>
      <c r="BO3785" s="23"/>
      <c r="BP3785" s="23"/>
      <c r="BQ3785" s="23"/>
      <c r="BS3785" s="23"/>
      <c r="BT3785" s="23"/>
      <c r="BW3785" s="23"/>
      <c r="BX3785" s="23"/>
      <c r="BZ3785" s="23"/>
      <c r="CD3785" s="23"/>
      <c r="CE3785" s="23"/>
      <c r="CF3785" s="23"/>
    </row>
    <row r="3786" spans="1:84">
      <c r="A3786" s="23"/>
      <c r="AC3786" s="23"/>
      <c r="AD3786" s="23"/>
      <c r="AE3786" s="23"/>
      <c r="AF3786" s="23"/>
      <c r="AG3786" s="23"/>
      <c r="AH3786" s="23"/>
      <c r="AI3786" s="23"/>
      <c r="AJ3786" s="23"/>
      <c r="AK3786" s="23"/>
      <c r="AL3786" s="23"/>
      <c r="AM3786" s="23"/>
      <c r="AN3786" s="23"/>
      <c r="AO3786" s="23"/>
      <c r="AP3786" s="23"/>
      <c r="AQ3786" s="23"/>
      <c r="AR3786" s="23"/>
      <c r="AS3786" s="23"/>
      <c r="AT3786" s="23"/>
      <c r="AU3786" s="23"/>
      <c r="AX3786" s="22"/>
      <c r="AY3786" s="22"/>
      <c r="AZ3786" s="22"/>
      <c r="BM3786" s="23"/>
      <c r="BN3786" s="23"/>
      <c r="BO3786" s="23"/>
      <c r="BP3786" s="23"/>
      <c r="BQ3786" s="23"/>
      <c r="BS3786" s="23"/>
      <c r="BT3786" s="23"/>
      <c r="BW3786" s="23"/>
      <c r="BX3786" s="23"/>
      <c r="BZ3786" s="23"/>
      <c r="CD3786" s="23"/>
      <c r="CE3786" s="23"/>
      <c r="CF3786" s="23"/>
    </row>
    <row r="3787" spans="1:84">
      <c r="A3787" s="23"/>
      <c r="AC3787" s="23"/>
      <c r="AD3787" s="23"/>
      <c r="AE3787" s="23"/>
      <c r="AF3787" s="23"/>
      <c r="AG3787" s="23"/>
      <c r="AH3787" s="23"/>
      <c r="AI3787" s="23"/>
      <c r="AJ3787" s="23"/>
      <c r="AK3787" s="23"/>
      <c r="AL3787" s="23"/>
      <c r="AM3787" s="23"/>
      <c r="AN3787" s="23"/>
      <c r="AO3787" s="23"/>
      <c r="AP3787" s="23"/>
      <c r="AQ3787" s="23"/>
      <c r="AR3787" s="23"/>
      <c r="AS3787" s="23"/>
      <c r="AT3787" s="23"/>
      <c r="AU3787" s="23"/>
      <c r="AX3787" s="22"/>
      <c r="AY3787" s="22"/>
      <c r="AZ3787" s="22"/>
      <c r="BM3787" s="23"/>
      <c r="BN3787" s="23"/>
      <c r="BO3787" s="23"/>
      <c r="BP3787" s="23"/>
      <c r="BQ3787" s="23"/>
      <c r="BS3787" s="23"/>
      <c r="BT3787" s="23"/>
      <c r="BW3787" s="23"/>
      <c r="BX3787" s="23"/>
      <c r="BZ3787" s="23"/>
      <c r="CD3787" s="23"/>
      <c r="CE3787" s="23"/>
      <c r="CF3787" s="23"/>
    </row>
    <row r="3788" spans="1:84">
      <c r="A3788" s="23"/>
      <c r="AC3788" s="23"/>
      <c r="AD3788" s="23"/>
      <c r="AE3788" s="23"/>
      <c r="AF3788" s="23"/>
      <c r="AG3788" s="23"/>
      <c r="AH3788" s="23"/>
      <c r="AI3788" s="23"/>
      <c r="AJ3788" s="23"/>
      <c r="AK3788" s="23"/>
      <c r="AL3788" s="23"/>
      <c r="AM3788" s="23"/>
      <c r="AN3788" s="23"/>
      <c r="AO3788" s="23"/>
      <c r="AP3788" s="23"/>
      <c r="AQ3788" s="23"/>
      <c r="AR3788" s="23"/>
      <c r="AS3788" s="23"/>
      <c r="AT3788" s="23"/>
      <c r="AU3788" s="23"/>
      <c r="AX3788" s="22"/>
      <c r="AY3788" s="22"/>
      <c r="AZ3788" s="22"/>
      <c r="BM3788" s="23"/>
      <c r="BN3788" s="23"/>
      <c r="BO3788" s="23"/>
      <c r="BP3788" s="23"/>
      <c r="BQ3788" s="23"/>
      <c r="BS3788" s="23"/>
      <c r="BT3788" s="23"/>
      <c r="BW3788" s="23"/>
      <c r="BX3788" s="23"/>
      <c r="BZ3788" s="23"/>
      <c r="CD3788" s="23"/>
      <c r="CE3788" s="23"/>
      <c r="CF3788" s="23"/>
    </row>
    <row r="3789" spans="1:84">
      <c r="A3789" s="23"/>
      <c r="AC3789" s="23"/>
      <c r="AD3789" s="23"/>
      <c r="AE3789" s="23"/>
      <c r="AF3789" s="23"/>
      <c r="AG3789" s="23"/>
      <c r="AH3789" s="23"/>
      <c r="AI3789" s="23"/>
      <c r="AJ3789" s="23"/>
      <c r="AK3789" s="23"/>
      <c r="AL3789" s="23"/>
      <c r="AM3789" s="23"/>
      <c r="AN3789" s="23"/>
      <c r="AO3789" s="23"/>
      <c r="AP3789" s="23"/>
      <c r="AQ3789" s="23"/>
      <c r="AR3789" s="23"/>
      <c r="AS3789" s="23"/>
      <c r="AT3789" s="23"/>
      <c r="AU3789" s="23"/>
      <c r="AX3789" s="22"/>
      <c r="AY3789" s="22"/>
      <c r="AZ3789" s="22"/>
      <c r="BM3789" s="23"/>
      <c r="BN3789" s="23"/>
      <c r="BO3789" s="23"/>
      <c r="BP3789" s="23"/>
      <c r="BQ3789" s="23"/>
      <c r="BS3789" s="23"/>
      <c r="BT3789" s="23"/>
      <c r="BW3789" s="23"/>
      <c r="BX3789" s="23"/>
      <c r="BZ3789" s="23"/>
      <c r="CD3789" s="23"/>
      <c r="CE3789" s="23"/>
      <c r="CF3789" s="23"/>
    </row>
    <row r="3790" spans="1:84">
      <c r="A3790" s="23"/>
      <c r="AC3790" s="23"/>
      <c r="AD3790" s="23"/>
      <c r="AE3790" s="23"/>
      <c r="AF3790" s="23"/>
      <c r="AG3790" s="23"/>
      <c r="AH3790" s="23"/>
      <c r="AI3790" s="23"/>
      <c r="AJ3790" s="23"/>
      <c r="AK3790" s="23"/>
      <c r="AL3790" s="23"/>
      <c r="AM3790" s="23"/>
      <c r="AN3790" s="23"/>
      <c r="AO3790" s="23"/>
      <c r="AP3790" s="23"/>
      <c r="AQ3790" s="23"/>
      <c r="AR3790" s="23"/>
      <c r="AS3790" s="23"/>
      <c r="AT3790" s="23"/>
      <c r="AU3790" s="23"/>
      <c r="AX3790" s="22"/>
      <c r="AY3790" s="22"/>
      <c r="AZ3790" s="22"/>
      <c r="BM3790" s="23"/>
      <c r="BN3790" s="23"/>
      <c r="BO3790" s="23"/>
      <c r="BP3790" s="23"/>
      <c r="BQ3790" s="23"/>
      <c r="BS3790" s="23"/>
      <c r="BT3790" s="23"/>
      <c r="BW3790" s="23"/>
      <c r="BX3790" s="23"/>
      <c r="BZ3790" s="23"/>
      <c r="CD3790" s="23"/>
      <c r="CE3790" s="23"/>
      <c r="CF3790" s="23"/>
    </row>
    <row r="3791" spans="1:84">
      <c r="A3791" s="23"/>
      <c r="AC3791" s="23"/>
      <c r="AD3791" s="23"/>
      <c r="AE3791" s="23"/>
      <c r="AF3791" s="23"/>
      <c r="AG3791" s="23"/>
      <c r="AH3791" s="23"/>
      <c r="AI3791" s="23"/>
      <c r="AJ3791" s="23"/>
      <c r="AK3791" s="23"/>
      <c r="AL3791" s="23"/>
      <c r="AM3791" s="23"/>
      <c r="AN3791" s="23"/>
      <c r="AO3791" s="23"/>
      <c r="AP3791" s="23"/>
      <c r="AQ3791" s="23"/>
      <c r="AR3791" s="23"/>
      <c r="AS3791" s="23"/>
      <c r="AT3791" s="23"/>
      <c r="AU3791" s="23"/>
      <c r="AX3791" s="22"/>
      <c r="AY3791" s="22"/>
      <c r="AZ3791" s="22"/>
      <c r="BM3791" s="23"/>
      <c r="BN3791" s="23"/>
      <c r="BO3791" s="23"/>
      <c r="BP3791" s="23"/>
      <c r="BQ3791" s="23"/>
      <c r="BS3791" s="23"/>
      <c r="BT3791" s="23"/>
      <c r="BW3791" s="23"/>
      <c r="BX3791" s="23"/>
      <c r="BZ3791" s="23"/>
      <c r="CD3791" s="23"/>
      <c r="CE3791" s="23"/>
      <c r="CF3791" s="23"/>
    </row>
    <row r="3792" spans="1:84">
      <c r="A3792" s="23"/>
      <c r="AC3792" s="23"/>
      <c r="AD3792" s="23"/>
      <c r="AE3792" s="23"/>
      <c r="AF3792" s="23"/>
      <c r="AG3792" s="23"/>
      <c r="AH3792" s="23"/>
      <c r="AI3792" s="23"/>
      <c r="AJ3792" s="23"/>
      <c r="AK3792" s="23"/>
      <c r="AL3792" s="23"/>
      <c r="AM3792" s="23"/>
      <c r="AN3792" s="23"/>
      <c r="AO3792" s="23"/>
      <c r="AP3792" s="23"/>
      <c r="AQ3792" s="23"/>
      <c r="AR3792" s="23"/>
      <c r="AS3792" s="23"/>
      <c r="AT3792" s="23"/>
      <c r="AU3792" s="23"/>
      <c r="AX3792" s="22"/>
      <c r="AY3792" s="22"/>
      <c r="AZ3792" s="22"/>
      <c r="BM3792" s="23"/>
      <c r="BN3792" s="23"/>
      <c r="BO3792" s="23"/>
      <c r="BP3792" s="23"/>
      <c r="BQ3792" s="23"/>
      <c r="BS3792" s="23"/>
      <c r="BT3792" s="23"/>
      <c r="BW3792" s="23"/>
      <c r="BX3792" s="23"/>
      <c r="BZ3792" s="23"/>
      <c r="CD3792" s="23"/>
      <c r="CE3792" s="23"/>
      <c r="CF3792" s="23"/>
    </row>
    <row r="3793" spans="1:84">
      <c r="A3793" s="23"/>
      <c r="AC3793" s="23"/>
      <c r="AD3793" s="23"/>
      <c r="AE3793" s="23"/>
      <c r="AF3793" s="23"/>
      <c r="AG3793" s="23"/>
      <c r="AH3793" s="23"/>
      <c r="AI3793" s="23"/>
      <c r="AJ3793" s="23"/>
      <c r="AK3793" s="23"/>
      <c r="AL3793" s="23"/>
      <c r="AM3793" s="23"/>
      <c r="AN3793" s="23"/>
      <c r="AO3793" s="23"/>
      <c r="AP3793" s="23"/>
      <c r="AQ3793" s="23"/>
      <c r="AR3793" s="23"/>
      <c r="AS3793" s="23"/>
      <c r="AT3793" s="23"/>
      <c r="AU3793" s="23"/>
      <c r="AX3793" s="22"/>
      <c r="AY3793" s="22"/>
      <c r="AZ3793" s="22"/>
      <c r="BM3793" s="23"/>
      <c r="BN3793" s="23"/>
      <c r="BO3793" s="23"/>
      <c r="BP3793" s="23"/>
      <c r="BQ3793" s="23"/>
      <c r="BS3793" s="23"/>
      <c r="BT3793" s="23"/>
      <c r="BW3793" s="23"/>
      <c r="BX3793" s="23"/>
      <c r="BZ3793" s="23"/>
      <c r="CD3793" s="23"/>
      <c r="CE3793" s="23"/>
      <c r="CF3793" s="23"/>
    </row>
    <row r="3794" spans="1:84">
      <c r="A3794" s="23"/>
      <c r="AC3794" s="23"/>
      <c r="AD3794" s="23"/>
      <c r="AE3794" s="23"/>
      <c r="AF3794" s="23"/>
      <c r="AG3794" s="23"/>
      <c r="AH3794" s="23"/>
      <c r="AI3794" s="23"/>
      <c r="AJ3794" s="23"/>
      <c r="AK3794" s="23"/>
      <c r="AL3794" s="23"/>
      <c r="AM3794" s="23"/>
      <c r="AN3794" s="23"/>
      <c r="AO3794" s="23"/>
      <c r="AP3794" s="23"/>
      <c r="AQ3794" s="23"/>
      <c r="AR3794" s="23"/>
      <c r="AS3794" s="23"/>
      <c r="AT3794" s="23"/>
      <c r="AU3794" s="23"/>
      <c r="AX3794" s="22"/>
      <c r="AY3794" s="22"/>
      <c r="AZ3794" s="22"/>
      <c r="BM3794" s="23"/>
      <c r="BN3794" s="23"/>
      <c r="BO3794" s="23"/>
      <c r="BP3794" s="23"/>
      <c r="BQ3794" s="23"/>
      <c r="BS3794" s="23"/>
      <c r="BT3794" s="23"/>
      <c r="BW3794" s="23"/>
      <c r="BX3794" s="23"/>
      <c r="BZ3794" s="23"/>
      <c r="CD3794" s="23"/>
      <c r="CE3794" s="23"/>
      <c r="CF3794" s="23"/>
    </row>
    <row r="3795" spans="1:84">
      <c r="A3795" s="23"/>
      <c r="AC3795" s="23"/>
      <c r="AD3795" s="23"/>
      <c r="AE3795" s="23"/>
      <c r="AF3795" s="23"/>
      <c r="AG3795" s="23"/>
      <c r="AH3795" s="23"/>
      <c r="AI3795" s="23"/>
      <c r="AJ3795" s="23"/>
      <c r="AK3795" s="23"/>
      <c r="AL3795" s="23"/>
      <c r="AM3795" s="23"/>
      <c r="AN3795" s="23"/>
      <c r="AO3795" s="23"/>
      <c r="AP3795" s="23"/>
      <c r="AQ3795" s="23"/>
      <c r="AR3795" s="23"/>
      <c r="AS3795" s="23"/>
      <c r="AT3795" s="23"/>
      <c r="AU3795" s="23"/>
      <c r="AX3795" s="22"/>
      <c r="AY3795" s="22"/>
      <c r="AZ3795" s="22"/>
      <c r="BM3795" s="23"/>
      <c r="BN3795" s="23"/>
      <c r="BO3795" s="23"/>
      <c r="BP3795" s="23"/>
      <c r="BQ3795" s="23"/>
      <c r="BS3795" s="23"/>
      <c r="BT3795" s="23"/>
      <c r="BW3795" s="23"/>
      <c r="BX3795" s="23"/>
      <c r="BZ3795" s="23"/>
      <c r="CD3795" s="23"/>
      <c r="CE3795" s="23"/>
      <c r="CF3795" s="23"/>
    </row>
    <row r="3796" spans="1:84">
      <c r="A3796" s="23"/>
      <c r="AC3796" s="23"/>
      <c r="AD3796" s="23"/>
      <c r="AE3796" s="23"/>
      <c r="AF3796" s="23"/>
      <c r="AG3796" s="23"/>
      <c r="AH3796" s="23"/>
      <c r="AI3796" s="23"/>
      <c r="AJ3796" s="23"/>
      <c r="AK3796" s="23"/>
      <c r="AL3796" s="23"/>
      <c r="AM3796" s="23"/>
      <c r="AN3796" s="23"/>
      <c r="AO3796" s="23"/>
      <c r="AP3796" s="23"/>
      <c r="AQ3796" s="23"/>
      <c r="AR3796" s="23"/>
      <c r="AS3796" s="23"/>
      <c r="AT3796" s="23"/>
      <c r="AU3796" s="23"/>
      <c r="AX3796" s="22"/>
      <c r="AY3796" s="22"/>
      <c r="AZ3796" s="22"/>
      <c r="BM3796" s="23"/>
      <c r="BN3796" s="23"/>
      <c r="BO3796" s="23"/>
      <c r="BP3796" s="23"/>
      <c r="BQ3796" s="23"/>
      <c r="BS3796" s="23"/>
      <c r="BT3796" s="23"/>
      <c r="BW3796" s="23"/>
      <c r="BX3796" s="23"/>
      <c r="BZ3796" s="23"/>
      <c r="CD3796" s="23"/>
      <c r="CE3796" s="23"/>
      <c r="CF3796" s="23"/>
    </row>
    <row r="3797" spans="1:84">
      <c r="A3797" s="23"/>
      <c r="AC3797" s="23"/>
      <c r="AD3797" s="23"/>
      <c r="AE3797" s="23"/>
      <c r="AF3797" s="23"/>
      <c r="AG3797" s="23"/>
      <c r="AH3797" s="23"/>
      <c r="AI3797" s="23"/>
      <c r="AJ3797" s="23"/>
      <c r="AK3797" s="23"/>
      <c r="AL3797" s="23"/>
      <c r="AM3797" s="23"/>
      <c r="AN3797" s="23"/>
      <c r="AO3797" s="23"/>
      <c r="AP3797" s="23"/>
      <c r="AQ3797" s="23"/>
      <c r="AR3797" s="23"/>
      <c r="AS3797" s="23"/>
      <c r="AT3797" s="23"/>
      <c r="AU3797" s="23"/>
      <c r="AX3797" s="22"/>
      <c r="AY3797" s="22"/>
      <c r="AZ3797" s="22"/>
      <c r="BM3797" s="23"/>
      <c r="BN3797" s="23"/>
      <c r="BO3797" s="23"/>
      <c r="BP3797" s="23"/>
      <c r="BQ3797" s="23"/>
      <c r="BS3797" s="23"/>
      <c r="BT3797" s="23"/>
      <c r="BW3797" s="23"/>
      <c r="BX3797" s="23"/>
      <c r="BZ3797" s="23"/>
      <c r="CD3797" s="23"/>
      <c r="CE3797" s="23"/>
      <c r="CF3797" s="23"/>
    </row>
    <row r="3798" spans="1:84">
      <c r="A3798" s="23"/>
      <c r="AC3798" s="23"/>
      <c r="AD3798" s="23"/>
      <c r="AE3798" s="23"/>
      <c r="AF3798" s="23"/>
      <c r="AG3798" s="23"/>
      <c r="AH3798" s="23"/>
      <c r="AI3798" s="23"/>
      <c r="AJ3798" s="23"/>
      <c r="AK3798" s="23"/>
      <c r="AL3798" s="23"/>
      <c r="AM3798" s="23"/>
      <c r="AN3798" s="23"/>
      <c r="AO3798" s="23"/>
      <c r="AP3798" s="23"/>
      <c r="AQ3798" s="23"/>
      <c r="AR3798" s="23"/>
      <c r="AS3798" s="23"/>
      <c r="AT3798" s="23"/>
      <c r="AU3798" s="23"/>
      <c r="AX3798" s="22"/>
      <c r="AY3798" s="22"/>
      <c r="AZ3798" s="22"/>
      <c r="BM3798" s="23"/>
      <c r="BN3798" s="23"/>
      <c r="BO3798" s="23"/>
      <c r="BP3798" s="23"/>
      <c r="BQ3798" s="23"/>
      <c r="BS3798" s="23"/>
      <c r="BT3798" s="23"/>
      <c r="BW3798" s="23"/>
      <c r="BX3798" s="23"/>
      <c r="BZ3798" s="23"/>
      <c r="CD3798" s="23"/>
      <c r="CE3798" s="23"/>
      <c r="CF3798" s="23"/>
    </row>
    <row r="3799" spans="1:84">
      <c r="A3799" s="23"/>
      <c r="AC3799" s="23"/>
      <c r="AD3799" s="23"/>
      <c r="AE3799" s="23"/>
      <c r="AF3799" s="23"/>
      <c r="AG3799" s="23"/>
      <c r="AH3799" s="23"/>
      <c r="AI3799" s="23"/>
      <c r="AJ3799" s="23"/>
      <c r="AK3799" s="23"/>
      <c r="AL3799" s="23"/>
      <c r="AM3799" s="23"/>
      <c r="AN3799" s="23"/>
      <c r="AO3799" s="23"/>
      <c r="AP3799" s="23"/>
      <c r="AQ3799" s="23"/>
      <c r="AR3799" s="23"/>
      <c r="AS3799" s="23"/>
      <c r="AT3799" s="23"/>
      <c r="AU3799" s="23"/>
      <c r="AX3799" s="22"/>
      <c r="AY3799" s="22"/>
      <c r="AZ3799" s="22"/>
      <c r="BM3799" s="23"/>
      <c r="BN3799" s="23"/>
      <c r="BO3799" s="23"/>
      <c r="BP3799" s="23"/>
      <c r="BQ3799" s="23"/>
      <c r="BS3799" s="23"/>
      <c r="BT3799" s="23"/>
      <c r="BW3799" s="23"/>
      <c r="BX3799" s="23"/>
      <c r="BZ3799" s="23"/>
      <c r="CD3799" s="23"/>
      <c r="CE3799" s="23"/>
      <c r="CF3799" s="23"/>
    </row>
    <row r="3800" spans="1:84">
      <c r="A3800" s="23"/>
      <c r="AC3800" s="23"/>
      <c r="AD3800" s="23"/>
      <c r="AE3800" s="23"/>
      <c r="AF3800" s="23"/>
      <c r="AG3800" s="23"/>
      <c r="AH3800" s="23"/>
      <c r="AI3800" s="23"/>
      <c r="AJ3800" s="23"/>
      <c r="AK3800" s="23"/>
      <c r="AL3800" s="23"/>
      <c r="AM3800" s="23"/>
      <c r="AN3800" s="23"/>
      <c r="AO3800" s="23"/>
      <c r="AP3800" s="23"/>
      <c r="AQ3800" s="23"/>
      <c r="AR3800" s="23"/>
      <c r="AS3800" s="23"/>
      <c r="AT3800" s="23"/>
      <c r="AU3800" s="23"/>
      <c r="AX3800" s="22"/>
      <c r="AY3800" s="22"/>
      <c r="AZ3800" s="22"/>
      <c r="BM3800" s="23"/>
      <c r="BN3800" s="23"/>
      <c r="BO3800" s="23"/>
      <c r="BP3800" s="23"/>
      <c r="BQ3800" s="23"/>
      <c r="BS3800" s="23"/>
      <c r="BT3800" s="23"/>
      <c r="BW3800" s="23"/>
      <c r="BX3800" s="23"/>
      <c r="BZ3800" s="23"/>
      <c r="CD3800" s="23"/>
      <c r="CE3800" s="23"/>
      <c r="CF3800" s="23"/>
    </row>
    <row r="3801" spans="1:84">
      <c r="A3801" s="21"/>
      <c r="AC3801" s="21"/>
      <c r="AD3801" s="21"/>
      <c r="AE3801" s="21"/>
      <c r="AF3801" s="21"/>
      <c r="AG3801" s="21"/>
      <c r="AH3801" s="21"/>
      <c r="AI3801" s="21"/>
      <c r="AJ3801" s="21"/>
      <c r="AK3801" s="21"/>
      <c r="AL3801" s="21"/>
      <c r="AM3801" s="21"/>
      <c r="AN3801" s="21"/>
      <c r="AO3801" s="21"/>
      <c r="AP3801" s="21"/>
      <c r="AQ3801" s="21"/>
      <c r="AR3801" s="21"/>
      <c r="AS3801" s="21"/>
      <c r="AT3801" s="21"/>
      <c r="AU3801" s="21"/>
      <c r="AX3801" s="22"/>
      <c r="AY3801" s="22"/>
      <c r="AZ3801" s="22"/>
      <c r="BM3801" s="21"/>
      <c r="BN3801" s="21"/>
      <c r="BO3801" s="21"/>
      <c r="BP3801" s="21"/>
      <c r="BQ3801" s="21"/>
      <c r="BS3801" s="21"/>
      <c r="BT3801" s="21"/>
      <c r="BW3801" s="21"/>
      <c r="BX3801" s="21"/>
      <c r="BZ3801" s="21"/>
      <c r="CD3801" s="21"/>
      <c r="CE3801" s="21"/>
      <c r="CF3801" s="21"/>
    </row>
    <row r="3802" spans="1:84">
      <c r="A3802" s="23"/>
      <c r="AC3802" s="23"/>
      <c r="AD3802" s="23"/>
      <c r="AE3802" s="23"/>
      <c r="AF3802" s="23"/>
      <c r="AG3802" s="23"/>
      <c r="AH3802" s="23"/>
      <c r="AI3802" s="23"/>
      <c r="AJ3802" s="23"/>
      <c r="AK3802" s="23"/>
      <c r="AL3802" s="23"/>
      <c r="AM3802" s="23"/>
      <c r="AN3802" s="23"/>
      <c r="AO3802" s="23"/>
      <c r="AP3802" s="23"/>
      <c r="AQ3802" s="23"/>
      <c r="AR3802" s="23"/>
      <c r="AS3802" s="23"/>
      <c r="AT3802" s="23"/>
      <c r="AU3802" s="23"/>
      <c r="AX3802" s="22"/>
      <c r="AY3802" s="22"/>
      <c r="AZ3802" s="22"/>
      <c r="BM3802" s="23"/>
      <c r="BN3802" s="23"/>
      <c r="BO3802" s="23"/>
      <c r="BP3802" s="23"/>
      <c r="BQ3802" s="23"/>
      <c r="BS3802" s="23"/>
      <c r="BT3802" s="23"/>
      <c r="BW3802" s="23"/>
      <c r="BX3802" s="23"/>
      <c r="BZ3802" s="23"/>
      <c r="CD3802" s="23"/>
      <c r="CE3802" s="23"/>
      <c r="CF3802" s="23"/>
    </row>
    <row r="3803" spans="1:84">
      <c r="A3803" s="23"/>
      <c r="AC3803" s="23"/>
      <c r="AD3803" s="23"/>
      <c r="AE3803" s="23"/>
      <c r="AF3803" s="23"/>
      <c r="AG3803" s="23"/>
      <c r="AH3803" s="23"/>
      <c r="AI3803" s="23"/>
      <c r="AJ3803" s="23"/>
      <c r="AK3803" s="23"/>
      <c r="AL3803" s="23"/>
      <c r="AM3803" s="23"/>
      <c r="AN3803" s="23"/>
      <c r="AO3803" s="23"/>
      <c r="AP3803" s="23"/>
      <c r="AQ3803" s="23"/>
      <c r="AR3803" s="23"/>
      <c r="AS3803" s="23"/>
      <c r="AT3803" s="23"/>
      <c r="AU3803" s="23"/>
      <c r="AX3803" s="22"/>
      <c r="AY3803" s="22"/>
      <c r="AZ3803" s="22"/>
      <c r="BM3803" s="23"/>
      <c r="BN3803" s="23"/>
      <c r="BO3803" s="23"/>
      <c r="BP3803" s="23"/>
      <c r="BQ3803" s="23"/>
      <c r="BS3803" s="23"/>
      <c r="BT3803" s="23"/>
      <c r="BW3803" s="23"/>
      <c r="BX3803" s="23"/>
      <c r="BZ3803" s="23"/>
      <c r="CD3803" s="23"/>
      <c r="CE3803" s="23"/>
      <c r="CF3803" s="23"/>
    </row>
    <row r="3804" spans="1:84">
      <c r="A3804" s="23"/>
      <c r="AC3804" s="23"/>
      <c r="AD3804" s="23"/>
      <c r="AE3804" s="23"/>
      <c r="AF3804" s="23"/>
      <c r="AG3804" s="23"/>
      <c r="AH3804" s="23"/>
      <c r="AI3804" s="23"/>
      <c r="AJ3804" s="23"/>
      <c r="AK3804" s="23"/>
      <c r="AL3804" s="23"/>
      <c r="AM3804" s="23"/>
      <c r="AN3804" s="23"/>
      <c r="AO3804" s="23"/>
      <c r="AP3804" s="23"/>
      <c r="AQ3804" s="23"/>
      <c r="AR3804" s="23"/>
      <c r="AS3804" s="23"/>
      <c r="AT3804" s="23"/>
      <c r="AU3804" s="23"/>
      <c r="AX3804" s="22"/>
      <c r="AY3804" s="22"/>
      <c r="AZ3804" s="22"/>
      <c r="BM3804" s="23"/>
      <c r="BN3804" s="23"/>
      <c r="BO3804" s="23"/>
      <c r="BP3804" s="23"/>
      <c r="BQ3804" s="23"/>
      <c r="BS3804" s="23"/>
      <c r="BT3804" s="23"/>
      <c r="BW3804" s="23"/>
      <c r="BX3804" s="23"/>
      <c r="BZ3804" s="23"/>
      <c r="CD3804" s="23"/>
      <c r="CE3804" s="23"/>
      <c r="CF3804" s="23"/>
    </row>
    <row r="3805" spans="1:84">
      <c r="A3805" s="23"/>
      <c r="AC3805" s="23"/>
      <c r="AD3805" s="23"/>
      <c r="AE3805" s="23"/>
      <c r="AF3805" s="23"/>
      <c r="AG3805" s="23"/>
      <c r="AH3805" s="23"/>
      <c r="AI3805" s="23"/>
      <c r="AJ3805" s="23"/>
      <c r="AK3805" s="23"/>
      <c r="AL3805" s="23"/>
      <c r="AM3805" s="23"/>
      <c r="AN3805" s="23"/>
      <c r="AO3805" s="23"/>
      <c r="AP3805" s="23"/>
      <c r="AQ3805" s="23"/>
      <c r="AR3805" s="23"/>
      <c r="AS3805" s="23"/>
      <c r="AT3805" s="23"/>
      <c r="AU3805" s="23"/>
      <c r="AX3805" s="22"/>
      <c r="AY3805" s="22"/>
      <c r="AZ3805" s="22"/>
      <c r="BM3805" s="23"/>
      <c r="BN3805" s="23"/>
      <c r="BO3805" s="23"/>
      <c r="BP3805" s="23"/>
      <c r="BQ3805" s="23"/>
      <c r="BS3805" s="23"/>
      <c r="BT3805" s="23"/>
      <c r="BW3805" s="23"/>
      <c r="BX3805" s="23"/>
      <c r="BZ3805" s="23"/>
      <c r="CD3805" s="23"/>
      <c r="CE3805" s="23"/>
      <c r="CF3805" s="23"/>
    </row>
    <row r="3806" spans="1:84">
      <c r="A3806" s="23"/>
      <c r="AC3806" s="23"/>
      <c r="AD3806" s="23"/>
      <c r="AE3806" s="23"/>
      <c r="AF3806" s="23"/>
      <c r="AG3806" s="23"/>
      <c r="AH3806" s="23"/>
      <c r="AI3806" s="23"/>
      <c r="AJ3806" s="23"/>
      <c r="AK3806" s="23"/>
      <c r="AL3806" s="23"/>
      <c r="AM3806" s="23"/>
      <c r="AN3806" s="23"/>
      <c r="AO3806" s="23"/>
      <c r="AP3806" s="23"/>
      <c r="AQ3806" s="23"/>
      <c r="AR3806" s="23"/>
      <c r="AS3806" s="23"/>
      <c r="AT3806" s="23"/>
      <c r="AU3806" s="23"/>
      <c r="AX3806" s="22"/>
      <c r="AY3806" s="22"/>
      <c r="AZ3806" s="22"/>
      <c r="BM3806" s="23"/>
      <c r="BN3806" s="23"/>
      <c r="BO3806" s="23"/>
      <c r="BP3806" s="23"/>
      <c r="BQ3806" s="23"/>
      <c r="BS3806" s="23"/>
      <c r="BT3806" s="23"/>
      <c r="BW3806" s="23"/>
      <c r="BX3806" s="23"/>
      <c r="BZ3806" s="23"/>
      <c r="CD3806" s="23"/>
      <c r="CE3806" s="23"/>
      <c r="CF3806" s="23"/>
    </row>
    <row r="3807" spans="1:84">
      <c r="A3807" s="23"/>
      <c r="AC3807" s="23"/>
      <c r="AD3807" s="23"/>
      <c r="AE3807" s="23"/>
      <c r="AF3807" s="23"/>
      <c r="AG3807" s="23"/>
      <c r="AH3807" s="23"/>
      <c r="AI3807" s="23"/>
      <c r="AJ3807" s="23"/>
      <c r="AK3807" s="23"/>
      <c r="AL3807" s="23"/>
      <c r="AM3807" s="23"/>
      <c r="AN3807" s="23"/>
      <c r="AO3807" s="23"/>
      <c r="AP3807" s="23"/>
      <c r="AQ3807" s="23"/>
      <c r="AR3807" s="23"/>
      <c r="AS3807" s="23"/>
      <c r="AT3807" s="23"/>
      <c r="AU3807" s="23"/>
      <c r="AX3807" s="22"/>
      <c r="AY3807" s="22"/>
      <c r="AZ3807" s="22"/>
      <c r="BM3807" s="23"/>
      <c r="BN3807" s="23"/>
      <c r="BO3807" s="23"/>
      <c r="BP3807" s="23"/>
      <c r="BQ3807" s="23"/>
      <c r="BS3807" s="23"/>
      <c r="BT3807" s="23"/>
      <c r="BW3807" s="23"/>
      <c r="BX3807" s="23"/>
      <c r="BZ3807" s="23"/>
      <c r="CD3807" s="23"/>
      <c r="CE3807" s="23"/>
      <c r="CF3807" s="23"/>
    </row>
    <row r="3808" spans="1:84">
      <c r="A3808" s="23"/>
      <c r="AC3808" s="23"/>
      <c r="AD3808" s="23"/>
      <c r="AE3808" s="23"/>
      <c r="AF3808" s="23"/>
      <c r="AG3808" s="23"/>
      <c r="AH3808" s="23"/>
      <c r="AI3808" s="23"/>
      <c r="AJ3808" s="23"/>
      <c r="AK3808" s="23"/>
      <c r="AL3808" s="23"/>
      <c r="AM3808" s="23"/>
      <c r="AN3808" s="23"/>
      <c r="AO3808" s="23"/>
      <c r="AP3808" s="23"/>
      <c r="AQ3808" s="23"/>
      <c r="AR3808" s="23"/>
      <c r="AS3808" s="23"/>
      <c r="AT3808" s="23"/>
      <c r="AU3808" s="23"/>
      <c r="AX3808" s="22"/>
      <c r="AY3808" s="22"/>
      <c r="AZ3808" s="22"/>
      <c r="BM3808" s="23"/>
      <c r="BN3808" s="23"/>
      <c r="BO3808" s="23"/>
      <c r="BP3808" s="23"/>
      <c r="BQ3808" s="23"/>
      <c r="BS3808" s="23"/>
      <c r="BT3808" s="23"/>
      <c r="BW3808" s="23"/>
      <c r="BX3808" s="23"/>
      <c r="BZ3808" s="23"/>
      <c r="CD3808" s="23"/>
      <c r="CE3808" s="23"/>
      <c r="CF3808" s="23"/>
    </row>
    <row r="3809" spans="1:84">
      <c r="A3809" s="23"/>
      <c r="AC3809" s="23"/>
      <c r="AD3809" s="23"/>
      <c r="AE3809" s="23"/>
      <c r="AF3809" s="23"/>
      <c r="AG3809" s="23"/>
      <c r="AH3809" s="23"/>
      <c r="AI3809" s="23"/>
      <c r="AJ3809" s="23"/>
      <c r="AK3809" s="23"/>
      <c r="AL3809" s="23"/>
      <c r="AM3809" s="23"/>
      <c r="AN3809" s="23"/>
      <c r="AO3809" s="23"/>
      <c r="AP3809" s="23"/>
      <c r="AQ3809" s="23"/>
      <c r="AR3809" s="23"/>
      <c r="AS3809" s="23"/>
      <c r="AT3809" s="23"/>
      <c r="AU3809" s="23"/>
      <c r="AX3809" s="22"/>
      <c r="AY3809" s="22"/>
      <c r="AZ3809" s="22"/>
      <c r="BM3809" s="23"/>
      <c r="BN3809" s="23"/>
      <c r="BO3809" s="23"/>
      <c r="BP3809" s="23"/>
      <c r="BQ3809" s="23"/>
      <c r="BS3809" s="23"/>
      <c r="BT3809" s="23"/>
      <c r="BW3809" s="23"/>
      <c r="BX3809" s="23"/>
      <c r="BZ3809" s="23"/>
      <c r="CD3809" s="23"/>
      <c r="CE3809" s="23"/>
      <c r="CF3809" s="23"/>
    </row>
    <row r="3810" spans="1:84">
      <c r="A3810" s="23"/>
      <c r="AC3810" s="23"/>
      <c r="AD3810" s="23"/>
      <c r="AE3810" s="23"/>
      <c r="AF3810" s="23"/>
      <c r="AG3810" s="23"/>
      <c r="AH3810" s="23"/>
      <c r="AI3810" s="23"/>
      <c r="AJ3810" s="23"/>
      <c r="AK3810" s="23"/>
      <c r="AL3810" s="23"/>
      <c r="AM3810" s="23"/>
      <c r="AN3810" s="23"/>
      <c r="AO3810" s="23"/>
      <c r="AP3810" s="23"/>
      <c r="AQ3810" s="23"/>
      <c r="AR3810" s="23"/>
      <c r="AS3810" s="23"/>
      <c r="AT3810" s="23"/>
      <c r="AU3810" s="23"/>
      <c r="AX3810" s="22"/>
      <c r="AY3810" s="22"/>
      <c r="AZ3810" s="22"/>
      <c r="BM3810" s="23"/>
      <c r="BN3810" s="23"/>
      <c r="BO3810" s="23"/>
      <c r="BP3810" s="23"/>
      <c r="BQ3810" s="23"/>
      <c r="BS3810" s="23"/>
      <c r="BT3810" s="23"/>
      <c r="BW3810" s="23"/>
      <c r="BX3810" s="23"/>
      <c r="BZ3810" s="23"/>
      <c r="CD3810" s="23"/>
      <c r="CE3810" s="23"/>
      <c r="CF3810" s="23"/>
    </row>
    <row r="3811" spans="1:84">
      <c r="A3811" s="23"/>
      <c r="AC3811" s="23"/>
      <c r="AD3811" s="23"/>
      <c r="AE3811" s="23"/>
      <c r="AF3811" s="23"/>
      <c r="AG3811" s="23"/>
      <c r="AH3811" s="23"/>
      <c r="AI3811" s="23"/>
      <c r="AJ3811" s="23"/>
      <c r="AK3811" s="23"/>
      <c r="AL3811" s="23"/>
      <c r="AM3811" s="23"/>
      <c r="AN3811" s="23"/>
      <c r="AO3811" s="23"/>
      <c r="AP3811" s="23"/>
      <c r="AQ3811" s="23"/>
      <c r="AR3811" s="23"/>
      <c r="AS3811" s="23"/>
      <c r="AT3811" s="23"/>
      <c r="AU3811" s="23"/>
      <c r="AX3811" s="22"/>
      <c r="AY3811" s="22"/>
      <c r="AZ3811" s="22"/>
      <c r="BM3811" s="23"/>
      <c r="BN3811" s="23"/>
      <c r="BO3811" s="23"/>
      <c r="BP3811" s="23"/>
      <c r="BQ3811" s="23"/>
      <c r="BS3811" s="23"/>
      <c r="BT3811" s="23"/>
      <c r="BW3811" s="23"/>
      <c r="BX3811" s="23"/>
      <c r="BZ3811" s="23"/>
      <c r="CD3811" s="23"/>
      <c r="CE3811" s="23"/>
      <c r="CF3811" s="23"/>
    </row>
    <row r="3812" spans="1:84">
      <c r="A3812" s="23"/>
      <c r="AC3812" s="23"/>
      <c r="AD3812" s="23"/>
      <c r="AE3812" s="23"/>
      <c r="AF3812" s="23"/>
      <c r="AG3812" s="23"/>
      <c r="AH3812" s="23"/>
      <c r="AI3812" s="23"/>
      <c r="AJ3812" s="23"/>
      <c r="AK3812" s="23"/>
      <c r="AL3812" s="23"/>
      <c r="AM3812" s="23"/>
      <c r="AN3812" s="23"/>
      <c r="AO3812" s="23"/>
      <c r="AP3812" s="23"/>
      <c r="AQ3812" s="23"/>
      <c r="AR3812" s="23"/>
      <c r="AS3812" s="23"/>
      <c r="AT3812" s="23"/>
      <c r="AU3812" s="23"/>
      <c r="AX3812" s="22"/>
      <c r="AY3812" s="22"/>
      <c r="AZ3812" s="22"/>
      <c r="BM3812" s="23"/>
      <c r="BN3812" s="23"/>
      <c r="BO3812" s="23"/>
      <c r="BP3812" s="23"/>
      <c r="BQ3812" s="23"/>
      <c r="BS3812" s="23"/>
      <c r="BT3812" s="23"/>
      <c r="BW3812" s="23"/>
      <c r="BX3812" s="23"/>
      <c r="BZ3812" s="23"/>
      <c r="CD3812" s="23"/>
      <c r="CE3812" s="23"/>
      <c r="CF3812" s="23"/>
    </row>
    <row r="3813" spans="1:84">
      <c r="A3813" s="23"/>
      <c r="AC3813" s="23"/>
      <c r="AD3813" s="23"/>
      <c r="AE3813" s="23"/>
      <c r="AF3813" s="23"/>
      <c r="AG3813" s="23"/>
      <c r="AH3813" s="23"/>
      <c r="AI3813" s="23"/>
      <c r="AJ3813" s="23"/>
      <c r="AK3813" s="23"/>
      <c r="AL3813" s="23"/>
      <c r="AM3813" s="23"/>
      <c r="AN3813" s="23"/>
      <c r="AO3813" s="23"/>
      <c r="AP3813" s="23"/>
      <c r="AQ3813" s="23"/>
      <c r="AR3813" s="23"/>
      <c r="AS3813" s="23"/>
      <c r="AT3813" s="23"/>
      <c r="AU3813" s="23"/>
      <c r="AX3813" s="22"/>
      <c r="AY3813" s="22"/>
      <c r="AZ3813" s="22"/>
      <c r="BM3813" s="23"/>
      <c r="BN3813" s="23"/>
      <c r="BO3813" s="23"/>
      <c r="BP3813" s="23"/>
      <c r="BQ3813" s="23"/>
      <c r="BS3813" s="23"/>
      <c r="BT3813" s="23"/>
      <c r="BW3813" s="23"/>
      <c r="BX3813" s="23"/>
      <c r="BZ3813" s="23"/>
      <c r="CD3813" s="23"/>
      <c r="CE3813" s="23"/>
      <c r="CF3813" s="23"/>
    </row>
    <row r="3814" spans="1:84">
      <c r="A3814" s="23"/>
      <c r="AC3814" s="23"/>
      <c r="AD3814" s="23"/>
      <c r="AE3814" s="23"/>
      <c r="AF3814" s="23"/>
      <c r="AG3814" s="23"/>
      <c r="AH3814" s="23"/>
      <c r="AI3814" s="23"/>
      <c r="AJ3814" s="23"/>
      <c r="AK3814" s="23"/>
      <c r="AL3814" s="23"/>
      <c r="AM3814" s="23"/>
      <c r="AN3814" s="23"/>
      <c r="AO3814" s="23"/>
      <c r="AP3814" s="23"/>
      <c r="AQ3814" s="23"/>
      <c r="AR3814" s="23"/>
      <c r="AS3814" s="23"/>
      <c r="AT3814" s="23"/>
      <c r="AU3814" s="23"/>
      <c r="AX3814" s="22"/>
      <c r="AY3814" s="22"/>
      <c r="AZ3814" s="22"/>
      <c r="BM3814" s="23"/>
      <c r="BN3814" s="23"/>
      <c r="BO3814" s="23"/>
      <c r="BP3814" s="23"/>
      <c r="BQ3814" s="23"/>
      <c r="BS3814" s="23"/>
      <c r="BT3814" s="23"/>
      <c r="BW3814" s="23"/>
      <c r="BX3814" s="23"/>
      <c r="BZ3814" s="23"/>
      <c r="CD3814" s="23"/>
      <c r="CE3814" s="23"/>
      <c r="CF3814" s="23"/>
    </row>
    <row r="3815" spans="1:84">
      <c r="A3815" s="23"/>
      <c r="AC3815" s="23"/>
      <c r="AD3815" s="23"/>
      <c r="AE3815" s="23"/>
      <c r="AF3815" s="23"/>
      <c r="AG3815" s="23"/>
      <c r="AH3815" s="23"/>
      <c r="AI3815" s="23"/>
      <c r="AJ3815" s="23"/>
      <c r="AK3815" s="23"/>
      <c r="AL3815" s="23"/>
      <c r="AM3815" s="23"/>
      <c r="AN3815" s="23"/>
      <c r="AO3815" s="23"/>
      <c r="AP3815" s="23"/>
      <c r="AQ3815" s="23"/>
      <c r="AR3815" s="23"/>
      <c r="AS3815" s="23"/>
      <c r="AT3815" s="23"/>
      <c r="AU3815" s="23"/>
      <c r="AX3815" s="22"/>
      <c r="AY3815" s="22"/>
      <c r="AZ3815" s="22"/>
      <c r="BM3815" s="23"/>
      <c r="BN3815" s="23"/>
      <c r="BO3815" s="23"/>
      <c r="BP3815" s="23"/>
      <c r="BQ3815" s="23"/>
      <c r="BS3815" s="23"/>
      <c r="BT3815" s="23"/>
      <c r="BW3815" s="23"/>
      <c r="BX3815" s="23"/>
      <c r="BZ3815" s="23"/>
      <c r="CD3815" s="23"/>
      <c r="CE3815" s="23"/>
      <c r="CF3815" s="23"/>
    </row>
    <row r="3816" spans="1:84">
      <c r="A3816" s="21"/>
      <c r="AC3816" s="21"/>
      <c r="AD3816" s="21"/>
      <c r="AE3816" s="21"/>
      <c r="AF3816" s="21"/>
      <c r="AG3816" s="21"/>
      <c r="AH3816" s="21"/>
      <c r="AI3816" s="21"/>
      <c r="AJ3816" s="21"/>
      <c r="AK3816" s="21"/>
      <c r="AL3816" s="21"/>
      <c r="AM3816" s="21"/>
      <c r="AN3816" s="21"/>
      <c r="AO3816" s="21"/>
      <c r="AP3816" s="21"/>
      <c r="AQ3816" s="21"/>
      <c r="AR3816" s="21"/>
      <c r="AS3816" s="21"/>
      <c r="AT3816" s="21"/>
      <c r="AU3816" s="21"/>
      <c r="AX3816" s="22"/>
      <c r="AY3816" s="22"/>
      <c r="AZ3816" s="22"/>
      <c r="BM3816" s="21"/>
      <c r="BN3816" s="21"/>
      <c r="BO3816" s="21"/>
      <c r="BP3816" s="21"/>
      <c r="BQ3816" s="21"/>
      <c r="BS3816" s="21"/>
      <c r="BT3816" s="21"/>
      <c r="BW3816" s="21"/>
      <c r="BX3816" s="21"/>
      <c r="BZ3816" s="21"/>
      <c r="CD3816" s="21"/>
      <c r="CE3816" s="21"/>
      <c r="CF3816" s="21"/>
    </row>
    <row r="3817" spans="1:84">
      <c r="A3817" s="21"/>
      <c r="AC3817" s="21"/>
      <c r="AD3817" s="21"/>
      <c r="AE3817" s="21"/>
      <c r="AF3817" s="21"/>
      <c r="AG3817" s="21"/>
      <c r="AH3817" s="21"/>
      <c r="AI3817" s="21"/>
      <c r="AJ3817" s="21"/>
      <c r="AK3817" s="21"/>
      <c r="AL3817" s="21"/>
      <c r="AM3817" s="21"/>
      <c r="AN3817" s="21"/>
      <c r="AO3817" s="21"/>
      <c r="AP3817" s="21"/>
      <c r="AQ3817" s="21"/>
      <c r="AR3817" s="21"/>
      <c r="AS3817" s="21"/>
      <c r="AT3817" s="21"/>
      <c r="AU3817" s="21"/>
      <c r="AX3817" s="22"/>
      <c r="AY3817" s="22"/>
      <c r="AZ3817" s="22"/>
      <c r="BM3817" s="21"/>
      <c r="BN3817" s="21"/>
      <c r="BO3817" s="21"/>
      <c r="BP3817" s="21"/>
      <c r="BQ3817" s="21"/>
      <c r="BS3817" s="21"/>
      <c r="BT3817" s="21"/>
      <c r="BW3817" s="21"/>
      <c r="BX3817" s="21"/>
      <c r="BZ3817" s="21"/>
      <c r="CD3817" s="21"/>
      <c r="CE3817" s="21"/>
      <c r="CF3817" s="21"/>
    </row>
    <row r="3818" spans="1:84">
      <c r="A3818" s="21"/>
      <c r="AC3818" s="21"/>
      <c r="AD3818" s="21"/>
      <c r="AE3818" s="21"/>
      <c r="AF3818" s="21"/>
      <c r="AG3818" s="21"/>
      <c r="AH3818" s="21"/>
      <c r="AI3818" s="21"/>
      <c r="AJ3818" s="21"/>
      <c r="AK3818" s="21"/>
      <c r="AL3818" s="21"/>
      <c r="AM3818" s="21"/>
      <c r="AN3818" s="21"/>
      <c r="AO3818" s="21"/>
      <c r="AP3818" s="21"/>
      <c r="AQ3818" s="21"/>
      <c r="AR3818" s="21"/>
      <c r="AS3818" s="21"/>
      <c r="AT3818" s="21"/>
      <c r="AU3818" s="21"/>
      <c r="AX3818" s="22"/>
      <c r="AY3818" s="22"/>
      <c r="AZ3818" s="22"/>
      <c r="BM3818" s="21"/>
      <c r="BN3818" s="21"/>
      <c r="BO3818" s="21"/>
      <c r="BP3818" s="21"/>
      <c r="BQ3818" s="21"/>
      <c r="BS3818" s="21"/>
      <c r="BT3818" s="21"/>
      <c r="BW3818" s="21"/>
      <c r="BX3818" s="21"/>
      <c r="BZ3818" s="21"/>
      <c r="CD3818" s="21"/>
      <c r="CE3818" s="21"/>
      <c r="CF3818" s="21"/>
    </row>
    <row r="3819" spans="1:84">
      <c r="A3819" s="21"/>
      <c r="AC3819" s="21"/>
      <c r="AD3819" s="21"/>
      <c r="AE3819" s="21"/>
      <c r="AF3819" s="21"/>
      <c r="AG3819" s="21"/>
      <c r="AH3819" s="21"/>
      <c r="AI3819" s="21"/>
      <c r="AJ3819" s="21"/>
      <c r="AK3819" s="21"/>
      <c r="AL3819" s="21"/>
      <c r="AM3819" s="21"/>
      <c r="AN3819" s="21"/>
      <c r="AO3819" s="21"/>
      <c r="AP3819" s="21"/>
      <c r="AQ3819" s="21"/>
      <c r="AR3819" s="21"/>
      <c r="AS3819" s="21"/>
      <c r="AT3819" s="21"/>
      <c r="AU3819" s="21"/>
      <c r="AX3819" s="22"/>
      <c r="AY3819" s="22"/>
      <c r="AZ3819" s="22"/>
      <c r="BM3819" s="21"/>
      <c r="BN3819" s="21"/>
      <c r="BO3819" s="21"/>
      <c r="BP3819" s="21"/>
      <c r="BQ3819" s="21"/>
      <c r="BS3819" s="21"/>
      <c r="BT3819" s="21"/>
      <c r="BW3819" s="21"/>
      <c r="BX3819" s="21"/>
      <c r="BZ3819" s="21"/>
      <c r="CD3819" s="21"/>
      <c r="CE3819" s="21"/>
      <c r="CF3819" s="21"/>
    </row>
    <row r="3820" spans="1:84">
      <c r="A3820" s="21"/>
      <c r="AC3820" s="21"/>
      <c r="AD3820" s="21"/>
      <c r="AE3820" s="21"/>
      <c r="AF3820" s="21"/>
      <c r="AG3820" s="21"/>
      <c r="AH3820" s="21"/>
      <c r="AI3820" s="21"/>
      <c r="AJ3820" s="21"/>
      <c r="AK3820" s="21"/>
      <c r="AL3820" s="21"/>
      <c r="AM3820" s="21"/>
      <c r="AN3820" s="21"/>
      <c r="AO3820" s="21"/>
      <c r="AP3820" s="21"/>
      <c r="AQ3820" s="21"/>
      <c r="AR3820" s="21"/>
      <c r="AS3820" s="21"/>
      <c r="AT3820" s="21"/>
      <c r="AU3820" s="21"/>
      <c r="AX3820" s="22"/>
      <c r="AY3820" s="22"/>
      <c r="AZ3820" s="22"/>
      <c r="BM3820" s="21"/>
      <c r="BN3820" s="21"/>
      <c r="BO3820" s="21"/>
      <c r="BP3820" s="21"/>
      <c r="BQ3820" s="21"/>
      <c r="BS3820" s="21"/>
      <c r="BT3820" s="21"/>
      <c r="BW3820" s="21"/>
      <c r="BX3820" s="21"/>
      <c r="BZ3820" s="21"/>
      <c r="CD3820" s="21"/>
      <c r="CE3820" s="21"/>
      <c r="CF3820" s="21"/>
    </row>
    <row r="3821" spans="1:84">
      <c r="A3821" s="21"/>
      <c r="AC3821" s="21"/>
      <c r="AD3821" s="21"/>
      <c r="AE3821" s="21"/>
      <c r="AF3821" s="21"/>
      <c r="AG3821" s="21"/>
      <c r="AH3821" s="21"/>
      <c r="AI3821" s="21"/>
      <c r="AJ3821" s="21"/>
      <c r="AK3821" s="21"/>
      <c r="AL3821" s="21"/>
      <c r="AM3821" s="21"/>
      <c r="AN3821" s="21"/>
      <c r="AO3821" s="21"/>
      <c r="AP3821" s="21"/>
      <c r="AQ3821" s="21"/>
      <c r="AR3821" s="21"/>
      <c r="AS3821" s="21"/>
      <c r="AT3821" s="21"/>
      <c r="AU3821" s="21"/>
      <c r="AX3821" s="22"/>
      <c r="AY3821" s="22"/>
      <c r="AZ3821" s="22"/>
      <c r="BM3821" s="21"/>
      <c r="BN3821" s="21"/>
      <c r="BO3821" s="21"/>
      <c r="BP3821" s="21"/>
      <c r="BQ3821" s="21"/>
      <c r="BS3821" s="21"/>
      <c r="BT3821" s="21"/>
      <c r="BW3821" s="21"/>
      <c r="BX3821" s="21"/>
      <c r="BZ3821" s="21"/>
      <c r="CD3821" s="21"/>
      <c r="CE3821" s="21"/>
      <c r="CF3821" s="21"/>
    </row>
    <row r="3822" spans="1:84">
      <c r="A3822" s="21"/>
      <c r="AC3822" s="21"/>
      <c r="AD3822" s="21"/>
      <c r="AE3822" s="21"/>
      <c r="AF3822" s="21"/>
      <c r="AG3822" s="21"/>
      <c r="AH3822" s="21"/>
      <c r="AI3822" s="21"/>
      <c r="AJ3822" s="21"/>
      <c r="AK3822" s="21"/>
      <c r="AL3822" s="21"/>
      <c r="AM3822" s="21"/>
      <c r="AN3822" s="21"/>
      <c r="AO3822" s="21"/>
      <c r="AP3822" s="21"/>
      <c r="AQ3822" s="21"/>
      <c r="AR3822" s="21"/>
      <c r="AS3822" s="21"/>
      <c r="AT3822" s="21"/>
      <c r="AU3822" s="21"/>
      <c r="AX3822" s="22"/>
      <c r="AY3822" s="22"/>
      <c r="AZ3822" s="22"/>
      <c r="BM3822" s="21"/>
      <c r="BN3822" s="21"/>
      <c r="BO3822" s="21"/>
      <c r="BP3822" s="21"/>
      <c r="BQ3822" s="21"/>
      <c r="BS3822" s="21"/>
      <c r="BT3822" s="21"/>
      <c r="BW3822" s="21"/>
      <c r="BX3822" s="21"/>
      <c r="BZ3822" s="21"/>
      <c r="CD3822" s="21"/>
      <c r="CE3822" s="21"/>
      <c r="CF3822" s="21"/>
    </row>
    <row r="3823" spans="1:84">
      <c r="A3823" s="21"/>
      <c r="AC3823" s="21"/>
      <c r="AD3823" s="21"/>
      <c r="AE3823" s="21"/>
      <c r="AF3823" s="21"/>
      <c r="AG3823" s="21"/>
      <c r="AH3823" s="21"/>
      <c r="AI3823" s="21"/>
      <c r="AJ3823" s="21"/>
      <c r="AK3823" s="21"/>
      <c r="AL3823" s="21"/>
      <c r="AM3823" s="21"/>
      <c r="AN3823" s="21"/>
      <c r="AO3823" s="21"/>
      <c r="AP3823" s="21"/>
      <c r="AQ3823" s="21"/>
      <c r="AR3823" s="21"/>
      <c r="AS3823" s="21"/>
      <c r="AT3823" s="21"/>
      <c r="AU3823" s="21"/>
      <c r="AX3823" s="22"/>
      <c r="AY3823" s="22"/>
      <c r="AZ3823" s="22"/>
      <c r="BM3823" s="21"/>
      <c r="BN3823" s="21"/>
      <c r="BO3823" s="21"/>
      <c r="BP3823" s="21"/>
      <c r="BQ3823" s="21"/>
      <c r="BS3823" s="21"/>
      <c r="BT3823" s="21"/>
      <c r="BW3823" s="21"/>
      <c r="BX3823" s="21"/>
      <c r="BZ3823" s="21"/>
      <c r="CD3823" s="21"/>
      <c r="CE3823" s="21"/>
      <c r="CF3823" s="21"/>
    </row>
    <row r="3824" spans="1:84">
      <c r="A3824" s="21"/>
      <c r="AC3824" s="21"/>
      <c r="AD3824" s="21"/>
      <c r="AE3824" s="21"/>
      <c r="AF3824" s="21"/>
      <c r="AG3824" s="21"/>
      <c r="AH3824" s="21"/>
      <c r="AI3824" s="21"/>
      <c r="AJ3824" s="21"/>
      <c r="AK3824" s="21"/>
      <c r="AL3824" s="21"/>
      <c r="AM3824" s="21"/>
      <c r="AN3824" s="21"/>
      <c r="AO3824" s="21"/>
      <c r="AP3824" s="21"/>
      <c r="AQ3824" s="21"/>
      <c r="AR3824" s="21"/>
      <c r="AS3824" s="21"/>
      <c r="AT3824" s="21"/>
      <c r="AU3824" s="21"/>
      <c r="AX3824" s="22"/>
      <c r="AY3824" s="22"/>
      <c r="AZ3824" s="22"/>
      <c r="BM3824" s="21"/>
      <c r="BN3824" s="21"/>
      <c r="BO3824" s="21"/>
      <c r="BP3824" s="21"/>
      <c r="BQ3824" s="21"/>
      <c r="BS3824" s="21"/>
      <c r="BT3824" s="21"/>
      <c r="BW3824" s="21"/>
      <c r="BX3824" s="21"/>
      <c r="BZ3824" s="21"/>
      <c r="CD3824" s="21"/>
      <c r="CE3824" s="21"/>
      <c r="CF3824" s="21"/>
    </row>
    <row r="3825" spans="1:84">
      <c r="A3825" s="21"/>
      <c r="AC3825" s="21"/>
      <c r="AD3825" s="21"/>
      <c r="AE3825" s="21"/>
      <c r="AF3825" s="21"/>
      <c r="AG3825" s="21"/>
      <c r="AH3825" s="21"/>
      <c r="AI3825" s="21"/>
      <c r="AJ3825" s="21"/>
      <c r="AK3825" s="21"/>
      <c r="AL3825" s="21"/>
      <c r="AM3825" s="21"/>
      <c r="AN3825" s="21"/>
      <c r="AO3825" s="21"/>
      <c r="AP3825" s="21"/>
      <c r="AQ3825" s="21"/>
      <c r="AR3825" s="21"/>
      <c r="AS3825" s="21"/>
      <c r="AT3825" s="21"/>
      <c r="AU3825" s="21"/>
      <c r="AX3825" s="22"/>
      <c r="AY3825" s="22"/>
      <c r="AZ3825" s="22"/>
      <c r="BM3825" s="21"/>
      <c r="BN3825" s="21"/>
      <c r="BO3825" s="21"/>
      <c r="BP3825" s="21"/>
      <c r="BQ3825" s="21"/>
      <c r="BS3825" s="21"/>
      <c r="BT3825" s="21"/>
      <c r="BW3825" s="21"/>
      <c r="BX3825" s="21"/>
      <c r="BZ3825" s="21"/>
      <c r="CD3825" s="21"/>
      <c r="CE3825" s="21"/>
      <c r="CF3825" s="21"/>
    </row>
    <row r="3826" spans="1:84">
      <c r="A3826" s="21"/>
      <c r="AC3826" s="21"/>
      <c r="AD3826" s="21"/>
      <c r="AE3826" s="21"/>
      <c r="AF3826" s="21"/>
      <c r="AG3826" s="21"/>
      <c r="AH3826" s="21"/>
      <c r="AI3826" s="21"/>
      <c r="AJ3826" s="21"/>
      <c r="AK3826" s="21"/>
      <c r="AL3826" s="21"/>
      <c r="AM3826" s="21"/>
      <c r="AN3826" s="21"/>
      <c r="AO3826" s="21"/>
      <c r="AP3826" s="21"/>
      <c r="AQ3826" s="21"/>
      <c r="AR3826" s="21"/>
      <c r="AS3826" s="21"/>
      <c r="AT3826" s="21"/>
      <c r="AU3826" s="21"/>
      <c r="AX3826" s="22"/>
      <c r="AY3826" s="22"/>
      <c r="AZ3826" s="22"/>
      <c r="BM3826" s="21"/>
      <c r="BN3826" s="21"/>
      <c r="BO3826" s="21"/>
      <c r="BP3826" s="21"/>
      <c r="BQ3826" s="21"/>
      <c r="BS3826" s="21"/>
      <c r="BT3826" s="21"/>
      <c r="BW3826" s="21"/>
      <c r="BX3826" s="21"/>
      <c r="BZ3826" s="21"/>
      <c r="CD3826" s="21"/>
      <c r="CE3826" s="21"/>
      <c r="CF3826" s="21"/>
    </row>
    <row r="3827" spans="1:84">
      <c r="A3827" s="21"/>
      <c r="AC3827" s="21"/>
      <c r="AD3827" s="21"/>
      <c r="AE3827" s="21"/>
      <c r="AF3827" s="21"/>
      <c r="AG3827" s="21"/>
      <c r="AH3827" s="21"/>
      <c r="AI3827" s="21"/>
      <c r="AJ3827" s="21"/>
      <c r="AK3827" s="21"/>
      <c r="AL3827" s="21"/>
      <c r="AM3827" s="21"/>
      <c r="AN3827" s="21"/>
      <c r="AO3827" s="21"/>
      <c r="AP3827" s="21"/>
      <c r="AQ3827" s="21"/>
      <c r="AR3827" s="21"/>
      <c r="AS3827" s="21"/>
      <c r="AT3827" s="21"/>
      <c r="AU3827" s="21"/>
      <c r="AX3827" s="22"/>
      <c r="AY3827" s="22"/>
      <c r="AZ3827" s="22"/>
      <c r="BM3827" s="21"/>
      <c r="BN3827" s="21"/>
      <c r="BO3827" s="21"/>
      <c r="BP3827" s="21"/>
      <c r="BQ3827" s="21"/>
      <c r="BS3827" s="21"/>
      <c r="BT3827" s="21"/>
      <c r="BW3827" s="21"/>
      <c r="BX3827" s="21"/>
      <c r="BZ3827" s="21"/>
      <c r="CD3827" s="21"/>
      <c r="CE3827" s="21"/>
      <c r="CF3827" s="21"/>
    </row>
    <row r="3828" spans="1:84">
      <c r="A3828" s="21"/>
      <c r="AC3828" s="21"/>
      <c r="AD3828" s="21"/>
      <c r="AE3828" s="21"/>
      <c r="AF3828" s="21"/>
      <c r="AG3828" s="21"/>
      <c r="AH3828" s="21"/>
      <c r="AI3828" s="21"/>
      <c r="AJ3828" s="21"/>
      <c r="AK3828" s="21"/>
      <c r="AL3828" s="21"/>
      <c r="AM3828" s="21"/>
      <c r="AN3828" s="21"/>
      <c r="AO3828" s="21"/>
      <c r="AP3828" s="21"/>
      <c r="AQ3828" s="21"/>
      <c r="AR3828" s="21"/>
      <c r="AS3828" s="21"/>
      <c r="AT3828" s="21"/>
      <c r="AU3828" s="21"/>
      <c r="AX3828" s="22"/>
      <c r="AY3828" s="22"/>
      <c r="AZ3828" s="22"/>
      <c r="BM3828" s="21"/>
      <c r="BN3828" s="21"/>
      <c r="BO3828" s="21"/>
      <c r="BP3828" s="21"/>
      <c r="BQ3828" s="21"/>
      <c r="BS3828" s="21"/>
      <c r="BT3828" s="21"/>
      <c r="BW3828" s="21"/>
      <c r="BX3828" s="21"/>
      <c r="BZ3828" s="21"/>
      <c r="CD3828" s="21"/>
      <c r="CE3828" s="21"/>
      <c r="CF3828" s="21"/>
    </row>
    <row r="3829" spans="1:84">
      <c r="A3829" s="21"/>
      <c r="AC3829" s="21"/>
      <c r="AD3829" s="21"/>
      <c r="AE3829" s="21"/>
      <c r="AF3829" s="21"/>
      <c r="AG3829" s="21"/>
      <c r="AH3829" s="21"/>
      <c r="AI3829" s="21"/>
      <c r="AJ3829" s="21"/>
      <c r="AK3829" s="21"/>
      <c r="AL3829" s="21"/>
      <c r="AM3829" s="21"/>
      <c r="AN3829" s="21"/>
      <c r="AO3829" s="21"/>
      <c r="AP3829" s="21"/>
      <c r="AQ3829" s="21"/>
      <c r="AR3829" s="21"/>
      <c r="AS3829" s="21"/>
      <c r="AT3829" s="21"/>
      <c r="AU3829" s="21"/>
      <c r="AX3829" s="22"/>
      <c r="AY3829" s="22"/>
      <c r="AZ3829" s="22"/>
      <c r="BM3829" s="21"/>
      <c r="BN3829" s="21"/>
      <c r="BO3829" s="21"/>
      <c r="BP3829" s="21"/>
      <c r="BQ3829" s="21"/>
      <c r="BS3829" s="21"/>
      <c r="BT3829" s="21"/>
      <c r="BW3829" s="21"/>
      <c r="BX3829" s="21"/>
      <c r="BZ3829" s="21"/>
      <c r="CD3829" s="21"/>
      <c r="CE3829" s="21"/>
      <c r="CF3829" s="21"/>
    </row>
    <row r="3830" spans="1:84">
      <c r="A3830" s="21"/>
      <c r="AC3830" s="21"/>
      <c r="AD3830" s="21"/>
      <c r="AE3830" s="21"/>
      <c r="AF3830" s="21"/>
      <c r="AG3830" s="21"/>
      <c r="AH3830" s="21"/>
      <c r="AI3830" s="21"/>
      <c r="AJ3830" s="21"/>
      <c r="AK3830" s="21"/>
      <c r="AL3830" s="21"/>
      <c r="AM3830" s="21"/>
      <c r="AN3830" s="21"/>
      <c r="AO3830" s="21"/>
      <c r="AP3830" s="21"/>
      <c r="AQ3830" s="21"/>
      <c r="AR3830" s="21"/>
      <c r="AS3830" s="21"/>
      <c r="AT3830" s="21"/>
      <c r="AU3830" s="21"/>
      <c r="AX3830" s="22"/>
      <c r="AY3830" s="22"/>
      <c r="AZ3830" s="22"/>
      <c r="BM3830" s="21"/>
      <c r="BN3830" s="21"/>
      <c r="BO3830" s="21"/>
      <c r="BP3830" s="21"/>
      <c r="BQ3830" s="21"/>
      <c r="BS3830" s="21"/>
      <c r="BT3830" s="21"/>
      <c r="BW3830" s="21"/>
      <c r="BX3830" s="21"/>
      <c r="BZ3830" s="21"/>
      <c r="CD3830" s="21"/>
      <c r="CE3830" s="21"/>
      <c r="CF3830" s="21"/>
    </row>
    <row r="3831" spans="1:84">
      <c r="A3831" s="21"/>
      <c r="AC3831" s="21"/>
      <c r="AD3831" s="21"/>
      <c r="AE3831" s="21"/>
      <c r="AF3831" s="21"/>
      <c r="AG3831" s="21"/>
      <c r="AH3831" s="21"/>
      <c r="AI3831" s="21"/>
      <c r="AJ3831" s="21"/>
      <c r="AK3831" s="21"/>
      <c r="AL3831" s="21"/>
      <c r="AM3831" s="21"/>
      <c r="AN3831" s="21"/>
      <c r="AO3831" s="21"/>
      <c r="AP3831" s="21"/>
      <c r="AQ3831" s="21"/>
      <c r="AR3831" s="21"/>
      <c r="AS3831" s="21"/>
      <c r="AT3831" s="21"/>
      <c r="AU3831" s="21"/>
      <c r="AX3831" s="22"/>
      <c r="AY3831" s="22"/>
      <c r="AZ3831" s="22"/>
      <c r="BM3831" s="21"/>
      <c r="BN3831" s="21"/>
      <c r="BO3831" s="21"/>
      <c r="BP3831" s="21"/>
      <c r="BQ3831" s="21"/>
      <c r="BS3831" s="21"/>
      <c r="BT3831" s="21"/>
      <c r="BW3831" s="21"/>
      <c r="BX3831" s="21"/>
      <c r="BZ3831" s="21"/>
      <c r="CD3831" s="21"/>
      <c r="CE3831" s="21"/>
      <c r="CF3831" s="21"/>
    </row>
    <row r="3832" spans="1:84">
      <c r="A3832" s="21"/>
      <c r="AC3832" s="21"/>
      <c r="AD3832" s="21"/>
      <c r="AE3832" s="21"/>
      <c r="AF3832" s="21"/>
      <c r="AG3832" s="21"/>
      <c r="AH3832" s="21"/>
      <c r="AI3832" s="21"/>
      <c r="AJ3832" s="21"/>
      <c r="AK3832" s="21"/>
      <c r="AL3832" s="21"/>
      <c r="AM3832" s="21"/>
      <c r="AN3832" s="21"/>
      <c r="AO3832" s="21"/>
      <c r="AP3832" s="21"/>
      <c r="AQ3832" s="21"/>
      <c r="AR3832" s="21"/>
      <c r="AS3832" s="21"/>
      <c r="AT3832" s="21"/>
      <c r="AU3832" s="21"/>
      <c r="AX3832" s="22"/>
      <c r="AY3832" s="22"/>
      <c r="AZ3832" s="22"/>
      <c r="BM3832" s="21"/>
      <c r="BN3832" s="21"/>
      <c r="BO3832" s="21"/>
      <c r="BP3832" s="21"/>
      <c r="BQ3832" s="21"/>
      <c r="BS3832" s="21"/>
      <c r="BT3832" s="21"/>
      <c r="BW3832" s="21"/>
      <c r="BX3832" s="21"/>
      <c r="BZ3832" s="21"/>
      <c r="CD3832" s="21"/>
      <c r="CE3832" s="21"/>
      <c r="CF3832" s="21"/>
    </row>
    <row r="3833" spans="1:84">
      <c r="A3833" s="21"/>
      <c r="AC3833" s="21"/>
      <c r="AD3833" s="21"/>
      <c r="AE3833" s="21"/>
      <c r="AF3833" s="21"/>
      <c r="AG3833" s="21"/>
      <c r="AH3833" s="21"/>
      <c r="AI3833" s="21"/>
      <c r="AJ3833" s="21"/>
      <c r="AK3833" s="21"/>
      <c r="AL3833" s="21"/>
      <c r="AM3833" s="21"/>
      <c r="AN3833" s="21"/>
      <c r="AO3833" s="21"/>
      <c r="AP3833" s="21"/>
      <c r="AQ3833" s="21"/>
      <c r="AR3833" s="21"/>
      <c r="AS3833" s="21"/>
      <c r="AT3833" s="21"/>
      <c r="AU3833" s="21"/>
      <c r="AX3833" s="22"/>
      <c r="AY3833" s="22"/>
      <c r="AZ3833" s="22"/>
      <c r="BM3833" s="21"/>
      <c r="BN3833" s="21"/>
      <c r="BO3833" s="21"/>
      <c r="BP3833" s="21"/>
      <c r="BQ3833" s="21"/>
      <c r="BS3833" s="21"/>
      <c r="BT3833" s="21"/>
      <c r="BW3833" s="21"/>
      <c r="BX3833" s="21"/>
      <c r="BZ3833" s="21"/>
      <c r="CD3833" s="21"/>
      <c r="CE3833" s="21"/>
      <c r="CF3833" s="21"/>
    </row>
    <row r="3834" spans="1:84">
      <c r="A3834" s="21"/>
      <c r="AC3834" s="21"/>
      <c r="AD3834" s="21"/>
      <c r="AE3834" s="21"/>
      <c r="AF3834" s="21"/>
      <c r="AG3834" s="21"/>
      <c r="AH3834" s="21"/>
      <c r="AI3834" s="21"/>
      <c r="AJ3834" s="21"/>
      <c r="AK3834" s="21"/>
      <c r="AL3834" s="21"/>
      <c r="AM3834" s="21"/>
      <c r="AN3834" s="21"/>
      <c r="AO3834" s="21"/>
      <c r="AP3834" s="21"/>
      <c r="AQ3834" s="21"/>
      <c r="AR3834" s="21"/>
      <c r="AS3834" s="21"/>
      <c r="AT3834" s="21"/>
      <c r="AU3834" s="21"/>
      <c r="AX3834" s="22"/>
      <c r="AY3834" s="22"/>
      <c r="AZ3834" s="22"/>
      <c r="BM3834" s="21"/>
      <c r="BN3834" s="21"/>
      <c r="BO3834" s="21"/>
      <c r="BP3834" s="21"/>
      <c r="BQ3834" s="21"/>
      <c r="BS3834" s="21"/>
      <c r="BT3834" s="21"/>
      <c r="BW3834" s="21"/>
      <c r="BX3834" s="21"/>
      <c r="BZ3834" s="21"/>
      <c r="CD3834" s="21"/>
      <c r="CE3834" s="21"/>
      <c r="CF3834" s="21"/>
    </row>
    <row r="3835" spans="1:84">
      <c r="A3835" s="21"/>
      <c r="AC3835" s="21"/>
      <c r="AD3835" s="21"/>
      <c r="AE3835" s="21"/>
      <c r="AF3835" s="21"/>
      <c r="AG3835" s="21"/>
      <c r="AH3835" s="21"/>
      <c r="AI3835" s="21"/>
      <c r="AJ3835" s="21"/>
      <c r="AK3835" s="21"/>
      <c r="AL3835" s="21"/>
      <c r="AM3835" s="21"/>
      <c r="AN3835" s="21"/>
      <c r="AO3835" s="21"/>
      <c r="AP3835" s="21"/>
      <c r="AQ3835" s="21"/>
      <c r="AR3835" s="21"/>
      <c r="AS3835" s="21"/>
      <c r="AT3835" s="21"/>
      <c r="AU3835" s="21"/>
      <c r="AX3835" s="22"/>
      <c r="AY3835" s="22"/>
      <c r="AZ3835" s="22"/>
      <c r="BM3835" s="21"/>
      <c r="BN3835" s="21"/>
      <c r="BO3835" s="21"/>
      <c r="BP3835" s="21"/>
      <c r="BQ3835" s="21"/>
      <c r="BS3835" s="21"/>
      <c r="BT3835" s="21"/>
      <c r="BW3835" s="21"/>
      <c r="BX3835" s="21"/>
      <c r="BZ3835" s="21"/>
      <c r="CD3835" s="21"/>
      <c r="CE3835" s="21"/>
      <c r="CF3835" s="21"/>
    </row>
    <row r="3836" spans="1:84">
      <c r="A3836" s="21"/>
      <c r="AC3836" s="21"/>
      <c r="AD3836" s="21"/>
      <c r="AE3836" s="21"/>
      <c r="AF3836" s="21"/>
      <c r="AG3836" s="21"/>
      <c r="AH3836" s="21"/>
      <c r="AI3836" s="21"/>
      <c r="AJ3836" s="21"/>
      <c r="AK3836" s="21"/>
      <c r="AL3836" s="21"/>
      <c r="AM3836" s="21"/>
      <c r="AN3836" s="21"/>
      <c r="AO3836" s="21"/>
      <c r="AP3836" s="21"/>
      <c r="AQ3836" s="21"/>
      <c r="AR3836" s="21"/>
      <c r="AS3836" s="21"/>
      <c r="AT3836" s="21"/>
      <c r="AU3836" s="21"/>
      <c r="AX3836" s="22"/>
      <c r="AY3836" s="22"/>
      <c r="AZ3836" s="22"/>
      <c r="BM3836" s="21"/>
      <c r="BN3836" s="21"/>
      <c r="BO3836" s="21"/>
      <c r="BP3836" s="21"/>
      <c r="BQ3836" s="21"/>
      <c r="BS3836" s="21"/>
      <c r="BT3836" s="21"/>
      <c r="BW3836" s="21"/>
      <c r="BX3836" s="21"/>
      <c r="BZ3836" s="21"/>
      <c r="CD3836" s="21"/>
      <c r="CE3836" s="21"/>
      <c r="CF3836" s="21"/>
    </row>
    <row r="3837" spans="1:84">
      <c r="A3837" s="21"/>
      <c r="AC3837" s="21"/>
      <c r="AD3837" s="21"/>
      <c r="AE3837" s="21"/>
      <c r="AF3837" s="21"/>
      <c r="AG3837" s="21"/>
      <c r="AH3837" s="21"/>
      <c r="AI3837" s="21"/>
      <c r="AJ3837" s="21"/>
      <c r="AK3837" s="21"/>
      <c r="AL3837" s="21"/>
      <c r="AM3837" s="21"/>
      <c r="AN3837" s="21"/>
      <c r="AO3837" s="21"/>
      <c r="AP3837" s="21"/>
      <c r="AQ3837" s="21"/>
      <c r="AR3837" s="21"/>
      <c r="AS3837" s="21"/>
      <c r="AT3837" s="21"/>
      <c r="AU3837" s="21"/>
      <c r="AX3837" s="22"/>
      <c r="AY3837" s="22"/>
      <c r="AZ3837" s="22"/>
      <c r="BM3837" s="21"/>
      <c r="BN3837" s="21"/>
      <c r="BO3837" s="21"/>
      <c r="BP3837" s="21"/>
      <c r="BQ3837" s="21"/>
      <c r="BS3837" s="21"/>
      <c r="BT3837" s="21"/>
      <c r="BW3837" s="21"/>
      <c r="BX3837" s="21"/>
      <c r="BZ3837" s="21"/>
      <c r="CD3837" s="21"/>
      <c r="CE3837" s="21"/>
      <c r="CF3837" s="21"/>
    </row>
    <row r="3838" spans="1:84">
      <c r="A3838" s="21"/>
      <c r="AC3838" s="21"/>
      <c r="AD3838" s="21"/>
      <c r="AE3838" s="21"/>
      <c r="AF3838" s="21"/>
      <c r="AG3838" s="21"/>
      <c r="AH3838" s="21"/>
      <c r="AI3838" s="21"/>
      <c r="AJ3838" s="21"/>
      <c r="AK3838" s="21"/>
      <c r="AL3838" s="21"/>
      <c r="AM3838" s="21"/>
      <c r="AN3838" s="21"/>
      <c r="AO3838" s="21"/>
      <c r="AP3838" s="21"/>
      <c r="AQ3838" s="21"/>
      <c r="AR3838" s="21"/>
      <c r="AS3838" s="21"/>
      <c r="AT3838" s="21"/>
      <c r="AU3838" s="21"/>
      <c r="AX3838" s="22"/>
      <c r="AY3838" s="22"/>
      <c r="AZ3838" s="22"/>
      <c r="BM3838" s="21"/>
      <c r="BN3838" s="21"/>
      <c r="BO3838" s="21"/>
      <c r="BP3838" s="21"/>
      <c r="BQ3838" s="21"/>
      <c r="BS3838" s="21"/>
      <c r="BT3838" s="21"/>
      <c r="BW3838" s="21"/>
      <c r="BX3838" s="21"/>
      <c r="BZ3838" s="21"/>
      <c r="CD3838" s="21"/>
      <c r="CE3838" s="21"/>
      <c r="CF3838" s="21"/>
    </row>
    <row r="3839" spans="1:84">
      <c r="A3839" s="21"/>
      <c r="AC3839" s="21"/>
      <c r="AD3839" s="21"/>
      <c r="AE3839" s="21"/>
      <c r="AF3839" s="21"/>
      <c r="AG3839" s="21"/>
      <c r="AH3839" s="21"/>
      <c r="AI3839" s="21"/>
      <c r="AJ3839" s="21"/>
      <c r="AK3839" s="21"/>
      <c r="AL3839" s="21"/>
      <c r="AM3839" s="21"/>
      <c r="AN3839" s="21"/>
      <c r="AO3839" s="21"/>
      <c r="AP3839" s="21"/>
      <c r="AQ3839" s="21"/>
      <c r="AR3839" s="21"/>
      <c r="AS3839" s="21"/>
      <c r="AT3839" s="21"/>
      <c r="AU3839" s="21"/>
      <c r="AX3839" s="22"/>
      <c r="AY3839" s="22"/>
      <c r="AZ3839" s="22"/>
      <c r="BM3839" s="21"/>
      <c r="BN3839" s="21"/>
      <c r="BO3839" s="21"/>
      <c r="BP3839" s="21"/>
      <c r="BQ3839" s="21"/>
      <c r="BS3839" s="21"/>
      <c r="BT3839" s="21"/>
      <c r="BW3839" s="21"/>
      <c r="BX3839" s="21"/>
      <c r="BZ3839" s="21"/>
      <c r="CD3839" s="21"/>
      <c r="CE3839" s="21"/>
      <c r="CF3839" s="21"/>
    </row>
    <row r="3840" spans="1:84">
      <c r="A3840" s="21"/>
      <c r="AC3840" s="21"/>
      <c r="AD3840" s="21"/>
      <c r="AE3840" s="21"/>
      <c r="AF3840" s="21"/>
      <c r="AG3840" s="21"/>
      <c r="AH3840" s="21"/>
      <c r="AI3840" s="21"/>
      <c r="AJ3840" s="21"/>
      <c r="AK3840" s="21"/>
      <c r="AL3840" s="21"/>
      <c r="AM3840" s="21"/>
      <c r="AN3840" s="21"/>
      <c r="AO3840" s="21"/>
      <c r="AP3840" s="21"/>
      <c r="AQ3840" s="21"/>
      <c r="AR3840" s="21"/>
      <c r="AS3840" s="21"/>
      <c r="AT3840" s="21"/>
      <c r="AU3840" s="21"/>
      <c r="AX3840" s="22"/>
      <c r="AY3840" s="22"/>
      <c r="AZ3840" s="22"/>
      <c r="BM3840" s="21"/>
      <c r="BN3840" s="21"/>
      <c r="BO3840" s="21"/>
      <c r="BP3840" s="21"/>
      <c r="BQ3840" s="21"/>
      <c r="BS3840" s="21"/>
      <c r="BT3840" s="21"/>
      <c r="BW3840" s="21"/>
      <c r="BX3840" s="21"/>
      <c r="BZ3840" s="21"/>
      <c r="CD3840" s="21"/>
      <c r="CE3840" s="21"/>
      <c r="CF3840" s="21"/>
    </row>
    <row r="3841" spans="1:84">
      <c r="A3841" s="21"/>
      <c r="AC3841" s="21"/>
      <c r="AD3841" s="21"/>
      <c r="AE3841" s="21"/>
      <c r="AF3841" s="21"/>
      <c r="AG3841" s="21"/>
      <c r="AH3841" s="21"/>
      <c r="AI3841" s="21"/>
      <c r="AJ3841" s="21"/>
      <c r="AK3841" s="21"/>
      <c r="AL3841" s="21"/>
      <c r="AM3841" s="21"/>
      <c r="AN3841" s="21"/>
      <c r="AO3841" s="21"/>
      <c r="AP3841" s="21"/>
      <c r="AQ3841" s="21"/>
      <c r="AR3841" s="21"/>
      <c r="AS3841" s="21"/>
      <c r="AT3841" s="21"/>
      <c r="AU3841" s="21"/>
      <c r="AX3841" s="22"/>
      <c r="AY3841" s="22"/>
      <c r="AZ3841" s="22"/>
      <c r="BM3841" s="21"/>
      <c r="BN3841" s="21"/>
      <c r="BO3841" s="21"/>
      <c r="BP3841" s="21"/>
      <c r="BQ3841" s="21"/>
      <c r="BS3841" s="21"/>
      <c r="BT3841" s="21"/>
      <c r="BW3841" s="21"/>
      <c r="BX3841" s="21"/>
      <c r="BZ3841" s="21"/>
      <c r="CD3841" s="21"/>
      <c r="CE3841" s="21"/>
      <c r="CF3841" s="21"/>
    </row>
    <row r="3842" spans="1:84">
      <c r="A3842" s="21"/>
      <c r="AC3842" s="21"/>
      <c r="AD3842" s="21"/>
      <c r="AE3842" s="21"/>
      <c r="AF3842" s="21"/>
      <c r="AG3842" s="21"/>
      <c r="AH3842" s="21"/>
      <c r="AI3842" s="21"/>
      <c r="AJ3842" s="21"/>
      <c r="AK3842" s="21"/>
      <c r="AL3842" s="21"/>
      <c r="AM3842" s="21"/>
      <c r="AN3842" s="21"/>
      <c r="AO3842" s="21"/>
      <c r="AP3842" s="21"/>
      <c r="AQ3842" s="21"/>
      <c r="AR3842" s="21"/>
      <c r="AS3842" s="21"/>
      <c r="AT3842" s="21"/>
      <c r="AU3842" s="21"/>
      <c r="AX3842" s="22"/>
      <c r="AY3842" s="22"/>
      <c r="AZ3842" s="22"/>
      <c r="BM3842" s="21"/>
      <c r="BN3842" s="21"/>
      <c r="BO3842" s="21"/>
      <c r="BP3842" s="21"/>
      <c r="BQ3842" s="21"/>
      <c r="BS3842" s="21"/>
      <c r="BT3842" s="21"/>
      <c r="BW3842" s="21"/>
      <c r="BX3842" s="21"/>
      <c r="BZ3842" s="21"/>
      <c r="CD3842" s="21"/>
      <c r="CE3842" s="21"/>
      <c r="CF3842" s="21"/>
    </row>
    <row r="3843" spans="1:84">
      <c r="A3843" s="21"/>
      <c r="AC3843" s="21"/>
      <c r="AD3843" s="21"/>
      <c r="AE3843" s="21"/>
      <c r="AF3843" s="21"/>
      <c r="AG3843" s="21"/>
      <c r="AH3843" s="21"/>
      <c r="AI3843" s="21"/>
      <c r="AJ3843" s="21"/>
      <c r="AK3843" s="21"/>
      <c r="AL3843" s="21"/>
      <c r="AM3843" s="21"/>
      <c r="AN3843" s="21"/>
      <c r="AO3843" s="21"/>
      <c r="AP3843" s="21"/>
      <c r="AQ3843" s="21"/>
      <c r="AR3843" s="21"/>
      <c r="AS3843" s="21"/>
      <c r="AT3843" s="21"/>
      <c r="AU3843" s="21"/>
      <c r="AX3843" s="22"/>
      <c r="AY3843" s="22"/>
      <c r="AZ3843" s="22"/>
      <c r="BM3843" s="21"/>
      <c r="BN3843" s="21"/>
      <c r="BO3843" s="21"/>
      <c r="BP3843" s="21"/>
      <c r="BQ3843" s="21"/>
      <c r="BS3843" s="21"/>
      <c r="BT3843" s="21"/>
      <c r="BW3843" s="21"/>
      <c r="BX3843" s="21"/>
      <c r="BZ3843" s="21"/>
      <c r="CD3843" s="21"/>
      <c r="CE3843" s="21"/>
      <c r="CF3843" s="21"/>
    </row>
    <row r="3844" spans="1:84">
      <c r="A3844" s="21"/>
      <c r="AC3844" s="21"/>
      <c r="AD3844" s="21"/>
      <c r="AE3844" s="21"/>
      <c r="AF3844" s="21"/>
      <c r="AG3844" s="21"/>
      <c r="AH3844" s="21"/>
      <c r="AI3844" s="21"/>
      <c r="AJ3844" s="21"/>
      <c r="AK3844" s="21"/>
      <c r="AL3844" s="21"/>
      <c r="AM3844" s="21"/>
      <c r="AN3844" s="21"/>
      <c r="AO3844" s="21"/>
      <c r="AP3844" s="21"/>
      <c r="AQ3844" s="21"/>
      <c r="AR3844" s="21"/>
      <c r="AS3844" s="21"/>
      <c r="AT3844" s="21"/>
      <c r="AU3844" s="21"/>
      <c r="AX3844" s="22"/>
      <c r="AY3844" s="22"/>
      <c r="AZ3844" s="22"/>
      <c r="BM3844" s="21"/>
      <c r="BN3844" s="21"/>
      <c r="BO3844" s="21"/>
      <c r="BP3844" s="21"/>
      <c r="BQ3844" s="21"/>
      <c r="BS3844" s="21"/>
      <c r="BT3844" s="21"/>
      <c r="BW3844" s="21"/>
      <c r="BX3844" s="21"/>
      <c r="BZ3844" s="21"/>
      <c r="CD3844" s="21"/>
      <c r="CE3844" s="21"/>
      <c r="CF3844" s="21"/>
    </row>
    <row r="3845" spans="1:84">
      <c r="A3845" s="21"/>
      <c r="AC3845" s="21"/>
      <c r="AD3845" s="21"/>
      <c r="AE3845" s="21"/>
      <c r="AF3845" s="21"/>
      <c r="AG3845" s="21"/>
      <c r="AH3845" s="21"/>
      <c r="AI3845" s="21"/>
      <c r="AJ3845" s="21"/>
      <c r="AK3845" s="21"/>
      <c r="AL3845" s="21"/>
      <c r="AM3845" s="21"/>
      <c r="AN3845" s="21"/>
      <c r="AO3845" s="21"/>
      <c r="AP3845" s="21"/>
      <c r="AQ3845" s="21"/>
      <c r="AR3845" s="21"/>
      <c r="AS3845" s="21"/>
      <c r="AT3845" s="21"/>
      <c r="AU3845" s="21"/>
      <c r="AX3845" s="22"/>
      <c r="AY3845" s="22"/>
      <c r="AZ3845" s="22"/>
      <c r="BM3845" s="21"/>
      <c r="BN3845" s="21"/>
      <c r="BO3845" s="21"/>
      <c r="BP3845" s="21"/>
      <c r="BQ3845" s="21"/>
      <c r="BS3845" s="21"/>
      <c r="BT3845" s="21"/>
      <c r="BW3845" s="21"/>
      <c r="BX3845" s="21"/>
      <c r="BZ3845" s="21"/>
      <c r="CD3845" s="21"/>
      <c r="CE3845" s="21"/>
      <c r="CF3845" s="21"/>
    </row>
    <row r="3846" spans="1:84">
      <c r="A3846" s="21"/>
      <c r="AC3846" s="21"/>
      <c r="AD3846" s="21"/>
      <c r="AE3846" s="21"/>
      <c r="AF3846" s="21"/>
      <c r="AG3846" s="21"/>
      <c r="AH3846" s="21"/>
      <c r="AI3846" s="21"/>
      <c r="AJ3846" s="21"/>
      <c r="AK3846" s="21"/>
      <c r="AL3846" s="21"/>
      <c r="AM3846" s="21"/>
      <c r="AN3846" s="21"/>
      <c r="AO3846" s="21"/>
      <c r="AP3846" s="21"/>
      <c r="AQ3846" s="21"/>
      <c r="AR3846" s="21"/>
      <c r="AS3846" s="21"/>
      <c r="AT3846" s="21"/>
      <c r="AU3846" s="21"/>
      <c r="AX3846" s="22"/>
      <c r="AY3846" s="22"/>
      <c r="AZ3846" s="22"/>
      <c r="BM3846" s="21"/>
      <c r="BN3846" s="21"/>
      <c r="BO3846" s="21"/>
      <c r="BP3846" s="21"/>
      <c r="BQ3846" s="21"/>
      <c r="BS3846" s="21"/>
      <c r="BT3846" s="21"/>
      <c r="BW3846" s="21"/>
      <c r="BX3846" s="21"/>
      <c r="BZ3846" s="21"/>
      <c r="CD3846" s="21"/>
      <c r="CE3846" s="21"/>
      <c r="CF3846" s="21"/>
    </row>
    <row r="3847" spans="1:84">
      <c r="A3847" s="21"/>
      <c r="AC3847" s="21"/>
      <c r="AD3847" s="21"/>
      <c r="AE3847" s="21"/>
      <c r="AF3847" s="21"/>
      <c r="AG3847" s="21"/>
      <c r="AH3847" s="21"/>
      <c r="AI3847" s="21"/>
      <c r="AJ3847" s="21"/>
      <c r="AK3847" s="21"/>
      <c r="AL3847" s="21"/>
      <c r="AM3847" s="21"/>
      <c r="AN3847" s="21"/>
      <c r="AO3847" s="21"/>
      <c r="AP3847" s="21"/>
      <c r="AQ3847" s="21"/>
      <c r="AR3847" s="21"/>
      <c r="AS3847" s="21"/>
      <c r="AT3847" s="21"/>
      <c r="AU3847" s="21"/>
      <c r="AX3847" s="22"/>
      <c r="AY3847" s="22"/>
      <c r="AZ3847" s="22"/>
      <c r="BM3847" s="21"/>
      <c r="BN3847" s="21"/>
      <c r="BO3847" s="21"/>
      <c r="BP3847" s="21"/>
      <c r="BQ3847" s="21"/>
      <c r="BS3847" s="21"/>
      <c r="BT3847" s="21"/>
      <c r="BW3847" s="21"/>
      <c r="BX3847" s="21"/>
      <c r="BZ3847" s="21"/>
      <c r="CD3847" s="21"/>
      <c r="CE3847" s="21"/>
      <c r="CF3847" s="21"/>
    </row>
    <row r="3848" spans="1:84">
      <c r="A3848" s="21"/>
      <c r="AC3848" s="21"/>
      <c r="AD3848" s="21"/>
      <c r="AE3848" s="21"/>
      <c r="AF3848" s="21"/>
      <c r="AG3848" s="21"/>
      <c r="AH3848" s="21"/>
      <c r="AI3848" s="21"/>
      <c r="AJ3848" s="21"/>
      <c r="AK3848" s="21"/>
      <c r="AL3848" s="21"/>
      <c r="AM3848" s="21"/>
      <c r="AN3848" s="21"/>
      <c r="AO3848" s="21"/>
      <c r="AP3848" s="21"/>
      <c r="AQ3848" s="21"/>
      <c r="AR3848" s="21"/>
      <c r="AS3848" s="21"/>
      <c r="AT3848" s="21"/>
      <c r="AU3848" s="21"/>
      <c r="AX3848" s="22"/>
      <c r="AY3848" s="22"/>
      <c r="AZ3848" s="22"/>
      <c r="BM3848" s="21"/>
      <c r="BN3848" s="21"/>
      <c r="BO3848" s="21"/>
      <c r="BP3848" s="21"/>
      <c r="BQ3848" s="21"/>
      <c r="BS3848" s="21"/>
      <c r="BT3848" s="21"/>
      <c r="BW3848" s="21"/>
      <c r="BX3848" s="21"/>
      <c r="BZ3848" s="21"/>
      <c r="CD3848" s="21"/>
      <c r="CE3848" s="21"/>
      <c r="CF3848" s="21"/>
    </row>
    <row r="3849" spans="1:84">
      <c r="A3849" s="21"/>
      <c r="AC3849" s="21"/>
      <c r="AD3849" s="21"/>
      <c r="AE3849" s="21"/>
      <c r="AF3849" s="21"/>
      <c r="AG3849" s="21"/>
      <c r="AH3849" s="21"/>
      <c r="AI3849" s="21"/>
      <c r="AJ3849" s="21"/>
      <c r="AK3849" s="21"/>
      <c r="AL3849" s="21"/>
      <c r="AM3849" s="21"/>
      <c r="AN3849" s="21"/>
      <c r="AO3849" s="21"/>
      <c r="AP3849" s="21"/>
      <c r="AQ3849" s="21"/>
      <c r="AR3849" s="21"/>
      <c r="AS3849" s="21"/>
      <c r="AT3849" s="21"/>
      <c r="AU3849" s="21"/>
      <c r="AX3849" s="22"/>
      <c r="AY3849" s="22"/>
      <c r="AZ3849" s="22"/>
      <c r="BM3849" s="21"/>
      <c r="BN3849" s="21"/>
      <c r="BO3849" s="21"/>
      <c r="BP3849" s="21"/>
      <c r="BQ3849" s="21"/>
      <c r="BS3849" s="21"/>
      <c r="BT3849" s="21"/>
      <c r="BW3849" s="21"/>
      <c r="BX3849" s="21"/>
      <c r="BZ3849" s="21"/>
      <c r="CD3849" s="21"/>
      <c r="CE3849" s="21"/>
      <c r="CF3849" s="21"/>
    </row>
    <row r="3850" spans="1:84">
      <c r="A3850" s="21"/>
      <c r="AC3850" s="21"/>
      <c r="AD3850" s="21"/>
      <c r="AE3850" s="21"/>
      <c r="AF3850" s="21"/>
      <c r="AG3850" s="21"/>
      <c r="AH3850" s="21"/>
      <c r="AI3850" s="21"/>
      <c r="AJ3850" s="21"/>
      <c r="AK3850" s="21"/>
      <c r="AL3850" s="21"/>
      <c r="AM3850" s="21"/>
      <c r="AN3850" s="21"/>
      <c r="AO3850" s="21"/>
      <c r="AP3850" s="21"/>
      <c r="AQ3850" s="21"/>
      <c r="AR3850" s="21"/>
      <c r="AS3850" s="21"/>
      <c r="AT3850" s="21"/>
      <c r="AU3850" s="21"/>
      <c r="AX3850" s="22"/>
      <c r="AY3850" s="22"/>
      <c r="AZ3850" s="22"/>
      <c r="BM3850" s="21"/>
      <c r="BN3850" s="21"/>
      <c r="BO3850" s="21"/>
      <c r="BP3850" s="21"/>
      <c r="BQ3850" s="21"/>
      <c r="BS3850" s="21"/>
      <c r="BT3850" s="21"/>
      <c r="BW3850" s="21"/>
      <c r="BX3850" s="21"/>
      <c r="BZ3850" s="21"/>
      <c r="CD3850" s="21"/>
      <c r="CE3850" s="21"/>
      <c r="CF3850" s="21"/>
    </row>
    <row r="3851" spans="1:84">
      <c r="A3851" s="21"/>
      <c r="AC3851" s="21"/>
      <c r="AD3851" s="21"/>
      <c r="AE3851" s="21"/>
      <c r="AF3851" s="21"/>
      <c r="AG3851" s="21"/>
      <c r="AH3851" s="21"/>
      <c r="AI3851" s="21"/>
      <c r="AJ3851" s="21"/>
      <c r="AK3851" s="21"/>
      <c r="AL3851" s="21"/>
      <c r="AM3851" s="21"/>
      <c r="AN3851" s="21"/>
      <c r="AO3851" s="21"/>
      <c r="AP3851" s="21"/>
      <c r="AQ3851" s="21"/>
      <c r="AR3851" s="21"/>
      <c r="AS3851" s="21"/>
      <c r="AT3851" s="21"/>
      <c r="AU3851" s="21"/>
      <c r="AX3851" s="22"/>
      <c r="AY3851" s="22"/>
      <c r="AZ3851" s="22"/>
      <c r="BM3851" s="21"/>
      <c r="BN3851" s="21"/>
      <c r="BO3851" s="21"/>
      <c r="BP3851" s="21"/>
      <c r="BQ3851" s="21"/>
      <c r="BS3851" s="21"/>
      <c r="BT3851" s="21"/>
      <c r="BW3851" s="21"/>
      <c r="BX3851" s="21"/>
      <c r="BZ3851" s="21"/>
      <c r="CD3851" s="21"/>
      <c r="CE3851" s="21"/>
      <c r="CF3851" s="21"/>
    </row>
    <row r="3852" spans="1:84">
      <c r="A3852" s="21"/>
      <c r="AC3852" s="21"/>
      <c r="AD3852" s="21"/>
      <c r="AE3852" s="21"/>
      <c r="AF3852" s="21"/>
      <c r="AG3852" s="21"/>
      <c r="AH3852" s="21"/>
      <c r="AI3852" s="21"/>
      <c r="AJ3852" s="21"/>
      <c r="AK3852" s="21"/>
      <c r="AL3852" s="21"/>
      <c r="AM3852" s="21"/>
      <c r="AN3852" s="21"/>
      <c r="AO3852" s="21"/>
      <c r="AP3852" s="21"/>
      <c r="AQ3852" s="21"/>
      <c r="AR3852" s="21"/>
      <c r="AS3852" s="21"/>
      <c r="AT3852" s="21"/>
      <c r="AU3852" s="21"/>
      <c r="AX3852" s="22"/>
      <c r="AY3852" s="22"/>
      <c r="AZ3852" s="22"/>
      <c r="BM3852" s="21"/>
      <c r="BN3852" s="21"/>
      <c r="BO3852" s="21"/>
      <c r="BP3852" s="21"/>
      <c r="BQ3852" s="21"/>
      <c r="BS3852" s="21"/>
      <c r="BT3852" s="21"/>
      <c r="BW3852" s="21"/>
      <c r="BX3852" s="21"/>
      <c r="BZ3852" s="21"/>
      <c r="CD3852" s="21"/>
      <c r="CE3852" s="21"/>
      <c r="CF3852" s="21"/>
    </row>
    <row r="3853" spans="1:84">
      <c r="A3853" s="21"/>
      <c r="AC3853" s="21"/>
      <c r="AD3853" s="21"/>
      <c r="AE3853" s="21"/>
      <c r="AF3853" s="21"/>
      <c r="AG3853" s="21"/>
      <c r="AH3853" s="21"/>
      <c r="AI3853" s="21"/>
      <c r="AJ3853" s="21"/>
      <c r="AK3853" s="21"/>
      <c r="AL3853" s="21"/>
      <c r="AM3853" s="21"/>
      <c r="AN3853" s="21"/>
      <c r="AO3853" s="21"/>
      <c r="AP3853" s="21"/>
      <c r="AQ3853" s="21"/>
      <c r="AR3853" s="21"/>
      <c r="AS3853" s="21"/>
      <c r="AT3853" s="21"/>
      <c r="AU3853" s="21"/>
      <c r="AX3853" s="22"/>
      <c r="AY3853" s="22"/>
      <c r="AZ3853" s="22"/>
      <c r="BM3853" s="21"/>
      <c r="BN3853" s="21"/>
      <c r="BO3853" s="21"/>
      <c r="BP3853" s="21"/>
      <c r="BQ3853" s="21"/>
      <c r="BS3853" s="21"/>
      <c r="BT3853" s="21"/>
      <c r="BW3853" s="21"/>
      <c r="BX3853" s="21"/>
      <c r="BZ3853" s="21"/>
      <c r="CD3853" s="21"/>
      <c r="CE3853" s="21"/>
      <c r="CF3853" s="21"/>
    </row>
    <row r="3854" spans="1:84">
      <c r="A3854" s="21"/>
      <c r="AC3854" s="21"/>
      <c r="AD3854" s="21"/>
      <c r="AE3854" s="21"/>
      <c r="AF3854" s="21"/>
      <c r="AG3854" s="21"/>
      <c r="AH3854" s="21"/>
      <c r="AI3854" s="21"/>
      <c r="AJ3854" s="21"/>
      <c r="AK3854" s="21"/>
      <c r="AL3854" s="21"/>
      <c r="AM3854" s="21"/>
      <c r="AN3854" s="21"/>
      <c r="AO3854" s="21"/>
      <c r="AP3854" s="21"/>
      <c r="AQ3854" s="21"/>
      <c r="AR3854" s="21"/>
      <c r="AS3854" s="21"/>
      <c r="AT3854" s="21"/>
      <c r="AU3854" s="21"/>
      <c r="AX3854" s="22"/>
      <c r="AY3854" s="22"/>
      <c r="AZ3854" s="22"/>
      <c r="BM3854" s="21"/>
      <c r="BN3854" s="21"/>
      <c r="BO3854" s="21"/>
      <c r="BP3854" s="21"/>
      <c r="BQ3854" s="21"/>
      <c r="BS3854" s="21"/>
      <c r="BT3854" s="21"/>
      <c r="BW3854" s="21"/>
      <c r="BX3854" s="21"/>
      <c r="BZ3854" s="21"/>
      <c r="CD3854" s="21"/>
      <c r="CE3854" s="21"/>
      <c r="CF3854" s="21"/>
    </row>
    <row r="3855" spans="1:84">
      <c r="A3855" s="21"/>
      <c r="AC3855" s="21"/>
      <c r="AD3855" s="21"/>
      <c r="AE3855" s="21"/>
      <c r="AF3855" s="21"/>
      <c r="AG3855" s="21"/>
      <c r="AH3855" s="21"/>
      <c r="AI3855" s="21"/>
      <c r="AJ3855" s="21"/>
      <c r="AK3855" s="21"/>
      <c r="AL3855" s="21"/>
      <c r="AM3855" s="21"/>
      <c r="AN3855" s="21"/>
      <c r="AO3855" s="21"/>
      <c r="AP3855" s="21"/>
      <c r="AQ3855" s="21"/>
      <c r="AR3855" s="21"/>
      <c r="AS3855" s="21"/>
      <c r="AT3855" s="21"/>
      <c r="AU3855" s="21"/>
      <c r="AX3855" s="22"/>
      <c r="AY3855" s="22"/>
      <c r="AZ3855" s="22"/>
      <c r="BM3855" s="21"/>
      <c r="BN3855" s="21"/>
      <c r="BO3855" s="21"/>
      <c r="BP3855" s="21"/>
      <c r="BQ3855" s="21"/>
      <c r="BS3855" s="21"/>
      <c r="BT3855" s="21"/>
      <c r="BW3855" s="21"/>
      <c r="BX3855" s="21"/>
      <c r="BZ3855" s="21"/>
      <c r="CD3855" s="21"/>
      <c r="CE3855" s="21"/>
      <c r="CF3855" s="21"/>
    </row>
    <row r="3856" spans="1:84">
      <c r="A3856" s="21"/>
      <c r="AC3856" s="21"/>
      <c r="AD3856" s="21"/>
      <c r="AE3856" s="21"/>
      <c r="AF3856" s="21"/>
      <c r="AG3856" s="21"/>
      <c r="AH3856" s="21"/>
      <c r="AI3856" s="21"/>
      <c r="AJ3856" s="21"/>
      <c r="AK3856" s="21"/>
      <c r="AL3856" s="21"/>
      <c r="AM3856" s="21"/>
      <c r="AN3856" s="21"/>
      <c r="AO3856" s="21"/>
      <c r="AP3856" s="21"/>
      <c r="AQ3856" s="21"/>
      <c r="AR3856" s="21"/>
      <c r="AS3856" s="21"/>
      <c r="AT3856" s="21"/>
      <c r="AU3856" s="21"/>
      <c r="AX3856" s="22"/>
      <c r="AY3856" s="22"/>
      <c r="AZ3856" s="22"/>
      <c r="BM3856" s="21"/>
      <c r="BN3856" s="21"/>
      <c r="BO3856" s="21"/>
      <c r="BP3856" s="21"/>
      <c r="BQ3856" s="21"/>
      <c r="BS3856" s="21"/>
      <c r="BT3856" s="21"/>
      <c r="BW3856" s="21"/>
      <c r="BX3856" s="21"/>
      <c r="BZ3856" s="21"/>
      <c r="CD3856" s="21"/>
      <c r="CE3856" s="21"/>
      <c r="CF3856" s="21"/>
    </row>
    <row r="3857" spans="1:84">
      <c r="A3857" s="21"/>
      <c r="AC3857" s="21"/>
      <c r="AD3857" s="21"/>
      <c r="AE3857" s="21"/>
      <c r="AF3857" s="21"/>
      <c r="AG3857" s="21"/>
      <c r="AH3857" s="21"/>
      <c r="AI3857" s="21"/>
      <c r="AJ3857" s="21"/>
      <c r="AK3857" s="21"/>
      <c r="AL3857" s="21"/>
      <c r="AM3857" s="21"/>
      <c r="AN3857" s="21"/>
      <c r="AO3857" s="21"/>
      <c r="AP3857" s="21"/>
      <c r="AQ3857" s="21"/>
      <c r="AR3857" s="21"/>
      <c r="AS3857" s="21"/>
      <c r="AT3857" s="21"/>
      <c r="AU3857" s="21"/>
      <c r="AX3857" s="22"/>
      <c r="AY3857" s="22"/>
      <c r="AZ3857" s="22"/>
      <c r="BM3857" s="21"/>
      <c r="BN3857" s="21"/>
      <c r="BO3857" s="21"/>
      <c r="BP3857" s="21"/>
      <c r="BQ3857" s="21"/>
      <c r="BS3857" s="21"/>
      <c r="BT3857" s="21"/>
      <c r="BW3857" s="21"/>
      <c r="BX3857" s="21"/>
      <c r="BZ3857" s="21"/>
      <c r="CD3857" s="21"/>
      <c r="CE3857" s="21"/>
      <c r="CF3857" s="21"/>
    </row>
    <row r="3858" spans="1:84">
      <c r="A3858" s="21"/>
      <c r="AC3858" s="21"/>
      <c r="AD3858" s="21"/>
      <c r="AE3858" s="21"/>
      <c r="AF3858" s="21"/>
      <c r="AG3858" s="21"/>
      <c r="AH3858" s="21"/>
      <c r="AI3858" s="21"/>
      <c r="AJ3858" s="21"/>
      <c r="AK3858" s="21"/>
      <c r="AL3858" s="21"/>
      <c r="AM3858" s="21"/>
      <c r="AN3858" s="21"/>
      <c r="AO3858" s="21"/>
      <c r="AP3858" s="21"/>
      <c r="AQ3858" s="21"/>
      <c r="AR3858" s="21"/>
      <c r="AS3858" s="21"/>
      <c r="AT3858" s="21"/>
      <c r="AU3858" s="21"/>
      <c r="AX3858" s="22"/>
      <c r="AY3858" s="22"/>
      <c r="AZ3858" s="22"/>
      <c r="BM3858" s="21"/>
      <c r="BN3858" s="21"/>
      <c r="BO3858" s="21"/>
      <c r="BP3858" s="21"/>
      <c r="BQ3858" s="21"/>
      <c r="BS3858" s="21"/>
      <c r="BT3858" s="21"/>
      <c r="BW3858" s="21"/>
      <c r="BX3858" s="21"/>
      <c r="BZ3858" s="21"/>
      <c r="CD3858" s="21"/>
      <c r="CE3858" s="21"/>
      <c r="CF3858" s="21"/>
    </row>
    <row r="3859" spans="1:84">
      <c r="A3859" s="21"/>
      <c r="AC3859" s="21"/>
      <c r="AD3859" s="21"/>
      <c r="AE3859" s="21"/>
      <c r="AF3859" s="21"/>
      <c r="AG3859" s="21"/>
      <c r="AH3859" s="21"/>
      <c r="AI3859" s="21"/>
      <c r="AJ3859" s="21"/>
      <c r="AK3859" s="21"/>
      <c r="AL3859" s="21"/>
      <c r="AM3859" s="21"/>
      <c r="AN3859" s="21"/>
      <c r="AO3859" s="21"/>
      <c r="AP3859" s="21"/>
      <c r="AQ3859" s="21"/>
      <c r="AR3859" s="21"/>
      <c r="AS3859" s="21"/>
      <c r="AT3859" s="21"/>
      <c r="AU3859" s="21"/>
      <c r="AX3859" s="22"/>
      <c r="AY3859" s="22"/>
      <c r="AZ3859" s="22"/>
      <c r="BM3859" s="21"/>
      <c r="BN3859" s="21"/>
      <c r="BO3859" s="21"/>
      <c r="BP3859" s="21"/>
      <c r="BQ3859" s="21"/>
      <c r="BS3859" s="21"/>
      <c r="BT3859" s="21"/>
      <c r="BW3859" s="21"/>
      <c r="BX3859" s="21"/>
      <c r="BZ3859" s="21"/>
      <c r="CD3859" s="21"/>
      <c r="CE3859" s="21"/>
      <c r="CF3859" s="21"/>
    </row>
    <row r="3860" spans="1:84">
      <c r="A3860" s="21"/>
      <c r="AC3860" s="21"/>
      <c r="AD3860" s="21"/>
      <c r="AE3860" s="21"/>
      <c r="AF3860" s="21"/>
      <c r="AG3860" s="21"/>
      <c r="AH3860" s="21"/>
      <c r="AI3860" s="21"/>
      <c r="AJ3860" s="21"/>
      <c r="AK3860" s="21"/>
      <c r="AL3860" s="21"/>
      <c r="AM3860" s="21"/>
      <c r="AN3860" s="21"/>
      <c r="AO3860" s="21"/>
      <c r="AP3860" s="21"/>
      <c r="AQ3860" s="21"/>
      <c r="AR3860" s="21"/>
      <c r="AS3860" s="21"/>
      <c r="AT3860" s="21"/>
      <c r="AU3860" s="21"/>
      <c r="AX3860" s="22"/>
      <c r="AY3860" s="22"/>
      <c r="AZ3860" s="22"/>
      <c r="BM3860" s="21"/>
      <c r="BN3860" s="21"/>
      <c r="BO3860" s="21"/>
      <c r="BP3860" s="21"/>
      <c r="BQ3860" s="21"/>
      <c r="BS3860" s="21"/>
      <c r="BT3860" s="21"/>
      <c r="BW3860" s="21"/>
      <c r="BX3860" s="21"/>
      <c r="BZ3860" s="21"/>
      <c r="CD3860" s="21"/>
      <c r="CE3860" s="21"/>
      <c r="CF3860" s="21"/>
    </row>
    <row r="3861" spans="1:84">
      <c r="A3861" s="21"/>
      <c r="AC3861" s="21"/>
      <c r="AD3861" s="21"/>
      <c r="AE3861" s="21"/>
      <c r="AF3861" s="21"/>
      <c r="AG3861" s="21"/>
      <c r="AH3861" s="21"/>
      <c r="AI3861" s="21"/>
      <c r="AJ3861" s="21"/>
      <c r="AK3861" s="21"/>
      <c r="AL3861" s="21"/>
      <c r="AM3861" s="21"/>
      <c r="AN3861" s="21"/>
      <c r="AO3861" s="21"/>
      <c r="AP3861" s="21"/>
      <c r="AQ3861" s="21"/>
      <c r="AR3861" s="21"/>
      <c r="AS3861" s="21"/>
      <c r="AT3861" s="21"/>
      <c r="AU3861" s="21"/>
      <c r="AX3861" s="22"/>
      <c r="AY3861" s="22"/>
      <c r="AZ3861" s="22"/>
      <c r="BM3861" s="21"/>
      <c r="BN3861" s="21"/>
      <c r="BO3861" s="21"/>
      <c r="BP3861" s="21"/>
      <c r="BQ3861" s="21"/>
      <c r="BS3861" s="21"/>
      <c r="BT3861" s="21"/>
      <c r="BW3861" s="21"/>
      <c r="BX3861" s="21"/>
      <c r="BZ3861" s="21"/>
      <c r="CD3861" s="21"/>
      <c r="CE3861" s="21"/>
      <c r="CF3861" s="21"/>
    </row>
    <row r="3862" spans="1:84">
      <c r="A3862" s="21"/>
      <c r="AC3862" s="21"/>
      <c r="AD3862" s="21"/>
      <c r="AE3862" s="21"/>
      <c r="AF3862" s="21"/>
      <c r="AG3862" s="21"/>
      <c r="AH3862" s="21"/>
      <c r="AI3862" s="21"/>
      <c r="AJ3862" s="21"/>
      <c r="AK3862" s="21"/>
      <c r="AL3862" s="21"/>
      <c r="AM3862" s="21"/>
      <c r="AN3862" s="21"/>
      <c r="AO3862" s="21"/>
      <c r="AP3862" s="21"/>
      <c r="AQ3862" s="21"/>
      <c r="AR3862" s="21"/>
      <c r="AS3862" s="21"/>
      <c r="AT3862" s="21"/>
      <c r="AU3862" s="21"/>
      <c r="AX3862" s="22"/>
      <c r="AY3862" s="22"/>
      <c r="AZ3862" s="22"/>
      <c r="BM3862" s="21"/>
      <c r="BN3862" s="21"/>
      <c r="BO3862" s="21"/>
      <c r="BP3862" s="21"/>
      <c r="BQ3862" s="21"/>
      <c r="BS3862" s="21"/>
      <c r="BT3862" s="21"/>
      <c r="BW3862" s="21"/>
      <c r="BX3862" s="21"/>
      <c r="BZ3862" s="21"/>
      <c r="CD3862" s="21"/>
      <c r="CE3862" s="21"/>
      <c r="CF3862" s="21"/>
    </row>
    <row r="3863" spans="1:84">
      <c r="A3863" s="21"/>
      <c r="AC3863" s="21"/>
      <c r="AD3863" s="21"/>
      <c r="AE3863" s="21"/>
      <c r="AF3863" s="21"/>
      <c r="AG3863" s="21"/>
      <c r="AH3863" s="21"/>
      <c r="AI3863" s="21"/>
      <c r="AJ3863" s="21"/>
      <c r="AK3863" s="21"/>
      <c r="AL3863" s="21"/>
      <c r="AM3863" s="21"/>
      <c r="AN3863" s="21"/>
      <c r="AO3863" s="21"/>
      <c r="AP3863" s="21"/>
      <c r="AQ3863" s="21"/>
      <c r="AR3863" s="21"/>
      <c r="AS3863" s="21"/>
      <c r="AT3863" s="21"/>
      <c r="AU3863" s="21"/>
      <c r="AX3863" s="22"/>
      <c r="AY3863" s="22"/>
      <c r="AZ3863" s="22"/>
      <c r="BM3863" s="21"/>
      <c r="BN3863" s="21"/>
      <c r="BO3863" s="21"/>
      <c r="BP3863" s="21"/>
      <c r="BQ3863" s="21"/>
      <c r="BS3863" s="21"/>
      <c r="BT3863" s="21"/>
      <c r="BW3863" s="21"/>
      <c r="BX3863" s="21"/>
      <c r="BZ3863" s="21"/>
      <c r="CD3863" s="21"/>
      <c r="CE3863" s="21"/>
      <c r="CF3863" s="21"/>
    </row>
    <row r="3864" spans="1:84">
      <c r="A3864" s="21"/>
      <c r="AC3864" s="21"/>
      <c r="AD3864" s="21"/>
      <c r="AE3864" s="21"/>
      <c r="AF3864" s="21"/>
      <c r="AG3864" s="21"/>
      <c r="AH3864" s="21"/>
      <c r="AI3864" s="21"/>
      <c r="AJ3864" s="21"/>
      <c r="AK3864" s="21"/>
      <c r="AL3864" s="21"/>
      <c r="AM3864" s="21"/>
      <c r="AN3864" s="21"/>
      <c r="AO3864" s="21"/>
      <c r="AP3864" s="21"/>
      <c r="AQ3864" s="21"/>
      <c r="AR3864" s="21"/>
      <c r="AS3864" s="21"/>
      <c r="AT3864" s="21"/>
      <c r="AU3864" s="21"/>
      <c r="AX3864" s="22"/>
      <c r="AY3864" s="22"/>
      <c r="AZ3864" s="22"/>
      <c r="BM3864" s="21"/>
      <c r="BN3864" s="21"/>
      <c r="BO3864" s="21"/>
      <c r="BP3864" s="21"/>
      <c r="BQ3864" s="21"/>
      <c r="BS3864" s="21"/>
      <c r="BT3864" s="21"/>
      <c r="BW3864" s="21"/>
      <c r="BX3864" s="21"/>
      <c r="BZ3864" s="21"/>
      <c r="CD3864" s="21"/>
      <c r="CE3864" s="21"/>
      <c r="CF3864" s="21"/>
    </row>
    <row r="3865" spans="1:84">
      <c r="A3865" s="21"/>
      <c r="AC3865" s="21"/>
      <c r="AD3865" s="21"/>
      <c r="AE3865" s="21"/>
      <c r="AF3865" s="21"/>
      <c r="AG3865" s="21"/>
      <c r="AH3865" s="21"/>
      <c r="AI3865" s="21"/>
      <c r="AJ3865" s="21"/>
      <c r="AK3865" s="21"/>
      <c r="AL3865" s="21"/>
      <c r="AM3865" s="21"/>
      <c r="AN3865" s="21"/>
      <c r="AO3865" s="21"/>
      <c r="AP3865" s="21"/>
      <c r="AQ3865" s="21"/>
      <c r="AR3865" s="21"/>
      <c r="AS3865" s="21"/>
      <c r="AT3865" s="21"/>
      <c r="AU3865" s="21"/>
      <c r="AX3865" s="22"/>
      <c r="AY3865" s="22"/>
      <c r="AZ3865" s="22"/>
      <c r="BM3865" s="21"/>
      <c r="BN3865" s="21"/>
      <c r="BO3865" s="21"/>
      <c r="BP3865" s="21"/>
      <c r="BQ3865" s="21"/>
      <c r="BS3865" s="21"/>
      <c r="BT3865" s="21"/>
      <c r="BW3865" s="21"/>
      <c r="BX3865" s="21"/>
      <c r="BZ3865" s="21"/>
      <c r="CD3865" s="21"/>
      <c r="CE3865" s="21"/>
      <c r="CF3865" s="21"/>
    </row>
    <row r="3866" spans="1:84">
      <c r="A3866" s="21"/>
      <c r="AC3866" s="21"/>
      <c r="AD3866" s="21"/>
      <c r="AE3866" s="21"/>
      <c r="AF3866" s="21"/>
      <c r="AG3866" s="21"/>
      <c r="AH3866" s="21"/>
      <c r="AI3866" s="21"/>
      <c r="AJ3866" s="21"/>
      <c r="AK3866" s="21"/>
      <c r="AL3866" s="21"/>
      <c r="AM3866" s="21"/>
      <c r="AN3866" s="21"/>
      <c r="AO3866" s="21"/>
      <c r="AP3866" s="21"/>
      <c r="AQ3866" s="21"/>
      <c r="AR3866" s="21"/>
      <c r="AS3866" s="21"/>
      <c r="AT3866" s="21"/>
      <c r="AU3866" s="21"/>
      <c r="AX3866" s="22"/>
      <c r="AY3866" s="22"/>
      <c r="AZ3866" s="22"/>
      <c r="BM3866" s="21"/>
      <c r="BN3866" s="21"/>
      <c r="BO3866" s="21"/>
      <c r="BP3866" s="21"/>
      <c r="BQ3866" s="21"/>
      <c r="BS3866" s="21"/>
      <c r="BT3866" s="21"/>
      <c r="BW3866" s="21"/>
      <c r="BX3866" s="21"/>
      <c r="BZ3866" s="21"/>
      <c r="CD3866" s="21"/>
      <c r="CE3866" s="21"/>
      <c r="CF3866" s="21"/>
    </row>
    <row r="3867" spans="1:84">
      <c r="A3867" s="21"/>
      <c r="AC3867" s="21"/>
      <c r="AD3867" s="21"/>
      <c r="AE3867" s="21"/>
      <c r="AF3867" s="21"/>
      <c r="AG3867" s="21"/>
      <c r="AH3867" s="21"/>
      <c r="AI3867" s="21"/>
      <c r="AJ3867" s="21"/>
      <c r="AK3867" s="21"/>
      <c r="AL3867" s="21"/>
      <c r="AM3867" s="21"/>
      <c r="AN3867" s="21"/>
      <c r="AO3867" s="21"/>
      <c r="AP3867" s="21"/>
      <c r="AQ3867" s="21"/>
      <c r="AR3867" s="21"/>
      <c r="AS3867" s="21"/>
      <c r="AT3867" s="21"/>
      <c r="AU3867" s="21"/>
      <c r="AX3867" s="22"/>
      <c r="AY3867" s="22"/>
      <c r="AZ3867" s="22"/>
      <c r="BM3867" s="21"/>
      <c r="BN3867" s="21"/>
      <c r="BO3867" s="21"/>
      <c r="BP3867" s="21"/>
      <c r="BQ3867" s="21"/>
      <c r="BS3867" s="21"/>
      <c r="BT3867" s="21"/>
      <c r="BW3867" s="21"/>
      <c r="BX3867" s="21"/>
      <c r="BZ3867" s="21"/>
      <c r="CD3867" s="21"/>
      <c r="CE3867" s="21"/>
      <c r="CF3867" s="21"/>
    </row>
    <row r="3868" spans="1:84">
      <c r="A3868" s="21"/>
      <c r="AC3868" s="21"/>
      <c r="AD3868" s="21"/>
      <c r="AE3868" s="21"/>
      <c r="AF3868" s="21"/>
      <c r="AG3868" s="21"/>
      <c r="AH3868" s="21"/>
      <c r="AI3868" s="21"/>
      <c r="AJ3868" s="21"/>
      <c r="AK3868" s="21"/>
      <c r="AL3868" s="21"/>
      <c r="AM3868" s="21"/>
      <c r="AN3868" s="21"/>
      <c r="AO3868" s="21"/>
      <c r="AP3868" s="21"/>
      <c r="AQ3868" s="21"/>
      <c r="AR3868" s="21"/>
      <c r="AS3868" s="21"/>
      <c r="AT3868" s="21"/>
      <c r="AU3868" s="21"/>
      <c r="AX3868" s="22"/>
      <c r="AY3868" s="22"/>
      <c r="AZ3868" s="22"/>
      <c r="BM3868" s="21"/>
      <c r="BN3868" s="21"/>
      <c r="BO3868" s="21"/>
      <c r="BP3868" s="21"/>
      <c r="BQ3868" s="21"/>
      <c r="BS3868" s="21"/>
      <c r="BT3868" s="21"/>
      <c r="BW3868" s="21"/>
      <c r="BX3868" s="21"/>
      <c r="BZ3868" s="21"/>
      <c r="CD3868" s="21"/>
      <c r="CE3868" s="21"/>
      <c r="CF3868" s="21"/>
    </row>
    <row r="3869" spans="1:84">
      <c r="A3869" s="21"/>
      <c r="AC3869" s="21"/>
      <c r="AD3869" s="21"/>
      <c r="AE3869" s="21"/>
      <c r="AF3869" s="21"/>
      <c r="AG3869" s="21"/>
      <c r="AH3869" s="21"/>
      <c r="AI3869" s="21"/>
      <c r="AJ3869" s="21"/>
      <c r="AK3869" s="21"/>
      <c r="AL3869" s="21"/>
      <c r="AM3869" s="21"/>
      <c r="AN3869" s="21"/>
      <c r="AO3869" s="21"/>
      <c r="AP3869" s="21"/>
      <c r="AQ3869" s="21"/>
      <c r="AR3869" s="21"/>
      <c r="AS3869" s="21"/>
      <c r="AT3869" s="21"/>
      <c r="AU3869" s="21"/>
      <c r="AX3869" s="22"/>
      <c r="AY3869" s="22"/>
      <c r="AZ3869" s="22"/>
      <c r="BM3869" s="21"/>
      <c r="BN3869" s="21"/>
      <c r="BO3869" s="21"/>
      <c r="BP3869" s="21"/>
      <c r="BQ3869" s="21"/>
      <c r="BS3869" s="21"/>
      <c r="BT3869" s="21"/>
      <c r="BW3869" s="21"/>
      <c r="BX3869" s="21"/>
      <c r="BZ3869" s="21"/>
      <c r="CD3869" s="21"/>
      <c r="CE3869" s="21"/>
      <c r="CF3869" s="21"/>
    </row>
    <row r="3870" spans="1:84">
      <c r="A3870" s="21"/>
      <c r="AC3870" s="21"/>
      <c r="AD3870" s="21"/>
      <c r="AE3870" s="21"/>
      <c r="AF3870" s="21"/>
      <c r="AG3870" s="21"/>
      <c r="AH3870" s="21"/>
      <c r="AI3870" s="21"/>
      <c r="AJ3870" s="21"/>
      <c r="AK3870" s="21"/>
      <c r="AL3870" s="21"/>
      <c r="AM3870" s="21"/>
      <c r="AN3870" s="21"/>
      <c r="AO3870" s="21"/>
      <c r="AP3870" s="21"/>
      <c r="AQ3870" s="21"/>
      <c r="AR3870" s="21"/>
      <c r="AS3870" s="21"/>
      <c r="AT3870" s="21"/>
      <c r="AU3870" s="21"/>
      <c r="AX3870" s="22"/>
      <c r="AY3870" s="22"/>
      <c r="AZ3870" s="22"/>
      <c r="BM3870" s="21"/>
      <c r="BN3870" s="21"/>
      <c r="BO3870" s="21"/>
      <c r="BP3870" s="21"/>
      <c r="BQ3870" s="21"/>
      <c r="BS3870" s="21"/>
      <c r="BT3870" s="21"/>
      <c r="BW3870" s="21"/>
      <c r="BX3870" s="21"/>
      <c r="BZ3870" s="21"/>
      <c r="CD3870" s="21"/>
      <c r="CE3870" s="21"/>
      <c r="CF3870" s="21"/>
    </row>
    <row r="3871" spans="1:84">
      <c r="A3871" s="21"/>
      <c r="AC3871" s="21"/>
      <c r="AD3871" s="21"/>
      <c r="AE3871" s="21"/>
      <c r="AF3871" s="21"/>
      <c r="AG3871" s="21"/>
      <c r="AH3871" s="21"/>
      <c r="AI3871" s="21"/>
      <c r="AJ3871" s="21"/>
      <c r="AK3871" s="21"/>
      <c r="AL3871" s="21"/>
      <c r="AM3871" s="21"/>
      <c r="AN3871" s="21"/>
      <c r="AO3871" s="21"/>
      <c r="AP3871" s="21"/>
      <c r="AQ3871" s="21"/>
      <c r="AR3871" s="21"/>
      <c r="AS3871" s="21"/>
      <c r="AT3871" s="21"/>
      <c r="AU3871" s="21"/>
      <c r="AX3871" s="22"/>
      <c r="AY3871" s="22"/>
      <c r="AZ3871" s="22"/>
      <c r="BM3871" s="21"/>
      <c r="BN3871" s="21"/>
      <c r="BO3871" s="21"/>
      <c r="BP3871" s="21"/>
      <c r="BQ3871" s="21"/>
      <c r="BS3871" s="21"/>
      <c r="BT3871" s="21"/>
      <c r="BW3871" s="21"/>
      <c r="BX3871" s="21"/>
      <c r="BZ3871" s="21"/>
      <c r="CD3871" s="21"/>
      <c r="CE3871" s="21"/>
      <c r="CF3871" s="21"/>
    </row>
    <row r="3872" spans="1:84">
      <c r="A3872" s="21"/>
      <c r="AC3872" s="21"/>
      <c r="AD3872" s="21"/>
      <c r="AE3872" s="21"/>
      <c r="AF3872" s="21"/>
      <c r="AG3872" s="21"/>
      <c r="AH3872" s="21"/>
      <c r="AI3872" s="21"/>
      <c r="AJ3872" s="21"/>
      <c r="AK3872" s="21"/>
      <c r="AL3872" s="21"/>
      <c r="AM3872" s="21"/>
      <c r="AN3872" s="21"/>
      <c r="AO3872" s="21"/>
      <c r="AP3872" s="21"/>
      <c r="AQ3872" s="21"/>
      <c r="AR3872" s="21"/>
      <c r="AS3872" s="21"/>
      <c r="AT3872" s="21"/>
      <c r="AU3872" s="21"/>
      <c r="AX3872" s="22"/>
      <c r="AY3872" s="22"/>
      <c r="AZ3872" s="22"/>
      <c r="BM3872" s="21"/>
      <c r="BN3872" s="21"/>
      <c r="BO3872" s="21"/>
      <c r="BP3872" s="21"/>
      <c r="BQ3872" s="21"/>
      <c r="BS3872" s="21"/>
      <c r="BT3872" s="21"/>
      <c r="BW3872" s="21"/>
      <c r="BX3872" s="21"/>
      <c r="BZ3872" s="21"/>
      <c r="CD3872" s="21"/>
      <c r="CE3872" s="21"/>
      <c r="CF3872" s="21"/>
    </row>
    <row r="3873" spans="1:84">
      <c r="A3873" s="21"/>
      <c r="AC3873" s="21"/>
      <c r="AD3873" s="21"/>
      <c r="AE3873" s="21"/>
      <c r="AF3873" s="21"/>
      <c r="AG3873" s="21"/>
      <c r="AH3873" s="21"/>
      <c r="AI3873" s="21"/>
      <c r="AJ3873" s="21"/>
      <c r="AK3873" s="21"/>
      <c r="AL3873" s="21"/>
      <c r="AM3873" s="21"/>
      <c r="AN3873" s="21"/>
      <c r="AO3873" s="21"/>
      <c r="AP3873" s="21"/>
      <c r="AQ3873" s="21"/>
      <c r="AR3873" s="21"/>
      <c r="AS3873" s="21"/>
      <c r="AT3873" s="21"/>
      <c r="AU3873" s="21"/>
      <c r="AX3873" s="22"/>
      <c r="AY3873" s="22"/>
      <c r="AZ3873" s="22"/>
      <c r="BM3873" s="21"/>
      <c r="BN3873" s="21"/>
      <c r="BO3873" s="21"/>
      <c r="BP3873" s="21"/>
      <c r="BQ3873" s="21"/>
      <c r="BS3873" s="21"/>
      <c r="BT3873" s="21"/>
      <c r="BW3873" s="21"/>
      <c r="BX3873" s="21"/>
      <c r="BZ3873" s="21"/>
      <c r="CD3873" s="21"/>
      <c r="CE3873" s="21"/>
      <c r="CF3873" s="21"/>
    </row>
    <row r="3874" spans="1:84">
      <c r="A3874" s="21"/>
      <c r="AC3874" s="21"/>
      <c r="AD3874" s="21"/>
      <c r="AE3874" s="21"/>
      <c r="AF3874" s="21"/>
      <c r="AG3874" s="21"/>
      <c r="AH3874" s="21"/>
      <c r="AI3874" s="21"/>
      <c r="AJ3874" s="21"/>
      <c r="AK3874" s="21"/>
      <c r="AL3874" s="21"/>
      <c r="AM3874" s="21"/>
      <c r="AN3874" s="21"/>
      <c r="AO3874" s="21"/>
      <c r="AP3874" s="21"/>
      <c r="AQ3874" s="21"/>
      <c r="AR3874" s="21"/>
      <c r="AS3874" s="21"/>
      <c r="AT3874" s="21"/>
      <c r="AU3874" s="21"/>
      <c r="AX3874" s="22"/>
      <c r="AY3874" s="22"/>
      <c r="AZ3874" s="22"/>
      <c r="BM3874" s="21"/>
      <c r="BN3874" s="21"/>
      <c r="BO3874" s="21"/>
      <c r="BP3874" s="21"/>
      <c r="BQ3874" s="21"/>
      <c r="BS3874" s="21"/>
      <c r="BT3874" s="21"/>
      <c r="BW3874" s="21"/>
      <c r="BX3874" s="21"/>
      <c r="BZ3874" s="21"/>
      <c r="CD3874" s="21"/>
      <c r="CE3874" s="21"/>
      <c r="CF3874" s="21"/>
    </row>
    <row r="3875" spans="1:84">
      <c r="A3875" s="21"/>
      <c r="AC3875" s="21"/>
      <c r="AD3875" s="21"/>
      <c r="AE3875" s="21"/>
      <c r="AF3875" s="21"/>
      <c r="AG3875" s="21"/>
      <c r="AH3875" s="21"/>
      <c r="AI3875" s="21"/>
      <c r="AJ3875" s="21"/>
      <c r="AK3875" s="21"/>
      <c r="AL3875" s="21"/>
      <c r="AM3875" s="21"/>
      <c r="AN3875" s="21"/>
      <c r="AO3875" s="21"/>
      <c r="AP3875" s="21"/>
      <c r="AQ3875" s="21"/>
      <c r="AR3875" s="21"/>
      <c r="AS3875" s="21"/>
      <c r="AT3875" s="21"/>
      <c r="AU3875" s="21"/>
      <c r="AX3875" s="22"/>
      <c r="AY3875" s="22"/>
      <c r="AZ3875" s="22"/>
      <c r="BM3875" s="21"/>
      <c r="BN3875" s="21"/>
      <c r="BO3875" s="21"/>
      <c r="BP3875" s="21"/>
      <c r="BQ3875" s="21"/>
      <c r="BS3875" s="21"/>
      <c r="BT3875" s="21"/>
      <c r="BW3875" s="21"/>
      <c r="BX3875" s="21"/>
      <c r="BZ3875" s="21"/>
      <c r="CD3875" s="21"/>
      <c r="CE3875" s="21"/>
      <c r="CF3875" s="21"/>
    </row>
    <row r="3876" spans="1:84">
      <c r="A3876" s="21"/>
      <c r="AC3876" s="21"/>
      <c r="AD3876" s="21"/>
      <c r="AE3876" s="21"/>
      <c r="AF3876" s="21"/>
      <c r="AG3876" s="21"/>
      <c r="AH3876" s="21"/>
      <c r="AI3876" s="21"/>
      <c r="AJ3876" s="21"/>
      <c r="AK3876" s="21"/>
      <c r="AL3876" s="21"/>
      <c r="AM3876" s="21"/>
      <c r="AN3876" s="21"/>
      <c r="AO3876" s="21"/>
      <c r="AP3876" s="21"/>
      <c r="AQ3876" s="21"/>
      <c r="AR3876" s="21"/>
      <c r="AS3876" s="21"/>
      <c r="AT3876" s="21"/>
      <c r="AU3876" s="21"/>
      <c r="AX3876" s="22"/>
      <c r="AY3876" s="22"/>
      <c r="AZ3876" s="22"/>
      <c r="BM3876" s="21"/>
      <c r="BN3876" s="21"/>
      <c r="BO3876" s="21"/>
      <c r="BP3876" s="21"/>
      <c r="BQ3876" s="21"/>
      <c r="BS3876" s="21"/>
      <c r="BT3876" s="21"/>
      <c r="BW3876" s="21"/>
      <c r="BX3876" s="21"/>
      <c r="BZ3876" s="21"/>
      <c r="CD3876" s="21"/>
      <c r="CE3876" s="21"/>
      <c r="CF3876" s="21"/>
    </row>
    <row r="3877" spans="1:84">
      <c r="A3877" s="21"/>
      <c r="AC3877" s="21"/>
      <c r="AD3877" s="21"/>
      <c r="AE3877" s="21"/>
      <c r="AF3877" s="21"/>
      <c r="AG3877" s="21"/>
      <c r="AH3877" s="21"/>
      <c r="AI3877" s="21"/>
      <c r="AJ3877" s="21"/>
      <c r="AK3877" s="21"/>
      <c r="AL3877" s="21"/>
      <c r="AM3877" s="21"/>
      <c r="AN3877" s="21"/>
      <c r="AO3877" s="21"/>
      <c r="AP3877" s="21"/>
      <c r="AQ3877" s="21"/>
      <c r="AR3877" s="21"/>
      <c r="AS3877" s="21"/>
      <c r="AT3877" s="21"/>
      <c r="AU3877" s="21"/>
      <c r="AX3877" s="22"/>
      <c r="AY3877" s="22"/>
      <c r="AZ3877" s="22"/>
      <c r="BM3877" s="21"/>
      <c r="BN3877" s="21"/>
      <c r="BO3877" s="21"/>
      <c r="BP3877" s="21"/>
      <c r="BQ3877" s="21"/>
      <c r="BS3877" s="21"/>
      <c r="BT3877" s="21"/>
      <c r="BW3877" s="21"/>
      <c r="BX3877" s="21"/>
      <c r="BZ3877" s="21"/>
      <c r="CD3877" s="21"/>
      <c r="CE3877" s="21"/>
      <c r="CF3877" s="21"/>
    </row>
    <row r="3878" spans="1:84">
      <c r="A3878" s="21"/>
      <c r="AC3878" s="21"/>
      <c r="AD3878" s="21"/>
      <c r="AE3878" s="21"/>
      <c r="AF3878" s="21"/>
      <c r="AG3878" s="21"/>
      <c r="AH3878" s="21"/>
      <c r="AI3878" s="21"/>
      <c r="AJ3878" s="21"/>
      <c r="AK3878" s="21"/>
      <c r="AL3878" s="21"/>
      <c r="AM3878" s="21"/>
      <c r="AN3878" s="21"/>
      <c r="AO3878" s="21"/>
      <c r="AP3878" s="21"/>
      <c r="AQ3878" s="21"/>
      <c r="AR3878" s="21"/>
      <c r="AS3878" s="21"/>
      <c r="AT3878" s="21"/>
      <c r="AU3878" s="21"/>
      <c r="AX3878" s="22"/>
      <c r="AY3878" s="22"/>
      <c r="AZ3878" s="22"/>
      <c r="BM3878" s="21"/>
      <c r="BN3878" s="21"/>
      <c r="BO3878" s="21"/>
      <c r="BP3878" s="21"/>
      <c r="BQ3878" s="21"/>
      <c r="BS3878" s="21"/>
      <c r="BT3878" s="21"/>
      <c r="BW3878" s="21"/>
      <c r="BX3878" s="21"/>
      <c r="BZ3878" s="21"/>
      <c r="CD3878" s="21"/>
      <c r="CE3878" s="21"/>
      <c r="CF3878" s="21"/>
    </row>
    <row r="3879" spans="1:84">
      <c r="A3879" s="21"/>
      <c r="AC3879" s="21"/>
      <c r="AD3879" s="21"/>
      <c r="AE3879" s="21"/>
      <c r="AF3879" s="21"/>
      <c r="AG3879" s="21"/>
      <c r="AH3879" s="21"/>
      <c r="AI3879" s="21"/>
      <c r="AJ3879" s="21"/>
      <c r="AK3879" s="21"/>
      <c r="AL3879" s="21"/>
      <c r="AM3879" s="21"/>
      <c r="AN3879" s="21"/>
      <c r="AO3879" s="21"/>
      <c r="AP3879" s="21"/>
      <c r="AQ3879" s="21"/>
      <c r="AR3879" s="21"/>
      <c r="AS3879" s="21"/>
      <c r="AT3879" s="21"/>
      <c r="AU3879" s="21"/>
      <c r="AX3879" s="22"/>
      <c r="AY3879" s="22"/>
      <c r="AZ3879" s="22"/>
      <c r="BM3879" s="21"/>
      <c r="BN3879" s="21"/>
      <c r="BO3879" s="21"/>
      <c r="BP3879" s="21"/>
      <c r="BQ3879" s="21"/>
      <c r="BS3879" s="21"/>
      <c r="BT3879" s="21"/>
      <c r="BW3879" s="21"/>
      <c r="BX3879" s="21"/>
      <c r="BZ3879" s="21"/>
      <c r="CD3879" s="21"/>
      <c r="CE3879" s="21"/>
      <c r="CF3879" s="21"/>
    </row>
    <row r="3880" spans="1:84">
      <c r="A3880" s="21"/>
      <c r="AC3880" s="21"/>
      <c r="AD3880" s="21"/>
      <c r="AE3880" s="21"/>
      <c r="AF3880" s="21"/>
      <c r="AG3880" s="21"/>
      <c r="AH3880" s="21"/>
      <c r="AI3880" s="21"/>
      <c r="AJ3880" s="21"/>
      <c r="AK3880" s="21"/>
      <c r="AL3880" s="21"/>
      <c r="AM3880" s="21"/>
      <c r="AN3880" s="21"/>
      <c r="AO3880" s="21"/>
      <c r="AP3880" s="21"/>
      <c r="AQ3880" s="21"/>
      <c r="AR3880" s="21"/>
      <c r="AS3880" s="21"/>
      <c r="AT3880" s="21"/>
      <c r="AU3880" s="21"/>
      <c r="AX3880" s="22"/>
      <c r="AY3880" s="22"/>
      <c r="AZ3880" s="22"/>
      <c r="BM3880" s="21"/>
      <c r="BN3880" s="21"/>
      <c r="BO3880" s="21"/>
      <c r="BP3880" s="21"/>
      <c r="BQ3880" s="21"/>
      <c r="BS3880" s="21"/>
      <c r="BT3880" s="21"/>
      <c r="BW3880" s="21"/>
      <c r="BX3880" s="21"/>
      <c r="BZ3880" s="21"/>
      <c r="CD3880" s="21"/>
      <c r="CE3880" s="21"/>
      <c r="CF3880" s="21"/>
    </row>
    <row r="3881" spans="1:84">
      <c r="A3881" s="21"/>
      <c r="AC3881" s="21"/>
      <c r="AD3881" s="21"/>
      <c r="AE3881" s="21"/>
      <c r="AF3881" s="21"/>
      <c r="AG3881" s="21"/>
      <c r="AH3881" s="21"/>
      <c r="AI3881" s="21"/>
      <c r="AJ3881" s="21"/>
      <c r="AK3881" s="21"/>
      <c r="AL3881" s="21"/>
      <c r="AM3881" s="21"/>
      <c r="AN3881" s="21"/>
      <c r="AO3881" s="21"/>
      <c r="AP3881" s="21"/>
      <c r="AQ3881" s="21"/>
      <c r="AR3881" s="21"/>
      <c r="AS3881" s="21"/>
      <c r="AT3881" s="21"/>
      <c r="AU3881" s="21"/>
      <c r="AX3881" s="22"/>
      <c r="AY3881" s="22"/>
      <c r="AZ3881" s="22"/>
      <c r="BM3881" s="21"/>
      <c r="BN3881" s="21"/>
      <c r="BO3881" s="21"/>
      <c r="BP3881" s="21"/>
      <c r="BQ3881" s="21"/>
      <c r="BS3881" s="21"/>
      <c r="BT3881" s="21"/>
      <c r="BW3881" s="21"/>
      <c r="BX3881" s="21"/>
      <c r="BZ3881" s="21"/>
      <c r="CD3881" s="21"/>
      <c r="CE3881" s="21"/>
      <c r="CF3881" s="21"/>
    </row>
    <row r="3882" spans="1:84">
      <c r="A3882" s="21"/>
      <c r="AC3882" s="21"/>
      <c r="AD3882" s="21"/>
      <c r="AE3882" s="21"/>
      <c r="AF3882" s="21"/>
      <c r="AG3882" s="21"/>
      <c r="AH3882" s="21"/>
      <c r="AI3882" s="21"/>
      <c r="AJ3882" s="21"/>
      <c r="AK3882" s="21"/>
      <c r="AL3882" s="21"/>
      <c r="AM3882" s="21"/>
      <c r="AN3882" s="21"/>
      <c r="AO3882" s="21"/>
      <c r="AP3882" s="21"/>
      <c r="AQ3882" s="21"/>
      <c r="AR3882" s="21"/>
      <c r="AS3882" s="21"/>
      <c r="AT3882" s="21"/>
      <c r="AU3882" s="21"/>
      <c r="AX3882" s="22"/>
      <c r="AY3882" s="22"/>
      <c r="AZ3882" s="22"/>
      <c r="BM3882" s="21"/>
      <c r="BN3882" s="21"/>
      <c r="BO3882" s="21"/>
      <c r="BP3882" s="21"/>
      <c r="BQ3882" s="21"/>
      <c r="BS3882" s="21"/>
      <c r="BT3882" s="21"/>
      <c r="BW3882" s="21"/>
      <c r="BX3882" s="21"/>
      <c r="BZ3882" s="21"/>
      <c r="CD3882" s="21"/>
      <c r="CE3882" s="21"/>
      <c r="CF3882" s="21"/>
    </row>
    <row r="3883" spans="1:84">
      <c r="A3883" s="21"/>
      <c r="AC3883" s="21"/>
      <c r="AD3883" s="21"/>
      <c r="AE3883" s="21"/>
      <c r="AF3883" s="21"/>
      <c r="AG3883" s="21"/>
      <c r="AH3883" s="21"/>
      <c r="AI3883" s="21"/>
      <c r="AJ3883" s="21"/>
      <c r="AK3883" s="21"/>
      <c r="AL3883" s="21"/>
      <c r="AM3883" s="21"/>
      <c r="AN3883" s="21"/>
      <c r="AO3883" s="21"/>
      <c r="AP3883" s="21"/>
      <c r="AQ3883" s="21"/>
      <c r="AR3883" s="21"/>
      <c r="AS3883" s="21"/>
      <c r="AT3883" s="21"/>
      <c r="AU3883" s="21"/>
      <c r="AX3883" s="22"/>
      <c r="AY3883" s="22"/>
      <c r="AZ3883" s="22"/>
      <c r="BM3883" s="21"/>
      <c r="BN3883" s="21"/>
      <c r="BO3883" s="21"/>
      <c r="BP3883" s="21"/>
      <c r="BQ3883" s="21"/>
      <c r="BS3883" s="21"/>
      <c r="BT3883" s="21"/>
      <c r="BW3883" s="21"/>
      <c r="BX3883" s="21"/>
      <c r="BZ3883" s="21"/>
      <c r="CD3883" s="21"/>
      <c r="CE3883" s="21"/>
      <c r="CF3883" s="21"/>
    </row>
    <row r="3884" spans="1:84">
      <c r="A3884" s="21"/>
      <c r="AC3884" s="21"/>
      <c r="AD3884" s="21"/>
      <c r="AE3884" s="21"/>
      <c r="AF3884" s="21"/>
      <c r="AG3884" s="21"/>
      <c r="AH3884" s="21"/>
      <c r="AI3884" s="21"/>
      <c r="AJ3884" s="21"/>
      <c r="AK3884" s="21"/>
      <c r="AL3884" s="21"/>
      <c r="AM3884" s="21"/>
      <c r="AN3884" s="21"/>
      <c r="AO3884" s="21"/>
      <c r="AP3884" s="21"/>
      <c r="AQ3884" s="21"/>
      <c r="AR3884" s="21"/>
      <c r="AS3884" s="21"/>
      <c r="AT3884" s="21"/>
      <c r="AU3884" s="21"/>
      <c r="AX3884" s="22"/>
      <c r="AY3884" s="22"/>
      <c r="AZ3884" s="22"/>
      <c r="BM3884" s="21"/>
      <c r="BN3884" s="21"/>
      <c r="BO3884" s="21"/>
      <c r="BP3884" s="21"/>
      <c r="BQ3884" s="21"/>
      <c r="BS3884" s="21"/>
      <c r="BT3884" s="21"/>
      <c r="BW3884" s="21"/>
      <c r="BX3884" s="21"/>
      <c r="BZ3884" s="21"/>
      <c r="CD3884" s="21"/>
      <c r="CE3884" s="21"/>
      <c r="CF3884" s="21"/>
    </row>
    <row r="3885" spans="1:84">
      <c r="A3885" s="21"/>
      <c r="AC3885" s="21"/>
      <c r="AD3885" s="21"/>
      <c r="AE3885" s="21"/>
      <c r="AF3885" s="21"/>
      <c r="AG3885" s="21"/>
      <c r="AH3885" s="21"/>
      <c r="AI3885" s="21"/>
      <c r="AJ3885" s="21"/>
      <c r="AK3885" s="21"/>
      <c r="AL3885" s="21"/>
      <c r="AM3885" s="21"/>
      <c r="AN3885" s="21"/>
      <c r="AO3885" s="21"/>
      <c r="AP3885" s="21"/>
      <c r="AQ3885" s="21"/>
      <c r="AR3885" s="21"/>
      <c r="AS3885" s="21"/>
      <c r="AT3885" s="21"/>
      <c r="AU3885" s="21"/>
      <c r="AX3885" s="22"/>
      <c r="AY3885" s="22"/>
      <c r="AZ3885" s="22"/>
      <c r="BM3885" s="21"/>
      <c r="BN3885" s="21"/>
      <c r="BO3885" s="21"/>
      <c r="BP3885" s="21"/>
      <c r="BQ3885" s="21"/>
      <c r="BS3885" s="21"/>
      <c r="BT3885" s="21"/>
      <c r="BW3885" s="21"/>
      <c r="BX3885" s="21"/>
      <c r="BZ3885" s="21"/>
      <c r="CD3885" s="21"/>
      <c r="CE3885" s="21"/>
      <c r="CF3885" s="21"/>
    </row>
    <row r="3886" spans="1:84">
      <c r="A3886" s="21"/>
      <c r="AC3886" s="21"/>
      <c r="AD3886" s="21"/>
      <c r="AE3886" s="21"/>
      <c r="AF3886" s="21"/>
      <c r="AG3886" s="21"/>
      <c r="AH3886" s="21"/>
      <c r="AI3886" s="21"/>
      <c r="AJ3886" s="21"/>
      <c r="AK3886" s="21"/>
      <c r="AL3886" s="21"/>
      <c r="AM3886" s="21"/>
      <c r="AN3886" s="21"/>
      <c r="AO3886" s="21"/>
      <c r="AP3886" s="21"/>
      <c r="AQ3886" s="21"/>
      <c r="AR3886" s="21"/>
      <c r="AS3886" s="21"/>
      <c r="AT3886" s="21"/>
      <c r="AU3886" s="21"/>
      <c r="AX3886" s="22"/>
      <c r="AY3886" s="22"/>
      <c r="AZ3886" s="22"/>
      <c r="BM3886" s="21"/>
      <c r="BN3886" s="21"/>
      <c r="BO3886" s="21"/>
      <c r="BP3886" s="21"/>
      <c r="BQ3886" s="21"/>
      <c r="BS3886" s="21"/>
      <c r="BT3886" s="21"/>
      <c r="BW3886" s="21"/>
      <c r="BX3886" s="21"/>
      <c r="BZ3886" s="21"/>
      <c r="CD3886" s="21"/>
      <c r="CE3886" s="21"/>
      <c r="CF3886" s="21"/>
    </row>
    <row r="3887" spans="1:84">
      <c r="A3887" s="21"/>
      <c r="AC3887" s="21"/>
      <c r="AD3887" s="21"/>
      <c r="AE3887" s="21"/>
      <c r="AF3887" s="21"/>
      <c r="AG3887" s="21"/>
      <c r="AH3887" s="21"/>
      <c r="AI3887" s="21"/>
      <c r="AJ3887" s="21"/>
      <c r="AK3887" s="21"/>
      <c r="AL3887" s="21"/>
      <c r="AM3887" s="21"/>
      <c r="AN3887" s="21"/>
      <c r="AO3887" s="21"/>
      <c r="AP3887" s="21"/>
      <c r="AQ3887" s="21"/>
      <c r="AR3887" s="21"/>
      <c r="AS3887" s="21"/>
      <c r="AT3887" s="21"/>
      <c r="AU3887" s="21"/>
      <c r="AX3887" s="22"/>
      <c r="AY3887" s="22"/>
      <c r="AZ3887" s="22"/>
      <c r="BM3887" s="21"/>
      <c r="BN3887" s="21"/>
      <c r="BO3887" s="21"/>
      <c r="BP3887" s="21"/>
      <c r="BQ3887" s="21"/>
      <c r="BS3887" s="21"/>
      <c r="BT3887" s="21"/>
      <c r="BW3887" s="21"/>
      <c r="BX3887" s="21"/>
      <c r="BZ3887" s="21"/>
      <c r="CD3887" s="21"/>
      <c r="CE3887" s="21"/>
      <c r="CF3887" s="21"/>
    </row>
    <row r="3888" spans="1:84">
      <c r="A3888" s="21"/>
      <c r="AC3888" s="21"/>
      <c r="AD3888" s="21"/>
      <c r="AE3888" s="21"/>
      <c r="AF3888" s="21"/>
      <c r="AG3888" s="21"/>
      <c r="AH3888" s="21"/>
      <c r="AI3888" s="21"/>
      <c r="AJ3888" s="21"/>
      <c r="AK3888" s="21"/>
      <c r="AL3888" s="21"/>
      <c r="AM3888" s="21"/>
      <c r="AN3888" s="21"/>
      <c r="AO3888" s="21"/>
      <c r="AP3888" s="21"/>
      <c r="AQ3888" s="21"/>
      <c r="AR3888" s="21"/>
      <c r="AS3888" s="21"/>
      <c r="AT3888" s="21"/>
      <c r="AU3888" s="21"/>
      <c r="AX3888" s="22"/>
      <c r="AY3888" s="22"/>
      <c r="AZ3888" s="22"/>
      <c r="BM3888" s="21"/>
      <c r="BN3888" s="21"/>
      <c r="BO3888" s="21"/>
      <c r="BP3888" s="21"/>
      <c r="BQ3888" s="21"/>
      <c r="BS3888" s="21"/>
      <c r="BT3888" s="21"/>
      <c r="BW3888" s="21"/>
      <c r="BX3888" s="21"/>
      <c r="BZ3888" s="21"/>
      <c r="CD3888" s="21"/>
      <c r="CE3888" s="21"/>
      <c r="CF3888" s="21"/>
    </row>
    <row r="3889" spans="1:84">
      <c r="A3889" s="21"/>
      <c r="AC3889" s="21"/>
      <c r="AD3889" s="21"/>
      <c r="AE3889" s="21"/>
      <c r="AF3889" s="21"/>
      <c r="AG3889" s="21"/>
      <c r="AH3889" s="21"/>
      <c r="AI3889" s="21"/>
      <c r="AJ3889" s="21"/>
      <c r="AK3889" s="21"/>
      <c r="AL3889" s="21"/>
      <c r="AM3889" s="21"/>
      <c r="AN3889" s="21"/>
      <c r="AO3889" s="21"/>
      <c r="AP3889" s="21"/>
      <c r="AQ3889" s="21"/>
      <c r="AR3889" s="21"/>
      <c r="AS3889" s="21"/>
      <c r="AT3889" s="21"/>
      <c r="AU3889" s="21"/>
      <c r="AX3889" s="22"/>
      <c r="AY3889" s="22"/>
      <c r="AZ3889" s="22"/>
      <c r="BM3889" s="21"/>
      <c r="BN3889" s="21"/>
      <c r="BO3889" s="21"/>
      <c r="BP3889" s="21"/>
      <c r="BQ3889" s="21"/>
      <c r="BS3889" s="21"/>
      <c r="BT3889" s="21"/>
      <c r="BW3889" s="21"/>
      <c r="BX3889" s="21"/>
      <c r="BZ3889" s="21"/>
      <c r="CD3889" s="21"/>
      <c r="CE3889" s="21"/>
      <c r="CF3889" s="21"/>
    </row>
    <row r="3890" spans="1:84">
      <c r="A3890" s="21"/>
      <c r="AC3890" s="21"/>
      <c r="AD3890" s="21"/>
      <c r="AE3890" s="21"/>
      <c r="AF3890" s="21"/>
      <c r="AG3890" s="21"/>
      <c r="AH3890" s="21"/>
      <c r="AI3890" s="21"/>
      <c r="AJ3890" s="21"/>
      <c r="AK3890" s="21"/>
      <c r="AL3890" s="21"/>
      <c r="AM3890" s="21"/>
      <c r="AN3890" s="21"/>
      <c r="AO3890" s="21"/>
      <c r="AP3890" s="21"/>
      <c r="AQ3890" s="21"/>
      <c r="AR3890" s="21"/>
      <c r="AS3890" s="21"/>
      <c r="AT3890" s="21"/>
      <c r="AU3890" s="21"/>
      <c r="AX3890" s="22"/>
      <c r="AY3890" s="22"/>
      <c r="AZ3890" s="22"/>
      <c r="BM3890" s="21"/>
      <c r="BN3890" s="21"/>
      <c r="BO3890" s="21"/>
      <c r="BP3890" s="21"/>
      <c r="BQ3890" s="21"/>
      <c r="BS3890" s="21"/>
      <c r="BT3890" s="21"/>
      <c r="BW3890" s="21"/>
      <c r="BX3890" s="21"/>
      <c r="BZ3890" s="21"/>
      <c r="CD3890" s="21"/>
      <c r="CE3890" s="21"/>
      <c r="CF3890" s="21"/>
    </row>
    <row r="3891" spans="1:84">
      <c r="A3891" s="21"/>
      <c r="AC3891" s="21"/>
      <c r="AD3891" s="21"/>
      <c r="AE3891" s="21"/>
      <c r="AF3891" s="21"/>
      <c r="AG3891" s="21"/>
      <c r="AH3891" s="21"/>
      <c r="AI3891" s="21"/>
      <c r="AJ3891" s="21"/>
      <c r="AK3891" s="21"/>
      <c r="AL3891" s="21"/>
      <c r="AM3891" s="21"/>
      <c r="AN3891" s="21"/>
      <c r="AO3891" s="21"/>
      <c r="AP3891" s="21"/>
      <c r="AQ3891" s="21"/>
      <c r="AR3891" s="21"/>
      <c r="AS3891" s="21"/>
      <c r="AT3891" s="21"/>
      <c r="AU3891" s="21"/>
      <c r="AX3891" s="22"/>
      <c r="AY3891" s="22"/>
      <c r="AZ3891" s="22"/>
      <c r="BM3891" s="21"/>
      <c r="BN3891" s="21"/>
      <c r="BO3891" s="21"/>
      <c r="BP3891" s="21"/>
      <c r="BQ3891" s="21"/>
      <c r="BS3891" s="21"/>
      <c r="BT3891" s="21"/>
      <c r="BW3891" s="21"/>
      <c r="BX3891" s="21"/>
      <c r="BZ3891" s="21"/>
      <c r="CD3891" s="21"/>
      <c r="CE3891" s="21"/>
      <c r="CF3891" s="21"/>
    </row>
    <row r="3892" spans="1:84">
      <c r="A3892" s="21"/>
      <c r="AC3892" s="21"/>
      <c r="AD3892" s="21"/>
      <c r="AE3892" s="21"/>
      <c r="AF3892" s="21"/>
      <c r="AG3892" s="21"/>
      <c r="AH3892" s="21"/>
      <c r="AI3892" s="21"/>
      <c r="AJ3892" s="21"/>
      <c r="AK3892" s="21"/>
      <c r="AL3892" s="21"/>
      <c r="AM3892" s="21"/>
      <c r="AN3892" s="21"/>
      <c r="AO3892" s="21"/>
      <c r="AP3892" s="21"/>
      <c r="AQ3892" s="21"/>
      <c r="AR3892" s="21"/>
      <c r="AS3892" s="21"/>
      <c r="AT3892" s="21"/>
      <c r="AU3892" s="21"/>
      <c r="AX3892" s="22"/>
      <c r="AY3892" s="22"/>
      <c r="AZ3892" s="22"/>
      <c r="BM3892" s="21"/>
      <c r="BN3892" s="21"/>
      <c r="BO3892" s="21"/>
      <c r="BP3892" s="21"/>
      <c r="BQ3892" s="21"/>
      <c r="BS3892" s="21"/>
      <c r="BT3892" s="21"/>
      <c r="BW3892" s="21"/>
      <c r="BX3892" s="21"/>
      <c r="BZ3892" s="21"/>
      <c r="CD3892" s="21"/>
      <c r="CE3892" s="21"/>
      <c r="CF3892" s="21"/>
    </row>
    <row r="3893" spans="1:84">
      <c r="A3893" s="21"/>
      <c r="AC3893" s="21"/>
      <c r="AD3893" s="21"/>
      <c r="AE3893" s="21"/>
      <c r="AF3893" s="21"/>
      <c r="AG3893" s="21"/>
      <c r="AH3893" s="21"/>
      <c r="AI3893" s="21"/>
      <c r="AJ3893" s="21"/>
      <c r="AK3893" s="21"/>
      <c r="AL3893" s="21"/>
      <c r="AM3893" s="21"/>
      <c r="AN3893" s="21"/>
      <c r="AO3893" s="21"/>
      <c r="AP3893" s="21"/>
      <c r="AQ3893" s="21"/>
      <c r="AR3893" s="21"/>
      <c r="AS3893" s="21"/>
      <c r="AT3893" s="21"/>
      <c r="AU3893" s="21"/>
      <c r="AX3893" s="22"/>
      <c r="AY3893" s="22"/>
      <c r="AZ3893" s="22"/>
      <c r="BM3893" s="21"/>
      <c r="BN3893" s="21"/>
      <c r="BO3893" s="21"/>
      <c r="BP3893" s="21"/>
      <c r="BQ3893" s="21"/>
      <c r="BS3893" s="21"/>
      <c r="BT3893" s="21"/>
      <c r="BW3893" s="21"/>
      <c r="BX3893" s="21"/>
      <c r="BZ3893" s="21"/>
      <c r="CD3893" s="21"/>
      <c r="CE3893" s="21"/>
      <c r="CF3893" s="21"/>
    </row>
    <row r="3894" spans="1:84">
      <c r="A3894" s="21"/>
      <c r="AC3894" s="21"/>
      <c r="AD3894" s="21"/>
      <c r="AE3894" s="21"/>
      <c r="AF3894" s="21"/>
      <c r="AG3894" s="21"/>
      <c r="AH3894" s="21"/>
      <c r="AI3894" s="21"/>
      <c r="AJ3894" s="21"/>
      <c r="AK3894" s="21"/>
      <c r="AL3894" s="21"/>
      <c r="AM3894" s="21"/>
      <c r="AN3894" s="21"/>
      <c r="AO3894" s="21"/>
      <c r="AP3894" s="21"/>
      <c r="AQ3894" s="21"/>
      <c r="AR3894" s="21"/>
      <c r="AS3894" s="21"/>
      <c r="AT3894" s="21"/>
      <c r="AU3894" s="21"/>
      <c r="AX3894" s="22"/>
      <c r="AY3894" s="22"/>
      <c r="AZ3894" s="22"/>
      <c r="BM3894" s="21"/>
      <c r="BN3894" s="21"/>
      <c r="BO3894" s="21"/>
      <c r="BP3894" s="21"/>
      <c r="BQ3894" s="21"/>
      <c r="BS3894" s="21"/>
      <c r="BT3894" s="21"/>
      <c r="BW3894" s="21"/>
      <c r="BX3894" s="21"/>
      <c r="BZ3894" s="21"/>
      <c r="CD3894" s="21"/>
      <c r="CE3894" s="21"/>
      <c r="CF3894" s="21"/>
    </row>
    <row r="3895" spans="1:84">
      <c r="A3895" s="21"/>
      <c r="AC3895" s="21"/>
      <c r="AD3895" s="21"/>
      <c r="AE3895" s="21"/>
      <c r="AF3895" s="21"/>
      <c r="AG3895" s="21"/>
      <c r="AH3895" s="21"/>
      <c r="AI3895" s="21"/>
      <c r="AJ3895" s="21"/>
      <c r="AK3895" s="21"/>
      <c r="AL3895" s="21"/>
      <c r="AM3895" s="21"/>
      <c r="AN3895" s="21"/>
      <c r="AO3895" s="21"/>
      <c r="AP3895" s="21"/>
      <c r="AQ3895" s="21"/>
      <c r="AR3895" s="21"/>
      <c r="AS3895" s="21"/>
      <c r="AT3895" s="21"/>
      <c r="AU3895" s="21"/>
      <c r="AX3895" s="22"/>
      <c r="AY3895" s="22"/>
      <c r="AZ3895" s="22"/>
      <c r="BM3895" s="21"/>
      <c r="BN3895" s="21"/>
      <c r="BO3895" s="21"/>
      <c r="BP3895" s="21"/>
      <c r="BQ3895" s="21"/>
      <c r="BS3895" s="21"/>
      <c r="BT3895" s="21"/>
      <c r="BW3895" s="21"/>
      <c r="BX3895" s="21"/>
      <c r="BZ3895" s="21"/>
      <c r="CD3895" s="21"/>
      <c r="CE3895" s="21"/>
      <c r="CF3895" s="21"/>
    </row>
    <row r="3896" spans="1:84">
      <c r="A3896" s="21"/>
      <c r="AC3896" s="21"/>
      <c r="AD3896" s="21"/>
      <c r="AE3896" s="21"/>
      <c r="AF3896" s="21"/>
      <c r="AG3896" s="21"/>
      <c r="AH3896" s="21"/>
      <c r="AI3896" s="21"/>
      <c r="AJ3896" s="21"/>
      <c r="AK3896" s="21"/>
      <c r="AL3896" s="21"/>
      <c r="AM3896" s="21"/>
      <c r="AN3896" s="21"/>
      <c r="AO3896" s="21"/>
      <c r="AP3896" s="21"/>
      <c r="AQ3896" s="21"/>
      <c r="AR3896" s="21"/>
      <c r="AS3896" s="21"/>
      <c r="AT3896" s="21"/>
      <c r="AU3896" s="21"/>
      <c r="AX3896" s="22"/>
      <c r="AY3896" s="22"/>
      <c r="AZ3896" s="22"/>
      <c r="BM3896" s="21"/>
      <c r="BN3896" s="21"/>
      <c r="BO3896" s="21"/>
      <c r="BP3896" s="21"/>
      <c r="BQ3896" s="21"/>
      <c r="BS3896" s="21"/>
      <c r="BT3896" s="21"/>
      <c r="BW3896" s="21"/>
      <c r="BX3896" s="21"/>
      <c r="BZ3896" s="21"/>
      <c r="CD3896" s="21"/>
      <c r="CE3896" s="21"/>
      <c r="CF3896" s="21"/>
    </row>
    <row r="3897" spans="1:84">
      <c r="A3897" s="21"/>
      <c r="AC3897" s="21"/>
      <c r="AD3897" s="21"/>
      <c r="AE3897" s="21"/>
      <c r="AF3897" s="21"/>
      <c r="AG3897" s="21"/>
      <c r="AH3897" s="21"/>
      <c r="AI3897" s="21"/>
      <c r="AJ3897" s="21"/>
      <c r="AK3897" s="21"/>
      <c r="AL3897" s="21"/>
      <c r="AM3897" s="21"/>
      <c r="AN3897" s="21"/>
      <c r="AO3897" s="21"/>
      <c r="AP3897" s="21"/>
      <c r="AQ3897" s="21"/>
      <c r="AR3897" s="21"/>
      <c r="AS3897" s="21"/>
      <c r="AT3897" s="21"/>
      <c r="AU3897" s="21"/>
      <c r="AX3897" s="22"/>
      <c r="AY3897" s="22"/>
      <c r="AZ3897" s="22"/>
      <c r="BM3897" s="21"/>
      <c r="BN3897" s="21"/>
      <c r="BO3897" s="21"/>
      <c r="BP3897" s="21"/>
      <c r="BQ3897" s="21"/>
      <c r="BS3897" s="21"/>
      <c r="BT3897" s="21"/>
      <c r="BW3897" s="21"/>
      <c r="BX3897" s="21"/>
      <c r="BZ3897" s="21"/>
      <c r="CD3897" s="21"/>
      <c r="CE3897" s="21"/>
      <c r="CF3897" s="21"/>
    </row>
    <row r="3898" spans="1:84">
      <c r="A3898" s="21"/>
      <c r="AC3898" s="21"/>
      <c r="AD3898" s="21"/>
      <c r="AE3898" s="21"/>
      <c r="AF3898" s="21"/>
      <c r="AG3898" s="21"/>
      <c r="AH3898" s="21"/>
      <c r="AI3898" s="21"/>
      <c r="AJ3898" s="21"/>
      <c r="AK3898" s="21"/>
      <c r="AL3898" s="21"/>
      <c r="AM3898" s="21"/>
      <c r="AN3898" s="21"/>
      <c r="AO3898" s="21"/>
      <c r="AP3898" s="21"/>
      <c r="AQ3898" s="21"/>
      <c r="AR3898" s="21"/>
      <c r="AS3898" s="21"/>
      <c r="AT3898" s="21"/>
      <c r="AU3898" s="21"/>
      <c r="AX3898" s="22"/>
      <c r="AY3898" s="22"/>
      <c r="AZ3898" s="22"/>
      <c r="BM3898" s="21"/>
      <c r="BN3898" s="21"/>
      <c r="BO3898" s="21"/>
      <c r="BP3898" s="21"/>
      <c r="BQ3898" s="21"/>
      <c r="BS3898" s="21"/>
      <c r="BT3898" s="21"/>
      <c r="BW3898" s="21"/>
      <c r="BX3898" s="21"/>
      <c r="BZ3898" s="21"/>
      <c r="CD3898" s="21"/>
      <c r="CE3898" s="21"/>
      <c r="CF3898" s="21"/>
    </row>
    <row r="3899" spans="1:84">
      <c r="A3899" s="21"/>
      <c r="AC3899" s="21"/>
      <c r="AD3899" s="21"/>
      <c r="AE3899" s="21"/>
      <c r="AF3899" s="21"/>
      <c r="AG3899" s="21"/>
      <c r="AH3899" s="21"/>
      <c r="AI3899" s="21"/>
      <c r="AJ3899" s="21"/>
      <c r="AK3899" s="21"/>
      <c r="AL3899" s="21"/>
      <c r="AM3899" s="21"/>
      <c r="AN3899" s="21"/>
      <c r="AO3899" s="21"/>
      <c r="AP3899" s="21"/>
      <c r="AQ3899" s="21"/>
      <c r="AR3899" s="21"/>
      <c r="AS3899" s="21"/>
      <c r="AT3899" s="21"/>
      <c r="AU3899" s="21"/>
      <c r="AX3899" s="22"/>
      <c r="AY3899" s="22"/>
      <c r="AZ3899" s="22"/>
      <c r="BM3899" s="21"/>
      <c r="BN3899" s="21"/>
      <c r="BO3899" s="21"/>
      <c r="BP3899" s="21"/>
      <c r="BQ3899" s="21"/>
      <c r="BS3899" s="21"/>
      <c r="BT3899" s="21"/>
      <c r="BW3899" s="21"/>
      <c r="BX3899" s="21"/>
      <c r="BZ3899" s="21"/>
      <c r="CD3899" s="21"/>
      <c r="CE3899" s="21"/>
      <c r="CF3899" s="21"/>
    </row>
    <row r="3900" spans="1:84">
      <c r="A3900" s="21"/>
      <c r="AC3900" s="21"/>
      <c r="AD3900" s="21"/>
      <c r="AE3900" s="21"/>
      <c r="AF3900" s="21"/>
      <c r="AG3900" s="21"/>
      <c r="AH3900" s="21"/>
      <c r="AI3900" s="21"/>
      <c r="AJ3900" s="21"/>
      <c r="AK3900" s="21"/>
      <c r="AL3900" s="21"/>
      <c r="AM3900" s="21"/>
      <c r="AN3900" s="21"/>
      <c r="AO3900" s="21"/>
      <c r="AP3900" s="21"/>
      <c r="AQ3900" s="21"/>
      <c r="AR3900" s="21"/>
      <c r="AS3900" s="21"/>
      <c r="AT3900" s="21"/>
      <c r="AU3900" s="21"/>
      <c r="AX3900" s="22"/>
      <c r="AY3900" s="22"/>
      <c r="AZ3900" s="22"/>
      <c r="BM3900" s="21"/>
      <c r="BN3900" s="21"/>
      <c r="BO3900" s="21"/>
      <c r="BP3900" s="21"/>
      <c r="BQ3900" s="21"/>
      <c r="BS3900" s="21"/>
      <c r="BT3900" s="21"/>
      <c r="BW3900" s="21"/>
      <c r="BX3900" s="21"/>
      <c r="BZ3900" s="21"/>
      <c r="CD3900" s="21"/>
      <c r="CE3900" s="21"/>
      <c r="CF3900" s="21"/>
    </row>
    <row r="3901" spans="1:84">
      <c r="A3901" s="21"/>
      <c r="AC3901" s="21"/>
      <c r="AD3901" s="21"/>
      <c r="AE3901" s="21"/>
      <c r="AF3901" s="21"/>
      <c r="AG3901" s="21"/>
      <c r="AH3901" s="21"/>
      <c r="AI3901" s="21"/>
      <c r="AJ3901" s="21"/>
      <c r="AK3901" s="21"/>
      <c r="AL3901" s="21"/>
      <c r="AM3901" s="21"/>
      <c r="AN3901" s="21"/>
      <c r="AO3901" s="21"/>
      <c r="AP3901" s="21"/>
      <c r="AQ3901" s="21"/>
      <c r="AR3901" s="21"/>
      <c r="AS3901" s="21"/>
      <c r="AT3901" s="21"/>
      <c r="AU3901" s="21"/>
      <c r="AX3901" s="22"/>
      <c r="AY3901" s="22"/>
      <c r="AZ3901" s="22"/>
      <c r="BM3901" s="21"/>
      <c r="BN3901" s="21"/>
      <c r="BO3901" s="21"/>
      <c r="BP3901" s="21"/>
      <c r="BQ3901" s="21"/>
      <c r="BS3901" s="21"/>
      <c r="BT3901" s="21"/>
      <c r="BW3901" s="21"/>
      <c r="BX3901" s="21"/>
      <c r="BZ3901" s="21"/>
      <c r="CD3901" s="21"/>
      <c r="CE3901" s="21"/>
      <c r="CF3901" s="21"/>
    </row>
    <row r="3902" spans="1:84">
      <c r="A3902" s="21"/>
      <c r="AC3902" s="21"/>
      <c r="AD3902" s="21"/>
      <c r="AE3902" s="21"/>
      <c r="AF3902" s="21"/>
      <c r="AG3902" s="21"/>
      <c r="AH3902" s="21"/>
      <c r="AI3902" s="21"/>
      <c r="AJ3902" s="21"/>
      <c r="AK3902" s="21"/>
      <c r="AL3902" s="21"/>
      <c r="AM3902" s="21"/>
      <c r="AN3902" s="21"/>
      <c r="AO3902" s="21"/>
      <c r="AP3902" s="21"/>
      <c r="AQ3902" s="21"/>
      <c r="AR3902" s="21"/>
      <c r="AS3902" s="21"/>
      <c r="AT3902" s="21"/>
      <c r="AU3902" s="21"/>
      <c r="AX3902" s="22"/>
      <c r="AY3902" s="22"/>
      <c r="AZ3902" s="22"/>
      <c r="BM3902" s="21"/>
      <c r="BN3902" s="21"/>
      <c r="BO3902" s="21"/>
      <c r="BP3902" s="21"/>
      <c r="BQ3902" s="21"/>
      <c r="BS3902" s="21"/>
      <c r="BT3902" s="21"/>
      <c r="BW3902" s="21"/>
      <c r="BX3902" s="21"/>
      <c r="BZ3902" s="21"/>
      <c r="CD3902" s="21"/>
      <c r="CE3902" s="21"/>
      <c r="CF3902" s="21"/>
    </row>
    <row r="3903" spans="1:84">
      <c r="A3903" s="21"/>
      <c r="AC3903" s="21"/>
      <c r="AD3903" s="21"/>
      <c r="AE3903" s="21"/>
      <c r="AF3903" s="21"/>
      <c r="AG3903" s="21"/>
      <c r="AH3903" s="21"/>
      <c r="AI3903" s="21"/>
      <c r="AJ3903" s="21"/>
      <c r="AK3903" s="21"/>
      <c r="AL3903" s="21"/>
      <c r="AM3903" s="21"/>
      <c r="AN3903" s="21"/>
      <c r="AO3903" s="21"/>
      <c r="AP3903" s="21"/>
      <c r="AQ3903" s="21"/>
      <c r="AR3903" s="21"/>
      <c r="AS3903" s="21"/>
      <c r="AT3903" s="21"/>
      <c r="AU3903" s="21"/>
      <c r="AX3903" s="22"/>
      <c r="AY3903" s="22"/>
      <c r="AZ3903" s="22"/>
      <c r="BM3903" s="21"/>
      <c r="BN3903" s="21"/>
      <c r="BO3903" s="21"/>
      <c r="BP3903" s="21"/>
      <c r="BQ3903" s="21"/>
      <c r="BS3903" s="21"/>
      <c r="BT3903" s="21"/>
      <c r="BW3903" s="21"/>
      <c r="BX3903" s="21"/>
      <c r="BZ3903" s="21"/>
      <c r="CD3903" s="21"/>
      <c r="CE3903" s="21"/>
      <c r="CF3903" s="21"/>
    </row>
    <row r="3904" spans="1:84">
      <c r="A3904" s="21"/>
      <c r="AC3904" s="21"/>
      <c r="AD3904" s="21"/>
      <c r="AE3904" s="21"/>
      <c r="AF3904" s="21"/>
      <c r="AG3904" s="21"/>
      <c r="AH3904" s="21"/>
      <c r="AI3904" s="21"/>
      <c r="AJ3904" s="21"/>
      <c r="AK3904" s="21"/>
      <c r="AL3904" s="21"/>
      <c r="AM3904" s="21"/>
      <c r="AN3904" s="21"/>
      <c r="AO3904" s="21"/>
      <c r="AP3904" s="21"/>
      <c r="AQ3904" s="21"/>
      <c r="AR3904" s="21"/>
      <c r="AS3904" s="21"/>
      <c r="AT3904" s="21"/>
      <c r="AU3904" s="21"/>
      <c r="AX3904" s="22"/>
      <c r="AY3904" s="22"/>
      <c r="AZ3904" s="22"/>
      <c r="BM3904" s="21"/>
      <c r="BN3904" s="21"/>
      <c r="BO3904" s="21"/>
      <c r="BP3904" s="21"/>
      <c r="BQ3904" s="21"/>
      <c r="BS3904" s="21"/>
      <c r="BT3904" s="21"/>
      <c r="BW3904" s="21"/>
      <c r="BX3904" s="21"/>
      <c r="BZ3904" s="21"/>
      <c r="CD3904" s="21"/>
      <c r="CE3904" s="21"/>
      <c r="CF3904" s="21"/>
    </row>
    <row r="3905" spans="1:84">
      <c r="A3905" s="21"/>
      <c r="AC3905" s="21"/>
      <c r="AD3905" s="21"/>
      <c r="AE3905" s="21"/>
      <c r="AF3905" s="21"/>
      <c r="AG3905" s="21"/>
      <c r="AH3905" s="21"/>
      <c r="AI3905" s="21"/>
      <c r="AJ3905" s="21"/>
      <c r="AK3905" s="21"/>
      <c r="AL3905" s="21"/>
      <c r="AM3905" s="21"/>
      <c r="AN3905" s="21"/>
      <c r="AO3905" s="21"/>
      <c r="AP3905" s="21"/>
      <c r="AQ3905" s="21"/>
      <c r="AR3905" s="21"/>
      <c r="AS3905" s="21"/>
      <c r="AT3905" s="21"/>
      <c r="AU3905" s="21"/>
      <c r="AX3905" s="22"/>
      <c r="AY3905" s="22"/>
      <c r="AZ3905" s="22"/>
      <c r="BM3905" s="21"/>
      <c r="BN3905" s="21"/>
      <c r="BO3905" s="21"/>
      <c r="BP3905" s="21"/>
      <c r="BQ3905" s="21"/>
      <c r="BS3905" s="21"/>
      <c r="BT3905" s="21"/>
      <c r="BW3905" s="21"/>
      <c r="BX3905" s="21"/>
      <c r="BZ3905" s="21"/>
      <c r="CD3905" s="21"/>
      <c r="CE3905" s="21"/>
      <c r="CF3905" s="21"/>
    </row>
    <row r="3906" spans="1:84">
      <c r="A3906" s="21"/>
      <c r="AC3906" s="21"/>
      <c r="AD3906" s="21"/>
      <c r="AE3906" s="21"/>
      <c r="AF3906" s="21"/>
      <c r="AG3906" s="21"/>
      <c r="AH3906" s="21"/>
      <c r="AI3906" s="21"/>
      <c r="AJ3906" s="21"/>
      <c r="AK3906" s="21"/>
      <c r="AL3906" s="21"/>
      <c r="AM3906" s="21"/>
      <c r="AN3906" s="21"/>
      <c r="AO3906" s="21"/>
      <c r="AP3906" s="21"/>
      <c r="AQ3906" s="21"/>
      <c r="AR3906" s="21"/>
      <c r="AS3906" s="21"/>
      <c r="AT3906" s="21"/>
      <c r="AU3906" s="21"/>
      <c r="AX3906" s="22"/>
      <c r="AY3906" s="22"/>
      <c r="AZ3906" s="22"/>
      <c r="BM3906" s="21"/>
      <c r="BN3906" s="21"/>
      <c r="BO3906" s="21"/>
      <c r="BP3906" s="21"/>
      <c r="BQ3906" s="21"/>
      <c r="BS3906" s="21"/>
      <c r="BT3906" s="21"/>
      <c r="BW3906" s="21"/>
      <c r="BX3906" s="21"/>
      <c r="BZ3906" s="21"/>
      <c r="CD3906" s="21"/>
      <c r="CE3906" s="21"/>
      <c r="CF3906" s="21"/>
    </row>
    <row r="3907" spans="1:84">
      <c r="A3907" s="21"/>
      <c r="AC3907" s="21"/>
      <c r="AD3907" s="21"/>
      <c r="AE3907" s="21"/>
      <c r="AF3907" s="21"/>
      <c r="AG3907" s="21"/>
      <c r="AH3907" s="21"/>
      <c r="AI3907" s="21"/>
      <c r="AJ3907" s="21"/>
      <c r="AK3907" s="21"/>
      <c r="AL3907" s="21"/>
      <c r="AM3907" s="21"/>
      <c r="AN3907" s="21"/>
      <c r="AO3907" s="21"/>
      <c r="AP3907" s="21"/>
      <c r="AQ3907" s="21"/>
      <c r="AR3907" s="21"/>
      <c r="AS3907" s="21"/>
      <c r="AT3907" s="21"/>
      <c r="AU3907" s="21"/>
      <c r="AX3907" s="22"/>
      <c r="AY3907" s="22"/>
      <c r="AZ3907" s="22"/>
      <c r="BM3907" s="21"/>
      <c r="BN3907" s="21"/>
      <c r="BO3907" s="21"/>
      <c r="BP3907" s="21"/>
      <c r="BQ3907" s="21"/>
      <c r="BS3907" s="21"/>
      <c r="BT3907" s="21"/>
      <c r="BW3907" s="21"/>
      <c r="BX3907" s="21"/>
      <c r="BZ3907" s="21"/>
      <c r="CD3907" s="21"/>
      <c r="CE3907" s="21"/>
      <c r="CF3907" s="21"/>
    </row>
    <row r="3908" spans="1:84">
      <c r="A3908" s="21"/>
      <c r="AC3908" s="21"/>
      <c r="AD3908" s="21"/>
      <c r="AE3908" s="21"/>
      <c r="AF3908" s="21"/>
      <c r="AG3908" s="21"/>
      <c r="AH3908" s="21"/>
      <c r="AI3908" s="21"/>
      <c r="AJ3908" s="21"/>
      <c r="AK3908" s="21"/>
      <c r="AL3908" s="21"/>
      <c r="AM3908" s="21"/>
      <c r="AN3908" s="21"/>
      <c r="AO3908" s="21"/>
      <c r="AP3908" s="21"/>
      <c r="AQ3908" s="21"/>
      <c r="AR3908" s="21"/>
      <c r="AS3908" s="21"/>
      <c r="AT3908" s="21"/>
      <c r="AU3908" s="21"/>
      <c r="AX3908" s="22"/>
      <c r="AY3908" s="22"/>
      <c r="AZ3908" s="22"/>
      <c r="BM3908" s="21"/>
      <c r="BN3908" s="21"/>
      <c r="BO3908" s="21"/>
      <c r="BP3908" s="21"/>
      <c r="BQ3908" s="21"/>
      <c r="BS3908" s="21"/>
      <c r="BT3908" s="21"/>
      <c r="BW3908" s="21"/>
      <c r="BX3908" s="21"/>
      <c r="BZ3908" s="21"/>
      <c r="CD3908" s="21"/>
      <c r="CE3908" s="21"/>
      <c r="CF3908" s="21"/>
    </row>
    <row r="3909" spans="1:84">
      <c r="A3909" s="21"/>
      <c r="AC3909" s="21"/>
      <c r="AD3909" s="21"/>
      <c r="AE3909" s="21"/>
      <c r="AF3909" s="21"/>
      <c r="AG3909" s="21"/>
      <c r="AH3909" s="21"/>
      <c r="AI3909" s="21"/>
      <c r="AJ3909" s="21"/>
      <c r="AK3909" s="21"/>
      <c r="AL3909" s="21"/>
      <c r="AM3909" s="21"/>
      <c r="AN3909" s="21"/>
      <c r="AO3909" s="21"/>
      <c r="AP3909" s="21"/>
      <c r="AQ3909" s="21"/>
      <c r="AR3909" s="21"/>
      <c r="AS3909" s="21"/>
      <c r="AT3909" s="21"/>
      <c r="AU3909" s="21"/>
      <c r="AX3909" s="22"/>
      <c r="AY3909" s="22"/>
      <c r="AZ3909" s="22"/>
      <c r="BM3909" s="21"/>
      <c r="BN3909" s="21"/>
      <c r="BO3909" s="21"/>
      <c r="BP3909" s="21"/>
      <c r="BQ3909" s="21"/>
      <c r="BS3909" s="21"/>
      <c r="BT3909" s="21"/>
      <c r="BW3909" s="21"/>
      <c r="BX3909" s="21"/>
      <c r="BZ3909" s="21"/>
      <c r="CD3909" s="21"/>
      <c r="CE3909" s="21"/>
      <c r="CF3909" s="21"/>
    </row>
    <row r="3910" spans="1:84">
      <c r="A3910" s="21"/>
      <c r="AC3910" s="21"/>
      <c r="AD3910" s="21"/>
      <c r="AE3910" s="21"/>
      <c r="AF3910" s="21"/>
      <c r="AG3910" s="21"/>
      <c r="AH3910" s="21"/>
      <c r="AI3910" s="21"/>
      <c r="AJ3910" s="21"/>
      <c r="AK3910" s="21"/>
      <c r="AL3910" s="21"/>
      <c r="AM3910" s="21"/>
      <c r="AN3910" s="21"/>
      <c r="AO3910" s="21"/>
      <c r="AP3910" s="21"/>
      <c r="AQ3910" s="21"/>
      <c r="AR3910" s="21"/>
      <c r="AS3910" s="21"/>
      <c r="AT3910" s="21"/>
      <c r="AU3910" s="21"/>
      <c r="AX3910" s="22"/>
      <c r="AY3910" s="22"/>
      <c r="AZ3910" s="22"/>
      <c r="BM3910" s="21"/>
      <c r="BN3910" s="21"/>
      <c r="BO3910" s="21"/>
      <c r="BP3910" s="21"/>
      <c r="BQ3910" s="21"/>
      <c r="BS3910" s="21"/>
      <c r="BT3910" s="21"/>
      <c r="BW3910" s="21"/>
      <c r="BX3910" s="21"/>
      <c r="BZ3910" s="21"/>
      <c r="CD3910" s="21"/>
      <c r="CE3910" s="21"/>
      <c r="CF3910" s="21"/>
    </row>
    <row r="3911" spans="1:84">
      <c r="A3911" s="21"/>
      <c r="AC3911" s="21"/>
      <c r="AD3911" s="21"/>
      <c r="AE3911" s="21"/>
      <c r="AF3911" s="21"/>
      <c r="AG3911" s="21"/>
      <c r="AH3911" s="21"/>
      <c r="AI3911" s="21"/>
      <c r="AJ3911" s="21"/>
      <c r="AK3911" s="21"/>
      <c r="AL3911" s="21"/>
      <c r="AM3911" s="21"/>
      <c r="AN3911" s="21"/>
      <c r="AO3911" s="21"/>
      <c r="AP3911" s="21"/>
      <c r="AQ3911" s="21"/>
      <c r="AR3911" s="21"/>
      <c r="AS3911" s="21"/>
      <c r="AT3911" s="21"/>
      <c r="AU3911" s="21"/>
      <c r="AX3911" s="22"/>
      <c r="AY3911" s="22"/>
      <c r="AZ3911" s="22"/>
      <c r="BM3911" s="21"/>
      <c r="BN3911" s="21"/>
      <c r="BO3911" s="21"/>
      <c r="BP3911" s="21"/>
      <c r="BQ3911" s="21"/>
      <c r="BS3911" s="21"/>
      <c r="BT3911" s="21"/>
      <c r="BW3911" s="21"/>
      <c r="BX3911" s="21"/>
      <c r="BZ3911" s="21"/>
      <c r="CD3911" s="21"/>
      <c r="CE3911" s="21"/>
      <c r="CF3911" s="21"/>
    </row>
    <row r="3912" spans="1:84">
      <c r="A3912" s="21"/>
      <c r="AC3912" s="21"/>
      <c r="AD3912" s="21"/>
      <c r="AE3912" s="21"/>
      <c r="AF3912" s="21"/>
      <c r="AG3912" s="21"/>
      <c r="AH3912" s="21"/>
      <c r="AI3912" s="21"/>
      <c r="AJ3912" s="21"/>
      <c r="AK3912" s="21"/>
      <c r="AL3912" s="21"/>
      <c r="AM3912" s="21"/>
      <c r="AN3912" s="21"/>
      <c r="AO3912" s="21"/>
      <c r="AP3912" s="21"/>
      <c r="AQ3912" s="21"/>
      <c r="AR3912" s="21"/>
      <c r="AS3912" s="21"/>
      <c r="AT3912" s="21"/>
      <c r="AU3912" s="21"/>
      <c r="AX3912" s="22"/>
      <c r="AY3912" s="22"/>
      <c r="AZ3912" s="22"/>
      <c r="BM3912" s="21"/>
      <c r="BN3912" s="21"/>
      <c r="BO3912" s="21"/>
      <c r="BP3912" s="21"/>
      <c r="BQ3912" s="21"/>
      <c r="BS3912" s="21"/>
      <c r="BT3912" s="21"/>
      <c r="BW3912" s="21"/>
      <c r="BX3912" s="21"/>
      <c r="BZ3912" s="21"/>
      <c r="CD3912" s="21"/>
      <c r="CE3912" s="21"/>
      <c r="CF3912" s="21"/>
    </row>
    <row r="3913" spans="1:84">
      <c r="A3913" s="21"/>
      <c r="AC3913" s="21"/>
      <c r="AD3913" s="21"/>
      <c r="AE3913" s="21"/>
      <c r="AF3913" s="21"/>
      <c r="AG3913" s="21"/>
      <c r="AH3913" s="21"/>
      <c r="AI3913" s="21"/>
      <c r="AJ3913" s="21"/>
      <c r="AK3913" s="21"/>
      <c r="AL3913" s="21"/>
      <c r="AM3913" s="21"/>
      <c r="AN3913" s="21"/>
      <c r="AO3913" s="21"/>
      <c r="AP3913" s="21"/>
      <c r="AQ3913" s="21"/>
      <c r="AR3913" s="21"/>
      <c r="AS3913" s="21"/>
      <c r="AT3913" s="21"/>
      <c r="AU3913" s="21"/>
      <c r="AX3913" s="22"/>
      <c r="AY3913" s="22"/>
      <c r="AZ3913" s="22"/>
      <c r="BM3913" s="21"/>
      <c r="BN3913" s="21"/>
      <c r="BO3913" s="21"/>
      <c r="BP3913" s="21"/>
      <c r="BQ3913" s="21"/>
      <c r="BS3913" s="21"/>
      <c r="BT3913" s="21"/>
      <c r="BW3913" s="21"/>
      <c r="BX3913" s="21"/>
      <c r="BZ3913" s="21"/>
      <c r="CD3913" s="21"/>
      <c r="CE3913" s="21"/>
      <c r="CF3913" s="21"/>
    </row>
    <row r="3914" spans="1:84">
      <c r="A3914" s="21"/>
      <c r="AC3914" s="21"/>
      <c r="AD3914" s="21"/>
      <c r="AE3914" s="21"/>
      <c r="AF3914" s="21"/>
      <c r="AG3914" s="21"/>
      <c r="AH3914" s="21"/>
      <c r="AI3914" s="21"/>
      <c r="AJ3914" s="21"/>
      <c r="AK3914" s="21"/>
      <c r="AL3914" s="21"/>
      <c r="AM3914" s="21"/>
      <c r="AN3914" s="21"/>
      <c r="AO3914" s="21"/>
      <c r="AP3914" s="21"/>
      <c r="AQ3914" s="21"/>
      <c r="AR3914" s="21"/>
      <c r="AS3914" s="21"/>
      <c r="AT3914" s="21"/>
      <c r="AU3914" s="21"/>
      <c r="AX3914" s="22"/>
      <c r="AY3914" s="22"/>
      <c r="AZ3914" s="22"/>
      <c r="BM3914" s="21"/>
      <c r="BN3914" s="21"/>
      <c r="BO3914" s="21"/>
      <c r="BP3914" s="21"/>
      <c r="BQ3914" s="21"/>
      <c r="BS3914" s="21"/>
      <c r="BT3914" s="21"/>
      <c r="BW3914" s="21"/>
      <c r="BX3914" s="21"/>
      <c r="BZ3914" s="21"/>
      <c r="CD3914" s="21"/>
      <c r="CE3914" s="21"/>
      <c r="CF3914" s="21"/>
    </row>
    <row r="3915" spans="1:84">
      <c r="A3915" s="21"/>
      <c r="AC3915" s="21"/>
      <c r="AD3915" s="21"/>
      <c r="AE3915" s="21"/>
      <c r="AF3915" s="21"/>
      <c r="AG3915" s="21"/>
      <c r="AH3915" s="21"/>
      <c r="AI3915" s="21"/>
      <c r="AJ3915" s="21"/>
      <c r="AK3915" s="21"/>
      <c r="AL3915" s="21"/>
      <c r="AM3915" s="21"/>
      <c r="AN3915" s="21"/>
      <c r="AO3915" s="21"/>
      <c r="AP3915" s="21"/>
      <c r="AQ3915" s="21"/>
      <c r="AR3915" s="21"/>
      <c r="AS3915" s="21"/>
      <c r="AT3915" s="21"/>
      <c r="AU3915" s="21"/>
      <c r="AX3915" s="22"/>
      <c r="AY3915" s="22"/>
      <c r="AZ3915" s="22"/>
      <c r="BM3915" s="21"/>
      <c r="BN3915" s="21"/>
      <c r="BO3915" s="21"/>
      <c r="BP3915" s="21"/>
      <c r="BQ3915" s="21"/>
      <c r="BS3915" s="21"/>
      <c r="BT3915" s="21"/>
      <c r="BW3915" s="21"/>
      <c r="BX3915" s="21"/>
      <c r="BZ3915" s="21"/>
      <c r="CD3915" s="21"/>
      <c r="CE3915" s="21"/>
      <c r="CF3915" s="21"/>
    </row>
    <row r="3916" spans="1:84">
      <c r="A3916" s="21"/>
      <c r="AC3916" s="21"/>
      <c r="AD3916" s="21"/>
      <c r="AE3916" s="21"/>
      <c r="AF3916" s="21"/>
      <c r="AG3916" s="21"/>
      <c r="AH3916" s="21"/>
      <c r="AI3916" s="21"/>
      <c r="AJ3916" s="21"/>
      <c r="AK3916" s="21"/>
      <c r="AL3916" s="21"/>
      <c r="AM3916" s="21"/>
      <c r="AN3916" s="21"/>
      <c r="AO3916" s="21"/>
      <c r="AP3916" s="21"/>
      <c r="AQ3916" s="21"/>
      <c r="AR3916" s="21"/>
      <c r="AS3916" s="21"/>
      <c r="AT3916" s="21"/>
      <c r="AU3916" s="21"/>
      <c r="AX3916" s="22"/>
      <c r="AY3916" s="22"/>
      <c r="AZ3916" s="22"/>
      <c r="BM3916" s="21"/>
      <c r="BN3916" s="21"/>
      <c r="BO3916" s="21"/>
      <c r="BP3916" s="21"/>
      <c r="BQ3916" s="21"/>
      <c r="BS3916" s="21"/>
      <c r="BT3916" s="21"/>
      <c r="BW3916" s="21"/>
      <c r="BX3916" s="21"/>
      <c r="BZ3916" s="21"/>
      <c r="CD3916" s="21"/>
      <c r="CE3916" s="21"/>
      <c r="CF3916" s="21"/>
    </row>
    <row r="3917" spans="1:84">
      <c r="A3917" s="21"/>
      <c r="AC3917" s="21"/>
      <c r="AD3917" s="21"/>
      <c r="AE3917" s="21"/>
      <c r="AF3917" s="21"/>
      <c r="AG3917" s="21"/>
      <c r="AH3917" s="21"/>
      <c r="AI3917" s="21"/>
      <c r="AJ3917" s="21"/>
      <c r="AK3917" s="21"/>
      <c r="AL3917" s="21"/>
      <c r="AM3917" s="21"/>
      <c r="AN3917" s="21"/>
      <c r="AO3917" s="21"/>
      <c r="AP3917" s="21"/>
      <c r="AQ3917" s="21"/>
      <c r="AR3917" s="21"/>
      <c r="AS3917" s="21"/>
      <c r="AT3917" s="21"/>
      <c r="AU3917" s="21"/>
      <c r="AX3917" s="22"/>
      <c r="AY3917" s="22"/>
      <c r="AZ3917" s="22"/>
      <c r="BM3917" s="21"/>
      <c r="BN3917" s="21"/>
      <c r="BO3917" s="21"/>
      <c r="BP3917" s="21"/>
      <c r="BQ3917" s="21"/>
      <c r="BS3917" s="21"/>
      <c r="BT3917" s="21"/>
      <c r="BW3917" s="21"/>
      <c r="BX3917" s="21"/>
      <c r="BZ3917" s="21"/>
      <c r="CD3917" s="21"/>
      <c r="CE3917" s="21"/>
      <c r="CF3917" s="21"/>
    </row>
    <row r="3918" spans="1:84">
      <c r="A3918" s="21"/>
      <c r="AC3918" s="21"/>
      <c r="AD3918" s="21"/>
      <c r="AE3918" s="21"/>
      <c r="AF3918" s="21"/>
      <c r="AG3918" s="21"/>
      <c r="AH3918" s="21"/>
      <c r="AI3918" s="21"/>
      <c r="AJ3918" s="21"/>
      <c r="AK3918" s="21"/>
      <c r="AL3918" s="21"/>
      <c r="AM3918" s="21"/>
      <c r="AN3918" s="21"/>
      <c r="AO3918" s="21"/>
      <c r="AP3918" s="21"/>
      <c r="AQ3918" s="21"/>
      <c r="AR3918" s="21"/>
      <c r="AS3918" s="21"/>
      <c r="AT3918" s="21"/>
      <c r="AU3918" s="21"/>
      <c r="AX3918" s="22"/>
      <c r="AY3918" s="22"/>
      <c r="AZ3918" s="22"/>
      <c r="BM3918" s="21"/>
      <c r="BN3918" s="21"/>
      <c r="BO3918" s="21"/>
      <c r="BP3918" s="21"/>
      <c r="BQ3918" s="21"/>
      <c r="BS3918" s="21"/>
      <c r="BT3918" s="21"/>
      <c r="BW3918" s="21"/>
      <c r="BX3918" s="21"/>
      <c r="BZ3918" s="21"/>
      <c r="CD3918" s="21"/>
      <c r="CE3918" s="21"/>
      <c r="CF3918" s="21"/>
    </row>
    <row r="3919" spans="1:84">
      <c r="A3919" s="21"/>
      <c r="AC3919" s="21"/>
      <c r="AD3919" s="21"/>
      <c r="AE3919" s="21"/>
      <c r="AF3919" s="21"/>
      <c r="AG3919" s="21"/>
      <c r="AH3919" s="21"/>
      <c r="AI3919" s="21"/>
      <c r="AJ3919" s="21"/>
      <c r="AK3919" s="21"/>
      <c r="AL3919" s="21"/>
      <c r="AM3919" s="21"/>
      <c r="AN3919" s="21"/>
      <c r="AO3919" s="21"/>
      <c r="AP3919" s="21"/>
      <c r="AQ3919" s="21"/>
      <c r="AR3919" s="21"/>
      <c r="AS3919" s="21"/>
      <c r="AT3919" s="21"/>
      <c r="AU3919" s="21"/>
      <c r="AX3919" s="22"/>
      <c r="AY3919" s="22"/>
      <c r="AZ3919" s="22"/>
      <c r="BM3919" s="21"/>
      <c r="BN3919" s="21"/>
      <c r="BO3919" s="21"/>
      <c r="BP3919" s="21"/>
      <c r="BQ3919" s="21"/>
      <c r="BS3919" s="21"/>
      <c r="BT3919" s="21"/>
      <c r="BW3919" s="21"/>
      <c r="BX3919" s="21"/>
      <c r="BZ3919" s="21"/>
      <c r="CD3919" s="21"/>
      <c r="CE3919" s="21"/>
      <c r="CF3919" s="21"/>
    </row>
    <row r="3920" spans="1:84">
      <c r="A3920" s="21"/>
      <c r="AC3920" s="21"/>
      <c r="AD3920" s="21"/>
      <c r="AE3920" s="21"/>
      <c r="AF3920" s="21"/>
      <c r="AG3920" s="21"/>
      <c r="AH3920" s="21"/>
      <c r="AI3920" s="21"/>
      <c r="AJ3920" s="21"/>
      <c r="AK3920" s="21"/>
      <c r="AL3920" s="21"/>
      <c r="AM3920" s="21"/>
      <c r="AN3920" s="21"/>
      <c r="AO3920" s="21"/>
      <c r="AP3920" s="21"/>
      <c r="AQ3920" s="21"/>
      <c r="AR3920" s="21"/>
      <c r="AS3920" s="21"/>
      <c r="AT3920" s="21"/>
      <c r="AU3920" s="21"/>
      <c r="AX3920" s="22"/>
      <c r="AY3920" s="22"/>
      <c r="AZ3920" s="22"/>
      <c r="BM3920" s="21"/>
      <c r="BN3920" s="21"/>
      <c r="BO3920" s="21"/>
      <c r="BP3920" s="21"/>
      <c r="BQ3920" s="21"/>
      <c r="BS3920" s="21"/>
      <c r="BT3920" s="21"/>
      <c r="BW3920" s="21"/>
      <c r="BX3920" s="21"/>
      <c r="BZ3920" s="21"/>
      <c r="CD3920" s="21"/>
      <c r="CE3920" s="21"/>
      <c r="CF3920" s="21"/>
    </row>
    <row r="3921" spans="1:84">
      <c r="A3921" s="21"/>
      <c r="AC3921" s="21"/>
      <c r="AD3921" s="21"/>
      <c r="AE3921" s="21"/>
      <c r="AF3921" s="21"/>
      <c r="AG3921" s="21"/>
      <c r="AH3921" s="21"/>
      <c r="AI3921" s="21"/>
      <c r="AJ3921" s="21"/>
      <c r="AK3921" s="21"/>
      <c r="AL3921" s="21"/>
      <c r="AM3921" s="21"/>
      <c r="AN3921" s="21"/>
      <c r="AO3921" s="21"/>
      <c r="AP3921" s="21"/>
      <c r="AQ3921" s="21"/>
      <c r="AR3921" s="21"/>
      <c r="AS3921" s="21"/>
      <c r="AT3921" s="21"/>
      <c r="AU3921" s="21"/>
      <c r="AX3921" s="22"/>
      <c r="AY3921" s="22"/>
      <c r="AZ3921" s="22"/>
      <c r="BM3921" s="21"/>
      <c r="BN3921" s="21"/>
      <c r="BO3921" s="21"/>
      <c r="BP3921" s="21"/>
      <c r="BQ3921" s="21"/>
      <c r="BS3921" s="21"/>
      <c r="BT3921" s="21"/>
      <c r="BW3921" s="21"/>
      <c r="BX3921" s="21"/>
      <c r="BZ3921" s="21"/>
      <c r="CD3921" s="21"/>
      <c r="CE3921" s="21"/>
      <c r="CF3921" s="21"/>
    </row>
    <row r="3922" spans="1:84">
      <c r="A3922" s="21"/>
      <c r="AC3922" s="21"/>
      <c r="AD3922" s="21"/>
      <c r="AE3922" s="21"/>
      <c r="AF3922" s="21"/>
      <c r="AG3922" s="21"/>
      <c r="AH3922" s="21"/>
      <c r="AI3922" s="21"/>
      <c r="AJ3922" s="21"/>
      <c r="AK3922" s="21"/>
      <c r="AL3922" s="21"/>
      <c r="AM3922" s="21"/>
      <c r="AN3922" s="21"/>
      <c r="AO3922" s="21"/>
      <c r="AP3922" s="21"/>
      <c r="AQ3922" s="21"/>
      <c r="AR3922" s="21"/>
      <c r="AS3922" s="21"/>
      <c r="AT3922" s="21"/>
      <c r="AU3922" s="21"/>
      <c r="AX3922" s="22"/>
      <c r="AY3922" s="22"/>
      <c r="AZ3922" s="22"/>
      <c r="BM3922" s="21"/>
      <c r="BN3922" s="21"/>
      <c r="BO3922" s="21"/>
      <c r="BP3922" s="21"/>
      <c r="BQ3922" s="21"/>
      <c r="BS3922" s="21"/>
      <c r="BT3922" s="21"/>
      <c r="BW3922" s="21"/>
      <c r="BX3922" s="21"/>
      <c r="BZ3922" s="21"/>
      <c r="CD3922" s="21"/>
      <c r="CE3922" s="21"/>
      <c r="CF3922" s="21"/>
    </row>
    <row r="3923" spans="1:84">
      <c r="A3923" s="21"/>
      <c r="AC3923" s="21"/>
      <c r="AD3923" s="21"/>
      <c r="AE3923" s="21"/>
      <c r="AF3923" s="21"/>
      <c r="AG3923" s="21"/>
      <c r="AH3923" s="21"/>
      <c r="AI3923" s="21"/>
      <c r="AJ3923" s="21"/>
      <c r="AK3923" s="21"/>
      <c r="AL3923" s="21"/>
      <c r="AM3923" s="21"/>
      <c r="AN3923" s="21"/>
      <c r="AO3923" s="21"/>
      <c r="AP3923" s="21"/>
      <c r="AQ3923" s="21"/>
      <c r="AR3923" s="21"/>
      <c r="AS3923" s="21"/>
      <c r="AT3923" s="21"/>
      <c r="AU3923" s="21"/>
      <c r="AX3923" s="22"/>
      <c r="AY3923" s="22"/>
      <c r="AZ3923" s="22"/>
      <c r="BM3923" s="21"/>
      <c r="BN3923" s="21"/>
      <c r="BO3923" s="21"/>
      <c r="BP3923" s="21"/>
      <c r="BQ3923" s="21"/>
      <c r="BS3923" s="21"/>
      <c r="BT3923" s="21"/>
      <c r="BW3923" s="21"/>
      <c r="BX3923" s="21"/>
      <c r="BZ3923" s="21"/>
      <c r="CD3923" s="21"/>
      <c r="CE3923" s="21"/>
      <c r="CF3923" s="21"/>
    </row>
    <row r="3924" spans="1:84">
      <c r="A3924" s="21"/>
      <c r="AC3924" s="21"/>
      <c r="AD3924" s="21"/>
      <c r="AE3924" s="21"/>
      <c r="AF3924" s="21"/>
      <c r="AG3924" s="21"/>
      <c r="AH3924" s="21"/>
      <c r="AI3924" s="21"/>
      <c r="AJ3924" s="21"/>
      <c r="AK3924" s="21"/>
      <c r="AL3924" s="21"/>
      <c r="AM3924" s="21"/>
      <c r="AN3924" s="21"/>
      <c r="AO3924" s="21"/>
      <c r="AP3924" s="21"/>
      <c r="AQ3924" s="21"/>
      <c r="AR3924" s="21"/>
      <c r="AS3924" s="21"/>
      <c r="AT3924" s="21"/>
      <c r="AU3924" s="21"/>
      <c r="AX3924" s="22"/>
      <c r="AY3924" s="22"/>
      <c r="AZ3924" s="22"/>
      <c r="BM3924" s="21"/>
      <c r="BN3924" s="21"/>
      <c r="BO3924" s="21"/>
      <c r="BP3924" s="21"/>
      <c r="BQ3924" s="21"/>
      <c r="BS3924" s="21"/>
      <c r="BT3924" s="21"/>
      <c r="BW3924" s="21"/>
      <c r="BX3924" s="21"/>
      <c r="BZ3924" s="21"/>
      <c r="CD3924" s="21"/>
      <c r="CE3924" s="21"/>
      <c r="CF3924" s="21"/>
    </row>
    <row r="3925" spans="1:84">
      <c r="A3925" s="21"/>
      <c r="AC3925" s="21"/>
      <c r="AD3925" s="21"/>
      <c r="AE3925" s="21"/>
      <c r="AF3925" s="21"/>
      <c r="AG3925" s="21"/>
      <c r="AH3925" s="21"/>
      <c r="AI3925" s="21"/>
      <c r="AJ3925" s="21"/>
      <c r="AK3925" s="21"/>
      <c r="AL3925" s="21"/>
      <c r="AM3925" s="21"/>
      <c r="AN3925" s="21"/>
      <c r="AO3925" s="21"/>
      <c r="AP3925" s="21"/>
      <c r="AQ3925" s="21"/>
      <c r="AR3925" s="21"/>
      <c r="AS3925" s="21"/>
      <c r="AT3925" s="21"/>
      <c r="AU3925" s="21"/>
      <c r="AX3925" s="22"/>
      <c r="AY3925" s="22"/>
      <c r="AZ3925" s="22"/>
      <c r="BM3925" s="21"/>
      <c r="BN3925" s="21"/>
      <c r="BO3925" s="21"/>
      <c r="BP3925" s="21"/>
      <c r="BQ3925" s="21"/>
      <c r="BS3925" s="21"/>
      <c r="BT3925" s="21"/>
      <c r="BW3925" s="21"/>
      <c r="BX3925" s="21"/>
      <c r="BZ3925" s="21"/>
      <c r="CD3925" s="21"/>
      <c r="CE3925" s="21"/>
      <c r="CF3925" s="21"/>
    </row>
    <row r="3926" spans="1:84">
      <c r="A3926" s="21"/>
      <c r="AC3926" s="21"/>
      <c r="AD3926" s="21"/>
      <c r="AE3926" s="21"/>
      <c r="AF3926" s="21"/>
      <c r="AG3926" s="21"/>
      <c r="AH3926" s="21"/>
      <c r="AI3926" s="21"/>
      <c r="AJ3926" s="21"/>
      <c r="AK3926" s="21"/>
      <c r="AL3926" s="21"/>
      <c r="AM3926" s="21"/>
      <c r="AN3926" s="21"/>
      <c r="AO3926" s="21"/>
      <c r="AP3926" s="21"/>
      <c r="AQ3926" s="21"/>
      <c r="AR3926" s="21"/>
      <c r="AS3926" s="21"/>
      <c r="AT3926" s="21"/>
      <c r="AU3926" s="21"/>
      <c r="AX3926" s="22"/>
      <c r="AY3926" s="22"/>
      <c r="AZ3926" s="22"/>
      <c r="BM3926" s="21"/>
      <c r="BN3926" s="21"/>
      <c r="BO3926" s="21"/>
      <c r="BP3926" s="21"/>
      <c r="BQ3926" s="21"/>
      <c r="BS3926" s="21"/>
      <c r="BT3926" s="21"/>
      <c r="BW3926" s="21"/>
      <c r="BX3926" s="21"/>
      <c r="BZ3926" s="21"/>
      <c r="CD3926" s="21"/>
      <c r="CE3926" s="21"/>
      <c r="CF3926" s="21"/>
    </row>
    <row r="3927" spans="1:84">
      <c r="A3927" s="21"/>
      <c r="AC3927" s="21"/>
      <c r="AD3927" s="21"/>
      <c r="AE3927" s="21"/>
      <c r="AF3927" s="21"/>
      <c r="AG3927" s="21"/>
      <c r="AH3927" s="21"/>
      <c r="AI3927" s="21"/>
      <c r="AJ3927" s="21"/>
      <c r="AK3927" s="21"/>
      <c r="AL3927" s="21"/>
      <c r="AM3927" s="21"/>
      <c r="AN3927" s="21"/>
      <c r="AO3927" s="21"/>
      <c r="AP3927" s="21"/>
      <c r="AQ3927" s="21"/>
      <c r="AR3927" s="21"/>
      <c r="AS3927" s="21"/>
      <c r="AT3927" s="21"/>
      <c r="AU3927" s="21"/>
      <c r="AX3927" s="22"/>
      <c r="AY3927" s="22"/>
      <c r="AZ3927" s="22"/>
      <c r="BM3927" s="21"/>
      <c r="BN3927" s="21"/>
      <c r="BO3927" s="21"/>
      <c r="BP3927" s="21"/>
      <c r="BQ3927" s="21"/>
      <c r="BS3927" s="21"/>
      <c r="BT3927" s="21"/>
      <c r="BW3927" s="21"/>
      <c r="BX3927" s="21"/>
      <c r="BZ3927" s="21"/>
      <c r="CD3927" s="21"/>
      <c r="CE3927" s="21"/>
      <c r="CF3927" s="21"/>
    </row>
    <row r="3928" spans="1:84">
      <c r="A3928" s="21"/>
      <c r="AC3928" s="21"/>
      <c r="AD3928" s="21"/>
      <c r="AE3928" s="21"/>
      <c r="AF3928" s="21"/>
      <c r="AG3928" s="21"/>
      <c r="AH3928" s="21"/>
      <c r="AI3928" s="21"/>
      <c r="AJ3928" s="21"/>
      <c r="AK3928" s="21"/>
      <c r="AL3928" s="21"/>
      <c r="AM3928" s="21"/>
      <c r="AN3928" s="21"/>
      <c r="AO3928" s="21"/>
      <c r="AP3928" s="21"/>
      <c r="AQ3928" s="21"/>
      <c r="AR3928" s="21"/>
      <c r="AS3928" s="21"/>
      <c r="AT3928" s="21"/>
      <c r="AU3928" s="21"/>
      <c r="AX3928" s="22"/>
      <c r="AY3928" s="22"/>
      <c r="AZ3928" s="22"/>
      <c r="BM3928" s="21"/>
      <c r="BN3928" s="21"/>
      <c r="BO3928" s="21"/>
      <c r="BP3928" s="21"/>
      <c r="BQ3928" s="21"/>
      <c r="BS3928" s="21"/>
      <c r="BT3928" s="21"/>
      <c r="BW3928" s="21"/>
      <c r="BX3928" s="21"/>
      <c r="BZ3928" s="21"/>
      <c r="CD3928" s="21"/>
      <c r="CE3928" s="21"/>
      <c r="CF3928" s="21"/>
    </row>
    <row r="3929" spans="1:84">
      <c r="A3929" s="21"/>
      <c r="AC3929" s="21"/>
      <c r="AD3929" s="21"/>
      <c r="AE3929" s="21"/>
      <c r="AF3929" s="21"/>
      <c r="AG3929" s="21"/>
      <c r="AH3929" s="21"/>
      <c r="AI3929" s="21"/>
      <c r="AJ3929" s="21"/>
      <c r="AK3929" s="21"/>
      <c r="AL3929" s="21"/>
      <c r="AM3929" s="21"/>
      <c r="AN3929" s="21"/>
      <c r="AO3929" s="21"/>
      <c r="AP3929" s="21"/>
      <c r="AQ3929" s="21"/>
      <c r="AR3929" s="21"/>
      <c r="AS3929" s="21"/>
      <c r="AT3929" s="21"/>
      <c r="AU3929" s="21"/>
      <c r="AX3929" s="22"/>
      <c r="AY3929" s="22"/>
      <c r="AZ3929" s="22"/>
      <c r="BM3929" s="21"/>
      <c r="BN3929" s="21"/>
      <c r="BO3929" s="21"/>
      <c r="BP3929" s="21"/>
      <c r="BQ3929" s="21"/>
      <c r="BS3929" s="21"/>
      <c r="BT3929" s="21"/>
      <c r="BW3929" s="21"/>
      <c r="BX3929" s="21"/>
      <c r="BZ3929" s="21"/>
      <c r="CD3929" s="21"/>
      <c r="CE3929" s="21"/>
      <c r="CF3929" s="21"/>
    </row>
    <row r="3930" spans="1:84">
      <c r="A3930" s="21"/>
      <c r="AC3930" s="21"/>
      <c r="AD3930" s="21"/>
      <c r="AE3930" s="21"/>
      <c r="AF3930" s="21"/>
      <c r="AG3930" s="21"/>
      <c r="AH3930" s="21"/>
      <c r="AI3930" s="21"/>
      <c r="AJ3930" s="21"/>
      <c r="AK3930" s="21"/>
      <c r="AL3930" s="21"/>
      <c r="AM3930" s="21"/>
      <c r="AN3930" s="21"/>
      <c r="AO3930" s="21"/>
      <c r="AP3930" s="21"/>
      <c r="AQ3930" s="21"/>
      <c r="AR3930" s="21"/>
      <c r="AS3930" s="21"/>
      <c r="AT3930" s="21"/>
      <c r="AU3930" s="21"/>
      <c r="AX3930" s="22"/>
      <c r="AY3930" s="22"/>
      <c r="AZ3930" s="22"/>
      <c r="BM3930" s="21"/>
      <c r="BN3930" s="21"/>
      <c r="BO3930" s="21"/>
      <c r="BP3930" s="21"/>
      <c r="BQ3930" s="21"/>
      <c r="BS3930" s="21"/>
      <c r="BT3930" s="21"/>
      <c r="BW3930" s="21"/>
      <c r="BX3930" s="21"/>
      <c r="BZ3930" s="21"/>
      <c r="CD3930" s="21"/>
      <c r="CE3930" s="21"/>
      <c r="CF3930" s="21"/>
    </row>
    <row r="3931" spans="1:84">
      <c r="A3931" s="21"/>
      <c r="AC3931" s="21"/>
      <c r="AD3931" s="21"/>
      <c r="AE3931" s="21"/>
      <c r="AF3931" s="21"/>
      <c r="AG3931" s="21"/>
      <c r="AH3931" s="21"/>
      <c r="AI3931" s="21"/>
      <c r="AJ3931" s="21"/>
      <c r="AK3931" s="21"/>
      <c r="AL3931" s="21"/>
      <c r="AM3931" s="21"/>
      <c r="AN3931" s="21"/>
      <c r="AO3931" s="21"/>
      <c r="AP3931" s="21"/>
      <c r="AQ3931" s="21"/>
      <c r="AR3931" s="21"/>
      <c r="AS3931" s="21"/>
      <c r="AT3931" s="21"/>
      <c r="AU3931" s="21"/>
      <c r="AX3931" s="22"/>
      <c r="AY3931" s="22"/>
      <c r="AZ3931" s="22"/>
      <c r="BM3931" s="21"/>
      <c r="BN3931" s="21"/>
      <c r="BO3931" s="21"/>
      <c r="BP3931" s="21"/>
      <c r="BQ3931" s="21"/>
      <c r="BS3931" s="21"/>
      <c r="BT3931" s="21"/>
      <c r="BW3931" s="21"/>
      <c r="BX3931" s="21"/>
      <c r="BZ3931" s="21"/>
      <c r="CD3931" s="21"/>
      <c r="CE3931" s="21"/>
      <c r="CF3931" s="21"/>
    </row>
    <row r="3932" spans="1:84">
      <c r="A3932" s="21"/>
      <c r="AC3932" s="21"/>
      <c r="AD3932" s="21"/>
      <c r="AE3932" s="21"/>
      <c r="AF3932" s="21"/>
      <c r="AG3932" s="21"/>
      <c r="AH3932" s="21"/>
      <c r="AI3932" s="21"/>
      <c r="AJ3932" s="21"/>
      <c r="AK3932" s="21"/>
      <c r="AL3932" s="21"/>
      <c r="AM3932" s="21"/>
      <c r="AN3932" s="21"/>
      <c r="AO3932" s="21"/>
      <c r="AP3932" s="21"/>
      <c r="AQ3932" s="21"/>
      <c r="AR3932" s="21"/>
      <c r="AS3932" s="21"/>
      <c r="AT3932" s="21"/>
      <c r="AU3932" s="21"/>
      <c r="AX3932" s="22"/>
      <c r="AY3932" s="22"/>
      <c r="AZ3932" s="22"/>
      <c r="BM3932" s="21"/>
      <c r="BN3932" s="21"/>
      <c r="BO3932" s="21"/>
      <c r="BP3932" s="21"/>
      <c r="BQ3932" s="21"/>
      <c r="BS3932" s="21"/>
      <c r="BT3932" s="21"/>
      <c r="BW3932" s="21"/>
      <c r="BX3932" s="21"/>
      <c r="BZ3932" s="21"/>
      <c r="CD3932" s="21"/>
      <c r="CE3932" s="21"/>
      <c r="CF3932" s="21"/>
    </row>
    <row r="3933" spans="1:84">
      <c r="A3933" s="21"/>
      <c r="AC3933" s="21"/>
      <c r="AD3933" s="21"/>
      <c r="AE3933" s="21"/>
      <c r="AF3933" s="21"/>
      <c r="AG3933" s="21"/>
      <c r="AH3933" s="21"/>
      <c r="AI3933" s="21"/>
      <c r="AJ3933" s="21"/>
      <c r="AK3933" s="21"/>
      <c r="AL3933" s="21"/>
      <c r="AM3933" s="21"/>
      <c r="AN3933" s="21"/>
      <c r="AO3933" s="21"/>
      <c r="AP3933" s="21"/>
      <c r="AQ3933" s="21"/>
      <c r="AR3933" s="21"/>
      <c r="AS3933" s="21"/>
      <c r="AT3933" s="21"/>
      <c r="AU3933" s="21"/>
      <c r="AX3933" s="22"/>
      <c r="AY3933" s="22"/>
      <c r="AZ3933" s="22"/>
      <c r="BM3933" s="21"/>
      <c r="BN3933" s="21"/>
      <c r="BO3933" s="21"/>
      <c r="BP3933" s="21"/>
      <c r="BQ3933" s="21"/>
      <c r="BS3933" s="21"/>
      <c r="BT3933" s="21"/>
      <c r="BW3933" s="21"/>
      <c r="BX3933" s="21"/>
      <c r="BZ3933" s="21"/>
      <c r="CD3933" s="21"/>
      <c r="CE3933" s="21"/>
      <c r="CF3933" s="21"/>
    </row>
    <row r="3934" spans="1:84">
      <c r="A3934" s="21"/>
      <c r="AC3934" s="21"/>
      <c r="AD3934" s="21"/>
      <c r="AE3934" s="21"/>
      <c r="AF3934" s="21"/>
      <c r="AG3934" s="21"/>
      <c r="AH3934" s="21"/>
      <c r="AI3934" s="21"/>
      <c r="AJ3934" s="21"/>
      <c r="AK3934" s="21"/>
      <c r="AL3934" s="21"/>
      <c r="AM3934" s="21"/>
      <c r="AN3934" s="21"/>
      <c r="AO3934" s="21"/>
      <c r="AP3934" s="21"/>
      <c r="AQ3934" s="21"/>
      <c r="AR3934" s="21"/>
      <c r="AS3934" s="21"/>
      <c r="AT3934" s="21"/>
      <c r="AU3934" s="21"/>
      <c r="AX3934" s="22"/>
      <c r="AY3934" s="22"/>
      <c r="AZ3934" s="22"/>
      <c r="BM3934" s="21"/>
      <c r="BN3934" s="21"/>
      <c r="BO3934" s="21"/>
      <c r="BP3934" s="21"/>
      <c r="BQ3934" s="21"/>
      <c r="BS3934" s="21"/>
      <c r="BT3934" s="21"/>
      <c r="BW3934" s="21"/>
      <c r="BX3934" s="21"/>
      <c r="BZ3934" s="21"/>
      <c r="CD3934" s="21"/>
      <c r="CE3934" s="21"/>
      <c r="CF3934" s="21"/>
    </row>
    <row r="3935" spans="1:84">
      <c r="A3935" s="21"/>
      <c r="AC3935" s="21"/>
      <c r="AD3935" s="21"/>
      <c r="AE3935" s="21"/>
      <c r="AF3935" s="21"/>
      <c r="AG3935" s="21"/>
      <c r="AH3935" s="21"/>
      <c r="AI3935" s="21"/>
      <c r="AJ3935" s="21"/>
      <c r="AK3935" s="21"/>
      <c r="AL3935" s="21"/>
      <c r="AM3935" s="21"/>
      <c r="AN3935" s="21"/>
      <c r="AO3935" s="21"/>
      <c r="AP3935" s="21"/>
      <c r="AQ3935" s="21"/>
      <c r="AR3935" s="21"/>
      <c r="AS3935" s="21"/>
      <c r="AT3935" s="21"/>
      <c r="AU3935" s="21"/>
      <c r="AX3935" s="22"/>
      <c r="AY3935" s="22"/>
      <c r="AZ3935" s="22"/>
      <c r="BM3935" s="21"/>
      <c r="BN3935" s="21"/>
      <c r="BO3935" s="21"/>
      <c r="BP3935" s="21"/>
      <c r="BQ3935" s="21"/>
      <c r="BS3935" s="21"/>
      <c r="BT3935" s="21"/>
      <c r="BW3935" s="21"/>
      <c r="BX3935" s="21"/>
      <c r="BZ3935" s="21"/>
      <c r="CD3935" s="21"/>
      <c r="CE3935" s="21"/>
      <c r="CF3935" s="21"/>
    </row>
    <row r="3936" spans="1:84">
      <c r="A3936" s="21"/>
      <c r="AC3936" s="21"/>
      <c r="AD3936" s="21"/>
      <c r="AE3936" s="21"/>
      <c r="AF3936" s="21"/>
      <c r="AG3936" s="21"/>
      <c r="AH3936" s="21"/>
      <c r="AI3936" s="21"/>
      <c r="AJ3936" s="21"/>
      <c r="AK3936" s="21"/>
      <c r="AL3936" s="21"/>
      <c r="AM3936" s="21"/>
      <c r="AN3936" s="21"/>
      <c r="AO3936" s="21"/>
      <c r="AP3936" s="21"/>
      <c r="AQ3936" s="21"/>
      <c r="AR3936" s="21"/>
      <c r="AS3936" s="21"/>
      <c r="AT3936" s="21"/>
      <c r="AU3936" s="21"/>
      <c r="AX3936" s="22"/>
      <c r="AY3936" s="22"/>
      <c r="AZ3936" s="22"/>
      <c r="BM3936" s="21"/>
      <c r="BN3936" s="21"/>
      <c r="BO3936" s="21"/>
      <c r="BP3936" s="21"/>
      <c r="BQ3936" s="21"/>
      <c r="BS3936" s="21"/>
      <c r="BT3936" s="21"/>
      <c r="BW3936" s="21"/>
      <c r="BX3936" s="21"/>
      <c r="BZ3936" s="21"/>
      <c r="CD3936" s="21"/>
      <c r="CE3936" s="21"/>
      <c r="CF3936" s="21"/>
    </row>
    <row r="3937" spans="1:84">
      <c r="A3937" s="21"/>
      <c r="AC3937" s="21"/>
      <c r="AD3937" s="21"/>
      <c r="AE3937" s="21"/>
      <c r="AF3937" s="21"/>
      <c r="AG3937" s="21"/>
      <c r="AH3937" s="21"/>
      <c r="AI3937" s="21"/>
      <c r="AJ3937" s="21"/>
      <c r="AK3937" s="21"/>
      <c r="AL3937" s="21"/>
      <c r="AM3937" s="21"/>
      <c r="AN3937" s="21"/>
      <c r="AO3937" s="21"/>
      <c r="AP3937" s="21"/>
      <c r="AQ3937" s="21"/>
      <c r="AR3937" s="21"/>
      <c r="AS3937" s="21"/>
      <c r="AT3937" s="21"/>
      <c r="AU3937" s="21"/>
      <c r="AX3937" s="22"/>
      <c r="AY3937" s="22"/>
      <c r="AZ3937" s="22"/>
      <c r="BM3937" s="21"/>
      <c r="BN3937" s="21"/>
      <c r="BO3937" s="21"/>
      <c r="BP3937" s="21"/>
      <c r="BQ3937" s="21"/>
      <c r="BS3937" s="21"/>
      <c r="BT3937" s="21"/>
      <c r="BW3937" s="21"/>
      <c r="BX3937" s="21"/>
      <c r="BZ3937" s="21"/>
      <c r="CD3937" s="21"/>
      <c r="CE3937" s="21"/>
      <c r="CF3937" s="21"/>
    </row>
    <row r="3938" spans="1:84">
      <c r="A3938" s="21"/>
      <c r="AC3938" s="21"/>
      <c r="AD3938" s="21"/>
      <c r="AE3938" s="21"/>
      <c r="AF3938" s="21"/>
      <c r="AG3938" s="21"/>
      <c r="AH3938" s="21"/>
      <c r="AI3938" s="21"/>
      <c r="AJ3938" s="21"/>
      <c r="AK3938" s="21"/>
      <c r="AL3938" s="21"/>
      <c r="AM3938" s="21"/>
      <c r="AN3938" s="21"/>
      <c r="AO3938" s="21"/>
      <c r="AP3938" s="21"/>
      <c r="AQ3938" s="21"/>
      <c r="AR3938" s="21"/>
      <c r="AS3938" s="21"/>
      <c r="AT3938" s="21"/>
      <c r="AU3938" s="21"/>
      <c r="AX3938" s="22"/>
      <c r="AY3938" s="22"/>
      <c r="AZ3938" s="22"/>
      <c r="BM3938" s="21"/>
      <c r="BN3938" s="21"/>
      <c r="BO3938" s="21"/>
      <c r="BP3938" s="21"/>
      <c r="BQ3938" s="21"/>
      <c r="BS3938" s="21"/>
      <c r="BT3938" s="21"/>
      <c r="BW3938" s="21"/>
      <c r="BX3938" s="21"/>
      <c r="BZ3938" s="21"/>
      <c r="CD3938" s="21"/>
      <c r="CE3938" s="21"/>
      <c r="CF3938" s="21"/>
    </row>
    <row r="3939" spans="1:84">
      <c r="A3939" s="21"/>
      <c r="AC3939" s="21"/>
      <c r="AD3939" s="21"/>
      <c r="AE3939" s="21"/>
      <c r="AF3939" s="21"/>
      <c r="AG3939" s="21"/>
      <c r="AH3939" s="21"/>
      <c r="AI3939" s="21"/>
      <c r="AJ3939" s="21"/>
      <c r="AK3939" s="21"/>
      <c r="AL3939" s="21"/>
      <c r="AM3939" s="21"/>
      <c r="AN3939" s="21"/>
      <c r="AO3939" s="21"/>
      <c r="AP3939" s="21"/>
      <c r="AQ3939" s="21"/>
      <c r="AR3939" s="21"/>
      <c r="AS3939" s="21"/>
      <c r="AT3939" s="21"/>
      <c r="AU3939" s="21"/>
      <c r="AX3939" s="22"/>
      <c r="AY3939" s="22"/>
      <c r="AZ3939" s="22"/>
      <c r="BM3939" s="21"/>
      <c r="BN3939" s="21"/>
      <c r="BO3939" s="21"/>
      <c r="BP3939" s="21"/>
      <c r="BQ3939" s="21"/>
      <c r="BS3939" s="21"/>
      <c r="BT3939" s="21"/>
      <c r="BW3939" s="21"/>
      <c r="BX3939" s="21"/>
      <c r="BZ3939" s="21"/>
      <c r="CD3939" s="21"/>
      <c r="CE3939" s="21"/>
      <c r="CF3939" s="21"/>
    </row>
    <row r="3940" spans="1:84">
      <c r="A3940" s="21"/>
      <c r="AC3940" s="21"/>
      <c r="AD3940" s="21"/>
      <c r="AE3940" s="21"/>
      <c r="AF3940" s="21"/>
      <c r="AG3940" s="21"/>
      <c r="AH3940" s="21"/>
      <c r="AI3940" s="21"/>
      <c r="AJ3940" s="21"/>
      <c r="AK3940" s="21"/>
      <c r="AL3940" s="21"/>
      <c r="AM3940" s="21"/>
      <c r="AN3940" s="21"/>
      <c r="AO3940" s="21"/>
      <c r="AP3940" s="21"/>
      <c r="AQ3940" s="21"/>
      <c r="AR3940" s="21"/>
      <c r="AS3940" s="21"/>
      <c r="AT3940" s="21"/>
      <c r="AU3940" s="21"/>
      <c r="AX3940" s="22"/>
      <c r="AY3940" s="22"/>
      <c r="AZ3940" s="22"/>
      <c r="BM3940" s="21"/>
      <c r="BN3940" s="21"/>
      <c r="BO3940" s="21"/>
      <c r="BP3940" s="21"/>
      <c r="BQ3940" s="21"/>
      <c r="BS3940" s="21"/>
      <c r="BT3940" s="21"/>
      <c r="BW3940" s="21"/>
      <c r="BX3940" s="21"/>
      <c r="BZ3940" s="21"/>
      <c r="CD3940" s="21"/>
      <c r="CE3940" s="21"/>
      <c r="CF3940" s="21"/>
    </row>
    <row r="3941" spans="1:84">
      <c r="A3941" s="21"/>
      <c r="AC3941" s="21"/>
      <c r="AD3941" s="21"/>
      <c r="AE3941" s="21"/>
      <c r="AF3941" s="21"/>
      <c r="AG3941" s="21"/>
      <c r="AH3941" s="21"/>
      <c r="AI3941" s="21"/>
      <c r="AJ3941" s="21"/>
      <c r="AK3941" s="21"/>
      <c r="AL3941" s="21"/>
      <c r="AM3941" s="21"/>
      <c r="AN3941" s="21"/>
      <c r="AO3941" s="21"/>
      <c r="AP3941" s="21"/>
      <c r="AQ3941" s="21"/>
      <c r="AR3941" s="21"/>
      <c r="AS3941" s="21"/>
      <c r="AT3941" s="21"/>
      <c r="AU3941" s="21"/>
      <c r="AX3941" s="22"/>
      <c r="AY3941" s="22"/>
      <c r="AZ3941" s="22"/>
      <c r="BM3941" s="21"/>
      <c r="BN3941" s="21"/>
      <c r="BO3941" s="21"/>
      <c r="BP3941" s="21"/>
      <c r="BQ3941" s="21"/>
      <c r="BS3941" s="21"/>
      <c r="BT3941" s="21"/>
      <c r="BW3941" s="21"/>
      <c r="BX3941" s="21"/>
      <c r="BZ3941" s="21"/>
      <c r="CD3941" s="21"/>
      <c r="CE3941" s="21"/>
      <c r="CF3941" s="21"/>
    </row>
    <row r="3942" spans="1:84">
      <c r="A3942" s="21"/>
      <c r="AC3942" s="21"/>
      <c r="AD3942" s="21"/>
      <c r="AE3942" s="21"/>
      <c r="AF3942" s="21"/>
      <c r="AG3942" s="21"/>
      <c r="AH3942" s="21"/>
      <c r="AI3942" s="21"/>
      <c r="AJ3942" s="21"/>
      <c r="AK3942" s="21"/>
      <c r="AL3942" s="21"/>
      <c r="AM3942" s="21"/>
      <c r="AN3942" s="21"/>
      <c r="AO3942" s="21"/>
      <c r="AP3942" s="21"/>
      <c r="AQ3942" s="21"/>
      <c r="AR3942" s="21"/>
      <c r="AS3942" s="21"/>
      <c r="AT3942" s="21"/>
      <c r="AU3942" s="21"/>
      <c r="AX3942" s="22"/>
      <c r="AY3942" s="22"/>
      <c r="AZ3942" s="22"/>
      <c r="BM3942" s="21"/>
      <c r="BN3942" s="21"/>
      <c r="BO3942" s="21"/>
      <c r="BP3942" s="21"/>
      <c r="BQ3942" s="21"/>
      <c r="BS3942" s="21"/>
      <c r="BT3942" s="21"/>
      <c r="BW3942" s="21"/>
      <c r="BX3942" s="21"/>
      <c r="BZ3942" s="21"/>
      <c r="CD3942" s="21"/>
      <c r="CE3942" s="21"/>
      <c r="CF3942" s="21"/>
    </row>
    <row r="3943" spans="1:84">
      <c r="A3943" s="21"/>
      <c r="AC3943" s="21"/>
      <c r="AD3943" s="21"/>
      <c r="AE3943" s="21"/>
      <c r="AF3943" s="21"/>
      <c r="AG3943" s="21"/>
      <c r="AH3943" s="21"/>
      <c r="AI3943" s="21"/>
      <c r="AJ3943" s="21"/>
      <c r="AK3943" s="21"/>
      <c r="AL3943" s="21"/>
      <c r="AM3943" s="21"/>
      <c r="AN3943" s="21"/>
      <c r="AO3943" s="21"/>
      <c r="AP3943" s="21"/>
      <c r="AQ3943" s="21"/>
      <c r="AR3943" s="21"/>
      <c r="AS3943" s="21"/>
      <c r="AT3943" s="21"/>
      <c r="AU3943" s="21"/>
      <c r="AX3943" s="22"/>
      <c r="AY3943" s="22"/>
      <c r="AZ3943" s="22"/>
      <c r="BM3943" s="21"/>
      <c r="BN3943" s="21"/>
      <c r="BO3943" s="21"/>
      <c r="BP3943" s="21"/>
      <c r="BQ3943" s="21"/>
      <c r="BS3943" s="21"/>
      <c r="BT3943" s="21"/>
      <c r="BW3943" s="21"/>
      <c r="BX3943" s="21"/>
      <c r="BZ3943" s="21"/>
      <c r="CD3943" s="21"/>
      <c r="CE3943" s="21"/>
      <c r="CF3943" s="21"/>
    </row>
    <row r="3944" spans="1:84">
      <c r="A3944" s="21"/>
      <c r="AC3944" s="21"/>
      <c r="AD3944" s="21"/>
      <c r="AE3944" s="21"/>
      <c r="AF3944" s="21"/>
      <c r="AG3944" s="21"/>
      <c r="AH3944" s="21"/>
      <c r="AI3944" s="21"/>
      <c r="AJ3944" s="21"/>
      <c r="AK3944" s="21"/>
      <c r="AL3944" s="21"/>
      <c r="AM3944" s="21"/>
      <c r="AN3944" s="21"/>
      <c r="AO3944" s="21"/>
      <c r="AP3944" s="21"/>
      <c r="AQ3944" s="21"/>
      <c r="AR3944" s="21"/>
      <c r="AS3944" s="21"/>
      <c r="AT3944" s="21"/>
      <c r="AU3944" s="21"/>
      <c r="AX3944" s="22"/>
      <c r="AY3944" s="22"/>
      <c r="AZ3944" s="22"/>
      <c r="BM3944" s="21"/>
      <c r="BN3944" s="21"/>
      <c r="BO3944" s="21"/>
      <c r="BP3944" s="21"/>
      <c r="BQ3944" s="21"/>
      <c r="BS3944" s="21"/>
      <c r="BT3944" s="21"/>
      <c r="BW3944" s="21"/>
      <c r="BX3944" s="21"/>
      <c r="BZ3944" s="21"/>
      <c r="CD3944" s="21"/>
      <c r="CE3944" s="21"/>
      <c r="CF3944" s="21"/>
    </row>
    <row r="3945" spans="1:84">
      <c r="A3945" s="21"/>
      <c r="AC3945" s="21"/>
      <c r="AD3945" s="21"/>
      <c r="AE3945" s="21"/>
      <c r="AF3945" s="21"/>
      <c r="AG3945" s="21"/>
      <c r="AH3945" s="21"/>
      <c r="AI3945" s="21"/>
      <c r="AJ3945" s="21"/>
      <c r="AK3945" s="21"/>
      <c r="AL3945" s="21"/>
      <c r="AM3945" s="21"/>
      <c r="AN3945" s="21"/>
      <c r="AO3945" s="21"/>
      <c r="AP3945" s="21"/>
      <c r="AQ3945" s="21"/>
      <c r="AR3945" s="21"/>
      <c r="AS3945" s="21"/>
      <c r="AT3945" s="21"/>
      <c r="AU3945" s="21"/>
      <c r="AX3945" s="22"/>
      <c r="AY3945" s="22"/>
      <c r="AZ3945" s="22"/>
      <c r="BM3945" s="21"/>
      <c r="BN3945" s="21"/>
      <c r="BO3945" s="21"/>
      <c r="BP3945" s="21"/>
      <c r="BQ3945" s="21"/>
      <c r="BS3945" s="21"/>
      <c r="BT3945" s="21"/>
      <c r="BW3945" s="21"/>
      <c r="BX3945" s="21"/>
      <c r="BZ3945" s="21"/>
      <c r="CD3945" s="21"/>
      <c r="CE3945" s="21"/>
      <c r="CF3945" s="21"/>
    </row>
    <row r="3946" spans="1:84">
      <c r="A3946" s="21"/>
      <c r="AC3946" s="21"/>
      <c r="AD3946" s="21"/>
      <c r="AE3946" s="21"/>
      <c r="AF3946" s="21"/>
      <c r="AG3946" s="21"/>
      <c r="AH3946" s="21"/>
      <c r="AI3946" s="21"/>
      <c r="AJ3946" s="21"/>
      <c r="AK3946" s="21"/>
      <c r="AL3946" s="21"/>
      <c r="AM3946" s="21"/>
      <c r="AN3946" s="21"/>
      <c r="AO3946" s="21"/>
      <c r="AP3946" s="21"/>
      <c r="AQ3946" s="21"/>
      <c r="AR3946" s="21"/>
      <c r="AS3946" s="21"/>
      <c r="AT3946" s="21"/>
      <c r="AU3946" s="21"/>
      <c r="AX3946" s="22"/>
      <c r="AY3946" s="22"/>
      <c r="AZ3946" s="22"/>
      <c r="BM3946" s="21"/>
      <c r="BN3946" s="21"/>
      <c r="BO3946" s="21"/>
      <c r="BP3946" s="21"/>
      <c r="BQ3946" s="21"/>
      <c r="BS3946" s="21"/>
      <c r="BT3946" s="21"/>
      <c r="BW3946" s="21"/>
      <c r="BX3946" s="21"/>
      <c r="BZ3946" s="21"/>
      <c r="CD3946" s="21"/>
      <c r="CE3946" s="21"/>
      <c r="CF3946" s="21"/>
    </row>
    <row r="3947" spans="1:84">
      <c r="A3947" s="21"/>
      <c r="AC3947" s="21"/>
      <c r="AD3947" s="21"/>
      <c r="AE3947" s="21"/>
      <c r="AF3947" s="21"/>
      <c r="AG3947" s="21"/>
      <c r="AH3947" s="21"/>
      <c r="AI3947" s="21"/>
      <c r="AJ3947" s="21"/>
      <c r="AK3947" s="21"/>
      <c r="AL3947" s="21"/>
      <c r="AM3947" s="21"/>
      <c r="AN3947" s="21"/>
      <c r="AO3947" s="21"/>
      <c r="AP3947" s="21"/>
      <c r="AQ3947" s="21"/>
      <c r="AR3947" s="21"/>
      <c r="AS3947" s="21"/>
      <c r="AT3947" s="21"/>
      <c r="AU3947" s="21"/>
      <c r="AX3947" s="22"/>
      <c r="AY3947" s="22"/>
      <c r="AZ3947" s="22"/>
      <c r="BM3947" s="21"/>
      <c r="BN3947" s="21"/>
      <c r="BO3947" s="21"/>
      <c r="BP3947" s="21"/>
      <c r="BQ3947" s="21"/>
      <c r="BS3947" s="21"/>
      <c r="BT3947" s="21"/>
      <c r="BW3947" s="21"/>
      <c r="BX3947" s="21"/>
      <c r="BZ3947" s="21"/>
      <c r="CD3947" s="21"/>
      <c r="CE3947" s="21"/>
      <c r="CF3947" s="21"/>
    </row>
    <row r="3948" spans="1:84">
      <c r="A3948" s="21"/>
      <c r="AC3948" s="21"/>
      <c r="AD3948" s="21"/>
      <c r="AE3948" s="21"/>
      <c r="AF3948" s="21"/>
      <c r="AG3948" s="21"/>
      <c r="AH3948" s="21"/>
      <c r="AI3948" s="21"/>
      <c r="AJ3948" s="21"/>
      <c r="AK3948" s="21"/>
      <c r="AL3948" s="21"/>
      <c r="AM3948" s="21"/>
      <c r="AN3948" s="21"/>
      <c r="AO3948" s="21"/>
      <c r="AP3948" s="21"/>
      <c r="AQ3948" s="21"/>
      <c r="AR3948" s="21"/>
      <c r="AS3948" s="21"/>
      <c r="AT3948" s="21"/>
      <c r="AU3948" s="21"/>
      <c r="AX3948" s="22"/>
      <c r="AY3948" s="22"/>
      <c r="AZ3948" s="22"/>
      <c r="BM3948" s="21"/>
      <c r="BN3948" s="21"/>
      <c r="BO3948" s="21"/>
      <c r="BP3948" s="21"/>
      <c r="BQ3948" s="21"/>
      <c r="BS3948" s="21"/>
      <c r="BT3948" s="21"/>
      <c r="BW3948" s="21"/>
      <c r="BX3948" s="21"/>
      <c r="BZ3948" s="21"/>
      <c r="CD3948" s="21"/>
      <c r="CE3948" s="21"/>
      <c r="CF3948" s="21"/>
    </row>
    <row r="3949" spans="1:84">
      <c r="A3949" s="21"/>
      <c r="AC3949" s="21"/>
      <c r="AD3949" s="21"/>
      <c r="AE3949" s="21"/>
      <c r="AF3949" s="21"/>
      <c r="AG3949" s="21"/>
      <c r="AH3949" s="21"/>
      <c r="AI3949" s="21"/>
      <c r="AJ3949" s="21"/>
      <c r="AK3949" s="21"/>
      <c r="AL3949" s="21"/>
      <c r="AM3949" s="21"/>
      <c r="AN3949" s="21"/>
      <c r="AO3949" s="21"/>
      <c r="AP3949" s="21"/>
      <c r="AQ3949" s="21"/>
      <c r="AR3949" s="21"/>
      <c r="AS3949" s="21"/>
      <c r="AT3949" s="21"/>
      <c r="AU3949" s="21"/>
      <c r="AX3949" s="22"/>
      <c r="AY3949" s="22"/>
      <c r="AZ3949" s="22"/>
      <c r="BM3949" s="21"/>
      <c r="BN3949" s="21"/>
      <c r="BO3949" s="21"/>
      <c r="BP3949" s="21"/>
      <c r="BQ3949" s="21"/>
      <c r="BS3949" s="21"/>
      <c r="BT3949" s="21"/>
      <c r="BW3949" s="21"/>
      <c r="BX3949" s="21"/>
      <c r="BZ3949" s="21"/>
      <c r="CD3949" s="21"/>
      <c r="CE3949" s="21"/>
      <c r="CF3949" s="21"/>
    </row>
    <row r="3950" spans="1:84">
      <c r="A3950" s="21"/>
      <c r="AC3950" s="21"/>
      <c r="AD3950" s="21"/>
      <c r="AE3950" s="21"/>
      <c r="AF3950" s="21"/>
      <c r="AG3950" s="21"/>
      <c r="AH3950" s="21"/>
      <c r="AI3950" s="21"/>
      <c r="AJ3950" s="21"/>
      <c r="AK3950" s="21"/>
      <c r="AL3950" s="21"/>
      <c r="AM3950" s="21"/>
      <c r="AN3950" s="21"/>
      <c r="AO3950" s="21"/>
      <c r="AP3950" s="21"/>
      <c r="AQ3950" s="21"/>
      <c r="AR3950" s="21"/>
      <c r="AS3950" s="21"/>
      <c r="AT3950" s="21"/>
      <c r="AU3950" s="21"/>
      <c r="AX3950" s="22"/>
      <c r="AY3950" s="22"/>
      <c r="AZ3950" s="22"/>
      <c r="BM3950" s="21"/>
      <c r="BN3950" s="21"/>
      <c r="BO3950" s="21"/>
      <c r="BP3950" s="21"/>
      <c r="BQ3950" s="21"/>
      <c r="BS3950" s="21"/>
      <c r="BT3950" s="21"/>
      <c r="BW3950" s="21"/>
      <c r="BX3950" s="21"/>
      <c r="BZ3950" s="21"/>
      <c r="CD3950" s="21"/>
      <c r="CE3950" s="21"/>
      <c r="CF3950" s="21"/>
    </row>
    <row r="3951" spans="1:84">
      <c r="A3951" s="21"/>
      <c r="AC3951" s="21"/>
      <c r="AD3951" s="21"/>
      <c r="AE3951" s="21"/>
      <c r="AF3951" s="21"/>
      <c r="AG3951" s="21"/>
      <c r="AH3951" s="21"/>
      <c r="AI3951" s="21"/>
      <c r="AJ3951" s="21"/>
      <c r="AK3951" s="21"/>
      <c r="AL3951" s="21"/>
      <c r="AM3951" s="21"/>
      <c r="AN3951" s="21"/>
      <c r="AO3951" s="21"/>
      <c r="AP3951" s="21"/>
      <c r="AQ3951" s="21"/>
      <c r="AR3951" s="21"/>
      <c r="AS3951" s="21"/>
      <c r="AT3951" s="21"/>
      <c r="AU3951" s="21"/>
      <c r="AX3951" s="22"/>
      <c r="AY3951" s="22"/>
      <c r="AZ3951" s="22"/>
      <c r="BM3951" s="21"/>
      <c r="BN3951" s="21"/>
      <c r="BO3951" s="21"/>
      <c r="BP3951" s="21"/>
      <c r="BQ3951" s="21"/>
      <c r="BS3951" s="21"/>
      <c r="BT3951" s="21"/>
      <c r="BW3951" s="21"/>
      <c r="BX3951" s="21"/>
      <c r="BZ3951" s="21"/>
      <c r="CD3951" s="21"/>
      <c r="CE3951" s="21"/>
      <c r="CF3951" s="21"/>
    </row>
    <row r="3952" spans="1:84">
      <c r="A3952" s="21"/>
      <c r="AC3952" s="21"/>
      <c r="AD3952" s="21"/>
      <c r="AE3952" s="21"/>
      <c r="AF3952" s="21"/>
      <c r="AG3952" s="21"/>
      <c r="AH3952" s="21"/>
      <c r="AI3952" s="21"/>
      <c r="AJ3952" s="21"/>
      <c r="AK3952" s="21"/>
      <c r="AL3952" s="21"/>
      <c r="AM3952" s="21"/>
      <c r="AN3952" s="21"/>
      <c r="AO3952" s="21"/>
      <c r="AP3952" s="21"/>
      <c r="AQ3952" s="21"/>
      <c r="AR3952" s="21"/>
      <c r="AS3952" s="21"/>
      <c r="AT3952" s="21"/>
      <c r="AU3952" s="21"/>
      <c r="AX3952" s="22"/>
      <c r="AY3952" s="22"/>
      <c r="AZ3952" s="22"/>
      <c r="BM3952" s="21"/>
      <c r="BN3952" s="21"/>
      <c r="BO3952" s="21"/>
      <c r="BP3952" s="21"/>
      <c r="BQ3952" s="21"/>
      <c r="BS3952" s="21"/>
      <c r="BT3952" s="21"/>
      <c r="BW3952" s="21"/>
      <c r="BX3952" s="21"/>
      <c r="BZ3952" s="21"/>
      <c r="CD3952" s="21"/>
      <c r="CE3952" s="21"/>
      <c r="CF3952" s="21"/>
    </row>
    <row r="3953" spans="1:84">
      <c r="A3953" s="21"/>
      <c r="AC3953" s="21"/>
      <c r="AD3953" s="21"/>
      <c r="AE3953" s="21"/>
      <c r="AF3953" s="21"/>
      <c r="AG3953" s="21"/>
      <c r="AH3953" s="21"/>
      <c r="AI3953" s="21"/>
      <c r="AJ3953" s="21"/>
      <c r="AK3953" s="21"/>
      <c r="AL3953" s="21"/>
      <c r="AM3953" s="21"/>
      <c r="AN3953" s="21"/>
      <c r="AO3953" s="21"/>
      <c r="AP3953" s="21"/>
      <c r="AQ3953" s="21"/>
      <c r="AR3953" s="21"/>
      <c r="AS3953" s="21"/>
      <c r="AT3953" s="21"/>
      <c r="AU3953" s="21"/>
      <c r="AX3953" s="22"/>
      <c r="AY3953" s="22"/>
      <c r="AZ3953" s="22"/>
      <c r="BM3953" s="21"/>
      <c r="BN3953" s="21"/>
      <c r="BO3953" s="21"/>
      <c r="BP3953" s="21"/>
      <c r="BQ3953" s="21"/>
      <c r="BS3953" s="21"/>
      <c r="BT3953" s="21"/>
      <c r="BW3953" s="21"/>
      <c r="BX3953" s="21"/>
      <c r="BZ3953" s="21"/>
      <c r="CD3953" s="21"/>
      <c r="CE3953" s="21"/>
      <c r="CF3953" s="21"/>
    </row>
    <row r="3954" spans="1:84">
      <c r="A3954" s="21"/>
      <c r="AC3954" s="21"/>
      <c r="AD3954" s="21"/>
      <c r="AE3954" s="21"/>
      <c r="AF3954" s="21"/>
      <c r="AG3954" s="21"/>
      <c r="AH3954" s="21"/>
      <c r="AI3954" s="21"/>
      <c r="AJ3954" s="21"/>
      <c r="AK3954" s="21"/>
      <c r="AL3954" s="21"/>
      <c r="AM3954" s="21"/>
      <c r="AN3954" s="21"/>
      <c r="AO3954" s="21"/>
      <c r="AP3954" s="21"/>
      <c r="AQ3954" s="21"/>
      <c r="AR3954" s="21"/>
      <c r="AS3954" s="21"/>
      <c r="AT3954" s="21"/>
      <c r="AU3954" s="21"/>
      <c r="AX3954" s="22"/>
      <c r="AY3954" s="22"/>
      <c r="AZ3954" s="22"/>
      <c r="BM3954" s="21"/>
      <c r="BN3954" s="21"/>
      <c r="BO3954" s="21"/>
      <c r="BP3954" s="21"/>
      <c r="BQ3954" s="21"/>
      <c r="BS3954" s="21"/>
      <c r="BT3954" s="21"/>
      <c r="BW3954" s="21"/>
      <c r="BX3954" s="21"/>
      <c r="BZ3954" s="21"/>
      <c r="CD3954" s="21"/>
      <c r="CE3954" s="21"/>
      <c r="CF3954" s="21"/>
    </row>
    <row r="3955" spans="1:84">
      <c r="A3955" s="21"/>
      <c r="AC3955" s="21"/>
      <c r="AD3955" s="21"/>
      <c r="AE3955" s="21"/>
      <c r="AF3955" s="21"/>
      <c r="AG3955" s="21"/>
      <c r="AH3955" s="21"/>
      <c r="AI3955" s="21"/>
      <c r="AJ3955" s="21"/>
      <c r="AK3955" s="21"/>
      <c r="AL3955" s="21"/>
      <c r="AM3955" s="21"/>
      <c r="AN3955" s="21"/>
      <c r="AO3955" s="21"/>
      <c r="AP3955" s="21"/>
      <c r="AQ3955" s="21"/>
      <c r="AR3955" s="21"/>
      <c r="AS3955" s="21"/>
      <c r="AT3955" s="21"/>
      <c r="AU3955" s="21"/>
      <c r="AX3955" s="22"/>
      <c r="AY3955" s="22"/>
      <c r="AZ3955" s="22"/>
      <c r="BM3955" s="21"/>
      <c r="BN3955" s="21"/>
      <c r="BO3955" s="21"/>
      <c r="BP3955" s="21"/>
      <c r="BQ3955" s="21"/>
      <c r="BS3955" s="21"/>
      <c r="BT3955" s="21"/>
      <c r="BW3955" s="21"/>
      <c r="BX3955" s="21"/>
      <c r="BZ3955" s="21"/>
      <c r="CD3955" s="21"/>
      <c r="CE3955" s="21"/>
      <c r="CF3955" s="21"/>
    </row>
    <row r="3956" spans="1:84">
      <c r="A3956" s="21"/>
      <c r="AC3956" s="21"/>
      <c r="AD3956" s="21"/>
      <c r="AE3956" s="21"/>
      <c r="AF3956" s="21"/>
      <c r="AG3956" s="21"/>
      <c r="AH3956" s="21"/>
      <c r="AI3956" s="21"/>
      <c r="AJ3956" s="21"/>
      <c r="AK3956" s="21"/>
      <c r="AL3956" s="21"/>
      <c r="AM3956" s="21"/>
      <c r="AN3956" s="21"/>
      <c r="AO3956" s="21"/>
      <c r="AP3956" s="21"/>
      <c r="AQ3956" s="21"/>
      <c r="AR3956" s="21"/>
      <c r="AS3956" s="21"/>
      <c r="AT3956" s="21"/>
      <c r="AU3956" s="21"/>
      <c r="AX3956" s="22"/>
      <c r="AY3956" s="22"/>
      <c r="AZ3956" s="22"/>
      <c r="BM3956" s="21"/>
      <c r="BN3956" s="21"/>
      <c r="BO3956" s="21"/>
      <c r="BP3956" s="21"/>
      <c r="BQ3956" s="21"/>
      <c r="BS3956" s="21"/>
      <c r="BT3956" s="21"/>
      <c r="BW3956" s="21"/>
      <c r="BX3956" s="21"/>
      <c r="BZ3956" s="21"/>
      <c r="CD3956" s="21"/>
      <c r="CE3956" s="21"/>
      <c r="CF3956" s="21"/>
    </row>
    <row r="3957" spans="1:84">
      <c r="A3957" s="21"/>
      <c r="AC3957" s="21"/>
      <c r="AD3957" s="21"/>
      <c r="AE3957" s="21"/>
      <c r="AF3957" s="21"/>
      <c r="AG3957" s="21"/>
      <c r="AH3957" s="21"/>
      <c r="AI3957" s="21"/>
      <c r="AJ3957" s="21"/>
      <c r="AK3957" s="21"/>
      <c r="AL3957" s="21"/>
      <c r="AM3957" s="21"/>
      <c r="AN3957" s="21"/>
      <c r="AO3957" s="21"/>
      <c r="AP3957" s="21"/>
      <c r="AQ3957" s="21"/>
      <c r="AR3957" s="21"/>
      <c r="AS3957" s="21"/>
      <c r="AT3957" s="21"/>
      <c r="AU3957" s="21"/>
      <c r="AX3957" s="22"/>
      <c r="AY3957" s="22"/>
      <c r="AZ3957" s="22"/>
      <c r="BM3957" s="21"/>
      <c r="BN3957" s="21"/>
      <c r="BO3957" s="21"/>
      <c r="BP3957" s="21"/>
      <c r="BQ3957" s="21"/>
      <c r="BS3957" s="21"/>
      <c r="BT3957" s="21"/>
      <c r="BW3957" s="21"/>
      <c r="BX3957" s="21"/>
      <c r="BZ3957" s="21"/>
      <c r="CD3957" s="21"/>
      <c r="CE3957" s="21"/>
      <c r="CF3957" s="21"/>
    </row>
    <row r="3958" spans="1:84">
      <c r="A3958" s="21"/>
      <c r="AC3958" s="21"/>
      <c r="AD3958" s="21"/>
      <c r="AE3958" s="21"/>
      <c r="AF3958" s="21"/>
      <c r="AG3958" s="21"/>
      <c r="AH3958" s="21"/>
      <c r="AI3958" s="21"/>
      <c r="AJ3958" s="21"/>
      <c r="AK3958" s="21"/>
      <c r="AL3958" s="21"/>
      <c r="AM3958" s="21"/>
      <c r="AN3958" s="21"/>
      <c r="AO3958" s="21"/>
      <c r="AP3958" s="21"/>
      <c r="AQ3958" s="21"/>
      <c r="AR3958" s="21"/>
      <c r="AS3958" s="21"/>
      <c r="AT3958" s="21"/>
      <c r="AU3958" s="21"/>
      <c r="AX3958" s="22"/>
      <c r="AY3958" s="22"/>
      <c r="AZ3958" s="22"/>
      <c r="BM3958" s="21"/>
      <c r="BN3958" s="21"/>
      <c r="BO3958" s="21"/>
      <c r="BP3958" s="21"/>
      <c r="BQ3958" s="21"/>
      <c r="BS3958" s="21"/>
      <c r="BT3958" s="21"/>
      <c r="BW3958" s="21"/>
      <c r="BX3958" s="21"/>
      <c r="BZ3958" s="21"/>
      <c r="CD3958" s="21"/>
      <c r="CE3958" s="21"/>
      <c r="CF3958" s="21"/>
    </row>
    <row r="3959" spans="1:84">
      <c r="A3959" s="21"/>
      <c r="AC3959" s="21"/>
      <c r="AD3959" s="21"/>
      <c r="AE3959" s="21"/>
      <c r="AF3959" s="21"/>
      <c r="AG3959" s="21"/>
      <c r="AH3959" s="21"/>
      <c r="AI3959" s="21"/>
      <c r="AJ3959" s="21"/>
      <c r="AK3959" s="21"/>
      <c r="AL3959" s="21"/>
      <c r="AM3959" s="21"/>
      <c r="AN3959" s="21"/>
      <c r="AO3959" s="21"/>
      <c r="AP3959" s="21"/>
      <c r="AQ3959" s="21"/>
      <c r="AR3959" s="21"/>
      <c r="AS3959" s="21"/>
      <c r="AT3959" s="21"/>
      <c r="AU3959" s="21"/>
      <c r="AX3959" s="22"/>
      <c r="AY3959" s="22"/>
      <c r="AZ3959" s="22"/>
      <c r="BM3959" s="21"/>
      <c r="BN3959" s="21"/>
      <c r="BO3959" s="21"/>
      <c r="BP3959" s="21"/>
      <c r="BQ3959" s="21"/>
      <c r="BS3959" s="21"/>
      <c r="BT3959" s="21"/>
      <c r="BW3959" s="21"/>
      <c r="BX3959" s="21"/>
      <c r="BZ3959" s="21"/>
      <c r="CD3959" s="21"/>
      <c r="CE3959" s="21"/>
      <c r="CF3959" s="21"/>
    </row>
    <row r="3960" spans="1:84">
      <c r="A3960" s="21"/>
      <c r="AC3960" s="21"/>
      <c r="AD3960" s="21"/>
      <c r="AE3960" s="21"/>
      <c r="AF3960" s="21"/>
      <c r="AG3960" s="21"/>
      <c r="AH3960" s="21"/>
      <c r="AI3960" s="21"/>
      <c r="AJ3960" s="21"/>
      <c r="AK3960" s="21"/>
      <c r="AL3960" s="21"/>
      <c r="AM3960" s="21"/>
      <c r="AN3960" s="21"/>
      <c r="AO3960" s="21"/>
      <c r="AP3960" s="21"/>
      <c r="AQ3960" s="21"/>
      <c r="AR3960" s="21"/>
      <c r="AS3960" s="21"/>
      <c r="AT3960" s="21"/>
      <c r="AU3960" s="21"/>
      <c r="AX3960" s="22"/>
      <c r="AY3960" s="22"/>
      <c r="AZ3960" s="22"/>
      <c r="BM3960" s="21"/>
      <c r="BN3960" s="21"/>
      <c r="BO3960" s="21"/>
      <c r="BP3960" s="21"/>
      <c r="BQ3960" s="21"/>
      <c r="BS3960" s="21"/>
      <c r="BT3960" s="21"/>
      <c r="BW3960" s="21"/>
      <c r="BX3960" s="21"/>
      <c r="BZ3960" s="21"/>
      <c r="CD3960" s="21"/>
      <c r="CE3960" s="21"/>
      <c r="CF3960" s="21"/>
    </row>
    <row r="3961" spans="1:84">
      <c r="A3961" s="21"/>
      <c r="AC3961" s="21"/>
      <c r="AD3961" s="21"/>
      <c r="AE3961" s="21"/>
      <c r="AF3961" s="21"/>
      <c r="AG3961" s="21"/>
      <c r="AH3961" s="21"/>
      <c r="AI3961" s="21"/>
      <c r="AJ3961" s="21"/>
      <c r="AK3961" s="21"/>
      <c r="AL3961" s="21"/>
      <c r="AM3961" s="21"/>
      <c r="AN3961" s="21"/>
      <c r="AO3961" s="21"/>
      <c r="AP3961" s="21"/>
      <c r="AQ3961" s="21"/>
      <c r="AR3961" s="21"/>
      <c r="AS3961" s="21"/>
      <c r="AT3961" s="21"/>
      <c r="AU3961" s="21"/>
      <c r="AX3961" s="22"/>
      <c r="AY3961" s="22"/>
      <c r="AZ3961" s="22"/>
      <c r="BM3961" s="21"/>
      <c r="BN3961" s="21"/>
      <c r="BO3961" s="21"/>
      <c r="BP3961" s="21"/>
      <c r="BQ3961" s="21"/>
      <c r="BS3961" s="21"/>
      <c r="BT3961" s="21"/>
      <c r="BW3961" s="21"/>
      <c r="BX3961" s="21"/>
      <c r="BZ3961" s="21"/>
      <c r="CD3961" s="21"/>
      <c r="CE3961" s="21"/>
      <c r="CF3961" s="21"/>
    </row>
    <row r="3962" spans="1:84">
      <c r="A3962" s="21"/>
      <c r="AC3962" s="21"/>
      <c r="AD3962" s="21"/>
      <c r="AE3962" s="21"/>
      <c r="AF3962" s="21"/>
      <c r="AG3962" s="21"/>
      <c r="AH3962" s="21"/>
      <c r="AI3962" s="21"/>
      <c r="AJ3962" s="21"/>
      <c r="AK3962" s="21"/>
      <c r="AL3962" s="21"/>
      <c r="AM3962" s="21"/>
      <c r="AN3962" s="21"/>
      <c r="AO3962" s="21"/>
      <c r="AP3962" s="21"/>
      <c r="AQ3962" s="21"/>
      <c r="AR3962" s="21"/>
      <c r="AS3962" s="21"/>
      <c r="AT3962" s="21"/>
      <c r="AU3962" s="21"/>
      <c r="AX3962" s="22"/>
      <c r="AY3962" s="22"/>
      <c r="AZ3962" s="22"/>
      <c r="BM3962" s="21"/>
      <c r="BN3962" s="21"/>
      <c r="BO3962" s="21"/>
      <c r="BP3962" s="21"/>
      <c r="BQ3962" s="21"/>
      <c r="BS3962" s="21"/>
      <c r="BT3962" s="21"/>
      <c r="BW3962" s="21"/>
      <c r="BX3962" s="21"/>
      <c r="BZ3962" s="21"/>
      <c r="CD3962" s="21"/>
      <c r="CE3962" s="21"/>
      <c r="CF3962" s="21"/>
    </row>
    <row r="3963" spans="1:84">
      <c r="A3963" s="21"/>
      <c r="AC3963" s="21"/>
      <c r="AD3963" s="21"/>
      <c r="AE3963" s="21"/>
      <c r="AF3963" s="21"/>
      <c r="AG3963" s="21"/>
      <c r="AH3963" s="21"/>
      <c r="AI3963" s="21"/>
      <c r="AJ3963" s="21"/>
      <c r="AK3963" s="21"/>
      <c r="AL3963" s="21"/>
      <c r="AM3963" s="21"/>
      <c r="AN3963" s="21"/>
      <c r="AO3963" s="21"/>
      <c r="AP3963" s="21"/>
      <c r="AQ3963" s="21"/>
      <c r="AR3963" s="21"/>
      <c r="AS3963" s="21"/>
      <c r="AT3963" s="21"/>
      <c r="AU3963" s="21"/>
      <c r="AX3963" s="22"/>
      <c r="AY3963" s="22"/>
      <c r="AZ3963" s="22"/>
      <c r="BM3963" s="21"/>
      <c r="BN3963" s="21"/>
      <c r="BO3963" s="21"/>
      <c r="BP3963" s="21"/>
      <c r="BQ3963" s="21"/>
      <c r="BS3963" s="21"/>
      <c r="BT3963" s="21"/>
      <c r="BW3963" s="21"/>
      <c r="BX3963" s="21"/>
      <c r="BZ3963" s="21"/>
      <c r="CD3963" s="21"/>
      <c r="CE3963" s="21"/>
      <c r="CF3963" s="21"/>
    </row>
    <row r="3964" spans="1:84">
      <c r="A3964" s="21"/>
      <c r="AC3964" s="21"/>
      <c r="AD3964" s="21"/>
      <c r="AE3964" s="21"/>
      <c r="AF3964" s="21"/>
      <c r="AG3964" s="21"/>
      <c r="AH3964" s="21"/>
      <c r="AI3964" s="21"/>
      <c r="AJ3964" s="21"/>
      <c r="AK3964" s="21"/>
      <c r="AL3964" s="21"/>
      <c r="AM3964" s="21"/>
      <c r="AN3964" s="21"/>
      <c r="AO3964" s="21"/>
      <c r="AP3964" s="21"/>
      <c r="AQ3964" s="21"/>
      <c r="AR3964" s="21"/>
      <c r="AS3964" s="21"/>
      <c r="AT3964" s="21"/>
      <c r="AU3964" s="21"/>
      <c r="AX3964" s="22"/>
      <c r="AY3964" s="22"/>
      <c r="AZ3964" s="22"/>
      <c r="BM3964" s="21"/>
      <c r="BN3964" s="21"/>
      <c r="BO3964" s="21"/>
      <c r="BP3964" s="21"/>
      <c r="BQ3964" s="21"/>
      <c r="BS3964" s="21"/>
      <c r="BT3964" s="21"/>
      <c r="BW3964" s="21"/>
      <c r="BX3964" s="21"/>
      <c r="BZ3964" s="21"/>
      <c r="CD3964" s="21"/>
      <c r="CE3964" s="21"/>
      <c r="CF3964" s="21"/>
    </row>
    <row r="3965" spans="1:84">
      <c r="A3965" s="21"/>
      <c r="AC3965" s="21"/>
      <c r="AD3965" s="21"/>
      <c r="AE3965" s="21"/>
      <c r="AF3965" s="21"/>
      <c r="AG3965" s="21"/>
      <c r="AH3965" s="21"/>
      <c r="AI3965" s="21"/>
      <c r="AJ3965" s="21"/>
      <c r="AK3965" s="21"/>
      <c r="AL3965" s="21"/>
      <c r="AM3965" s="21"/>
      <c r="AN3965" s="21"/>
      <c r="AO3965" s="21"/>
      <c r="AP3965" s="21"/>
      <c r="AQ3965" s="21"/>
      <c r="AR3965" s="21"/>
      <c r="AS3965" s="21"/>
      <c r="AT3965" s="21"/>
      <c r="AU3965" s="21"/>
      <c r="AX3965" s="22"/>
      <c r="AY3965" s="22"/>
      <c r="AZ3965" s="22"/>
      <c r="BM3965" s="21"/>
      <c r="BN3965" s="21"/>
      <c r="BO3965" s="21"/>
      <c r="BP3965" s="21"/>
      <c r="BQ3965" s="21"/>
      <c r="BS3965" s="21"/>
      <c r="BT3965" s="21"/>
      <c r="BW3965" s="21"/>
      <c r="BX3965" s="21"/>
      <c r="BZ3965" s="21"/>
      <c r="CD3965" s="21"/>
      <c r="CE3965" s="21"/>
      <c r="CF3965" s="21"/>
    </row>
    <row r="3966" spans="1:84">
      <c r="A3966" s="21"/>
      <c r="AC3966" s="21"/>
      <c r="AD3966" s="21"/>
      <c r="AE3966" s="21"/>
      <c r="AF3966" s="21"/>
      <c r="AG3966" s="21"/>
      <c r="AH3966" s="21"/>
      <c r="AI3966" s="21"/>
      <c r="AJ3966" s="21"/>
      <c r="AK3966" s="21"/>
      <c r="AL3966" s="21"/>
      <c r="AM3966" s="21"/>
      <c r="AN3966" s="21"/>
      <c r="AO3966" s="21"/>
      <c r="AP3966" s="21"/>
      <c r="AQ3966" s="21"/>
      <c r="AR3966" s="21"/>
      <c r="AS3966" s="21"/>
      <c r="AT3966" s="21"/>
      <c r="AU3966" s="21"/>
      <c r="AX3966" s="22"/>
      <c r="AY3966" s="22"/>
      <c r="AZ3966" s="22"/>
      <c r="BM3966" s="21"/>
      <c r="BN3966" s="21"/>
      <c r="BO3966" s="21"/>
      <c r="BP3966" s="21"/>
      <c r="BQ3966" s="21"/>
      <c r="BS3966" s="21"/>
      <c r="BT3966" s="21"/>
      <c r="BW3966" s="21"/>
      <c r="BX3966" s="21"/>
      <c r="BZ3966" s="21"/>
      <c r="CD3966" s="21"/>
      <c r="CE3966" s="21"/>
      <c r="CF3966" s="21"/>
    </row>
    <row r="3967" spans="1:84">
      <c r="A3967" s="21"/>
      <c r="AC3967" s="21"/>
      <c r="AD3967" s="21"/>
      <c r="AE3967" s="21"/>
      <c r="AF3967" s="21"/>
      <c r="AG3967" s="21"/>
      <c r="AH3967" s="21"/>
      <c r="AI3967" s="21"/>
      <c r="AJ3967" s="21"/>
      <c r="AK3967" s="21"/>
      <c r="AL3967" s="21"/>
      <c r="AM3967" s="21"/>
      <c r="AN3967" s="21"/>
      <c r="AO3967" s="21"/>
      <c r="AP3967" s="21"/>
      <c r="AQ3967" s="21"/>
      <c r="AR3967" s="21"/>
      <c r="AS3967" s="21"/>
      <c r="AT3967" s="21"/>
      <c r="AU3967" s="21"/>
      <c r="AX3967" s="22"/>
      <c r="AY3967" s="22"/>
      <c r="AZ3967" s="22"/>
      <c r="BM3967" s="21"/>
      <c r="BN3967" s="21"/>
      <c r="BO3967" s="21"/>
      <c r="BP3967" s="21"/>
      <c r="BQ3967" s="21"/>
      <c r="BS3967" s="21"/>
      <c r="BT3967" s="21"/>
      <c r="BW3967" s="21"/>
      <c r="BX3967" s="21"/>
      <c r="BZ3967" s="21"/>
      <c r="CD3967" s="21"/>
      <c r="CE3967" s="21"/>
      <c r="CF3967" s="21"/>
    </row>
    <row r="3968" spans="1:84">
      <c r="A3968" s="21"/>
      <c r="AC3968" s="21"/>
      <c r="AD3968" s="21"/>
      <c r="AE3968" s="21"/>
      <c r="AF3968" s="21"/>
      <c r="AG3968" s="21"/>
      <c r="AH3968" s="21"/>
      <c r="AI3968" s="21"/>
      <c r="AJ3968" s="21"/>
      <c r="AK3968" s="21"/>
      <c r="AL3968" s="21"/>
      <c r="AM3968" s="21"/>
      <c r="AN3968" s="21"/>
      <c r="AO3968" s="21"/>
      <c r="AP3968" s="21"/>
      <c r="AQ3968" s="21"/>
      <c r="AR3968" s="21"/>
      <c r="AS3968" s="21"/>
      <c r="AT3968" s="21"/>
      <c r="AU3968" s="21"/>
      <c r="AX3968" s="22"/>
      <c r="AY3968" s="22"/>
      <c r="AZ3968" s="22"/>
      <c r="BM3968" s="21"/>
      <c r="BN3968" s="21"/>
      <c r="BO3968" s="21"/>
      <c r="BP3968" s="21"/>
      <c r="BQ3968" s="21"/>
      <c r="BS3968" s="21"/>
      <c r="BT3968" s="21"/>
      <c r="BW3968" s="21"/>
      <c r="BX3968" s="21"/>
      <c r="BZ3968" s="21"/>
      <c r="CD3968" s="21"/>
      <c r="CE3968" s="21"/>
      <c r="CF3968" s="21"/>
    </row>
    <row r="3969" spans="1:84">
      <c r="A3969" s="21"/>
      <c r="AC3969" s="21"/>
      <c r="AD3969" s="21"/>
      <c r="AE3969" s="21"/>
      <c r="AF3969" s="21"/>
      <c r="AG3969" s="21"/>
      <c r="AH3969" s="21"/>
      <c r="AI3969" s="21"/>
      <c r="AJ3969" s="21"/>
      <c r="AK3969" s="21"/>
      <c r="AL3969" s="21"/>
      <c r="AM3969" s="21"/>
      <c r="AN3969" s="21"/>
      <c r="AO3969" s="21"/>
      <c r="AP3969" s="21"/>
      <c r="AQ3969" s="21"/>
      <c r="AR3969" s="21"/>
      <c r="AS3969" s="21"/>
      <c r="AT3969" s="21"/>
      <c r="AU3969" s="21"/>
      <c r="AX3969" s="22"/>
      <c r="AY3969" s="22"/>
      <c r="AZ3969" s="22"/>
      <c r="BM3969" s="21"/>
      <c r="BN3969" s="21"/>
      <c r="BO3969" s="21"/>
      <c r="BP3969" s="21"/>
      <c r="BQ3969" s="21"/>
      <c r="BS3969" s="21"/>
      <c r="BT3969" s="21"/>
      <c r="BW3969" s="21"/>
      <c r="BX3969" s="21"/>
      <c r="BZ3969" s="21"/>
      <c r="CD3969" s="21"/>
      <c r="CE3969" s="21"/>
      <c r="CF3969" s="21"/>
    </row>
    <row r="3970" spans="1:84">
      <c r="A3970" s="21"/>
      <c r="AC3970" s="21"/>
      <c r="AD3970" s="21"/>
      <c r="AE3970" s="21"/>
      <c r="AF3970" s="21"/>
      <c r="AG3970" s="21"/>
      <c r="AH3970" s="21"/>
      <c r="AI3970" s="21"/>
      <c r="AJ3970" s="21"/>
      <c r="AK3970" s="21"/>
      <c r="AL3970" s="21"/>
      <c r="AM3970" s="21"/>
      <c r="AN3970" s="21"/>
      <c r="AO3970" s="21"/>
      <c r="AP3970" s="21"/>
      <c r="AQ3970" s="21"/>
      <c r="AR3970" s="21"/>
      <c r="AS3970" s="21"/>
      <c r="AT3970" s="21"/>
      <c r="AU3970" s="21"/>
      <c r="AX3970" s="22"/>
      <c r="AY3970" s="22"/>
      <c r="AZ3970" s="22"/>
      <c r="BM3970" s="21"/>
      <c r="BN3970" s="21"/>
      <c r="BO3970" s="21"/>
      <c r="BP3970" s="21"/>
      <c r="BQ3970" s="21"/>
      <c r="BS3970" s="21"/>
      <c r="BT3970" s="21"/>
      <c r="BW3970" s="21"/>
      <c r="BX3970" s="21"/>
      <c r="BZ3970" s="21"/>
      <c r="CD3970" s="21"/>
      <c r="CE3970" s="21"/>
      <c r="CF3970" s="21"/>
    </row>
    <row r="3971" spans="1:84">
      <c r="A3971" s="21"/>
      <c r="AC3971" s="21"/>
      <c r="AD3971" s="21"/>
      <c r="AE3971" s="21"/>
      <c r="AF3971" s="21"/>
      <c r="AG3971" s="21"/>
      <c r="AH3971" s="21"/>
      <c r="AI3971" s="21"/>
      <c r="AJ3971" s="21"/>
      <c r="AK3971" s="21"/>
      <c r="AL3971" s="21"/>
      <c r="AM3971" s="21"/>
      <c r="AN3971" s="21"/>
      <c r="AO3971" s="21"/>
      <c r="AP3971" s="21"/>
      <c r="AQ3971" s="21"/>
      <c r="AR3971" s="21"/>
      <c r="AS3971" s="21"/>
      <c r="AT3971" s="21"/>
      <c r="AU3971" s="21"/>
      <c r="AX3971" s="22"/>
      <c r="AY3971" s="22"/>
      <c r="AZ3971" s="22"/>
      <c r="BM3971" s="21"/>
      <c r="BN3971" s="21"/>
      <c r="BO3971" s="21"/>
      <c r="BP3971" s="21"/>
      <c r="BQ3971" s="21"/>
      <c r="BS3971" s="21"/>
      <c r="BT3971" s="21"/>
      <c r="BW3971" s="21"/>
      <c r="BX3971" s="21"/>
      <c r="BZ3971" s="21"/>
      <c r="CD3971" s="21"/>
      <c r="CE3971" s="21"/>
      <c r="CF3971" s="21"/>
    </row>
    <row r="3972" spans="1:84">
      <c r="A3972" s="21"/>
      <c r="AC3972" s="21"/>
      <c r="AD3972" s="21"/>
      <c r="AE3972" s="21"/>
      <c r="AF3972" s="21"/>
      <c r="AG3972" s="21"/>
      <c r="AH3972" s="21"/>
      <c r="AI3972" s="21"/>
      <c r="AJ3972" s="21"/>
      <c r="AK3972" s="21"/>
      <c r="AL3972" s="21"/>
      <c r="AM3972" s="21"/>
      <c r="AN3972" s="21"/>
      <c r="AO3972" s="21"/>
      <c r="AP3972" s="21"/>
      <c r="AQ3972" s="21"/>
      <c r="AR3972" s="21"/>
      <c r="AS3972" s="21"/>
      <c r="AT3972" s="21"/>
      <c r="AU3972" s="21"/>
      <c r="AX3972" s="22"/>
      <c r="AY3972" s="22"/>
      <c r="AZ3972" s="22"/>
      <c r="BM3972" s="21"/>
      <c r="BN3972" s="21"/>
      <c r="BO3972" s="21"/>
      <c r="BP3972" s="21"/>
      <c r="BQ3972" s="21"/>
      <c r="BS3972" s="21"/>
      <c r="BT3972" s="21"/>
      <c r="BW3972" s="21"/>
      <c r="BX3972" s="21"/>
      <c r="BZ3972" s="21"/>
      <c r="CD3972" s="21"/>
      <c r="CE3972" s="21"/>
      <c r="CF3972" s="21"/>
    </row>
    <row r="3973" spans="1:84">
      <c r="A3973" s="21"/>
      <c r="AC3973" s="21"/>
      <c r="AD3973" s="21"/>
      <c r="AE3973" s="21"/>
      <c r="AF3973" s="21"/>
      <c r="AG3973" s="21"/>
      <c r="AH3973" s="21"/>
      <c r="AI3973" s="21"/>
      <c r="AJ3973" s="21"/>
      <c r="AK3973" s="21"/>
      <c r="AL3973" s="21"/>
      <c r="AM3973" s="21"/>
      <c r="AN3973" s="21"/>
      <c r="AO3973" s="21"/>
      <c r="AP3973" s="21"/>
      <c r="AQ3973" s="21"/>
      <c r="AR3973" s="21"/>
      <c r="AS3973" s="21"/>
      <c r="AT3973" s="21"/>
      <c r="AU3973" s="21"/>
      <c r="AX3973" s="22"/>
      <c r="AY3973" s="22"/>
      <c r="AZ3973" s="22"/>
      <c r="BM3973" s="21"/>
      <c r="BN3973" s="21"/>
      <c r="BO3973" s="21"/>
      <c r="BP3973" s="21"/>
      <c r="BQ3973" s="21"/>
      <c r="BS3973" s="21"/>
      <c r="BT3973" s="21"/>
      <c r="BW3973" s="21"/>
      <c r="BX3973" s="21"/>
      <c r="BZ3973" s="21"/>
      <c r="CD3973" s="21"/>
      <c r="CE3973" s="21"/>
      <c r="CF3973" s="21"/>
    </row>
    <row r="3974" spans="1:84">
      <c r="A3974" s="21"/>
      <c r="AC3974" s="21"/>
      <c r="AD3974" s="21"/>
      <c r="AE3974" s="21"/>
      <c r="AF3974" s="21"/>
      <c r="AG3974" s="21"/>
      <c r="AH3974" s="21"/>
      <c r="AI3974" s="21"/>
      <c r="AJ3974" s="21"/>
      <c r="AK3974" s="21"/>
      <c r="AL3974" s="21"/>
      <c r="AM3974" s="21"/>
      <c r="AN3974" s="21"/>
      <c r="AO3974" s="21"/>
      <c r="AP3974" s="21"/>
      <c r="AQ3974" s="21"/>
      <c r="AR3974" s="21"/>
      <c r="AS3974" s="21"/>
      <c r="AT3974" s="21"/>
      <c r="AU3974" s="21"/>
      <c r="AX3974" s="22"/>
      <c r="AY3974" s="22"/>
      <c r="AZ3974" s="22"/>
      <c r="BM3974" s="21"/>
      <c r="BN3974" s="21"/>
      <c r="BO3974" s="21"/>
      <c r="BP3974" s="21"/>
      <c r="BQ3974" s="21"/>
      <c r="BS3974" s="21"/>
      <c r="BT3974" s="21"/>
      <c r="BW3974" s="21"/>
      <c r="BX3974" s="21"/>
      <c r="BZ3974" s="21"/>
      <c r="CD3974" s="21"/>
      <c r="CE3974" s="21"/>
      <c r="CF3974" s="21"/>
    </row>
    <row r="3975" spans="1:84">
      <c r="A3975" s="21"/>
      <c r="AC3975" s="21"/>
      <c r="AD3975" s="21"/>
      <c r="AE3975" s="21"/>
      <c r="AF3975" s="21"/>
      <c r="AG3975" s="21"/>
      <c r="AH3975" s="21"/>
      <c r="AI3975" s="21"/>
      <c r="AJ3975" s="21"/>
      <c r="AK3975" s="21"/>
      <c r="AL3975" s="21"/>
      <c r="AM3975" s="21"/>
      <c r="AN3975" s="21"/>
      <c r="AO3975" s="21"/>
      <c r="AP3975" s="21"/>
      <c r="AQ3975" s="21"/>
      <c r="AR3975" s="21"/>
      <c r="AS3975" s="21"/>
      <c r="AT3975" s="21"/>
      <c r="AU3975" s="21"/>
      <c r="AX3975" s="22"/>
      <c r="AY3975" s="22"/>
      <c r="AZ3975" s="22"/>
      <c r="BM3975" s="21"/>
      <c r="BN3975" s="21"/>
      <c r="BO3975" s="21"/>
      <c r="BP3975" s="21"/>
      <c r="BQ3975" s="21"/>
      <c r="BS3975" s="21"/>
      <c r="BT3975" s="21"/>
      <c r="BW3975" s="21"/>
      <c r="BX3975" s="21"/>
      <c r="BZ3975" s="21"/>
      <c r="CD3975" s="21"/>
      <c r="CE3975" s="21"/>
      <c r="CF3975" s="21"/>
    </row>
    <row r="3976" spans="1:84">
      <c r="A3976" s="21"/>
      <c r="AC3976" s="21"/>
      <c r="AD3976" s="21"/>
      <c r="AE3976" s="21"/>
      <c r="AF3976" s="21"/>
      <c r="AG3976" s="21"/>
      <c r="AH3976" s="21"/>
      <c r="AI3976" s="21"/>
      <c r="AJ3976" s="21"/>
      <c r="AK3976" s="21"/>
      <c r="AL3976" s="21"/>
      <c r="AM3976" s="21"/>
      <c r="AN3976" s="21"/>
      <c r="AO3976" s="21"/>
      <c r="AP3976" s="21"/>
      <c r="AQ3976" s="21"/>
      <c r="AR3976" s="21"/>
      <c r="AS3976" s="21"/>
      <c r="AT3976" s="21"/>
      <c r="AU3976" s="21"/>
      <c r="AX3976" s="22"/>
      <c r="AY3976" s="22"/>
      <c r="AZ3976" s="22"/>
      <c r="BM3976" s="21"/>
      <c r="BN3976" s="21"/>
      <c r="BO3976" s="21"/>
      <c r="BP3976" s="21"/>
      <c r="BQ3976" s="21"/>
      <c r="BS3976" s="21"/>
      <c r="BT3976" s="21"/>
      <c r="BW3976" s="21"/>
      <c r="BX3976" s="21"/>
      <c r="BZ3976" s="21"/>
      <c r="CD3976" s="21"/>
      <c r="CE3976" s="21"/>
      <c r="CF3976" s="21"/>
    </row>
    <row r="3977" spans="1:84">
      <c r="A3977" s="21"/>
      <c r="AC3977" s="21"/>
      <c r="AD3977" s="21"/>
      <c r="AE3977" s="21"/>
      <c r="AF3977" s="21"/>
      <c r="AG3977" s="21"/>
      <c r="AH3977" s="21"/>
      <c r="AI3977" s="21"/>
      <c r="AJ3977" s="21"/>
      <c r="AK3977" s="21"/>
      <c r="AL3977" s="21"/>
      <c r="AM3977" s="21"/>
      <c r="AN3977" s="21"/>
      <c r="AO3977" s="21"/>
      <c r="AP3977" s="21"/>
      <c r="AQ3977" s="21"/>
      <c r="AR3977" s="21"/>
      <c r="AS3977" s="21"/>
      <c r="AT3977" s="21"/>
      <c r="AU3977" s="21"/>
      <c r="AX3977" s="22"/>
      <c r="AY3977" s="22"/>
      <c r="AZ3977" s="22"/>
      <c r="BM3977" s="21"/>
      <c r="BN3977" s="21"/>
      <c r="BO3977" s="21"/>
      <c r="BP3977" s="21"/>
      <c r="BQ3977" s="21"/>
      <c r="BS3977" s="21"/>
      <c r="BT3977" s="21"/>
      <c r="BW3977" s="21"/>
      <c r="BX3977" s="21"/>
      <c r="BZ3977" s="21"/>
      <c r="CD3977" s="21"/>
      <c r="CE3977" s="21"/>
      <c r="CF3977" s="21"/>
    </row>
    <row r="3978" spans="1:84">
      <c r="A3978" s="21"/>
      <c r="AC3978" s="21"/>
      <c r="AD3978" s="21"/>
      <c r="AE3978" s="21"/>
      <c r="AF3978" s="21"/>
      <c r="AG3978" s="21"/>
      <c r="AH3978" s="21"/>
      <c r="AI3978" s="21"/>
      <c r="AJ3978" s="21"/>
      <c r="AK3978" s="21"/>
      <c r="AL3978" s="21"/>
      <c r="AM3978" s="21"/>
      <c r="AN3978" s="21"/>
      <c r="AO3978" s="21"/>
      <c r="AP3978" s="21"/>
      <c r="AQ3978" s="21"/>
      <c r="AR3978" s="21"/>
      <c r="AS3978" s="21"/>
      <c r="AT3978" s="21"/>
      <c r="AU3978" s="21"/>
      <c r="AX3978" s="22"/>
      <c r="AY3978" s="22"/>
      <c r="AZ3978" s="22"/>
      <c r="BM3978" s="21"/>
      <c r="BN3978" s="21"/>
      <c r="BO3978" s="21"/>
      <c r="BP3978" s="21"/>
      <c r="BQ3978" s="21"/>
      <c r="BS3978" s="21"/>
      <c r="BT3978" s="21"/>
      <c r="BW3978" s="21"/>
      <c r="BX3978" s="21"/>
      <c r="BZ3978" s="21"/>
      <c r="CD3978" s="21"/>
      <c r="CE3978" s="21"/>
      <c r="CF3978" s="21"/>
    </row>
    <row r="3979" spans="1:84">
      <c r="A3979" s="21"/>
      <c r="AC3979" s="21"/>
      <c r="AD3979" s="21"/>
      <c r="AE3979" s="21"/>
      <c r="AF3979" s="21"/>
      <c r="AG3979" s="21"/>
      <c r="AH3979" s="21"/>
      <c r="AI3979" s="21"/>
      <c r="AJ3979" s="21"/>
      <c r="AK3979" s="21"/>
      <c r="AL3979" s="21"/>
      <c r="AM3979" s="21"/>
      <c r="AN3979" s="21"/>
      <c r="AO3979" s="21"/>
      <c r="AP3979" s="21"/>
      <c r="AQ3979" s="21"/>
      <c r="AR3979" s="21"/>
      <c r="AS3979" s="21"/>
      <c r="AT3979" s="21"/>
      <c r="AU3979" s="21"/>
      <c r="AX3979" s="22"/>
      <c r="AY3979" s="22"/>
      <c r="AZ3979" s="22"/>
      <c r="BM3979" s="21"/>
      <c r="BN3979" s="21"/>
      <c r="BO3979" s="21"/>
      <c r="BP3979" s="21"/>
      <c r="BQ3979" s="21"/>
      <c r="BS3979" s="21"/>
      <c r="BT3979" s="21"/>
      <c r="BW3979" s="21"/>
      <c r="BX3979" s="21"/>
      <c r="BZ3979" s="21"/>
      <c r="CD3979" s="21"/>
      <c r="CE3979" s="21"/>
      <c r="CF3979" s="21"/>
    </row>
    <row r="3980" spans="1:84">
      <c r="A3980" s="21"/>
      <c r="AC3980" s="21"/>
      <c r="AD3980" s="21"/>
      <c r="AE3980" s="21"/>
      <c r="AF3980" s="21"/>
      <c r="AG3980" s="21"/>
      <c r="AH3980" s="21"/>
      <c r="AI3980" s="21"/>
      <c r="AJ3980" s="21"/>
      <c r="AK3980" s="21"/>
      <c r="AL3980" s="21"/>
      <c r="AM3980" s="21"/>
      <c r="AN3980" s="21"/>
      <c r="AO3980" s="21"/>
      <c r="AP3980" s="21"/>
      <c r="AQ3980" s="21"/>
      <c r="AR3980" s="21"/>
      <c r="AS3980" s="21"/>
      <c r="AT3980" s="21"/>
      <c r="AU3980" s="21"/>
      <c r="AX3980" s="22"/>
      <c r="AY3980" s="22"/>
      <c r="AZ3980" s="22"/>
      <c r="BM3980" s="21"/>
      <c r="BN3980" s="21"/>
      <c r="BO3980" s="21"/>
      <c r="BP3980" s="21"/>
      <c r="BQ3980" s="21"/>
      <c r="BS3980" s="21"/>
      <c r="BT3980" s="21"/>
      <c r="BW3980" s="21"/>
      <c r="BX3980" s="21"/>
      <c r="BZ3980" s="21"/>
      <c r="CD3980" s="21"/>
      <c r="CE3980" s="21"/>
      <c r="CF3980" s="21"/>
    </row>
    <row r="3981" spans="1:84">
      <c r="A3981" s="21"/>
      <c r="AC3981" s="21"/>
      <c r="AD3981" s="21"/>
      <c r="AE3981" s="21"/>
      <c r="AF3981" s="21"/>
      <c r="AG3981" s="21"/>
      <c r="AH3981" s="21"/>
      <c r="AI3981" s="21"/>
      <c r="AJ3981" s="21"/>
      <c r="AK3981" s="21"/>
      <c r="AL3981" s="21"/>
      <c r="AM3981" s="21"/>
      <c r="AN3981" s="21"/>
      <c r="AO3981" s="21"/>
      <c r="AP3981" s="21"/>
      <c r="AQ3981" s="21"/>
      <c r="AR3981" s="21"/>
      <c r="AS3981" s="21"/>
      <c r="AT3981" s="21"/>
      <c r="AU3981" s="21"/>
      <c r="AX3981" s="22"/>
      <c r="AY3981" s="22"/>
      <c r="AZ3981" s="22"/>
      <c r="BM3981" s="21"/>
      <c r="BN3981" s="21"/>
      <c r="BO3981" s="21"/>
      <c r="BP3981" s="21"/>
      <c r="BQ3981" s="21"/>
      <c r="BS3981" s="21"/>
      <c r="BT3981" s="21"/>
      <c r="BW3981" s="21"/>
      <c r="BX3981" s="21"/>
      <c r="BZ3981" s="21"/>
      <c r="CD3981" s="21"/>
      <c r="CE3981" s="21"/>
      <c r="CF3981" s="21"/>
    </row>
    <row r="3982" spans="1:84">
      <c r="A3982" s="21"/>
      <c r="AC3982" s="21"/>
      <c r="AD3982" s="21"/>
      <c r="AE3982" s="21"/>
      <c r="AF3982" s="21"/>
      <c r="AG3982" s="21"/>
      <c r="AH3982" s="21"/>
      <c r="AI3982" s="21"/>
      <c r="AJ3982" s="21"/>
      <c r="AK3982" s="21"/>
      <c r="AL3982" s="21"/>
      <c r="AM3982" s="21"/>
      <c r="AN3982" s="21"/>
      <c r="AO3982" s="21"/>
      <c r="AP3982" s="21"/>
      <c r="AQ3982" s="21"/>
      <c r="AR3982" s="21"/>
      <c r="AS3982" s="21"/>
      <c r="AT3982" s="21"/>
      <c r="AU3982" s="21"/>
      <c r="AX3982" s="22"/>
      <c r="AY3982" s="22"/>
      <c r="AZ3982" s="22"/>
      <c r="BM3982" s="21"/>
      <c r="BN3982" s="21"/>
      <c r="BO3982" s="21"/>
      <c r="BP3982" s="21"/>
      <c r="BQ3982" s="21"/>
      <c r="BS3982" s="21"/>
      <c r="BT3982" s="21"/>
      <c r="BW3982" s="21"/>
      <c r="BX3982" s="21"/>
      <c r="BZ3982" s="21"/>
      <c r="CD3982" s="21"/>
      <c r="CE3982" s="21"/>
      <c r="CF3982" s="21"/>
    </row>
    <row r="3983" spans="1:84">
      <c r="A3983" s="21"/>
      <c r="AC3983" s="21"/>
      <c r="AD3983" s="21"/>
      <c r="AE3983" s="21"/>
      <c r="AF3983" s="21"/>
      <c r="AG3983" s="21"/>
      <c r="AH3983" s="21"/>
      <c r="AI3983" s="21"/>
      <c r="AJ3983" s="21"/>
      <c r="AK3983" s="21"/>
      <c r="AL3983" s="21"/>
      <c r="AM3983" s="21"/>
      <c r="AN3983" s="21"/>
      <c r="AO3983" s="21"/>
      <c r="AP3983" s="21"/>
      <c r="AQ3983" s="21"/>
      <c r="AR3983" s="21"/>
      <c r="AS3983" s="21"/>
      <c r="AT3983" s="21"/>
      <c r="AU3983" s="21"/>
      <c r="AX3983" s="22"/>
      <c r="AY3983" s="22"/>
      <c r="AZ3983" s="22"/>
      <c r="BM3983" s="21"/>
      <c r="BN3983" s="21"/>
      <c r="BO3983" s="21"/>
      <c r="BP3983" s="21"/>
      <c r="BQ3983" s="21"/>
      <c r="BS3983" s="21"/>
      <c r="BT3983" s="21"/>
      <c r="BW3983" s="21"/>
      <c r="BX3983" s="21"/>
      <c r="BZ3983" s="21"/>
      <c r="CD3983" s="21"/>
      <c r="CE3983" s="21"/>
      <c r="CF3983" s="21"/>
    </row>
    <row r="3984" spans="1:84">
      <c r="A3984" s="21"/>
      <c r="AC3984" s="21"/>
      <c r="AD3984" s="21"/>
      <c r="AE3984" s="21"/>
      <c r="AF3984" s="21"/>
      <c r="AG3984" s="21"/>
      <c r="AH3984" s="21"/>
      <c r="AI3984" s="21"/>
      <c r="AJ3984" s="21"/>
      <c r="AK3984" s="21"/>
      <c r="AL3984" s="21"/>
      <c r="AM3984" s="21"/>
      <c r="AN3984" s="21"/>
      <c r="AO3984" s="21"/>
      <c r="AP3984" s="21"/>
      <c r="AQ3984" s="21"/>
      <c r="AR3984" s="21"/>
      <c r="AS3984" s="21"/>
      <c r="AT3984" s="21"/>
      <c r="AU3984" s="21"/>
      <c r="AX3984" s="22"/>
      <c r="AY3984" s="22"/>
      <c r="AZ3984" s="22"/>
      <c r="BM3984" s="21"/>
      <c r="BN3984" s="21"/>
      <c r="BO3984" s="21"/>
      <c r="BP3984" s="21"/>
      <c r="BQ3984" s="21"/>
      <c r="BS3984" s="21"/>
      <c r="BT3984" s="21"/>
      <c r="BW3984" s="21"/>
      <c r="BX3984" s="21"/>
      <c r="BZ3984" s="21"/>
      <c r="CD3984" s="21"/>
      <c r="CE3984" s="21"/>
      <c r="CF3984" s="21"/>
    </row>
    <row r="3985" spans="1:84">
      <c r="A3985" s="21"/>
      <c r="AC3985" s="21"/>
      <c r="AD3985" s="21"/>
      <c r="AE3985" s="21"/>
      <c r="AF3985" s="21"/>
      <c r="AG3985" s="21"/>
      <c r="AH3985" s="21"/>
      <c r="AI3985" s="21"/>
      <c r="AJ3985" s="21"/>
      <c r="AK3985" s="21"/>
      <c r="AL3985" s="21"/>
      <c r="AM3985" s="21"/>
      <c r="AN3985" s="21"/>
      <c r="AO3985" s="21"/>
      <c r="AP3985" s="21"/>
      <c r="AQ3985" s="21"/>
      <c r="AR3985" s="21"/>
      <c r="AS3985" s="21"/>
      <c r="AT3985" s="21"/>
      <c r="AU3985" s="21"/>
      <c r="AX3985" s="22"/>
      <c r="AY3985" s="22"/>
      <c r="AZ3985" s="22"/>
      <c r="BM3985" s="21"/>
      <c r="BN3985" s="21"/>
      <c r="BO3985" s="21"/>
      <c r="BP3985" s="21"/>
      <c r="BQ3985" s="21"/>
      <c r="BS3985" s="21"/>
      <c r="BT3985" s="21"/>
      <c r="BW3985" s="21"/>
      <c r="BX3985" s="21"/>
      <c r="BZ3985" s="21"/>
      <c r="CD3985" s="21"/>
      <c r="CE3985" s="21"/>
      <c r="CF3985" s="21"/>
    </row>
    <row r="3986" spans="1:84">
      <c r="A3986" s="21"/>
      <c r="AC3986" s="21"/>
      <c r="AD3986" s="21"/>
      <c r="AE3986" s="21"/>
      <c r="AF3986" s="21"/>
      <c r="AG3986" s="21"/>
      <c r="AH3986" s="21"/>
      <c r="AI3986" s="21"/>
      <c r="AJ3986" s="21"/>
      <c r="AK3986" s="21"/>
      <c r="AL3986" s="21"/>
      <c r="AM3986" s="21"/>
      <c r="AN3986" s="21"/>
      <c r="AO3986" s="21"/>
      <c r="AP3986" s="21"/>
      <c r="AQ3986" s="21"/>
      <c r="AR3986" s="21"/>
      <c r="AS3986" s="21"/>
      <c r="AT3986" s="21"/>
      <c r="AU3986" s="21"/>
      <c r="AX3986" s="22"/>
      <c r="AY3986" s="22"/>
      <c r="AZ3986" s="22"/>
      <c r="BM3986" s="21"/>
      <c r="BN3986" s="21"/>
      <c r="BO3986" s="21"/>
      <c r="BP3986" s="21"/>
      <c r="BQ3986" s="21"/>
      <c r="BS3986" s="21"/>
      <c r="BT3986" s="21"/>
      <c r="BW3986" s="21"/>
      <c r="BX3986" s="21"/>
      <c r="BZ3986" s="21"/>
      <c r="CD3986" s="21"/>
      <c r="CE3986" s="21"/>
      <c r="CF3986" s="21"/>
    </row>
    <row r="3987" spans="1:84">
      <c r="A3987" s="21"/>
      <c r="AC3987" s="21"/>
      <c r="AD3987" s="21"/>
      <c r="AE3987" s="21"/>
      <c r="AF3987" s="21"/>
      <c r="AG3987" s="21"/>
      <c r="AH3987" s="21"/>
      <c r="AI3987" s="21"/>
      <c r="AJ3987" s="21"/>
      <c r="AK3987" s="21"/>
      <c r="AL3987" s="21"/>
      <c r="AM3987" s="21"/>
      <c r="AN3987" s="21"/>
      <c r="AO3987" s="21"/>
      <c r="AP3987" s="21"/>
      <c r="AQ3987" s="21"/>
      <c r="AR3987" s="21"/>
      <c r="AS3987" s="21"/>
      <c r="AT3987" s="21"/>
      <c r="AU3987" s="21"/>
      <c r="AX3987" s="22"/>
      <c r="AY3987" s="22"/>
      <c r="AZ3987" s="22"/>
      <c r="BM3987" s="21"/>
      <c r="BN3987" s="21"/>
      <c r="BO3987" s="21"/>
      <c r="BP3987" s="21"/>
      <c r="BQ3987" s="21"/>
      <c r="BS3987" s="21"/>
      <c r="BT3987" s="21"/>
      <c r="BW3987" s="21"/>
      <c r="BX3987" s="21"/>
      <c r="BZ3987" s="21"/>
      <c r="CD3987" s="21"/>
      <c r="CE3987" s="21"/>
      <c r="CF3987" s="21"/>
    </row>
    <row r="3988" spans="1:84">
      <c r="A3988" s="21"/>
      <c r="AC3988" s="21"/>
      <c r="AD3988" s="21"/>
      <c r="AE3988" s="21"/>
      <c r="AF3988" s="21"/>
      <c r="AG3988" s="21"/>
      <c r="AH3988" s="21"/>
      <c r="AI3988" s="21"/>
      <c r="AJ3988" s="21"/>
      <c r="AK3988" s="21"/>
      <c r="AL3988" s="21"/>
      <c r="AM3988" s="21"/>
      <c r="AN3988" s="21"/>
      <c r="AO3988" s="21"/>
      <c r="AP3988" s="21"/>
      <c r="AQ3988" s="21"/>
      <c r="AR3988" s="21"/>
      <c r="AS3988" s="21"/>
      <c r="AT3988" s="21"/>
      <c r="AU3988" s="21"/>
      <c r="AX3988" s="22"/>
      <c r="AY3988" s="22"/>
      <c r="AZ3988" s="22"/>
      <c r="BM3988" s="21"/>
      <c r="BN3988" s="21"/>
      <c r="BO3988" s="21"/>
      <c r="BP3988" s="21"/>
      <c r="BQ3988" s="21"/>
      <c r="BS3988" s="21"/>
      <c r="BT3988" s="21"/>
      <c r="BW3988" s="21"/>
      <c r="BX3988" s="21"/>
      <c r="BZ3988" s="21"/>
      <c r="CD3988" s="21"/>
      <c r="CE3988" s="21"/>
      <c r="CF3988" s="21"/>
    </row>
    <row r="3989" spans="1:84">
      <c r="A3989" s="21"/>
      <c r="AC3989" s="21"/>
      <c r="AD3989" s="21"/>
      <c r="AE3989" s="21"/>
      <c r="AF3989" s="21"/>
      <c r="AG3989" s="21"/>
      <c r="AH3989" s="21"/>
      <c r="AI3989" s="21"/>
      <c r="AJ3989" s="21"/>
      <c r="AK3989" s="21"/>
      <c r="AL3989" s="21"/>
      <c r="AM3989" s="21"/>
      <c r="AN3989" s="21"/>
      <c r="AO3989" s="21"/>
      <c r="AP3989" s="21"/>
      <c r="AQ3989" s="21"/>
      <c r="AR3989" s="21"/>
      <c r="AS3989" s="21"/>
      <c r="AT3989" s="21"/>
      <c r="AU3989" s="21"/>
      <c r="AX3989" s="22"/>
      <c r="AY3989" s="22"/>
      <c r="AZ3989" s="22"/>
      <c r="BM3989" s="21"/>
      <c r="BN3989" s="21"/>
      <c r="BO3989" s="21"/>
      <c r="BP3989" s="21"/>
      <c r="BQ3989" s="21"/>
      <c r="BS3989" s="21"/>
      <c r="BT3989" s="21"/>
      <c r="BW3989" s="21"/>
      <c r="BX3989" s="21"/>
      <c r="BZ3989" s="21"/>
      <c r="CD3989" s="21"/>
      <c r="CE3989" s="21"/>
      <c r="CF3989" s="21"/>
    </row>
    <row r="3990" spans="1:84">
      <c r="A3990" s="21"/>
      <c r="AC3990" s="21"/>
      <c r="AD3990" s="21"/>
      <c r="AE3990" s="21"/>
      <c r="AF3990" s="21"/>
      <c r="AG3990" s="21"/>
      <c r="AH3990" s="21"/>
      <c r="AI3990" s="21"/>
      <c r="AJ3990" s="21"/>
      <c r="AK3990" s="21"/>
      <c r="AL3990" s="21"/>
      <c r="AM3990" s="21"/>
      <c r="AN3990" s="21"/>
      <c r="AO3990" s="21"/>
      <c r="AP3990" s="21"/>
      <c r="AQ3990" s="21"/>
      <c r="AR3990" s="21"/>
      <c r="AS3990" s="21"/>
      <c r="AT3990" s="21"/>
      <c r="AU3990" s="21"/>
      <c r="AX3990" s="22"/>
      <c r="AY3990" s="22"/>
      <c r="AZ3990" s="22"/>
      <c r="BM3990" s="21"/>
      <c r="BN3990" s="21"/>
      <c r="BO3990" s="21"/>
      <c r="BP3990" s="21"/>
      <c r="BQ3990" s="21"/>
      <c r="BS3990" s="21"/>
      <c r="BT3990" s="21"/>
      <c r="BW3990" s="21"/>
      <c r="BX3990" s="21"/>
      <c r="BZ3990" s="21"/>
      <c r="CD3990" s="21"/>
      <c r="CE3990" s="21"/>
      <c r="CF3990" s="21"/>
    </row>
    <row r="3991" spans="1:84">
      <c r="A3991" s="21"/>
      <c r="AC3991" s="21"/>
      <c r="AD3991" s="21"/>
      <c r="AE3991" s="21"/>
      <c r="AF3991" s="21"/>
      <c r="AG3991" s="21"/>
      <c r="AH3991" s="21"/>
      <c r="AI3991" s="21"/>
      <c r="AJ3991" s="21"/>
      <c r="AK3991" s="21"/>
      <c r="AL3991" s="21"/>
      <c r="AM3991" s="21"/>
      <c r="AN3991" s="21"/>
      <c r="AO3991" s="21"/>
      <c r="AP3991" s="21"/>
      <c r="AQ3991" s="21"/>
      <c r="AR3991" s="21"/>
      <c r="AS3991" s="21"/>
      <c r="AT3991" s="21"/>
      <c r="AU3991" s="21"/>
      <c r="AX3991" s="22"/>
      <c r="AY3991" s="22"/>
      <c r="AZ3991" s="22"/>
      <c r="BM3991" s="21"/>
      <c r="BN3991" s="21"/>
      <c r="BO3991" s="21"/>
      <c r="BP3991" s="21"/>
      <c r="BQ3991" s="21"/>
      <c r="BS3991" s="21"/>
      <c r="BT3991" s="21"/>
      <c r="BW3991" s="21"/>
      <c r="BX3991" s="21"/>
      <c r="BZ3991" s="21"/>
      <c r="CD3991" s="21"/>
      <c r="CE3991" s="21"/>
      <c r="CF3991" s="21"/>
    </row>
    <row r="3992" spans="1:84">
      <c r="A3992" s="21"/>
      <c r="AC3992" s="21"/>
      <c r="AD3992" s="21"/>
      <c r="AE3992" s="21"/>
      <c r="AF3992" s="21"/>
      <c r="AG3992" s="21"/>
      <c r="AH3992" s="21"/>
      <c r="AI3992" s="21"/>
      <c r="AJ3992" s="21"/>
      <c r="AK3992" s="21"/>
      <c r="AL3992" s="21"/>
      <c r="AM3992" s="21"/>
      <c r="AN3992" s="21"/>
      <c r="AO3992" s="21"/>
      <c r="AP3992" s="21"/>
      <c r="AQ3992" s="21"/>
      <c r="AR3992" s="21"/>
      <c r="AS3992" s="21"/>
      <c r="AT3992" s="21"/>
      <c r="AU3992" s="21"/>
      <c r="AX3992" s="22"/>
      <c r="AY3992" s="22"/>
      <c r="AZ3992" s="22"/>
      <c r="BM3992" s="21"/>
      <c r="BN3992" s="21"/>
      <c r="BO3992" s="21"/>
      <c r="BP3992" s="21"/>
      <c r="BQ3992" s="21"/>
      <c r="BS3992" s="21"/>
      <c r="BT3992" s="21"/>
      <c r="BW3992" s="21"/>
      <c r="BX3992" s="21"/>
      <c r="BZ3992" s="21"/>
      <c r="CD3992" s="21"/>
      <c r="CE3992" s="21"/>
      <c r="CF3992" s="21"/>
    </row>
    <row r="3993" spans="1:84">
      <c r="A3993" s="21"/>
      <c r="AC3993" s="21"/>
      <c r="AD3993" s="21"/>
      <c r="AE3993" s="21"/>
      <c r="AF3993" s="21"/>
      <c r="AG3993" s="21"/>
      <c r="AH3993" s="21"/>
      <c r="AI3993" s="21"/>
      <c r="AJ3993" s="21"/>
      <c r="AK3993" s="21"/>
      <c r="AL3993" s="21"/>
      <c r="AM3993" s="21"/>
      <c r="AN3993" s="21"/>
      <c r="AO3993" s="21"/>
      <c r="AP3993" s="21"/>
      <c r="AQ3993" s="21"/>
      <c r="AR3993" s="21"/>
      <c r="AS3993" s="21"/>
      <c r="AT3993" s="21"/>
      <c r="AU3993" s="21"/>
      <c r="AX3993" s="22"/>
      <c r="AY3993" s="22"/>
      <c r="AZ3993" s="22"/>
      <c r="BM3993" s="21"/>
      <c r="BN3993" s="21"/>
      <c r="BO3993" s="21"/>
      <c r="BP3993" s="21"/>
      <c r="BQ3993" s="21"/>
      <c r="BS3993" s="21"/>
      <c r="BT3993" s="21"/>
      <c r="BW3993" s="21"/>
      <c r="BX3993" s="21"/>
      <c r="BZ3993" s="21"/>
      <c r="CD3993" s="21"/>
      <c r="CE3993" s="21"/>
      <c r="CF3993" s="21"/>
    </row>
    <row r="3994" spans="1:84">
      <c r="A3994" s="21"/>
      <c r="AC3994" s="21"/>
      <c r="AD3994" s="21"/>
      <c r="AE3994" s="21"/>
      <c r="AF3994" s="21"/>
      <c r="AG3994" s="21"/>
      <c r="AH3994" s="21"/>
      <c r="AI3994" s="21"/>
      <c r="AJ3994" s="21"/>
      <c r="AK3994" s="21"/>
      <c r="AL3994" s="21"/>
      <c r="AM3994" s="21"/>
      <c r="AN3994" s="21"/>
      <c r="AO3994" s="21"/>
      <c r="AP3994" s="21"/>
      <c r="AQ3994" s="21"/>
      <c r="AR3994" s="21"/>
      <c r="AS3994" s="21"/>
      <c r="AT3994" s="21"/>
      <c r="AU3994" s="21"/>
      <c r="AX3994" s="22"/>
      <c r="AY3994" s="22"/>
      <c r="AZ3994" s="22"/>
      <c r="BM3994" s="21"/>
      <c r="BN3994" s="21"/>
      <c r="BO3994" s="21"/>
      <c r="BP3994" s="21"/>
      <c r="BQ3994" s="21"/>
      <c r="BS3994" s="21"/>
      <c r="BT3994" s="21"/>
      <c r="BW3994" s="21"/>
      <c r="BX3994" s="21"/>
      <c r="BZ3994" s="21"/>
      <c r="CD3994" s="21"/>
      <c r="CE3994" s="21"/>
      <c r="CF3994" s="21"/>
    </row>
    <row r="3995" spans="1:84">
      <c r="A3995" s="21"/>
      <c r="AC3995" s="21"/>
      <c r="AD3995" s="21"/>
      <c r="AE3995" s="21"/>
      <c r="AF3995" s="21"/>
      <c r="AG3995" s="21"/>
      <c r="AH3995" s="21"/>
      <c r="AI3995" s="21"/>
      <c r="AJ3995" s="21"/>
      <c r="AK3995" s="21"/>
      <c r="AL3995" s="21"/>
      <c r="AM3995" s="21"/>
      <c r="AN3995" s="21"/>
      <c r="AO3995" s="21"/>
      <c r="AP3995" s="21"/>
      <c r="AQ3995" s="21"/>
      <c r="AR3995" s="21"/>
      <c r="AS3995" s="21"/>
      <c r="AT3995" s="21"/>
      <c r="AU3995" s="21"/>
      <c r="AX3995" s="22"/>
      <c r="AY3995" s="22"/>
      <c r="AZ3995" s="22"/>
      <c r="BM3995" s="21"/>
      <c r="BN3995" s="21"/>
      <c r="BO3995" s="21"/>
      <c r="BP3995" s="21"/>
      <c r="BQ3995" s="21"/>
      <c r="BS3995" s="21"/>
      <c r="BT3995" s="21"/>
      <c r="BW3995" s="21"/>
      <c r="BX3995" s="21"/>
      <c r="BZ3995" s="21"/>
      <c r="CD3995" s="21"/>
      <c r="CE3995" s="21"/>
      <c r="CF3995" s="21"/>
    </row>
    <row r="3996" spans="1:84">
      <c r="A3996" s="21"/>
      <c r="AC3996" s="21"/>
      <c r="AD3996" s="21"/>
      <c r="AE3996" s="21"/>
      <c r="AF3996" s="21"/>
      <c r="AG3996" s="21"/>
      <c r="AH3996" s="21"/>
      <c r="AI3996" s="21"/>
      <c r="AJ3996" s="21"/>
      <c r="AK3996" s="21"/>
      <c r="AL3996" s="21"/>
      <c r="AM3996" s="21"/>
      <c r="AN3996" s="21"/>
      <c r="AO3996" s="21"/>
      <c r="AP3996" s="21"/>
      <c r="AQ3996" s="21"/>
      <c r="AR3996" s="21"/>
      <c r="AS3996" s="21"/>
      <c r="AT3996" s="21"/>
      <c r="AU3996" s="21"/>
      <c r="AX3996" s="22"/>
      <c r="AY3996" s="22"/>
      <c r="AZ3996" s="22"/>
      <c r="BM3996" s="21"/>
      <c r="BN3996" s="21"/>
      <c r="BO3996" s="21"/>
      <c r="BP3996" s="21"/>
      <c r="BQ3996" s="21"/>
      <c r="BS3996" s="21"/>
      <c r="BT3996" s="21"/>
      <c r="BW3996" s="21"/>
      <c r="BX3996" s="21"/>
      <c r="BZ3996" s="21"/>
      <c r="CD3996" s="21"/>
      <c r="CE3996" s="21"/>
      <c r="CF3996" s="21"/>
    </row>
    <row r="3997" spans="1:84">
      <c r="A3997" s="21"/>
      <c r="AC3997" s="21"/>
      <c r="AD3997" s="21"/>
      <c r="AE3997" s="21"/>
      <c r="AF3997" s="21"/>
      <c r="AG3997" s="21"/>
      <c r="AH3997" s="21"/>
      <c r="AI3997" s="21"/>
      <c r="AJ3997" s="21"/>
      <c r="AK3997" s="21"/>
      <c r="AL3997" s="21"/>
      <c r="AM3997" s="21"/>
      <c r="AN3997" s="21"/>
      <c r="AO3997" s="21"/>
      <c r="AP3997" s="21"/>
      <c r="AQ3997" s="21"/>
      <c r="AR3997" s="21"/>
      <c r="AS3997" s="21"/>
      <c r="AT3997" s="21"/>
      <c r="AU3997" s="21"/>
      <c r="AX3997" s="22"/>
      <c r="AY3997" s="22"/>
      <c r="AZ3997" s="22"/>
      <c r="BM3997" s="21"/>
      <c r="BN3997" s="21"/>
      <c r="BO3997" s="21"/>
      <c r="BP3997" s="21"/>
      <c r="BQ3997" s="21"/>
      <c r="BS3997" s="21"/>
      <c r="BT3997" s="21"/>
      <c r="BW3997" s="21"/>
      <c r="BX3997" s="21"/>
      <c r="BZ3997" s="21"/>
      <c r="CD3997" s="21"/>
      <c r="CE3997" s="21"/>
      <c r="CF3997" s="21"/>
    </row>
    <row r="3998" spans="1:84">
      <c r="A3998" s="21"/>
      <c r="AC3998" s="21"/>
      <c r="AD3998" s="21"/>
      <c r="AE3998" s="21"/>
      <c r="AF3998" s="21"/>
      <c r="AG3998" s="21"/>
      <c r="AH3998" s="21"/>
      <c r="AI3998" s="21"/>
      <c r="AJ3998" s="21"/>
      <c r="AK3998" s="21"/>
      <c r="AL3998" s="21"/>
      <c r="AM3998" s="21"/>
      <c r="AN3998" s="21"/>
      <c r="AO3998" s="21"/>
      <c r="AP3998" s="21"/>
      <c r="AQ3998" s="21"/>
      <c r="AR3998" s="21"/>
      <c r="AS3998" s="21"/>
      <c r="AT3998" s="21"/>
      <c r="AU3998" s="21"/>
      <c r="AX3998" s="22"/>
      <c r="AY3998" s="22"/>
      <c r="AZ3998" s="22"/>
      <c r="BM3998" s="21"/>
      <c r="BN3998" s="21"/>
      <c r="BO3998" s="21"/>
      <c r="BP3998" s="21"/>
      <c r="BQ3998" s="21"/>
      <c r="BS3998" s="21"/>
      <c r="BT3998" s="21"/>
      <c r="BW3998" s="21"/>
      <c r="BX3998" s="21"/>
      <c r="BZ3998" s="21"/>
      <c r="CD3998" s="21"/>
      <c r="CE3998" s="21"/>
      <c r="CF3998" s="21"/>
    </row>
    <row r="3999" spans="1:84">
      <c r="A3999" s="21"/>
      <c r="AC3999" s="21"/>
      <c r="AD3999" s="21"/>
      <c r="AE3999" s="21"/>
      <c r="AF3999" s="21"/>
      <c r="AG3999" s="21"/>
      <c r="AH3999" s="21"/>
      <c r="AI3999" s="21"/>
      <c r="AJ3999" s="21"/>
      <c r="AK3999" s="21"/>
      <c r="AL3999" s="21"/>
      <c r="AM3999" s="21"/>
      <c r="AN3999" s="21"/>
      <c r="AO3999" s="21"/>
      <c r="AP3999" s="21"/>
      <c r="AQ3999" s="21"/>
      <c r="AR3999" s="21"/>
      <c r="AS3999" s="21"/>
      <c r="AT3999" s="21"/>
      <c r="AU3999" s="21"/>
      <c r="AX3999" s="22"/>
      <c r="AY3999" s="22"/>
      <c r="AZ3999" s="22"/>
      <c r="BM3999" s="21"/>
      <c r="BN3999" s="21"/>
      <c r="BO3999" s="21"/>
      <c r="BP3999" s="21"/>
      <c r="BQ3999" s="21"/>
      <c r="BS3999" s="21"/>
      <c r="BT3999" s="21"/>
      <c r="BW3999" s="21"/>
      <c r="BX3999" s="21"/>
      <c r="BZ3999" s="21"/>
      <c r="CD3999" s="21"/>
      <c r="CE3999" s="21"/>
      <c r="CF3999" s="21"/>
    </row>
    <row r="4000" spans="1:84">
      <c r="A4000" s="21"/>
      <c r="AC4000" s="21"/>
      <c r="AD4000" s="21"/>
      <c r="AE4000" s="21"/>
      <c r="AF4000" s="21"/>
      <c r="AG4000" s="21"/>
      <c r="AH4000" s="21"/>
      <c r="AI4000" s="21"/>
      <c r="AJ4000" s="21"/>
      <c r="AK4000" s="21"/>
      <c r="AL4000" s="21"/>
      <c r="AM4000" s="21"/>
      <c r="AN4000" s="21"/>
      <c r="AO4000" s="21"/>
      <c r="AP4000" s="21"/>
      <c r="AQ4000" s="21"/>
      <c r="AR4000" s="21"/>
      <c r="AS4000" s="21"/>
      <c r="AT4000" s="21"/>
      <c r="AU4000" s="21"/>
      <c r="AX4000" s="22"/>
      <c r="AY4000" s="22"/>
      <c r="AZ4000" s="22"/>
      <c r="BM4000" s="21"/>
      <c r="BN4000" s="21"/>
      <c r="BO4000" s="21"/>
      <c r="BP4000" s="21"/>
      <c r="BQ4000" s="21"/>
      <c r="BS4000" s="21"/>
      <c r="BT4000" s="21"/>
      <c r="BW4000" s="21"/>
      <c r="BX4000" s="21"/>
      <c r="BZ4000" s="21"/>
      <c r="CD4000" s="21"/>
      <c r="CE4000" s="21"/>
      <c r="CF4000" s="21"/>
    </row>
    <row r="4001" spans="1:84">
      <c r="A4001" s="21"/>
      <c r="AC4001" s="21"/>
      <c r="AD4001" s="21"/>
      <c r="AE4001" s="21"/>
      <c r="AF4001" s="21"/>
      <c r="AG4001" s="21"/>
      <c r="AH4001" s="21"/>
      <c r="AI4001" s="21"/>
      <c r="AJ4001" s="21"/>
      <c r="AK4001" s="21"/>
      <c r="AL4001" s="21"/>
      <c r="AM4001" s="21"/>
      <c r="AN4001" s="21"/>
      <c r="AO4001" s="21"/>
      <c r="AP4001" s="21"/>
      <c r="AQ4001" s="21"/>
      <c r="AR4001" s="21"/>
      <c r="AS4001" s="21"/>
      <c r="AT4001" s="21"/>
      <c r="AU4001" s="21"/>
      <c r="AX4001" s="22"/>
      <c r="AY4001" s="22"/>
      <c r="AZ4001" s="22"/>
      <c r="BM4001" s="21"/>
      <c r="BN4001" s="21"/>
      <c r="BO4001" s="21"/>
      <c r="BP4001" s="21"/>
      <c r="BQ4001" s="21"/>
      <c r="BS4001" s="21"/>
      <c r="BT4001" s="21"/>
      <c r="BW4001" s="21"/>
      <c r="BX4001" s="21"/>
      <c r="BZ4001" s="21"/>
      <c r="CD4001" s="21"/>
      <c r="CE4001" s="21"/>
      <c r="CF4001" s="21"/>
    </row>
    <row r="4002" spans="1:84">
      <c r="A4002" s="21"/>
      <c r="AC4002" s="21"/>
      <c r="AD4002" s="21"/>
      <c r="AE4002" s="21"/>
      <c r="AF4002" s="21"/>
      <c r="AG4002" s="21"/>
      <c r="AH4002" s="21"/>
      <c r="AI4002" s="21"/>
      <c r="AJ4002" s="21"/>
      <c r="AK4002" s="21"/>
      <c r="AL4002" s="21"/>
      <c r="AM4002" s="21"/>
      <c r="AN4002" s="21"/>
      <c r="AO4002" s="21"/>
      <c r="AP4002" s="21"/>
      <c r="AQ4002" s="21"/>
      <c r="AR4002" s="21"/>
      <c r="AS4002" s="21"/>
      <c r="AT4002" s="21"/>
      <c r="AU4002" s="21"/>
      <c r="AX4002" s="22"/>
      <c r="AY4002" s="22"/>
      <c r="AZ4002" s="22"/>
      <c r="BM4002" s="21"/>
      <c r="BN4002" s="21"/>
      <c r="BO4002" s="21"/>
      <c r="BP4002" s="21"/>
      <c r="BQ4002" s="21"/>
      <c r="BS4002" s="21"/>
      <c r="BT4002" s="21"/>
      <c r="BW4002" s="21"/>
      <c r="BX4002" s="21"/>
      <c r="BZ4002" s="21"/>
      <c r="CD4002" s="21"/>
      <c r="CE4002" s="21"/>
      <c r="CF4002" s="21"/>
    </row>
    <row r="4003" spans="1:84">
      <c r="A4003" s="21"/>
      <c r="AC4003" s="21"/>
      <c r="AD4003" s="21"/>
      <c r="AE4003" s="21"/>
      <c r="AF4003" s="21"/>
      <c r="AG4003" s="21"/>
      <c r="AH4003" s="21"/>
      <c r="AI4003" s="21"/>
      <c r="AJ4003" s="21"/>
      <c r="AK4003" s="21"/>
      <c r="AL4003" s="21"/>
      <c r="AM4003" s="21"/>
      <c r="AN4003" s="21"/>
      <c r="AO4003" s="21"/>
      <c r="AP4003" s="21"/>
      <c r="AQ4003" s="21"/>
      <c r="AR4003" s="21"/>
      <c r="AS4003" s="21"/>
      <c r="AT4003" s="21"/>
      <c r="AU4003" s="21"/>
      <c r="AX4003" s="22"/>
      <c r="AY4003" s="22"/>
      <c r="AZ4003" s="22"/>
      <c r="BM4003" s="21"/>
      <c r="BN4003" s="21"/>
      <c r="BO4003" s="21"/>
      <c r="BP4003" s="21"/>
      <c r="BQ4003" s="21"/>
      <c r="BS4003" s="21"/>
      <c r="BT4003" s="21"/>
      <c r="BW4003" s="21"/>
      <c r="BX4003" s="21"/>
      <c r="BZ4003" s="21"/>
      <c r="CD4003" s="21"/>
      <c r="CE4003" s="21"/>
      <c r="CF4003" s="21"/>
    </row>
    <row r="4004" spans="1:84">
      <c r="A4004" s="21"/>
      <c r="AC4004" s="21"/>
      <c r="AD4004" s="21"/>
      <c r="AE4004" s="21"/>
      <c r="AF4004" s="21"/>
      <c r="AG4004" s="21"/>
      <c r="AH4004" s="21"/>
      <c r="AI4004" s="21"/>
      <c r="AJ4004" s="21"/>
      <c r="AK4004" s="21"/>
      <c r="AL4004" s="21"/>
      <c r="AM4004" s="21"/>
      <c r="AN4004" s="21"/>
      <c r="AO4004" s="21"/>
      <c r="AP4004" s="21"/>
      <c r="AQ4004" s="21"/>
      <c r="AR4004" s="21"/>
      <c r="AS4004" s="21"/>
      <c r="AT4004" s="21"/>
      <c r="AU4004" s="21"/>
      <c r="AX4004" s="22"/>
      <c r="AY4004" s="22"/>
      <c r="AZ4004" s="22"/>
      <c r="BM4004" s="21"/>
      <c r="BN4004" s="21"/>
      <c r="BO4004" s="21"/>
      <c r="BP4004" s="21"/>
      <c r="BQ4004" s="21"/>
      <c r="BS4004" s="21"/>
      <c r="BT4004" s="21"/>
      <c r="BW4004" s="21"/>
      <c r="BX4004" s="21"/>
      <c r="BZ4004" s="21"/>
      <c r="CD4004" s="21"/>
      <c r="CE4004" s="21"/>
      <c r="CF4004" s="21"/>
    </row>
    <row r="4005" spans="1:84">
      <c r="A4005" s="21"/>
      <c r="AC4005" s="21"/>
      <c r="AD4005" s="21"/>
      <c r="AE4005" s="21"/>
      <c r="AF4005" s="21"/>
      <c r="AG4005" s="21"/>
      <c r="AH4005" s="21"/>
      <c r="AI4005" s="21"/>
      <c r="AJ4005" s="21"/>
      <c r="AK4005" s="21"/>
      <c r="AL4005" s="21"/>
      <c r="AM4005" s="21"/>
      <c r="AN4005" s="21"/>
      <c r="AO4005" s="21"/>
      <c r="AP4005" s="21"/>
      <c r="AQ4005" s="21"/>
      <c r="AR4005" s="21"/>
      <c r="AS4005" s="21"/>
      <c r="AT4005" s="21"/>
      <c r="AU4005" s="21"/>
      <c r="AX4005" s="22"/>
      <c r="AY4005" s="22"/>
      <c r="AZ4005" s="22"/>
      <c r="BM4005" s="21"/>
      <c r="BN4005" s="21"/>
      <c r="BO4005" s="21"/>
      <c r="BP4005" s="21"/>
      <c r="BQ4005" s="21"/>
      <c r="BS4005" s="21"/>
      <c r="BT4005" s="21"/>
      <c r="BW4005" s="21"/>
      <c r="BX4005" s="21"/>
      <c r="BZ4005" s="21"/>
      <c r="CD4005" s="21"/>
      <c r="CE4005" s="21"/>
      <c r="CF4005" s="21"/>
    </row>
    <row r="4006" spans="1:84">
      <c r="A4006" s="21"/>
      <c r="AC4006" s="21"/>
      <c r="AD4006" s="21"/>
      <c r="AE4006" s="21"/>
      <c r="AF4006" s="21"/>
      <c r="AG4006" s="21"/>
      <c r="AH4006" s="21"/>
      <c r="AI4006" s="21"/>
      <c r="AJ4006" s="21"/>
      <c r="AK4006" s="21"/>
      <c r="AL4006" s="21"/>
      <c r="AM4006" s="21"/>
      <c r="AN4006" s="21"/>
      <c r="AO4006" s="21"/>
      <c r="AP4006" s="21"/>
      <c r="AQ4006" s="21"/>
      <c r="AR4006" s="21"/>
      <c r="AS4006" s="21"/>
      <c r="AT4006" s="21"/>
      <c r="AU4006" s="21"/>
      <c r="AX4006" s="22"/>
      <c r="AY4006" s="22"/>
      <c r="AZ4006" s="22"/>
      <c r="BM4006" s="21"/>
      <c r="BN4006" s="21"/>
      <c r="BO4006" s="21"/>
      <c r="BP4006" s="21"/>
      <c r="BQ4006" s="21"/>
      <c r="BS4006" s="21"/>
      <c r="BT4006" s="21"/>
      <c r="BW4006" s="21"/>
      <c r="BX4006" s="21"/>
      <c r="BZ4006" s="21"/>
      <c r="CD4006" s="21"/>
      <c r="CE4006" s="21"/>
      <c r="CF4006" s="21"/>
    </row>
    <row r="4007" spans="1:84">
      <c r="A4007" s="21"/>
      <c r="AC4007" s="21"/>
      <c r="AD4007" s="21"/>
      <c r="AE4007" s="21"/>
      <c r="AF4007" s="21"/>
      <c r="AG4007" s="21"/>
      <c r="AH4007" s="21"/>
      <c r="AI4007" s="21"/>
      <c r="AJ4007" s="21"/>
      <c r="AK4007" s="21"/>
      <c r="AL4007" s="21"/>
      <c r="AM4007" s="21"/>
      <c r="AN4007" s="21"/>
      <c r="AO4007" s="21"/>
      <c r="AP4007" s="21"/>
      <c r="AQ4007" s="21"/>
      <c r="AR4007" s="21"/>
      <c r="AS4007" s="21"/>
      <c r="AT4007" s="21"/>
      <c r="AU4007" s="21"/>
      <c r="AX4007" s="22"/>
      <c r="AY4007" s="22"/>
      <c r="AZ4007" s="22"/>
      <c r="BM4007" s="21"/>
      <c r="BN4007" s="21"/>
      <c r="BO4007" s="21"/>
      <c r="BP4007" s="21"/>
      <c r="BQ4007" s="21"/>
      <c r="BS4007" s="21"/>
      <c r="BT4007" s="21"/>
      <c r="BW4007" s="21"/>
      <c r="BX4007" s="21"/>
      <c r="BZ4007" s="21"/>
      <c r="CD4007" s="21"/>
      <c r="CE4007" s="21"/>
      <c r="CF4007" s="21"/>
    </row>
    <row r="4008" spans="1:84">
      <c r="A4008" s="21"/>
      <c r="AC4008" s="21"/>
      <c r="AD4008" s="21"/>
      <c r="AE4008" s="21"/>
      <c r="AF4008" s="21"/>
      <c r="AG4008" s="21"/>
      <c r="AH4008" s="21"/>
      <c r="AI4008" s="21"/>
      <c r="AJ4008" s="21"/>
      <c r="AK4008" s="21"/>
      <c r="AL4008" s="21"/>
      <c r="AM4008" s="21"/>
      <c r="AN4008" s="21"/>
      <c r="AO4008" s="21"/>
      <c r="AP4008" s="21"/>
      <c r="AQ4008" s="21"/>
      <c r="AR4008" s="21"/>
      <c r="AS4008" s="21"/>
      <c r="AT4008" s="21"/>
      <c r="AU4008" s="21"/>
      <c r="AX4008" s="22"/>
      <c r="AY4008" s="22"/>
      <c r="AZ4008" s="22"/>
      <c r="BM4008" s="21"/>
      <c r="BN4008" s="21"/>
      <c r="BO4008" s="21"/>
      <c r="BP4008" s="21"/>
      <c r="BQ4008" s="21"/>
      <c r="BS4008" s="21"/>
      <c r="BT4008" s="21"/>
      <c r="BW4008" s="21"/>
      <c r="BX4008" s="21"/>
      <c r="BZ4008" s="21"/>
      <c r="CD4008" s="21"/>
      <c r="CE4008" s="21"/>
      <c r="CF4008" s="21"/>
    </row>
    <row r="4009" spans="1:84">
      <c r="A4009" s="21"/>
      <c r="AC4009" s="21"/>
      <c r="AD4009" s="21"/>
      <c r="AE4009" s="21"/>
      <c r="AF4009" s="21"/>
      <c r="AG4009" s="21"/>
      <c r="AH4009" s="21"/>
      <c r="AI4009" s="21"/>
      <c r="AJ4009" s="21"/>
      <c r="AK4009" s="21"/>
      <c r="AL4009" s="21"/>
      <c r="AM4009" s="21"/>
      <c r="AN4009" s="21"/>
      <c r="AO4009" s="21"/>
      <c r="AP4009" s="21"/>
      <c r="AQ4009" s="21"/>
      <c r="AR4009" s="21"/>
      <c r="AS4009" s="21"/>
      <c r="AT4009" s="21"/>
      <c r="AU4009" s="21"/>
      <c r="AX4009" s="22"/>
      <c r="AY4009" s="22"/>
      <c r="AZ4009" s="22"/>
      <c r="BM4009" s="21"/>
      <c r="BN4009" s="21"/>
      <c r="BO4009" s="21"/>
      <c r="BP4009" s="21"/>
      <c r="BQ4009" s="21"/>
      <c r="BS4009" s="21"/>
      <c r="BT4009" s="21"/>
      <c r="BW4009" s="21"/>
      <c r="BX4009" s="21"/>
      <c r="BZ4009" s="21"/>
      <c r="CD4009" s="21"/>
      <c r="CE4009" s="21"/>
      <c r="CF4009" s="21"/>
    </row>
    <row r="4010" spans="1:84">
      <c r="A4010" s="21"/>
      <c r="AC4010" s="21"/>
      <c r="AD4010" s="21"/>
      <c r="AE4010" s="21"/>
      <c r="AF4010" s="21"/>
      <c r="AG4010" s="21"/>
      <c r="AH4010" s="21"/>
      <c r="AI4010" s="21"/>
      <c r="AJ4010" s="21"/>
      <c r="AK4010" s="21"/>
      <c r="AL4010" s="21"/>
      <c r="AM4010" s="21"/>
      <c r="AN4010" s="21"/>
      <c r="AO4010" s="21"/>
      <c r="AP4010" s="21"/>
      <c r="AQ4010" s="21"/>
      <c r="AR4010" s="21"/>
      <c r="AS4010" s="21"/>
      <c r="AT4010" s="21"/>
      <c r="AU4010" s="21"/>
      <c r="AX4010" s="22"/>
      <c r="AY4010" s="22"/>
      <c r="AZ4010" s="22"/>
      <c r="BM4010" s="21"/>
      <c r="BN4010" s="21"/>
      <c r="BO4010" s="21"/>
      <c r="BP4010" s="21"/>
      <c r="BQ4010" s="21"/>
      <c r="BS4010" s="21"/>
      <c r="BT4010" s="21"/>
      <c r="BW4010" s="21"/>
      <c r="BX4010" s="21"/>
      <c r="BZ4010" s="21"/>
      <c r="CD4010" s="21"/>
      <c r="CE4010" s="21"/>
      <c r="CF4010" s="21"/>
    </row>
    <row r="4011" spans="1:84">
      <c r="A4011" s="21"/>
      <c r="AC4011" s="21"/>
      <c r="AD4011" s="21"/>
      <c r="AE4011" s="21"/>
      <c r="AF4011" s="21"/>
      <c r="AG4011" s="21"/>
      <c r="AH4011" s="21"/>
      <c r="AI4011" s="21"/>
      <c r="AJ4011" s="21"/>
      <c r="AK4011" s="21"/>
      <c r="AL4011" s="21"/>
      <c r="AM4011" s="21"/>
      <c r="AN4011" s="21"/>
      <c r="AO4011" s="21"/>
      <c r="AP4011" s="21"/>
      <c r="AQ4011" s="21"/>
      <c r="AR4011" s="21"/>
      <c r="AS4011" s="21"/>
      <c r="AT4011" s="21"/>
      <c r="AU4011" s="21"/>
      <c r="AX4011" s="22"/>
      <c r="AY4011" s="22"/>
      <c r="AZ4011" s="22"/>
      <c r="BM4011" s="21"/>
      <c r="BN4011" s="21"/>
      <c r="BO4011" s="21"/>
      <c r="BP4011" s="21"/>
      <c r="BQ4011" s="21"/>
      <c r="BS4011" s="21"/>
      <c r="BT4011" s="21"/>
      <c r="BW4011" s="21"/>
      <c r="BX4011" s="21"/>
      <c r="BZ4011" s="21"/>
      <c r="CD4011" s="21"/>
      <c r="CE4011" s="21"/>
      <c r="CF4011" s="21"/>
    </row>
    <row r="4012" spans="1:84">
      <c r="A4012" s="21"/>
      <c r="AC4012" s="21"/>
      <c r="AD4012" s="21"/>
      <c r="AE4012" s="21"/>
      <c r="AF4012" s="21"/>
      <c r="AG4012" s="21"/>
      <c r="AH4012" s="21"/>
      <c r="AI4012" s="21"/>
      <c r="AJ4012" s="21"/>
      <c r="AK4012" s="21"/>
      <c r="AL4012" s="21"/>
      <c r="AM4012" s="21"/>
      <c r="AN4012" s="21"/>
      <c r="AO4012" s="21"/>
      <c r="AP4012" s="21"/>
      <c r="AQ4012" s="21"/>
      <c r="AR4012" s="21"/>
      <c r="AS4012" s="21"/>
      <c r="AT4012" s="21"/>
      <c r="AU4012" s="21"/>
      <c r="AX4012" s="22"/>
      <c r="AY4012" s="22"/>
      <c r="AZ4012" s="22"/>
      <c r="BM4012" s="21"/>
      <c r="BN4012" s="21"/>
      <c r="BO4012" s="21"/>
      <c r="BP4012" s="21"/>
      <c r="BQ4012" s="21"/>
      <c r="BS4012" s="21"/>
      <c r="BT4012" s="21"/>
      <c r="BW4012" s="21"/>
      <c r="BX4012" s="21"/>
      <c r="BZ4012" s="21"/>
      <c r="CD4012" s="21"/>
      <c r="CE4012" s="21"/>
      <c r="CF4012" s="21"/>
    </row>
    <row r="4013" spans="1:84">
      <c r="A4013" s="21"/>
      <c r="AC4013" s="21"/>
      <c r="AD4013" s="21"/>
      <c r="AE4013" s="21"/>
      <c r="AF4013" s="21"/>
      <c r="AG4013" s="21"/>
      <c r="AH4013" s="21"/>
      <c r="AI4013" s="21"/>
      <c r="AJ4013" s="21"/>
      <c r="AK4013" s="21"/>
      <c r="AL4013" s="21"/>
      <c r="AM4013" s="21"/>
      <c r="AN4013" s="21"/>
      <c r="AO4013" s="21"/>
      <c r="AP4013" s="21"/>
      <c r="AQ4013" s="21"/>
      <c r="AR4013" s="21"/>
      <c r="AS4013" s="21"/>
      <c r="AT4013" s="21"/>
      <c r="AU4013" s="21"/>
      <c r="AX4013" s="22"/>
      <c r="AY4013" s="22"/>
      <c r="AZ4013" s="22"/>
      <c r="BM4013" s="21"/>
      <c r="BN4013" s="21"/>
      <c r="BO4013" s="21"/>
      <c r="BP4013" s="21"/>
      <c r="BQ4013" s="21"/>
      <c r="BS4013" s="21"/>
      <c r="BT4013" s="21"/>
      <c r="BW4013" s="21"/>
      <c r="BX4013" s="21"/>
      <c r="BZ4013" s="21"/>
      <c r="CD4013" s="21"/>
      <c r="CE4013" s="21"/>
      <c r="CF4013" s="21"/>
    </row>
    <row r="4014" spans="1:84">
      <c r="A4014" s="21"/>
      <c r="AC4014" s="21"/>
      <c r="AD4014" s="21"/>
      <c r="AE4014" s="21"/>
      <c r="AF4014" s="21"/>
      <c r="AG4014" s="21"/>
      <c r="AH4014" s="21"/>
      <c r="AI4014" s="21"/>
      <c r="AJ4014" s="21"/>
      <c r="AK4014" s="21"/>
      <c r="AL4014" s="21"/>
      <c r="AM4014" s="21"/>
      <c r="AN4014" s="21"/>
      <c r="AO4014" s="21"/>
      <c r="AP4014" s="21"/>
      <c r="AQ4014" s="21"/>
      <c r="AR4014" s="21"/>
      <c r="AS4014" s="21"/>
      <c r="AT4014" s="21"/>
      <c r="AU4014" s="21"/>
      <c r="AX4014" s="22"/>
      <c r="AY4014" s="22"/>
      <c r="AZ4014" s="22"/>
      <c r="BM4014" s="21"/>
      <c r="BN4014" s="21"/>
      <c r="BO4014" s="21"/>
      <c r="BP4014" s="21"/>
      <c r="BQ4014" s="21"/>
      <c r="BS4014" s="21"/>
      <c r="BT4014" s="21"/>
      <c r="BW4014" s="21"/>
      <c r="BX4014" s="21"/>
      <c r="BZ4014" s="21"/>
      <c r="CD4014" s="21"/>
      <c r="CE4014" s="21"/>
      <c r="CF4014" s="21"/>
    </row>
    <row r="4015" spans="1:84">
      <c r="A4015" s="21"/>
      <c r="AC4015" s="21"/>
      <c r="AD4015" s="21"/>
      <c r="AE4015" s="21"/>
      <c r="AF4015" s="21"/>
      <c r="AG4015" s="21"/>
      <c r="AH4015" s="21"/>
      <c r="AI4015" s="21"/>
      <c r="AJ4015" s="21"/>
      <c r="AK4015" s="21"/>
      <c r="AL4015" s="21"/>
      <c r="AM4015" s="21"/>
      <c r="AN4015" s="21"/>
      <c r="AO4015" s="21"/>
      <c r="AP4015" s="21"/>
      <c r="AQ4015" s="21"/>
      <c r="AR4015" s="21"/>
      <c r="AS4015" s="21"/>
      <c r="AT4015" s="21"/>
      <c r="AU4015" s="21"/>
      <c r="AX4015" s="22"/>
      <c r="AY4015" s="22"/>
      <c r="AZ4015" s="22"/>
      <c r="BM4015" s="21"/>
      <c r="BN4015" s="21"/>
      <c r="BO4015" s="21"/>
      <c r="BP4015" s="21"/>
      <c r="BQ4015" s="21"/>
      <c r="BS4015" s="21"/>
      <c r="BT4015" s="21"/>
      <c r="BW4015" s="21"/>
      <c r="BX4015" s="21"/>
      <c r="BZ4015" s="21"/>
      <c r="CD4015" s="21"/>
      <c r="CE4015" s="21"/>
      <c r="CF4015" s="21"/>
    </row>
    <row r="4016" spans="1:84">
      <c r="A4016" s="21"/>
      <c r="AC4016" s="21"/>
      <c r="AD4016" s="21"/>
      <c r="AE4016" s="21"/>
      <c r="AF4016" s="21"/>
      <c r="AG4016" s="21"/>
      <c r="AH4016" s="21"/>
      <c r="AI4016" s="21"/>
      <c r="AJ4016" s="21"/>
      <c r="AK4016" s="21"/>
      <c r="AL4016" s="21"/>
      <c r="AM4016" s="21"/>
      <c r="AN4016" s="21"/>
      <c r="AO4016" s="21"/>
      <c r="AP4016" s="21"/>
      <c r="AQ4016" s="21"/>
      <c r="AR4016" s="21"/>
      <c r="AS4016" s="21"/>
      <c r="AT4016" s="21"/>
      <c r="AU4016" s="21"/>
      <c r="AX4016" s="22"/>
      <c r="AY4016" s="22"/>
      <c r="AZ4016" s="22"/>
      <c r="BM4016" s="21"/>
      <c r="BN4016" s="21"/>
      <c r="BO4016" s="21"/>
      <c r="BP4016" s="21"/>
      <c r="BQ4016" s="21"/>
      <c r="BS4016" s="21"/>
      <c r="BT4016" s="21"/>
      <c r="BW4016" s="21"/>
      <c r="BX4016" s="21"/>
      <c r="BZ4016" s="21"/>
      <c r="CD4016" s="21"/>
      <c r="CE4016" s="21"/>
      <c r="CF4016" s="21"/>
    </row>
    <row r="4017" spans="1:84">
      <c r="A4017" s="21"/>
      <c r="AC4017" s="21"/>
      <c r="AD4017" s="21"/>
      <c r="AE4017" s="21"/>
      <c r="AF4017" s="21"/>
      <c r="AG4017" s="21"/>
      <c r="AH4017" s="21"/>
      <c r="AI4017" s="21"/>
      <c r="AJ4017" s="21"/>
      <c r="AK4017" s="21"/>
      <c r="AL4017" s="21"/>
      <c r="AM4017" s="21"/>
      <c r="AN4017" s="21"/>
      <c r="AO4017" s="21"/>
      <c r="AP4017" s="21"/>
      <c r="AQ4017" s="21"/>
      <c r="AR4017" s="21"/>
      <c r="AS4017" s="21"/>
      <c r="AT4017" s="21"/>
      <c r="AU4017" s="21"/>
      <c r="AX4017" s="22"/>
      <c r="AY4017" s="22"/>
      <c r="AZ4017" s="22"/>
      <c r="BM4017" s="21"/>
      <c r="BN4017" s="21"/>
      <c r="BO4017" s="21"/>
      <c r="BP4017" s="21"/>
      <c r="BQ4017" s="21"/>
      <c r="BS4017" s="21"/>
      <c r="BT4017" s="21"/>
      <c r="BW4017" s="21"/>
      <c r="BX4017" s="21"/>
      <c r="BZ4017" s="21"/>
      <c r="CD4017" s="21"/>
      <c r="CE4017" s="21"/>
      <c r="CF4017" s="21"/>
    </row>
    <row r="4018" spans="1:84">
      <c r="A4018" s="21"/>
      <c r="AC4018" s="21"/>
      <c r="AD4018" s="21"/>
      <c r="AE4018" s="21"/>
      <c r="AF4018" s="21"/>
      <c r="AG4018" s="21"/>
      <c r="AH4018" s="21"/>
      <c r="AI4018" s="21"/>
      <c r="AJ4018" s="21"/>
      <c r="AK4018" s="21"/>
      <c r="AL4018" s="21"/>
      <c r="AM4018" s="21"/>
      <c r="AN4018" s="21"/>
      <c r="AO4018" s="21"/>
      <c r="AP4018" s="21"/>
      <c r="AQ4018" s="21"/>
      <c r="AR4018" s="21"/>
      <c r="AS4018" s="21"/>
      <c r="AT4018" s="21"/>
      <c r="AU4018" s="21"/>
      <c r="AX4018" s="22"/>
      <c r="AY4018" s="22"/>
      <c r="AZ4018" s="22"/>
      <c r="BM4018" s="21"/>
      <c r="BN4018" s="21"/>
      <c r="BO4018" s="21"/>
      <c r="BP4018" s="21"/>
      <c r="BQ4018" s="21"/>
      <c r="BS4018" s="21"/>
      <c r="BT4018" s="21"/>
      <c r="BW4018" s="21"/>
      <c r="BX4018" s="21"/>
      <c r="BZ4018" s="21"/>
      <c r="CD4018" s="21"/>
      <c r="CE4018" s="21"/>
      <c r="CF4018" s="21"/>
    </row>
    <row r="4019" spans="1:84">
      <c r="A4019" s="21"/>
      <c r="AC4019" s="21"/>
      <c r="AD4019" s="21"/>
      <c r="AE4019" s="21"/>
      <c r="AF4019" s="21"/>
      <c r="AG4019" s="21"/>
      <c r="AH4019" s="21"/>
      <c r="AI4019" s="21"/>
      <c r="AJ4019" s="21"/>
      <c r="AK4019" s="21"/>
      <c r="AL4019" s="21"/>
      <c r="AM4019" s="21"/>
      <c r="AN4019" s="21"/>
      <c r="AO4019" s="21"/>
      <c r="AP4019" s="21"/>
      <c r="AQ4019" s="21"/>
      <c r="AR4019" s="21"/>
      <c r="AS4019" s="21"/>
      <c r="AT4019" s="21"/>
      <c r="AU4019" s="21"/>
      <c r="AX4019" s="22"/>
      <c r="AY4019" s="22"/>
      <c r="AZ4019" s="22"/>
      <c r="BM4019" s="21"/>
      <c r="BN4019" s="21"/>
      <c r="BO4019" s="21"/>
      <c r="BP4019" s="21"/>
      <c r="BQ4019" s="21"/>
      <c r="BS4019" s="21"/>
      <c r="BT4019" s="21"/>
      <c r="BW4019" s="21"/>
      <c r="BX4019" s="21"/>
      <c r="BZ4019" s="21"/>
      <c r="CD4019" s="21"/>
      <c r="CE4019" s="21"/>
      <c r="CF4019" s="21"/>
    </row>
    <row r="4020" spans="1:84">
      <c r="A4020" s="21"/>
      <c r="AC4020" s="21"/>
      <c r="AD4020" s="21"/>
      <c r="AE4020" s="21"/>
      <c r="AF4020" s="21"/>
      <c r="AG4020" s="21"/>
      <c r="AH4020" s="21"/>
      <c r="AI4020" s="21"/>
      <c r="AJ4020" s="21"/>
      <c r="AK4020" s="21"/>
      <c r="AL4020" s="21"/>
      <c r="AM4020" s="21"/>
      <c r="AN4020" s="21"/>
      <c r="AO4020" s="21"/>
      <c r="AP4020" s="21"/>
      <c r="AQ4020" s="21"/>
      <c r="AR4020" s="21"/>
      <c r="AS4020" s="21"/>
      <c r="AT4020" s="21"/>
      <c r="AU4020" s="21"/>
      <c r="AX4020" s="22"/>
      <c r="AY4020" s="22"/>
      <c r="AZ4020" s="22"/>
      <c r="BM4020" s="21"/>
      <c r="BN4020" s="21"/>
      <c r="BO4020" s="21"/>
      <c r="BP4020" s="21"/>
      <c r="BQ4020" s="21"/>
      <c r="BS4020" s="21"/>
      <c r="BT4020" s="21"/>
      <c r="BW4020" s="21"/>
      <c r="BX4020" s="21"/>
      <c r="BZ4020" s="21"/>
      <c r="CD4020" s="21"/>
      <c r="CE4020" s="21"/>
      <c r="CF4020" s="21"/>
    </row>
    <row r="4021" spans="1:84">
      <c r="A4021" s="21"/>
      <c r="AC4021" s="21"/>
      <c r="AD4021" s="21"/>
      <c r="AE4021" s="21"/>
      <c r="AF4021" s="21"/>
      <c r="AG4021" s="21"/>
      <c r="AH4021" s="21"/>
      <c r="AI4021" s="21"/>
      <c r="AJ4021" s="21"/>
      <c r="AK4021" s="21"/>
      <c r="AL4021" s="21"/>
      <c r="AM4021" s="21"/>
      <c r="AN4021" s="21"/>
      <c r="AO4021" s="21"/>
      <c r="AP4021" s="21"/>
      <c r="AQ4021" s="21"/>
      <c r="AR4021" s="21"/>
      <c r="AS4021" s="21"/>
      <c r="AT4021" s="21"/>
      <c r="AU4021" s="21"/>
      <c r="AX4021" s="22"/>
      <c r="AY4021" s="22"/>
      <c r="AZ4021" s="22"/>
      <c r="BM4021" s="21"/>
      <c r="BN4021" s="21"/>
      <c r="BO4021" s="21"/>
      <c r="BP4021" s="21"/>
      <c r="BQ4021" s="21"/>
      <c r="BS4021" s="21"/>
      <c r="BT4021" s="21"/>
      <c r="BW4021" s="21"/>
      <c r="BX4021" s="21"/>
      <c r="BZ4021" s="21"/>
      <c r="CD4021" s="21"/>
      <c r="CE4021" s="21"/>
      <c r="CF4021" s="21"/>
    </row>
    <row r="4022" spans="1:84">
      <c r="A4022" s="21"/>
      <c r="AC4022" s="21"/>
      <c r="AD4022" s="21"/>
      <c r="AE4022" s="21"/>
      <c r="AF4022" s="21"/>
      <c r="AG4022" s="21"/>
      <c r="AH4022" s="21"/>
      <c r="AI4022" s="21"/>
      <c r="AJ4022" s="21"/>
      <c r="AK4022" s="21"/>
      <c r="AL4022" s="21"/>
      <c r="AM4022" s="21"/>
      <c r="AN4022" s="21"/>
      <c r="AO4022" s="21"/>
      <c r="AP4022" s="21"/>
      <c r="AQ4022" s="21"/>
      <c r="AR4022" s="21"/>
      <c r="AS4022" s="21"/>
      <c r="AT4022" s="21"/>
      <c r="AU4022" s="21"/>
      <c r="AX4022" s="22"/>
      <c r="AY4022" s="22"/>
      <c r="AZ4022" s="22"/>
      <c r="BM4022" s="21"/>
      <c r="BN4022" s="21"/>
      <c r="BO4022" s="21"/>
      <c r="BP4022" s="21"/>
      <c r="BQ4022" s="21"/>
      <c r="BS4022" s="21"/>
      <c r="BT4022" s="21"/>
      <c r="BW4022" s="21"/>
      <c r="BX4022" s="21"/>
      <c r="BZ4022" s="21"/>
      <c r="CD4022" s="21"/>
      <c r="CE4022" s="21"/>
      <c r="CF4022" s="21"/>
    </row>
    <row r="4023" spans="1:84">
      <c r="A4023" s="21"/>
      <c r="AC4023" s="21"/>
      <c r="AD4023" s="21"/>
      <c r="AE4023" s="21"/>
      <c r="AF4023" s="21"/>
      <c r="AG4023" s="21"/>
      <c r="AH4023" s="21"/>
      <c r="AI4023" s="21"/>
      <c r="AJ4023" s="21"/>
      <c r="AK4023" s="21"/>
      <c r="AL4023" s="21"/>
      <c r="AM4023" s="21"/>
      <c r="AN4023" s="21"/>
      <c r="AO4023" s="21"/>
      <c r="AP4023" s="21"/>
      <c r="AQ4023" s="21"/>
      <c r="AR4023" s="21"/>
      <c r="AS4023" s="21"/>
      <c r="AT4023" s="21"/>
      <c r="AU4023" s="21"/>
      <c r="AX4023" s="22"/>
      <c r="AY4023" s="22"/>
      <c r="AZ4023" s="22"/>
      <c r="BM4023" s="21"/>
      <c r="BN4023" s="21"/>
      <c r="BO4023" s="21"/>
      <c r="BP4023" s="21"/>
      <c r="BQ4023" s="21"/>
      <c r="BS4023" s="21"/>
      <c r="BT4023" s="21"/>
      <c r="BW4023" s="21"/>
      <c r="BX4023" s="21"/>
      <c r="BZ4023" s="21"/>
      <c r="CD4023" s="21"/>
      <c r="CE4023" s="21"/>
      <c r="CF4023" s="21"/>
    </row>
    <row r="4024" spans="1:84">
      <c r="A4024" s="21"/>
      <c r="AC4024" s="21"/>
      <c r="AD4024" s="21"/>
      <c r="AE4024" s="21"/>
      <c r="AF4024" s="21"/>
      <c r="AG4024" s="21"/>
      <c r="AH4024" s="21"/>
      <c r="AI4024" s="21"/>
      <c r="AJ4024" s="21"/>
      <c r="AK4024" s="21"/>
      <c r="AL4024" s="21"/>
      <c r="AM4024" s="21"/>
      <c r="AN4024" s="21"/>
      <c r="AO4024" s="21"/>
      <c r="AP4024" s="21"/>
      <c r="AQ4024" s="21"/>
      <c r="AR4024" s="21"/>
      <c r="AS4024" s="21"/>
      <c r="AT4024" s="21"/>
      <c r="AU4024" s="21"/>
      <c r="AX4024" s="22"/>
      <c r="AY4024" s="22"/>
      <c r="AZ4024" s="22"/>
      <c r="BM4024" s="21"/>
      <c r="BN4024" s="21"/>
      <c r="BO4024" s="21"/>
      <c r="BP4024" s="21"/>
      <c r="BQ4024" s="21"/>
      <c r="BS4024" s="21"/>
      <c r="BT4024" s="21"/>
      <c r="BW4024" s="21"/>
      <c r="BX4024" s="21"/>
      <c r="BZ4024" s="21"/>
      <c r="CD4024" s="21"/>
      <c r="CE4024" s="21"/>
      <c r="CF4024" s="21"/>
    </row>
    <row r="4025" spans="1:84">
      <c r="A4025" s="21"/>
      <c r="AC4025" s="21"/>
      <c r="AD4025" s="21"/>
      <c r="AE4025" s="21"/>
      <c r="AF4025" s="21"/>
      <c r="AG4025" s="21"/>
      <c r="AH4025" s="21"/>
      <c r="AI4025" s="21"/>
      <c r="AJ4025" s="21"/>
      <c r="AK4025" s="21"/>
      <c r="AL4025" s="21"/>
      <c r="AM4025" s="21"/>
      <c r="AN4025" s="21"/>
      <c r="AO4025" s="21"/>
      <c r="AP4025" s="21"/>
      <c r="AQ4025" s="21"/>
      <c r="AR4025" s="21"/>
      <c r="AS4025" s="21"/>
      <c r="AT4025" s="21"/>
      <c r="AU4025" s="21"/>
      <c r="AX4025" s="22"/>
      <c r="AY4025" s="22"/>
      <c r="AZ4025" s="22"/>
      <c r="BM4025" s="21"/>
      <c r="BN4025" s="21"/>
      <c r="BO4025" s="21"/>
      <c r="BP4025" s="21"/>
      <c r="BQ4025" s="21"/>
      <c r="BS4025" s="21"/>
      <c r="BT4025" s="21"/>
      <c r="BW4025" s="21"/>
      <c r="BX4025" s="21"/>
      <c r="BZ4025" s="21"/>
      <c r="CD4025" s="21"/>
      <c r="CE4025" s="21"/>
      <c r="CF4025" s="21"/>
    </row>
    <row r="4026" spans="1:84">
      <c r="A4026" s="21"/>
      <c r="AC4026" s="21"/>
      <c r="AD4026" s="21"/>
      <c r="AE4026" s="21"/>
      <c r="AF4026" s="21"/>
      <c r="AG4026" s="21"/>
      <c r="AH4026" s="21"/>
      <c r="AI4026" s="21"/>
      <c r="AJ4026" s="21"/>
      <c r="AK4026" s="21"/>
      <c r="AL4026" s="21"/>
      <c r="AM4026" s="21"/>
      <c r="AN4026" s="21"/>
      <c r="AO4026" s="21"/>
      <c r="AP4026" s="21"/>
      <c r="AQ4026" s="21"/>
      <c r="AR4026" s="21"/>
      <c r="AS4026" s="21"/>
      <c r="AT4026" s="21"/>
      <c r="AU4026" s="21"/>
      <c r="AX4026" s="22"/>
      <c r="AY4026" s="22"/>
      <c r="AZ4026" s="22"/>
      <c r="BM4026" s="21"/>
      <c r="BN4026" s="21"/>
      <c r="BO4026" s="21"/>
      <c r="BP4026" s="21"/>
      <c r="BQ4026" s="21"/>
      <c r="BS4026" s="21"/>
      <c r="BT4026" s="21"/>
      <c r="BW4026" s="21"/>
      <c r="BX4026" s="21"/>
      <c r="BZ4026" s="21"/>
      <c r="CD4026" s="21"/>
      <c r="CE4026" s="21"/>
      <c r="CF4026" s="21"/>
    </row>
    <row r="4027" spans="1:84">
      <c r="A4027" s="21"/>
      <c r="AC4027" s="21"/>
      <c r="AD4027" s="21"/>
      <c r="AE4027" s="21"/>
      <c r="AF4027" s="21"/>
      <c r="AG4027" s="21"/>
      <c r="AH4027" s="21"/>
      <c r="AI4027" s="21"/>
      <c r="AJ4027" s="21"/>
      <c r="AK4027" s="21"/>
      <c r="AL4027" s="21"/>
      <c r="AM4027" s="21"/>
      <c r="AN4027" s="21"/>
      <c r="AO4027" s="21"/>
      <c r="AP4027" s="21"/>
      <c r="AQ4027" s="21"/>
      <c r="AR4027" s="21"/>
      <c r="AS4027" s="21"/>
      <c r="AT4027" s="21"/>
      <c r="AU4027" s="21"/>
      <c r="AX4027" s="22"/>
      <c r="AY4027" s="22"/>
      <c r="AZ4027" s="22"/>
      <c r="BM4027" s="21"/>
      <c r="BN4027" s="21"/>
      <c r="BO4027" s="21"/>
      <c r="BP4027" s="21"/>
      <c r="BQ4027" s="21"/>
      <c r="BS4027" s="21"/>
      <c r="BT4027" s="21"/>
      <c r="BW4027" s="21"/>
      <c r="BX4027" s="21"/>
      <c r="BZ4027" s="21"/>
      <c r="CD4027" s="21"/>
      <c r="CE4027" s="21"/>
      <c r="CF4027" s="21"/>
    </row>
    <row r="4028" spans="1:84">
      <c r="A4028" s="21"/>
      <c r="AC4028" s="21"/>
      <c r="AD4028" s="21"/>
      <c r="AE4028" s="21"/>
      <c r="AF4028" s="21"/>
      <c r="AG4028" s="21"/>
      <c r="AH4028" s="21"/>
      <c r="AI4028" s="21"/>
      <c r="AJ4028" s="21"/>
      <c r="AK4028" s="21"/>
      <c r="AL4028" s="21"/>
      <c r="AM4028" s="21"/>
      <c r="AN4028" s="21"/>
      <c r="AO4028" s="21"/>
      <c r="AP4028" s="21"/>
      <c r="AQ4028" s="21"/>
      <c r="AR4028" s="21"/>
      <c r="AS4028" s="21"/>
      <c r="AT4028" s="21"/>
      <c r="AU4028" s="21"/>
      <c r="AX4028" s="22"/>
      <c r="AY4028" s="22"/>
      <c r="AZ4028" s="22"/>
      <c r="BM4028" s="21"/>
      <c r="BN4028" s="21"/>
      <c r="BO4028" s="21"/>
      <c r="BP4028" s="21"/>
      <c r="BQ4028" s="21"/>
      <c r="BS4028" s="21"/>
      <c r="BT4028" s="21"/>
      <c r="BW4028" s="21"/>
      <c r="BX4028" s="21"/>
      <c r="BZ4028" s="21"/>
      <c r="CD4028" s="21"/>
      <c r="CE4028" s="21"/>
      <c r="CF4028" s="21"/>
    </row>
    <row r="4029" spans="1:84">
      <c r="A4029" s="21"/>
      <c r="AC4029" s="21"/>
      <c r="AD4029" s="21"/>
      <c r="AE4029" s="21"/>
      <c r="AF4029" s="21"/>
      <c r="AG4029" s="21"/>
      <c r="AH4029" s="21"/>
      <c r="AI4029" s="21"/>
      <c r="AJ4029" s="21"/>
      <c r="AK4029" s="21"/>
      <c r="AL4029" s="21"/>
      <c r="AM4029" s="21"/>
      <c r="AN4029" s="21"/>
      <c r="AO4029" s="21"/>
      <c r="AP4029" s="21"/>
      <c r="AQ4029" s="21"/>
      <c r="AR4029" s="21"/>
      <c r="AS4029" s="21"/>
      <c r="AT4029" s="21"/>
      <c r="AU4029" s="21"/>
      <c r="AX4029" s="22"/>
      <c r="AY4029" s="22"/>
      <c r="AZ4029" s="22"/>
      <c r="BM4029" s="21"/>
      <c r="BN4029" s="21"/>
      <c r="BO4029" s="21"/>
      <c r="BP4029" s="21"/>
      <c r="BQ4029" s="21"/>
      <c r="BS4029" s="21"/>
      <c r="BT4029" s="21"/>
      <c r="BW4029" s="21"/>
      <c r="BX4029" s="21"/>
      <c r="BZ4029" s="21"/>
      <c r="CD4029" s="21"/>
      <c r="CE4029" s="21"/>
      <c r="CF4029" s="21"/>
    </row>
    <row r="4030" spans="1:84">
      <c r="A4030" s="21"/>
      <c r="AC4030" s="21"/>
      <c r="AD4030" s="21"/>
      <c r="AE4030" s="21"/>
      <c r="AF4030" s="21"/>
      <c r="AG4030" s="21"/>
      <c r="AH4030" s="21"/>
      <c r="AI4030" s="21"/>
      <c r="AJ4030" s="21"/>
      <c r="AK4030" s="21"/>
      <c r="AL4030" s="21"/>
      <c r="AM4030" s="21"/>
      <c r="AN4030" s="21"/>
      <c r="AO4030" s="21"/>
      <c r="AP4030" s="21"/>
      <c r="AQ4030" s="21"/>
      <c r="AR4030" s="21"/>
      <c r="AS4030" s="21"/>
      <c r="AT4030" s="21"/>
      <c r="AU4030" s="21"/>
      <c r="AX4030" s="22"/>
      <c r="AY4030" s="22"/>
      <c r="AZ4030" s="22"/>
      <c r="BM4030" s="21"/>
      <c r="BN4030" s="21"/>
      <c r="BO4030" s="21"/>
      <c r="BP4030" s="21"/>
      <c r="BQ4030" s="21"/>
      <c r="BS4030" s="21"/>
      <c r="BT4030" s="21"/>
      <c r="BW4030" s="21"/>
      <c r="BX4030" s="21"/>
      <c r="BZ4030" s="21"/>
      <c r="CD4030" s="21"/>
      <c r="CE4030" s="21"/>
      <c r="CF4030" s="21"/>
    </row>
    <row r="4031" spans="1:84">
      <c r="A4031" s="21"/>
      <c r="AC4031" s="21"/>
      <c r="AD4031" s="21"/>
      <c r="AE4031" s="21"/>
      <c r="AF4031" s="21"/>
      <c r="AG4031" s="21"/>
      <c r="AH4031" s="21"/>
      <c r="AI4031" s="21"/>
      <c r="AJ4031" s="21"/>
      <c r="AK4031" s="21"/>
      <c r="AL4031" s="21"/>
      <c r="AM4031" s="21"/>
      <c r="AN4031" s="21"/>
      <c r="AO4031" s="21"/>
      <c r="AP4031" s="21"/>
      <c r="AQ4031" s="21"/>
      <c r="AR4031" s="21"/>
      <c r="AS4031" s="21"/>
      <c r="AT4031" s="21"/>
      <c r="AU4031" s="21"/>
      <c r="AX4031" s="22"/>
      <c r="AY4031" s="22"/>
      <c r="AZ4031" s="22"/>
      <c r="BM4031" s="21"/>
      <c r="BN4031" s="21"/>
      <c r="BO4031" s="21"/>
      <c r="BP4031" s="21"/>
      <c r="BQ4031" s="21"/>
      <c r="BS4031" s="21"/>
      <c r="BT4031" s="21"/>
      <c r="BW4031" s="21"/>
      <c r="BX4031" s="21"/>
      <c r="BZ4031" s="21"/>
      <c r="CD4031" s="21"/>
      <c r="CE4031" s="21"/>
      <c r="CF4031" s="21"/>
    </row>
    <row r="4032" spans="1:84">
      <c r="A4032" s="21"/>
      <c r="AC4032" s="21"/>
      <c r="AD4032" s="21"/>
      <c r="AE4032" s="21"/>
      <c r="AF4032" s="21"/>
      <c r="AG4032" s="21"/>
      <c r="AH4032" s="21"/>
      <c r="AI4032" s="21"/>
      <c r="AJ4032" s="21"/>
      <c r="AK4032" s="21"/>
      <c r="AL4032" s="21"/>
      <c r="AM4032" s="21"/>
      <c r="AN4032" s="21"/>
      <c r="AO4032" s="21"/>
      <c r="AP4032" s="21"/>
      <c r="AQ4032" s="21"/>
      <c r="AR4032" s="21"/>
      <c r="AS4032" s="21"/>
      <c r="AT4032" s="21"/>
      <c r="AU4032" s="21"/>
      <c r="AX4032" s="22"/>
      <c r="AY4032" s="22"/>
      <c r="AZ4032" s="22"/>
      <c r="BM4032" s="21"/>
      <c r="BN4032" s="21"/>
      <c r="BO4032" s="21"/>
      <c r="BP4032" s="21"/>
      <c r="BQ4032" s="21"/>
      <c r="BS4032" s="21"/>
      <c r="BT4032" s="21"/>
      <c r="BW4032" s="21"/>
      <c r="BX4032" s="21"/>
      <c r="BZ4032" s="21"/>
      <c r="CD4032" s="21"/>
      <c r="CE4032" s="21"/>
      <c r="CF4032" s="21"/>
    </row>
    <row r="4033" spans="1:84">
      <c r="A4033" s="21"/>
      <c r="AC4033" s="21"/>
      <c r="AD4033" s="21"/>
      <c r="AE4033" s="21"/>
      <c r="AF4033" s="21"/>
      <c r="AG4033" s="21"/>
      <c r="AH4033" s="21"/>
      <c r="AI4033" s="21"/>
      <c r="AJ4033" s="21"/>
      <c r="AK4033" s="21"/>
      <c r="AL4033" s="21"/>
      <c r="AM4033" s="21"/>
      <c r="AN4033" s="21"/>
      <c r="AO4033" s="21"/>
      <c r="AP4033" s="21"/>
      <c r="AQ4033" s="21"/>
      <c r="AR4033" s="21"/>
      <c r="AS4033" s="21"/>
      <c r="AT4033" s="21"/>
      <c r="AU4033" s="21"/>
      <c r="AX4033" s="22"/>
      <c r="AY4033" s="22"/>
      <c r="AZ4033" s="22"/>
      <c r="BM4033" s="21"/>
      <c r="BN4033" s="21"/>
      <c r="BO4033" s="21"/>
      <c r="BP4033" s="21"/>
      <c r="BQ4033" s="21"/>
      <c r="BS4033" s="21"/>
      <c r="BT4033" s="21"/>
      <c r="BW4033" s="21"/>
      <c r="BX4033" s="21"/>
      <c r="BZ4033" s="21"/>
      <c r="CD4033" s="21"/>
      <c r="CE4033" s="21"/>
      <c r="CF4033" s="21"/>
    </row>
    <row r="4034" spans="1:84">
      <c r="A4034" s="21"/>
      <c r="AC4034" s="21"/>
      <c r="AD4034" s="21"/>
      <c r="AE4034" s="21"/>
      <c r="AF4034" s="21"/>
      <c r="AG4034" s="21"/>
      <c r="AH4034" s="21"/>
      <c r="AI4034" s="21"/>
      <c r="AJ4034" s="21"/>
      <c r="AK4034" s="21"/>
      <c r="AL4034" s="21"/>
      <c r="AM4034" s="21"/>
      <c r="AN4034" s="21"/>
      <c r="AO4034" s="21"/>
      <c r="AP4034" s="21"/>
      <c r="AQ4034" s="21"/>
      <c r="AR4034" s="21"/>
      <c r="AS4034" s="21"/>
      <c r="AT4034" s="21"/>
      <c r="AU4034" s="21"/>
      <c r="AX4034" s="22"/>
      <c r="AY4034" s="22"/>
      <c r="AZ4034" s="22"/>
      <c r="BM4034" s="21"/>
      <c r="BN4034" s="21"/>
      <c r="BO4034" s="21"/>
      <c r="BP4034" s="21"/>
      <c r="BQ4034" s="21"/>
      <c r="BS4034" s="21"/>
      <c r="BT4034" s="21"/>
      <c r="BW4034" s="21"/>
      <c r="BX4034" s="21"/>
      <c r="BZ4034" s="21"/>
      <c r="CD4034" s="21"/>
      <c r="CE4034" s="21"/>
      <c r="CF4034" s="21"/>
    </row>
    <row r="4035" spans="1:84">
      <c r="A4035" s="21"/>
      <c r="AC4035" s="21"/>
      <c r="AD4035" s="21"/>
      <c r="AE4035" s="21"/>
      <c r="AF4035" s="21"/>
      <c r="AG4035" s="21"/>
      <c r="AH4035" s="21"/>
      <c r="AI4035" s="21"/>
      <c r="AJ4035" s="21"/>
      <c r="AK4035" s="21"/>
      <c r="AL4035" s="21"/>
      <c r="AM4035" s="21"/>
      <c r="AN4035" s="21"/>
      <c r="AO4035" s="21"/>
      <c r="AP4035" s="21"/>
      <c r="AQ4035" s="21"/>
      <c r="AR4035" s="21"/>
      <c r="AS4035" s="21"/>
      <c r="AT4035" s="21"/>
      <c r="AU4035" s="21"/>
      <c r="AX4035" s="22"/>
      <c r="AY4035" s="22"/>
      <c r="AZ4035" s="22"/>
      <c r="BM4035" s="21"/>
      <c r="BN4035" s="21"/>
      <c r="BO4035" s="21"/>
      <c r="BP4035" s="21"/>
      <c r="BQ4035" s="21"/>
      <c r="BS4035" s="21"/>
      <c r="BT4035" s="21"/>
      <c r="BW4035" s="21"/>
      <c r="BX4035" s="21"/>
      <c r="BZ4035" s="21"/>
      <c r="CD4035" s="21"/>
      <c r="CE4035" s="21"/>
      <c r="CF4035" s="21"/>
    </row>
    <row r="4036" spans="1:84">
      <c r="A4036" s="21"/>
      <c r="AC4036" s="21"/>
      <c r="AD4036" s="21"/>
      <c r="AE4036" s="21"/>
      <c r="AF4036" s="21"/>
      <c r="AG4036" s="21"/>
      <c r="AH4036" s="21"/>
      <c r="AI4036" s="21"/>
      <c r="AJ4036" s="21"/>
      <c r="AK4036" s="21"/>
      <c r="AL4036" s="21"/>
      <c r="AM4036" s="21"/>
      <c r="AN4036" s="21"/>
      <c r="AO4036" s="21"/>
      <c r="AP4036" s="21"/>
      <c r="AQ4036" s="21"/>
      <c r="AR4036" s="21"/>
      <c r="AS4036" s="21"/>
      <c r="AT4036" s="21"/>
      <c r="AU4036" s="21"/>
      <c r="AX4036" s="22"/>
      <c r="AY4036" s="22"/>
      <c r="AZ4036" s="22"/>
      <c r="BM4036" s="21"/>
      <c r="BN4036" s="21"/>
      <c r="BO4036" s="21"/>
      <c r="BP4036" s="21"/>
      <c r="BQ4036" s="21"/>
      <c r="BS4036" s="21"/>
      <c r="BT4036" s="21"/>
      <c r="BW4036" s="21"/>
      <c r="BX4036" s="21"/>
      <c r="BZ4036" s="21"/>
      <c r="CD4036" s="21"/>
      <c r="CE4036" s="21"/>
      <c r="CF4036" s="21"/>
    </row>
    <row r="4037" spans="1:84">
      <c r="A4037" s="21"/>
      <c r="AC4037" s="21"/>
      <c r="AD4037" s="21"/>
      <c r="AE4037" s="21"/>
      <c r="AF4037" s="21"/>
      <c r="AG4037" s="21"/>
      <c r="AH4037" s="21"/>
      <c r="AI4037" s="21"/>
      <c r="AJ4037" s="21"/>
      <c r="AK4037" s="21"/>
      <c r="AL4037" s="21"/>
      <c r="AM4037" s="21"/>
      <c r="AN4037" s="21"/>
      <c r="AO4037" s="21"/>
      <c r="AP4037" s="21"/>
      <c r="AQ4037" s="21"/>
      <c r="AR4037" s="21"/>
      <c r="AS4037" s="21"/>
      <c r="AT4037" s="21"/>
      <c r="AU4037" s="21"/>
      <c r="AX4037" s="22"/>
      <c r="AY4037" s="22"/>
      <c r="AZ4037" s="22"/>
      <c r="BM4037" s="21"/>
      <c r="BN4037" s="21"/>
      <c r="BO4037" s="21"/>
      <c r="BP4037" s="21"/>
      <c r="BQ4037" s="21"/>
      <c r="BS4037" s="21"/>
      <c r="BT4037" s="21"/>
      <c r="BW4037" s="21"/>
      <c r="BX4037" s="21"/>
      <c r="BZ4037" s="21"/>
      <c r="CD4037" s="21"/>
      <c r="CE4037" s="21"/>
      <c r="CF4037" s="21"/>
    </row>
    <row r="4038" spans="1:84">
      <c r="A4038" s="21"/>
      <c r="AC4038" s="21"/>
      <c r="AD4038" s="21"/>
      <c r="AE4038" s="21"/>
      <c r="AF4038" s="21"/>
      <c r="AG4038" s="21"/>
      <c r="AH4038" s="21"/>
      <c r="AI4038" s="21"/>
      <c r="AJ4038" s="21"/>
      <c r="AK4038" s="21"/>
      <c r="AL4038" s="21"/>
      <c r="AM4038" s="21"/>
      <c r="AN4038" s="21"/>
      <c r="AO4038" s="21"/>
      <c r="AP4038" s="21"/>
      <c r="AQ4038" s="21"/>
      <c r="AR4038" s="21"/>
      <c r="AS4038" s="21"/>
      <c r="AT4038" s="21"/>
      <c r="AU4038" s="21"/>
      <c r="AX4038" s="22"/>
      <c r="AY4038" s="22"/>
      <c r="AZ4038" s="22"/>
      <c r="BM4038" s="21"/>
      <c r="BN4038" s="21"/>
      <c r="BO4038" s="21"/>
      <c r="BP4038" s="21"/>
      <c r="BQ4038" s="21"/>
      <c r="BS4038" s="21"/>
      <c r="BT4038" s="21"/>
      <c r="BW4038" s="21"/>
      <c r="BX4038" s="21"/>
      <c r="BZ4038" s="21"/>
      <c r="CD4038" s="21"/>
      <c r="CE4038" s="21"/>
      <c r="CF4038" s="21"/>
    </row>
    <row r="4039" spans="1:84">
      <c r="A4039" s="21"/>
      <c r="AC4039" s="21"/>
      <c r="AD4039" s="21"/>
      <c r="AE4039" s="21"/>
      <c r="AF4039" s="21"/>
      <c r="AG4039" s="21"/>
      <c r="AH4039" s="21"/>
      <c r="AI4039" s="21"/>
      <c r="AJ4039" s="21"/>
      <c r="AK4039" s="21"/>
      <c r="AL4039" s="21"/>
      <c r="AM4039" s="21"/>
      <c r="AN4039" s="21"/>
      <c r="AO4039" s="21"/>
      <c r="AP4039" s="21"/>
      <c r="AQ4039" s="21"/>
      <c r="AR4039" s="21"/>
      <c r="AS4039" s="21"/>
      <c r="AT4039" s="21"/>
      <c r="AU4039" s="21"/>
      <c r="AX4039" s="22"/>
      <c r="AY4039" s="22"/>
      <c r="AZ4039" s="22"/>
      <c r="BM4039" s="21"/>
      <c r="BN4039" s="21"/>
      <c r="BO4039" s="21"/>
      <c r="BP4039" s="21"/>
      <c r="BQ4039" s="21"/>
      <c r="BS4039" s="21"/>
      <c r="BT4039" s="21"/>
      <c r="BW4039" s="21"/>
      <c r="BX4039" s="21"/>
      <c r="BZ4039" s="21"/>
      <c r="CD4039" s="21"/>
      <c r="CE4039" s="21"/>
      <c r="CF4039" s="21"/>
    </row>
    <row r="4040" spans="1:84">
      <c r="A4040" s="21"/>
      <c r="AC4040" s="21"/>
      <c r="AD4040" s="21"/>
      <c r="AE4040" s="21"/>
      <c r="AF4040" s="21"/>
      <c r="AG4040" s="21"/>
      <c r="AH4040" s="21"/>
      <c r="AI4040" s="21"/>
      <c r="AJ4040" s="21"/>
      <c r="AK4040" s="21"/>
      <c r="AL4040" s="21"/>
      <c r="AM4040" s="21"/>
      <c r="AN4040" s="21"/>
      <c r="AO4040" s="21"/>
      <c r="AP4040" s="21"/>
      <c r="AQ4040" s="21"/>
      <c r="AR4040" s="21"/>
      <c r="AS4040" s="21"/>
      <c r="AT4040" s="21"/>
      <c r="AU4040" s="21"/>
      <c r="AX4040" s="22"/>
      <c r="AY4040" s="22"/>
      <c r="AZ4040" s="22"/>
      <c r="BM4040" s="21"/>
      <c r="BN4040" s="21"/>
      <c r="BO4040" s="21"/>
      <c r="BP4040" s="21"/>
      <c r="BQ4040" s="21"/>
      <c r="BS4040" s="21"/>
      <c r="BT4040" s="21"/>
      <c r="BW4040" s="21"/>
      <c r="BX4040" s="21"/>
      <c r="BZ4040" s="21"/>
      <c r="CD4040" s="21"/>
      <c r="CE4040" s="21"/>
      <c r="CF4040" s="21"/>
    </row>
    <row r="4041" spans="1:84">
      <c r="A4041" s="21"/>
      <c r="AC4041" s="21"/>
      <c r="AD4041" s="21"/>
      <c r="AE4041" s="21"/>
      <c r="AF4041" s="21"/>
      <c r="AG4041" s="21"/>
      <c r="AH4041" s="21"/>
      <c r="AI4041" s="21"/>
      <c r="AJ4041" s="21"/>
      <c r="AK4041" s="21"/>
      <c r="AL4041" s="21"/>
      <c r="AM4041" s="21"/>
      <c r="AN4041" s="21"/>
      <c r="AO4041" s="21"/>
      <c r="AP4041" s="21"/>
      <c r="AQ4041" s="21"/>
      <c r="AR4041" s="21"/>
      <c r="AS4041" s="21"/>
      <c r="AT4041" s="21"/>
      <c r="AU4041" s="21"/>
      <c r="AX4041" s="22"/>
      <c r="AY4041" s="22"/>
      <c r="AZ4041" s="22"/>
      <c r="BM4041" s="21"/>
      <c r="BN4041" s="21"/>
      <c r="BO4041" s="21"/>
      <c r="BP4041" s="21"/>
      <c r="BQ4041" s="21"/>
      <c r="BS4041" s="21"/>
      <c r="BT4041" s="21"/>
      <c r="BW4041" s="21"/>
      <c r="BX4041" s="21"/>
      <c r="BZ4041" s="21"/>
      <c r="CD4041" s="21"/>
      <c r="CE4041" s="21"/>
      <c r="CF4041" s="21"/>
    </row>
    <row r="4042" spans="1:84">
      <c r="A4042" s="21"/>
      <c r="AC4042" s="21"/>
      <c r="AD4042" s="21"/>
      <c r="AE4042" s="21"/>
      <c r="AF4042" s="21"/>
      <c r="AG4042" s="21"/>
      <c r="AH4042" s="21"/>
      <c r="AI4042" s="21"/>
      <c r="AJ4042" s="21"/>
      <c r="AK4042" s="21"/>
      <c r="AL4042" s="21"/>
      <c r="AM4042" s="21"/>
      <c r="AN4042" s="21"/>
      <c r="AO4042" s="21"/>
      <c r="AP4042" s="21"/>
      <c r="AQ4042" s="21"/>
      <c r="AR4042" s="21"/>
      <c r="AS4042" s="21"/>
      <c r="AT4042" s="21"/>
      <c r="AU4042" s="21"/>
      <c r="AX4042" s="22"/>
      <c r="AY4042" s="22"/>
      <c r="AZ4042" s="22"/>
      <c r="BM4042" s="21"/>
      <c r="BN4042" s="21"/>
      <c r="BO4042" s="21"/>
      <c r="BP4042" s="21"/>
      <c r="BQ4042" s="21"/>
      <c r="BS4042" s="21"/>
      <c r="BT4042" s="21"/>
      <c r="BW4042" s="21"/>
      <c r="BX4042" s="21"/>
      <c r="BZ4042" s="21"/>
      <c r="CD4042" s="21"/>
      <c r="CE4042" s="21"/>
      <c r="CF4042" s="21"/>
    </row>
    <row r="4043" spans="1:84">
      <c r="A4043" s="21"/>
      <c r="AC4043" s="21"/>
      <c r="AD4043" s="21"/>
      <c r="AE4043" s="21"/>
      <c r="AF4043" s="21"/>
      <c r="AG4043" s="21"/>
      <c r="AH4043" s="21"/>
      <c r="AI4043" s="21"/>
      <c r="AJ4043" s="21"/>
      <c r="AK4043" s="21"/>
      <c r="AL4043" s="21"/>
      <c r="AM4043" s="21"/>
      <c r="AN4043" s="21"/>
      <c r="AO4043" s="21"/>
      <c r="AP4043" s="21"/>
      <c r="AQ4043" s="21"/>
      <c r="AR4043" s="21"/>
      <c r="AS4043" s="21"/>
      <c r="AT4043" s="21"/>
      <c r="AU4043" s="21"/>
      <c r="AX4043" s="22"/>
      <c r="AY4043" s="22"/>
      <c r="AZ4043" s="22"/>
      <c r="BM4043" s="21"/>
      <c r="BN4043" s="21"/>
      <c r="BO4043" s="21"/>
      <c r="BP4043" s="21"/>
      <c r="BQ4043" s="21"/>
      <c r="BS4043" s="21"/>
      <c r="BT4043" s="21"/>
      <c r="BW4043" s="21"/>
      <c r="BX4043" s="21"/>
      <c r="BZ4043" s="21"/>
      <c r="CD4043" s="21"/>
      <c r="CE4043" s="21"/>
      <c r="CF4043" s="21"/>
    </row>
    <row r="4044" spans="1:84">
      <c r="A4044" s="21"/>
      <c r="AC4044" s="21"/>
      <c r="AD4044" s="21"/>
      <c r="AE4044" s="21"/>
      <c r="AF4044" s="21"/>
      <c r="AG4044" s="21"/>
      <c r="AH4044" s="21"/>
      <c r="AI4044" s="21"/>
      <c r="AJ4044" s="21"/>
      <c r="AK4044" s="21"/>
      <c r="AL4044" s="21"/>
      <c r="AM4044" s="21"/>
      <c r="AN4044" s="21"/>
      <c r="AO4044" s="21"/>
      <c r="AP4044" s="21"/>
      <c r="AQ4044" s="21"/>
      <c r="AR4044" s="21"/>
      <c r="AS4044" s="21"/>
      <c r="AT4044" s="21"/>
      <c r="AU4044" s="21"/>
      <c r="AX4044" s="22"/>
      <c r="AY4044" s="22"/>
      <c r="AZ4044" s="22"/>
      <c r="BM4044" s="21"/>
      <c r="BN4044" s="21"/>
      <c r="BO4044" s="21"/>
      <c r="BP4044" s="21"/>
      <c r="BQ4044" s="21"/>
      <c r="BS4044" s="21"/>
      <c r="BT4044" s="21"/>
      <c r="BW4044" s="21"/>
      <c r="BX4044" s="21"/>
      <c r="BZ4044" s="21"/>
      <c r="CD4044" s="21"/>
      <c r="CE4044" s="21"/>
      <c r="CF4044" s="21"/>
    </row>
    <row r="4045" spans="1:84">
      <c r="A4045" s="21"/>
      <c r="AC4045" s="21"/>
      <c r="AD4045" s="21"/>
      <c r="AE4045" s="21"/>
      <c r="AF4045" s="21"/>
      <c r="AG4045" s="21"/>
      <c r="AH4045" s="21"/>
      <c r="AI4045" s="21"/>
      <c r="AJ4045" s="21"/>
      <c r="AK4045" s="21"/>
      <c r="AL4045" s="21"/>
      <c r="AM4045" s="21"/>
      <c r="AN4045" s="21"/>
      <c r="AO4045" s="21"/>
      <c r="AP4045" s="21"/>
      <c r="AQ4045" s="21"/>
      <c r="AR4045" s="21"/>
      <c r="AS4045" s="21"/>
      <c r="AT4045" s="21"/>
      <c r="AU4045" s="21"/>
      <c r="AX4045" s="22"/>
      <c r="AY4045" s="22"/>
      <c r="AZ4045" s="22"/>
      <c r="BM4045" s="21"/>
      <c r="BN4045" s="21"/>
      <c r="BO4045" s="21"/>
      <c r="BP4045" s="21"/>
      <c r="BQ4045" s="21"/>
      <c r="BS4045" s="21"/>
      <c r="BT4045" s="21"/>
      <c r="BW4045" s="21"/>
      <c r="BX4045" s="21"/>
      <c r="BZ4045" s="21"/>
      <c r="CD4045" s="21"/>
      <c r="CE4045" s="21"/>
      <c r="CF4045" s="21"/>
    </row>
    <row r="4046" spans="1:84">
      <c r="A4046" s="21"/>
      <c r="AC4046" s="21"/>
      <c r="AD4046" s="21"/>
      <c r="AE4046" s="21"/>
      <c r="AF4046" s="21"/>
      <c r="AG4046" s="21"/>
      <c r="AH4046" s="21"/>
      <c r="AI4046" s="21"/>
      <c r="AJ4046" s="21"/>
      <c r="AK4046" s="21"/>
      <c r="AL4046" s="21"/>
      <c r="AM4046" s="21"/>
      <c r="AN4046" s="21"/>
      <c r="AO4046" s="21"/>
      <c r="AP4046" s="21"/>
      <c r="AQ4046" s="21"/>
      <c r="AR4046" s="21"/>
      <c r="AS4046" s="21"/>
      <c r="AT4046" s="21"/>
      <c r="AU4046" s="21"/>
      <c r="AX4046" s="22"/>
      <c r="AY4046" s="22"/>
      <c r="AZ4046" s="22"/>
      <c r="BM4046" s="21"/>
      <c r="BN4046" s="21"/>
      <c r="BO4046" s="21"/>
      <c r="BP4046" s="21"/>
      <c r="BQ4046" s="21"/>
      <c r="BS4046" s="21"/>
      <c r="BT4046" s="21"/>
      <c r="BW4046" s="21"/>
      <c r="BX4046" s="21"/>
      <c r="BZ4046" s="21"/>
      <c r="CD4046" s="21"/>
      <c r="CE4046" s="21"/>
      <c r="CF4046" s="21"/>
    </row>
    <row r="4047" spans="1:84">
      <c r="A4047" s="21"/>
      <c r="AC4047" s="21"/>
      <c r="AD4047" s="21"/>
      <c r="AE4047" s="21"/>
      <c r="AF4047" s="21"/>
      <c r="AG4047" s="21"/>
      <c r="AH4047" s="21"/>
      <c r="AI4047" s="21"/>
      <c r="AJ4047" s="21"/>
      <c r="AK4047" s="21"/>
      <c r="AL4047" s="21"/>
      <c r="AM4047" s="21"/>
      <c r="AN4047" s="21"/>
      <c r="AO4047" s="21"/>
      <c r="AP4047" s="21"/>
      <c r="AQ4047" s="21"/>
      <c r="AR4047" s="21"/>
      <c r="AS4047" s="21"/>
      <c r="AT4047" s="21"/>
      <c r="AU4047" s="21"/>
      <c r="AX4047" s="22"/>
      <c r="AY4047" s="22"/>
      <c r="AZ4047" s="22"/>
      <c r="BM4047" s="21"/>
      <c r="BN4047" s="21"/>
      <c r="BO4047" s="21"/>
      <c r="BP4047" s="21"/>
      <c r="BQ4047" s="21"/>
      <c r="BS4047" s="21"/>
      <c r="BT4047" s="21"/>
      <c r="BW4047" s="21"/>
      <c r="BX4047" s="21"/>
      <c r="BZ4047" s="21"/>
      <c r="CD4047" s="21"/>
      <c r="CE4047" s="21"/>
      <c r="CF4047" s="21"/>
    </row>
    <row r="4048" spans="1:84">
      <c r="A4048" s="21"/>
      <c r="AC4048" s="21"/>
      <c r="AD4048" s="21"/>
      <c r="AE4048" s="21"/>
      <c r="AF4048" s="21"/>
      <c r="AG4048" s="21"/>
      <c r="AH4048" s="21"/>
      <c r="AI4048" s="21"/>
      <c r="AJ4048" s="21"/>
      <c r="AK4048" s="21"/>
      <c r="AL4048" s="21"/>
      <c r="AM4048" s="21"/>
      <c r="AN4048" s="21"/>
      <c r="AO4048" s="21"/>
      <c r="AP4048" s="21"/>
      <c r="AQ4048" s="21"/>
      <c r="AR4048" s="21"/>
      <c r="AS4048" s="21"/>
      <c r="AT4048" s="21"/>
      <c r="AU4048" s="21"/>
      <c r="AX4048" s="22"/>
      <c r="AY4048" s="22"/>
      <c r="AZ4048" s="22"/>
      <c r="BM4048" s="21"/>
      <c r="BN4048" s="21"/>
      <c r="BO4048" s="21"/>
      <c r="BP4048" s="21"/>
      <c r="BQ4048" s="21"/>
      <c r="BS4048" s="21"/>
      <c r="BT4048" s="21"/>
      <c r="BW4048" s="21"/>
      <c r="BX4048" s="21"/>
      <c r="BZ4048" s="21"/>
      <c r="CD4048" s="21"/>
      <c r="CE4048" s="21"/>
      <c r="CF4048" s="21"/>
    </row>
    <row r="4049" spans="1:84">
      <c r="A4049" s="21"/>
      <c r="AC4049" s="21"/>
      <c r="AD4049" s="21"/>
      <c r="AE4049" s="21"/>
      <c r="AF4049" s="21"/>
      <c r="AG4049" s="21"/>
      <c r="AH4049" s="21"/>
      <c r="AI4049" s="21"/>
      <c r="AJ4049" s="21"/>
      <c r="AK4049" s="21"/>
      <c r="AL4049" s="21"/>
      <c r="AM4049" s="21"/>
      <c r="AN4049" s="21"/>
      <c r="AO4049" s="21"/>
      <c r="AP4049" s="21"/>
      <c r="AQ4049" s="21"/>
      <c r="AR4049" s="21"/>
      <c r="AS4049" s="21"/>
      <c r="AT4049" s="21"/>
      <c r="AU4049" s="21"/>
      <c r="AX4049" s="22"/>
      <c r="AY4049" s="22"/>
      <c r="AZ4049" s="22"/>
      <c r="BM4049" s="21"/>
      <c r="BN4049" s="21"/>
      <c r="BO4049" s="21"/>
      <c r="BP4049" s="21"/>
      <c r="BQ4049" s="21"/>
      <c r="BS4049" s="21"/>
      <c r="BT4049" s="21"/>
      <c r="BW4049" s="21"/>
      <c r="BX4049" s="21"/>
      <c r="BZ4049" s="21"/>
      <c r="CD4049" s="21"/>
      <c r="CE4049" s="21"/>
      <c r="CF4049" s="21"/>
    </row>
    <row r="4050" spans="1:84">
      <c r="A4050" s="21"/>
      <c r="AC4050" s="21"/>
      <c r="AD4050" s="21"/>
      <c r="AE4050" s="21"/>
      <c r="AF4050" s="21"/>
      <c r="AG4050" s="21"/>
      <c r="AH4050" s="21"/>
      <c r="AI4050" s="21"/>
      <c r="AJ4050" s="21"/>
      <c r="AK4050" s="21"/>
      <c r="AL4050" s="21"/>
      <c r="AM4050" s="21"/>
      <c r="AN4050" s="21"/>
      <c r="AO4050" s="21"/>
      <c r="AP4050" s="21"/>
      <c r="AQ4050" s="21"/>
      <c r="AR4050" s="21"/>
      <c r="AS4050" s="21"/>
      <c r="AT4050" s="21"/>
      <c r="AU4050" s="21"/>
      <c r="AX4050" s="22"/>
      <c r="AY4050" s="22"/>
      <c r="AZ4050" s="22"/>
      <c r="BM4050" s="21"/>
      <c r="BN4050" s="21"/>
      <c r="BO4050" s="21"/>
      <c r="BP4050" s="21"/>
      <c r="BQ4050" s="21"/>
      <c r="BS4050" s="21"/>
      <c r="BT4050" s="21"/>
      <c r="BW4050" s="21"/>
      <c r="BX4050" s="21"/>
      <c r="BZ4050" s="21"/>
      <c r="CD4050" s="21"/>
      <c r="CE4050" s="21"/>
      <c r="CF4050" s="21"/>
    </row>
    <row r="4051" spans="1:84">
      <c r="A4051" s="21"/>
      <c r="AC4051" s="21"/>
      <c r="AD4051" s="21"/>
      <c r="AE4051" s="21"/>
      <c r="AF4051" s="21"/>
      <c r="AG4051" s="21"/>
      <c r="AH4051" s="21"/>
      <c r="AI4051" s="21"/>
      <c r="AJ4051" s="21"/>
      <c r="AK4051" s="21"/>
      <c r="AL4051" s="21"/>
      <c r="AM4051" s="21"/>
      <c r="AN4051" s="21"/>
      <c r="AO4051" s="21"/>
      <c r="AP4051" s="21"/>
      <c r="AQ4051" s="21"/>
      <c r="AR4051" s="21"/>
      <c r="AS4051" s="21"/>
      <c r="AT4051" s="21"/>
      <c r="AU4051" s="21"/>
      <c r="AX4051" s="22"/>
      <c r="AY4051" s="22"/>
      <c r="AZ4051" s="22"/>
      <c r="BM4051" s="21"/>
      <c r="BN4051" s="21"/>
      <c r="BO4051" s="21"/>
      <c r="BP4051" s="21"/>
      <c r="BQ4051" s="21"/>
      <c r="BS4051" s="21"/>
      <c r="BT4051" s="21"/>
      <c r="BW4051" s="21"/>
      <c r="BX4051" s="21"/>
      <c r="BZ4051" s="21"/>
      <c r="CD4051" s="21"/>
      <c r="CE4051" s="21"/>
      <c r="CF4051" s="21"/>
    </row>
    <row r="4052" spans="1:84">
      <c r="A4052" s="21"/>
      <c r="AC4052" s="21"/>
      <c r="AD4052" s="21"/>
      <c r="AE4052" s="21"/>
      <c r="AF4052" s="21"/>
      <c r="AG4052" s="21"/>
      <c r="AH4052" s="21"/>
      <c r="AI4052" s="21"/>
      <c r="AJ4052" s="21"/>
      <c r="AK4052" s="21"/>
      <c r="AL4052" s="21"/>
      <c r="AM4052" s="21"/>
      <c r="AN4052" s="21"/>
      <c r="AO4052" s="21"/>
      <c r="AP4052" s="21"/>
      <c r="AQ4052" s="21"/>
      <c r="AR4052" s="21"/>
      <c r="AS4052" s="21"/>
      <c r="AT4052" s="21"/>
      <c r="AU4052" s="21"/>
      <c r="AX4052" s="22"/>
      <c r="AY4052" s="22"/>
      <c r="AZ4052" s="22"/>
      <c r="BM4052" s="21"/>
      <c r="BN4052" s="21"/>
      <c r="BO4052" s="21"/>
      <c r="BP4052" s="21"/>
      <c r="BQ4052" s="21"/>
      <c r="BS4052" s="21"/>
      <c r="BT4052" s="21"/>
      <c r="BW4052" s="21"/>
      <c r="BX4052" s="21"/>
      <c r="BZ4052" s="21"/>
      <c r="CD4052" s="21"/>
      <c r="CE4052" s="21"/>
      <c r="CF4052" s="21"/>
    </row>
    <row r="4053" spans="1:84">
      <c r="A4053" s="21"/>
      <c r="AC4053" s="21"/>
      <c r="AD4053" s="21"/>
      <c r="AE4053" s="21"/>
      <c r="AF4053" s="21"/>
      <c r="AG4053" s="21"/>
      <c r="AH4053" s="21"/>
      <c r="AI4053" s="21"/>
      <c r="AJ4053" s="21"/>
      <c r="AK4053" s="21"/>
      <c r="AL4053" s="21"/>
      <c r="AM4053" s="21"/>
      <c r="AN4053" s="21"/>
      <c r="AO4053" s="21"/>
      <c r="AP4053" s="21"/>
      <c r="AQ4053" s="21"/>
      <c r="AR4053" s="21"/>
      <c r="AS4053" s="21"/>
      <c r="AT4053" s="21"/>
      <c r="AU4053" s="21"/>
      <c r="AX4053" s="22"/>
      <c r="AY4053" s="22"/>
      <c r="AZ4053" s="22"/>
      <c r="BM4053" s="21"/>
      <c r="BN4053" s="21"/>
      <c r="BO4053" s="21"/>
      <c r="BP4053" s="21"/>
      <c r="BQ4053" s="21"/>
      <c r="BS4053" s="21"/>
      <c r="BT4053" s="21"/>
      <c r="BW4053" s="21"/>
      <c r="BX4053" s="21"/>
      <c r="BZ4053" s="21"/>
      <c r="CD4053" s="21"/>
      <c r="CE4053" s="21"/>
      <c r="CF4053" s="21"/>
    </row>
    <row r="4054" spans="1:84">
      <c r="A4054" s="21"/>
      <c r="AC4054" s="21"/>
      <c r="AD4054" s="21"/>
      <c r="AE4054" s="21"/>
      <c r="AF4054" s="21"/>
      <c r="AG4054" s="21"/>
      <c r="AH4054" s="21"/>
      <c r="AI4054" s="21"/>
      <c r="AJ4054" s="21"/>
      <c r="AK4054" s="21"/>
      <c r="AL4054" s="21"/>
      <c r="AM4054" s="21"/>
      <c r="AN4054" s="21"/>
      <c r="AO4054" s="21"/>
      <c r="AP4054" s="21"/>
      <c r="AQ4054" s="21"/>
      <c r="AR4054" s="21"/>
      <c r="AS4054" s="21"/>
      <c r="AT4054" s="21"/>
      <c r="AU4054" s="21"/>
      <c r="AX4054" s="22"/>
      <c r="AY4054" s="22"/>
      <c r="AZ4054" s="22"/>
      <c r="BM4054" s="21"/>
      <c r="BN4054" s="21"/>
      <c r="BO4054" s="21"/>
      <c r="BP4054" s="21"/>
      <c r="BQ4054" s="21"/>
      <c r="BS4054" s="21"/>
      <c r="BT4054" s="21"/>
      <c r="BW4054" s="21"/>
      <c r="BX4054" s="21"/>
      <c r="BZ4054" s="21"/>
      <c r="CD4054" s="21"/>
      <c r="CE4054" s="21"/>
      <c r="CF4054" s="21"/>
    </row>
    <row r="4055" spans="1:84">
      <c r="A4055" s="21"/>
      <c r="AC4055" s="21"/>
      <c r="AD4055" s="21"/>
      <c r="AE4055" s="21"/>
      <c r="AF4055" s="21"/>
      <c r="AG4055" s="21"/>
      <c r="AH4055" s="21"/>
      <c r="AI4055" s="21"/>
      <c r="AJ4055" s="21"/>
      <c r="AK4055" s="21"/>
      <c r="AL4055" s="21"/>
      <c r="AM4055" s="21"/>
      <c r="AN4055" s="21"/>
      <c r="AO4055" s="21"/>
      <c r="AP4055" s="21"/>
      <c r="AQ4055" s="21"/>
      <c r="AR4055" s="21"/>
      <c r="AS4055" s="21"/>
      <c r="AT4055" s="21"/>
      <c r="AU4055" s="21"/>
      <c r="AX4055" s="22"/>
      <c r="AY4055" s="22"/>
      <c r="AZ4055" s="22"/>
      <c r="BM4055" s="21"/>
      <c r="BN4055" s="21"/>
      <c r="BO4055" s="21"/>
      <c r="BP4055" s="21"/>
      <c r="BQ4055" s="21"/>
      <c r="BS4055" s="21"/>
      <c r="BT4055" s="21"/>
      <c r="BW4055" s="21"/>
      <c r="BX4055" s="21"/>
      <c r="BZ4055" s="21"/>
      <c r="CD4055" s="21"/>
      <c r="CE4055" s="21"/>
      <c r="CF4055" s="21"/>
    </row>
    <row r="4056" spans="1:84">
      <c r="A4056" s="21"/>
      <c r="AC4056" s="21"/>
      <c r="AD4056" s="21"/>
      <c r="AE4056" s="21"/>
      <c r="AF4056" s="21"/>
      <c r="AG4056" s="21"/>
      <c r="AH4056" s="21"/>
      <c r="AI4056" s="21"/>
      <c r="AJ4056" s="21"/>
      <c r="AK4056" s="21"/>
      <c r="AL4056" s="21"/>
      <c r="AM4056" s="21"/>
      <c r="AN4056" s="21"/>
      <c r="AO4056" s="21"/>
      <c r="AP4056" s="21"/>
      <c r="AQ4056" s="21"/>
      <c r="AR4056" s="21"/>
      <c r="AS4056" s="21"/>
      <c r="AT4056" s="21"/>
      <c r="AU4056" s="21"/>
      <c r="AX4056" s="22"/>
      <c r="AY4056" s="22"/>
      <c r="AZ4056" s="22"/>
      <c r="BM4056" s="21"/>
      <c r="BN4056" s="21"/>
      <c r="BO4056" s="21"/>
      <c r="BP4056" s="21"/>
      <c r="BQ4056" s="21"/>
      <c r="BS4056" s="21"/>
      <c r="BT4056" s="21"/>
      <c r="BW4056" s="21"/>
      <c r="BX4056" s="21"/>
      <c r="BZ4056" s="21"/>
      <c r="CD4056" s="21"/>
      <c r="CE4056" s="21"/>
      <c r="CF4056" s="21"/>
    </row>
    <row r="4057" spans="1:84">
      <c r="A4057" s="21"/>
      <c r="AC4057" s="21"/>
      <c r="AD4057" s="21"/>
      <c r="AE4057" s="21"/>
      <c r="AF4057" s="21"/>
      <c r="AG4057" s="21"/>
      <c r="AH4057" s="21"/>
      <c r="AI4057" s="21"/>
      <c r="AJ4057" s="21"/>
      <c r="AK4057" s="21"/>
      <c r="AL4057" s="21"/>
      <c r="AM4057" s="21"/>
      <c r="AN4057" s="21"/>
      <c r="AO4057" s="21"/>
      <c r="AP4057" s="21"/>
      <c r="AQ4057" s="21"/>
      <c r="AR4057" s="21"/>
      <c r="AS4057" s="21"/>
      <c r="AT4057" s="21"/>
      <c r="AU4057" s="21"/>
      <c r="AX4057" s="22"/>
      <c r="AY4057" s="22"/>
      <c r="AZ4057" s="22"/>
      <c r="BM4057" s="21"/>
      <c r="BN4057" s="21"/>
      <c r="BO4057" s="21"/>
      <c r="BP4057" s="21"/>
      <c r="BQ4057" s="21"/>
      <c r="BS4057" s="21"/>
      <c r="BT4057" s="21"/>
      <c r="BW4057" s="21"/>
      <c r="BX4057" s="21"/>
      <c r="BZ4057" s="21"/>
      <c r="CD4057" s="21"/>
      <c r="CE4057" s="21"/>
      <c r="CF4057" s="21"/>
    </row>
    <row r="4058" spans="1:84">
      <c r="A4058" s="21"/>
      <c r="AC4058" s="21"/>
      <c r="AD4058" s="21"/>
      <c r="AE4058" s="21"/>
      <c r="AF4058" s="21"/>
      <c r="AG4058" s="21"/>
      <c r="AH4058" s="21"/>
      <c r="AI4058" s="21"/>
      <c r="AJ4058" s="21"/>
      <c r="AK4058" s="21"/>
      <c r="AL4058" s="21"/>
      <c r="AM4058" s="21"/>
      <c r="AN4058" s="21"/>
      <c r="AO4058" s="21"/>
      <c r="AP4058" s="21"/>
      <c r="AQ4058" s="21"/>
      <c r="AR4058" s="21"/>
      <c r="AS4058" s="21"/>
      <c r="AT4058" s="21"/>
      <c r="AU4058" s="21"/>
      <c r="AX4058" s="22"/>
      <c r="AY4058" s="22"/>
      <c r="AZ4058" s="22"/>
      <c r="BM4058" s="21"/>
      <c r="BN4058" s="21"/>
      <c r="BO4058" s="21"/>
      <c r="BP4058" s="21"/>
      <c r="BQ4058" s="21"/>
      <c r="BS4058" s="21"/>
      <c r="BT4058" s="21"/>
      <c r="BW4058" s="21"/>
      <c r="BX4058" s="21"/>
      <c r="BZ4058" s="21"/>
      <c r="CD4058" s="21"/>
      <c r="CE4058" s="21"/>
      <c r="CF4058" s="21"/>
    </row>
    <row r="4059" spans="1:84">
      <c r="A4059" s="21"/>
      <c r="AC4059" s="21"/>
      <c r="AD4059" s="21"/>
      <c r="AE4059" s="21"/>
      <c r="AF4059" s="21"/>
      <c r="AG4059" s="21"/>
      <c r="AH4059" s="21"/>
      <c r="AI4059" s="21"/>
      <c r="AJ4059" s="21"/>
      <c r="AK4059" s="21"/>
      <c r="AL4059" s="21"/>
      <c r="AM4059" s="21"/>
      <c r="AN4059" s="21"/>
      <c r="AO4059" s="21"/>
      <c r="AP4059" s="21"/>
      <c r="AQ4059" s="21"/>
      <c r="AR4059" s="21"/>
      <c r="AS4059" s="21"/>
      <c r="AT4059" s="21"/>
      <c r="AU4059" s="21"/>
      <c r="AX4059" s="22"/>
      <c r="AY4059" s="22"/>
      <c r="AZ4059" s="22"/>
      <c r="BM4059" s="21"/>
      <c r="BN4059" s="21"/>
      <c r="BO4059" s="21"/>
      <c r="BP4059" s="21"/>
      <c r="BQ4059" s="21"/>
      <c r="BS4059" s="21"/>
      <c r="BT4059" s="21"/>
      <c r="BW4059" s="21"/>
      <c r="BX4059" s="21"/>
      <c r="BZ4059" s="21"/>
      <c r="CD4059" s="21"/>
      <c r="CE4059" s="21"/>
      <c r="CF4059" s="21"/>
    </row>
    <row r="4060" spans="1:84">
      <c r="A4060" s="21"/>
      <c r="AC4060" s="21"/>
      <c r="AD4060" s="21"/>
      <c r="AE4060" s="21"/>
      <c r="AF4060" s="21"/>
      <c r="AG4060" s="21"/>
      <c r="AH4060" s="21"/>
      <c r="AI4060" s="21"/>
      <c r="AJ4060" s="21"/>
      <c r="AK4060" s="21"/>
      <c r="AL4060" s="21"/>
      <c r="AM4060" s="21"/>
      <c r="AN4060" s="21"/>
      <c r="AO4060" s="21"/>
      <c r="AP4060" s="21"/>
      <c r="AQ4060" s="21"/>
      <c r="AR4060" s="21"/>
      <c r="AS4060" s="21"/>
      <c r="AT4060" s="21"/>
      <c r="AU4060" s="21"/>
      <c r="AX4060" s="22"/>
      <c r="AY4060" s="22"/>
      <c r="AZ4060" s="22"/>
      <c r="BM4060" s="21"/>
      <c r="BN4060" s="21"/>
      <c r="BO4060" s="21"/>
      <c r="BP4060" s="21"/>
      <c r="BQ4060" s="21"/>
      <c r="BS4060" s="21"/>
      <c r="BT4060" s="21"/>
      <c r="BW4060" s="21"/>
      <c r="BX4060" s="21"/>
      <c r="BZ4060" s="21"/>
      <c r="CD4060" s="21"/>
      <c r="CE4060" s="21"/>
      <c r="CF4060" s="21"/>
    </row>
    <row r="4061" spans="1:84">
      <c r="A4061" s="21"/>
      <c r="AC4061" s="21"/>
      <c r="AD4061" s="21"/>
      <c r="AE4061" s="21"/>
      <c r="AF4061" s="21"/>
      <c r="AG4061" s="21"/>
      <c r="AH4061" s="21"/>
      <c r="AI4061" s="21"/>
      <c r="AJ4061" s="21"/>
      <c r="AK4061" s="21"/>
      <c r="AL4061" s="21"/>
      <c r="AM4061" s="21"/>
      <c r="AN4061" s="21"/>
      <c r="AO4061" s="21"/>
      <c r="AP4061" s="21"/>
      <c r="AQ4061" s="21"/>
      <c r="AR4061" s="21"/>
      <c r="AS4061" s="21"/>
      <c r="AT4061" s="21"/>
      <c r="AU4061" s="21"/>
      <c r="AX4061" s="22"/>
      <c r="AY4061" s="22"/>
      <c r="AZ4061" s="22"/>
      <c r="BM4061" s="21"/>
      <c r="BN4061" s="21"/>
      <c r="BO4061" s="21"/>
      <c r="BP4061" s="21"/>
      <c r="BQ4061" s="21"/>
      <c r="BS4061" s="21"/>
      <c r="BT4061" s="21"/>
      <c r="BW4061" s="21"/>
      <c r="BX4061" s="21"/>
      <c r="BZ4061" s="21"/>
      <c r="CD4061" s="21"/>
      <c r="CE4061" s="21"/>
      <c r="CF4061" s="21"/>
    </row>
    <row r="4062" spans="1:84">
      <c r="A4062" s="21"/>
      <c r="AC4062" s="21"/>
      <c r="AD4062" s="21"/>
      <c r="AE4062" s="21"/>
      <c r="AF4062" s="21"/>
      <c r="AG4062" s="21"/>
      <c r="AH4062" s="21"/>
      <c r="AI4062" s="21"/>
      <c r="AJ4062" s="21"/>
      <c r="AK4062" s="21"/>
      <c r="AL4062" s="21"/>
      <c r="AM4062" s="21"/>
      <c r="AN4062" s="21"/>
      <c r="AO4062" s="21"/>
      <c r="AP4062" s="21"/>
      <c r="AQ4062" s="21"/>
      <c r="AR4062" s="21"/>
      <c r="AS4062" s="21"/>
      <c r="AT4062" s="21"/>
      <c r="AU4062" s="21"/>
      <c r="AX4062" s="22"/>
      <c r="AY4062" s="22"/>
      <c r="AZ4062" s="22"/>
      <c r="BM4062" s="21"/>
      <c r="BN4062" s="21"/>
      <c r="BO4062" s="21"/>
      <c r="BP4062" s="21"/>
      <c r="BQ4062" s="21"/>
      <c r="BS4062" s="21"/>
      <c r="BT4062" s="21"/>
      <c r="BW4062" s="21"/>
      <c r="BX4062" s="21"/>
      <c r="BZ4062" s="21"/>
      <c r="CD4062" s="21"/>
      <c r="CE4062" s="21"/>
      <c r="CF4062" s="21"/>
    </row>
    <row r="4063" spans="1:84">
      <c r="A4063" s="21"/>
      <c r="AC4063" s="21"/>
      <c r="AD4063" s="21"/>
      <c r="AE4063" s="21"/>
      <c r="AF4063" s="21"/>
      <c r="AG4063" s="21"/>
      <c r="AH4063" s="21"/>
      <c r="AI4063" s="21"/>
      <c r="AJ4063" s="21"/>
      <c r="AK4063" s="21"/>
      <c r="AL4063" s="21"/>
      <c r="AM4063" s="21"/>
      <c r="AN4063" s="21"/>
      <c r="AO4063" s="21"/>
      <c r="AP4063" s="21"/>
      <c r="AQ4063" s="21"/>
      <c r="AR4063" s="21"/>
      <c r="AS4063" s="21"/>
      <c r="AT4063" s="21"/>
      <c r="AU4063" s="21"/>
      <c r="AX4063" s="22"/>
      <c r="AY4063" s="22"/>
      <c r="AZ4063" s="22"/>
      <c r="BM4063" s="21"/>
      <c r="BN4063" s="21"/>
      <c r="BO4063" s="21"/>
      <c r="BP4063" s="21"/>
      <c r="BQ4063" s="21"/>
      <c r="BS4063" s="21"/>
      <c r="BT4063" s="21"/>
      <c r="BW4063" s="21"/>
      <c r="BX4063" s="21"/>
      <c r="BZ4063" s="21"/>
      <c r="CD4063" s="21"/>
      <c r="CE4063" s="21"/>
      <c r="CF4063" s="21"/>
    </row>
    <row r="4064" spans="1:84">
      <c r="A4064" s="21"/>
      <c r="AC4064" s="21"/>
      <c r="AD4064" s="21"/>
      <c r="AE4064" s="21"/>
      <c r="AF4064" s="21"/>
      <c r="AG4064" s="21"/>
      <c r="AH4064" s="21"/>
      <c r="AI4064" s="21"/>
      <c r="AJ4064" s="21"/>
      <c r="AK4064" s="21"/>
      <c r="AL4064" s="21"/>
      <c r="AM4064" s="21"/>
      <c r="AN4064" s="21"/>
      <c r="AO4064" s="21"/>
      <c r="AP4064" s="21"/>
      <c r="AQ4064" s="21"/>
      <c r="AR4064" s="21"/>
      <c r="AS4064" s="21"/>
      <c r="AT4064" s="21"/>
      <c r="AU4064" s="21"/>
      <c r="AX4064" s="22"/>
      <c r="AY4064" s="22"/>
      <c r="AZ4064" s="22"/>
      <c r="BM4064" s="21"/>
      <c r="BN4064" s="21"/>
      <c r="BO4064" s="21"/>
      <c r="BP4064" s="21"/>
      <c r="BQ4064" s="21"/>
      <c r="BS4064" s="21"/>
      <c r="BT4064" s="21"/>
      <c r="BW4064" s="21"/>
      <c r="BX4064" s="21"/>
      <c r="BZ4064" s="21"/>
      <c r="CD4064" s="21"/>
      <c r="CE4064" s="21"/>
      <c r="CF4064" s="21"/>
    </row>
    <row r="4065" spans="1:84">
      <c r="A4065" s="21"/>
      <c r="AC4065" s="21"/>
      <c r="AD4065" s="21"/>
      <c r="AE4065" s="21"/>
      <c r="AF4065" s="21"/>
      <c r="AG4065" s="21"/>
      <c r="AH4065" s="21"/>
      <c r="AI4065" s="21"/>
      <c r="AJ4065" s="21"/>
      <c r="AK4065" s="21"/>
      <c r="AL4065" s="21"/>
      <c r="AM4065" s="21"/>
      <c r="AN4065" s="21"/>
      <c r="AO4065" s="21"/>
      <c r="AP4065" s="21"/>
      <c r="AQ4065" s="21"/>
      <c r="AR4065" s="21"/>
      <c r="AS4065" s="21"/>
      <c r="AT4065" s="21"/>
      <c r="AU4065" s="21"/>
      <c r="AX4065" s="22"/>
      <c r="AY4065" s="22"/>
      <c r="AZ4065" s="22"/>
      <c r="BM4065" s="21"/>
      <c r="BN4065" s="21"/>
      <c r="BO4065" s="21"/>
      <c r="BP4065" s="21"/>
      <c r="BQ4065" s="21"/>
      <c r="BS4065" s="21"/>
      <c r="BT4065" s="21"/>
      <c r="BW4065" s="21"/>
      <c r="BX4065" s="21"/>
      <c r="BZ4065" s="21"/>
      <c r="CD4065" s="21"/>
      <c r="CE4065" s="21"/>
      <c r="CF4065" s="21"/>
    </row>
    <row r="4066" spans="1:84">
      <c r="A4066" s="21"/>
      <c r="AC4066" s="21"/>
      <c r="AD4066" s="21"/>
      <c r="AE4066" s="21"/>
      <c r="AF4066" s="21"/>
      <c r="AG4066" s="21"/>
      <c r="AH4066" s="21"/>
      <c r="AI4066" s="21"/>
      <c r="AJ4066" s="21"/>
      <c r="AK4066" s="21"/>
      <c r="AL4066" s="21"/>
      <c r="AM4066" s="21"/>
      <c r="AN4066" s="21"/>
      <c r="AO4066" s="21"/>
      <c r="AP4066" s="21"/>
      <c r="AQ4066" s="21"/>
      <c r="AR4066" s="21"/>
      <c r="AS4066" s="21"/>
      <c r="AT4066" s="21"/>
      <c r="AU4066" s="21"/>
      <c r="AX4066" s="22"/>
      <c r="AY4066" s="22"/>
      <c r="AZ4066" s="22"/>
      <c r="BM4066" s="21"/>
      <c r="BN4066" s="21"/>
      <c r="BO4066" s="21"/>
      <c r="BP4066" s="21"/>
      <c r="BQ4066" s="21"/>
      <c r="BS4066" s="21"/>
      <c r="BT4066" s="21"/>
      <c r="BW4066" s="21"/>
      <c r="BX4066" s="21"/>
      <c r="BZ4066" s="21"/>
      <c r="CD4066" s="21"/>
      <c r="CE4066" s="21"/>
      <c r="CF4066" s="21"/>
    </row>
    <row r="4067" spans="1:84">
      <c r="A4067" s="21"/>
      <c r="AC4067" s="21"/>
      <c r="AD4067" s="21"/>
      <c r="AE4067" s="21"/>
      <c r="AF4067" s="21"/>
      <c r="AG4067" s="21"/>
      <c r="AH4067" s="21"/>
      <c r="AI4067" s="21"/>
      <c r="AJ4067" s="21"/>
      <c r="AK4067" s="21"/>
      <c r="AL4067" s="21"/>
      <c r="AM4067" s="21"/>
      <c r="AN4067" s="21"/>
      <c r="AO4067" s="21"/>
      <c r="AP4067" s="21"/>
      <c r="AQ4067" s="21"/>
      <c r="AR4067" s="21"/>
      <c r="AS4067" s="21"/>
      <c r="AT4067" s="21"/>
      <c r="AU4067" s="21"/>
      <c r="AX4067" s="22"/>
      <c r="AY4067" s="22"/>
      <c r="AZ4067" s="22"/>
      <c r="BM4067" s="21"/>
      <c r="BN4067" s="21"/>
      <c r="BO4067" s="21"/>
      <c r="BP4067" s="21"/>
      <c r="BQ4067" s="21"/>
      <c r="BS4067" s="21"/>
      <c r="BT4067" s="21"/>
      <c r="BW4067" s="21"/>
      <c r="BX4067" s="21"/>
      <c r="BZ4067" s="21"/>
      <c r="CD4067" s="21"/>
      <c r="CE4067" s="21"/>
      <c r="CF4067" s="21"/>
    </row>
    <row r="4068" spans="1:84">
      <c r="A4068" s="21"/>
      <c r="AC4068" s="21"/>
      <c r="AD4068" s="21"/>
      <c r="AE4068" s="21"/>
      <c r="AF4068" s="21"/>
      <c r="AG4068" s="21"/>
      <c r="AH4068" s="21"/>
      <c r="AI4068" s="21"/>
      <c r="AJ4068" s="21"/>
      <c r="AK4068" s="21"/>
      <c r="AL4068" s="21"/>
      <c r="AM4068" s="21"/>
      <c r="AN4068" s="21"/>
      <c r="AO4068" s="21"/>
      <c r="AP4068" s="21"/>
      <c r="AQ4068" s="21"/>
      <c r="AR4068" s="21"/>
      <c r="AS4068" s="21"/>
      <c r="AT4068" s="21"/>
      <c r="AU4068" s="21"/>
      <c r="AX4068" s="22"/>
      <c r="AY4068" s="22"/>
      <c r="AZ4068" s="22"/>
      <c r="BM4068" s="21"/>
      <c r="BN4068" s="21"/>
      <c r="BO4068" s="21"/>
      <c r="BP4068" s="21"/>
      <c r="BQ4068" s="21"/>
      <c r="BS4068" s="21"/>
      <c r="BT4068" s="21"/>
      <c r="BW4068" s="21"/>
      <c r="BX4068" s="21"/>
      <c r="BZ4068" s="21"/>
      <c r="CD4068" s="21"/>
      <c r="CE4068" s="21"/>
      <c r="CF4068" s="21"/>
    </row>
    <row r="4069" spans="1:84">
      <c r="A4069" s="21"/>
      <c r="AC4069" s="21"/>
      <c r="AD4069" s="21"/>
      <c r="AE4069" s="21"/>
      <c r="AF4069" s="21"/>
      <c r="AG4069" s="21"/>
      <c r="AH4069" s="21"/>
      <c r="AI4069" s="21"/>
      <c r="AJ4069" s="21"/>
      <c r="AK4069" s="21"/>
      <c r="AL4069" s="21"/>
      <c r="AM4069" s="21"/>
      <c r="AN4069" s="21"/>
      <c r="AO4069" s="21"/>
      <c r="AP4069" s="21"/>
      <c r="AQ4069" s="21"/>
      <c r="AR4069" s="21"/>
      <c r="AS4069" s="21"/>
      <c r="AT4069" s="21"/>
      <c r="AU4069" s="21"/>
      <c r="AX4069" s="22"/>
      <c r="AY4069" s="22"/>
      <c r="AZ4069" s="22"/>
      <c r="BM4069" s="21"/>
      <c r="BN4069" s="21"/>
      <c r="BO4069" s="21"/>
      <c r="BP4069" s="21"/>
      <c r="BQ4069" s="21"/>
      <c r="BS4069" s="21"/>
      <c r="BT4069" s="21"/>
      <c r="BW4069" s="21"/>
      <c r="BX4069" s="21"/>
      <c r="BZ4069" s="21"/>
      <c r="CD4069" s="21"/>
      <c r="CE4069" s="21"/>
      <c r="CF4069" s="21"/>
    </row>
    <row r="4070" spans="1:84">
      <c r="A4070" s="21"/>
      <c r="AC4070" s="21"/>
      <c r="AD4070" s="21"/>
      <c r="AE4070" s="21"/>
      <c r="AF4070" s="21"/>
      <c r="AG4070" s="21"/>
      <c r="AH4070" s="21"/>
      <c r="AI4070" s="21"/>
      <c r="AJ4070" s="21"/>
      <c r="AK4070" s="21"/>
      <c r="AL4070" s="21"/>
      <c r="AM4070" s="21"/>
      <c r="AN4070" s="21"/>
      <c r="AO4070" s="21"/>
      <c r="AP4070" s="21"/>
      <c r="AQ4070" s="21"/>
      <c r="AR4070" s="21"/>
      <c r="AS4070" s="21"/>
      <c r="AT4070" s="21"/>
      <c r="AU4070" s="21"/>
      <c r="AX4070" s="22"/>
      <c r="AY4070" s="22"/>
      <c r="AZ4070" s="22"/>
      <c r="BM4070" s="21"/>
      <c r="BN4070" s="21"/>
      <c r="BO4070" s="21"/>
      <c r="BP4070" s="21"/>
      <c r="BQ4070" s="21"/>
      <c r="BS4070" s="21"/>
      <c r="BT4070" s="21"/>
      <c r="BW4070" s="21"/>
      <c r="BX4070" s="21"/>
      <c r="BZ4070" s="21"/>
      <c r="CD4070" s="21"/>
      <c r="CE4070" s="21"/>
      <c r="CF4070" s="21"/>
    </row>
    <row r="4071" spans="1:84">
      <c r="A4071" s="21"/>
      <c r="AC4071" s="21"/>
      <c r="AD4071" s="21"/>
      <c r="AE4071" s="21"/>
      <c r="AF4071" s="21"/>
      <c r="AG4071" s="21"/>
      <c r="AH4071" s="21"/>
      <c r="AI4071" s="21"/>
      <c r="AJ4071" s="21"/>
      <c r="AK4071" s="21"/>
      <c r="AL4071" s="21"/>
      <c r="AM4071" s="21"/>
      <c r="AN4071" s="21"/>
      <c r="AO4071" s="21"/>
      <c r="AP4071" s="21"/>
      <c r="AQ4071" s="21"/>
      <c r="AR4071" s="21"/>
      <c r="AS4071" s="21"/>
      <c r="AT4071" s="21"/>
      <c r="AU4071" s="21"/>
      <c r="AX4071" s="22"/>
      <c r="AY4071" s="22"/>
      <c r="AZ4071" s="22"/>
      <c r="BM4071" s="21"/>
      <c r="BN4071" s="21"/>
      <c r="BO4071" s="21"/>
      <c r="BP4071" s="21"/>
      <c r="BQ4071" s="21"/>
      <c r="BS4071" s="21"/>
      <c r="BT4071" s="21"/>
      <c r="BW4071" s="21"/>
      <c r="BX4071" s="21"/>
      <c r="BZ4071" s="21"/>
      <c r="CD4071" s="21"/>
      <c r="CE4071" s="21"/>
      <c r="CF4071" s="21"/>
    </row>
    <row r="4072" spans="1:84">
      <c r="A4072" s="21"/>
      <c r="AC4072" s="21"/>
      <c r="AD4072" s="21"/>
      <c r="AE4072" s="21"/>
      <c r="AF4072" s="21"/>
      <c r="AG4072" s="21"/>
      <c r="AH4072" s="21"/>
      <c r="AI4072" s="21"/>
      <c r="AJ4072" s="21"/>
      <c r="AK4072" s="21"/>
      <c r="AL4072" s="21"/>
      <c r="AM4072" s="21"/>
      <c r="AN4072" s="21"/>
      <c r="AO4072" s="21"/>
      <c r="AP4072" s="21"/>
      <c r="AQ4072" s="21"/>
      <c r="AR4072" s="21"/>
      <c r="AS4072" s="21"/>
      <c r="AT4072" s="21"/>
      <c r="AU4072" s="21"/>
      <c r="AX4072" s="22"/>
      <c r="AY4072" s="22"/>
      <c r="AZ4072" s="22"/>
      <c r="BM4072" s="21"/>
      <c r="BN4072" s="21"/>
      <c r="BO4072" s="21"/>
      <c r="BP4072" s="21"/>
      <c r="BQ4072" s="21"/>
      <c r="BS4072" s="21"/>
      <c r="BT4072" s="21"/>
      <c r="BW4072" s="21"/>
      <c r="BX4072" s="21"/>
      <c r="BZ4072" s="21"/>
      <c r="CD4072" s="21"/>
      <c r="CE4072" s="21"/>
      <c r="CF4072" s="21"/>
    </row>
    <row r="4073" spans="1:84">
      <c r="A4073" s="21"/>
      <c r="AC4073" s="21"/>
      <c r="AD4073" s="21"/>
      <c r="AE4073" s="21"/>
      <c r="AF4073" s="21"/>
      <c r="AG4073" s="21"/>
      <c r="AH4073" s="21"/>
      <c r="AI4073" s="21"/>
      <c r="AJ4073" s="21"/>
      <c r="AK4073" s="21"/>
      <c r="AL4073" s="21"/>
      <c r="AM4073" s="21"/>
      <c r="AN4073" s="21"/>
      <c r="AO4073" s="21"/>
      <c r="AP4073" s="21"/>
      <c r="AQ4073" s="21"/>
      <c r="AR4073" s="21"/>
      <c r="AS4073" s="21"/>
      <c r="AT4073" s="21"/>
      <c r="AU4073" s="21"/>
      <c r="AX4073" s="22"/>
      <c r="AY4073" s="22"/>
      <c r="AZ4073" s="22"/>
      <c r="BM4073" s="21"/>
      <c r="BN4073" s="21"/>
      <c r="BO4073" s="21"/>
      <c r="BP4073" s="21"/>
      <c r="BQ4073" s="21"/>
      <c r="BS4073" s="21"/>
      <c r="BT4073" s="21"/>
      <c r="BW4073" s="21"/>
      <c r="BX4073" s="21"/>
      <c r="BZ4073" s="21"/>
      <c r="CD4073" s="21"/>
      <c r="CE4073" s="21"/>
      <c r="CF4073" s="21"/>
    </row>
    <row r="4074" spans="1:84">
      <c r="A4074" s="21"/>
      <c r="AC4074" s="21"/>
      <c r="AD4074" s="21"/>
      <c r="AE4074" s="21"/>
      <c r="AF4074" s="21"/>
      <c r="AG4074" s="21"/>
      <c r="AH4074" s="21"/>
      <c r="AI4074" s="21"/>
      <c r="AJ4074" s="21"/>
      <c r="AK4074" s="21"/>
      <c r="AL4074" s="21"/>
      <c r="AM4074" s="21"/>
      <c r="AN4074" s="21"/>
      <c r="AO4074" s="21"/>
      <c r="AP4074" s="21"/>
      <c r="AQ4074" s="21"/>
      <c r="AR4074" s="21"/>
      <c r="AS4074" s="21"/>
      <c r="AT4074" s="21"/>
      <c r="AU4074" s="21"/>
      <c r="AX4074" s="22"/>
      <c r="AY4074" s="22"/>
      <c r="AZ4074" s="22"/>
      <c r="BM4074" s="21"/>
      <c r="BN4074" s="21"/>
      <c r="BO4074" s="21"/>
      <c r="BP4074" s="21"/>
      <c r="BQ4074" s="21"/>
      <c r="BS4074" s="21"/>
      <c r="BT4074" s="21"/>
      <c r="BW4074" s="21"/>
      <c r="BX4074" s="21"/>
      <c r="BZ4074" s="21"/>
      <c r="CD4074" s="21"/>
      <c r="CE4074" s="21"/>
      <c r="CF4074" s="21"/>
    </row>
    <row r="4075" spans="1:84">
      <c r="A4075" s="21"/>
      <c r="AC4075" s="21"/>
      <c r="AD4075" s="21"/>
      <c r="AE4075" s="21"/>
      <c r="AF4075" s="21"/>
      <c r="AG4075" s="21"/>
      <c r="AH4075" s="21"/>
      <c r="AI4075" s="21"/>
      <c r="AJ4075" s="21"/>
      <c r="AK4075" s="21"/>
      <c r="AL4075" s="21"/>
      <c r="AM4075" s="21"/>
      <c r="AN4075" s="21"/>
      <c r="AO4075" s="21"/>
      <c r="AP4075" s="21"/>
      <c r="AQ4075" s="21"/>
      <c r="AR4075" s="21"/>
      <c r="AS4075" s="21"/>
      <c r="AT4075" s="21"/>
      <c r="AU4075" s="21"/>
      <c r="AX4075" s="22"/>
      <c r="AY4075" s="22"/>
      <c r="AZ4075" s="22"/>
      <c r="BM4075" s="21"/>
      <c r="BN4075" s="21"/>
      <c r="BO4075" s="21"/>
      <c r="BP4075" s="21"/>
      <c r="BQ4075" s="21"/>
      <c r="BS4075" s="21"/>
      <c r="BT4075" s="21"/>
      <c r="BW4075" s="21"/>
      <c r="BX4075" s="21"/>
      <c r="BZ4075" s="21"/>
      <c r="CD4075" s="21"/>
      <c r="CE4075" s="21"/>
      <c r="CF4075" s="21"/>
    </row>
    <row r="4076" spans="1:84">
      <c r="A4076" s="21"/>
      <c r="AC4076" s="21"/>
      <c r="AD4076" s="21"/>
      <c r="AE4076" s="21"/>
      <c r="AF4076" s="21"/>
      <c r="AG4076" s="21"/>
      <c r="AH4076" s="21"/>
      <c r="AI4076" s="21"/>
      <c r="AJ4076" s="21"/>
      <c r="AK4076" s="21"/>
      <c r="AL4076" s="21"/>
      <c r="AM4076" s="21"/>
      <c r="AN4076" s="21"/>
      <c r="AO4076" s="21"/>
      <c r="AP4076" s="21"/>
      <c r="AQ4076" s="21"/>
      <c r="AR4076" s="21"/>
      <c r="AS4076" s="21"/>
      <c r="AT4076" s="21"/>
      <c r="AU4076" s="21"/>
      <c r="AX4076" s="22"/>
      <c r="AY4076" s="22"/>
      <c r="AZ4076" s="22"/>
      <c r="BM4076" s="21"/>
      <c r="BN4076" s="21"/>
      <c r="BO4076" s="21"/>
      <c r="BP4076" s="21"/>
      <c r="BQ4076" s="21"/>
      <c r="BS4076" s="21"/>
      <c r="BT4076" s="21"/>
      <c r="BW4076" s="21"/>
      <c r="BX4076" s="21"/>
      <c r="BZ4076" s="21"/>
      <c r="CD4076" s="21"/>
      <c r="CE4076" s="21"/>
      <c r="CF4076" s="21"/>
    </row>
    <row r="4077" spans="1:84">
      <c r="A4077" s="21"/>
      <c r="AC4077" s="21"/>
      <c r="AD4077" s="21"/>
      <c r="AE4077" s="21"/>
      <c r="AF4077" s="21"/>
      <c r="AG4077" s="21"/>
      <c r="AH4077" s="21"/>
      <c r="AI4077" s="21"/>
      <c r="AJ4077" s="21"/>
      <c r="AK4077" s="21"/>
      <c r="AL4077" s="21"/>
      <c r="AM4077" s="21"/>
      <c r="AN4077" s="21"/>
      <c r="AO4077" s="21"/>
      <c r="AP4077" s="21"/>
      <c r="AQ4077" s="21"/>
      <c r="AR4077" s="21"/>
      <c r="AS4077" s="21"/>
      <c r="AT4077" s="21"/>
      <c r="AU4077" s="21"/>
      <c r="AX4077" s="22"/>
      <c r="AY4077" s="22"/>
      <c r="AZ4077" s="22"/>
      <c r="BM4077" s="21"/>
      <c r="BN4077" s="21"/>
      <c r="BO4077" s="21"/>
      <c r="BP4077" s="21"/>
      <c r="BQ4077" s="21"/>
      <c r="BS4077" s="21"/>
      <c r="BT4077" s="21"/>
      <c r="BW4077" s="21"/>
      <c r="BX4077" s="21"/>
      <c r="BZ4077" s="21"/>
      <c r="CD4077" s="21"/>
      <c r="CE4077" s="21"/>
      <c r="CF4077" s="21"/>
    </row>
    <row r="4078" spans="1:84">
      <c r="A4078" s="21"/>
      <c r="AC4078" s="21"/>
      <c r="AD4078" s="21"/>
      <c r="AE4078" s="21"/>
      <c r="AF4078" s="21"/>
      <c r="AG4078" s="21"/>
      <c r="AH4078" s="21"/>
      <c r="AI4078" s="21"/>
      <c r="AJ4078" s="21"/>
      <c r="AK4078" s="21"/>
      <c r="AL4078" s="21"/>
      <c r="AM4078" s="21"/>
      <c r="AN4078" s="21"/>
      <c r="AO4078" s="21"/>
      <c r="AP4078" s="21"/>
      <c r="AQ4078" s="21"/>
      <c r="AR4078" s="21"/>
      <c r="AS4078" s="21"/>
      <c r="AT4078" s="21"/>
      <c r="AU4078" s="21"/>
      <c r="AX4078" s="22"/>
      <c r="AY4078" s="22"/>
      <c r="AZ4078" s="22"/>
      <c r="BM4078" s="21"/>
      <c r="BN4078" s="21"/>
      <c r="BO4078" s="21"/>
      <c r="BP4078" s="21"/>
      <c r="BQ4078" s="21"/>
      <c r="BS4078" s="21"/>
      <c r="BT4078" s="21"/>
      <c r="BW4078" s="21"/>
      <c r="BX4078" s="21"/>
      <c r="BZ4078" s="21"/>
      <c r="CD4078" s="21"/>
      <c r="CE4078" s="21"/>
      <c r="CF4078" s="21"/>
    </row>
    <row r="4079" spans="1:84">
      <c r="A4079" s="21"/>
      <c r="AC4079" s="21"/>
      <c r="AD4079" s="21"/>
      <c r="AE4079" s="21"/>
      <c r="AF4079" s="21"/>
      <c r="AG4079" s="21"/>
      <c r="AH4079" s="21"/>
      <c r="AI4079" s="21"/>
      <c r="AJ4079" s="21"/>
      <c r="AK4079" s="21"/>
      <c r="AL4079" s="21"/>
      <c r="AM4079" s="21"/>
      <c r="AN4079" s="21"/>
      <c r="AO4079" s="21"/>
      <c r="AP4079" s="21"/>
      <c r="AQ4079" s="21"/>
      <c r="AR4079" s="21"/>
      <c r="AS4079" s="21"/>
      <c r="AT4079" s="21"/>
      <c r="AU4079" s="21"/>
      <c r="AX4079" s="22"/>
      <c r="AY4079" s="22"/>
      <c r="AZ4079" s="22"/>
      <c r="BM4079" s="21"/>
      <c r="BN4079" s="21"/>
      <c r="BO4079" s="21"/>
      <c r="BP4079" s="21"/>
      <c r="BQ4079" s="21"/>
      <c r="BS4079" s="21"/>
      <c r="BT4079" s="21"/>
      <c r="BW4079" s="21"/>
      <c r="BX4079" s="21"/>
      <c r="BZ4079" s="21"/>
      <c r="CD4079" s="21"/>
      <c r="CE4079" s="21"/>
      <c r="CF4079" s="21"/>
    </row>
    <row r="4080" spans="1:84">
      <c r="A4080" s="21"/>
      <c r="AC4080" s="21"/>
      <c r="AD4080" s="21"/>
      <c r="AE4080" s="21"/>
      <c r="AF4080" s="21"/>
      <c r="AG4080" s="21"/>
      <c r="AH4080" s="21"/>
      <c r="AI4080" s="21"/>
      <c r="AJ4080" s="21"/>
      <c r="AK4080" s="21"/>
      <c r="AL4080" s="21"/>
      <c r="AM4080" s="21"/>
      <c r="AN4080" s="21"/>
      <c r="AO4080" s="21"/>
      <c r="AP4080" s="21"/>
      <c r="AQ4080" s="21"/>
      <c r="AR4080" s="21"/>
      <c r="AS4080" s="21"/>
      <c r="AT4080" s="21"/>
      <c r="AU4080" s="21"/>
      <c r="AX4080" s="22"/>
      <c r="AY4080" s="22"/>
      <c r="AZ4080" s="22"/>
      <c r="BM4080" s="21"/>
      <c r="BN4080" s="21"/>
      <c r="BO4080" s="21"/>
      <c r="BP4080" s="21"/>
      <c r="BQ4080" s="21"/>
      <c r="BS4080" s="21"/>
      <c r="BT4080" s="21"/>
      <c r="BW4080" s="21"/>
      <c r="BX4080" s="21"/>
      <c r="BZ4080" s="21"/>
      <c r="CD4080" s="21"/>
      <c r="CE4080" s="21"/>
      <c r="CF4080" s="21"/>
    </row>
    <row r="4081" spans="1:84">
      <c r="A4081" s="21"/>
      <c r="AC4081" s="21"/>
      <c r="AD4081" s="21"/>
      <c r="AE4081" s="21"/>
      <c r="AF4081" s="21"/>
      <c r="AG4081" s="21"/>
      <c r="AH4081" s="21"/>
      <c r="AI4081" s="21"/>
      <c r="AJ4081" s="21"/>
      <c r="AK4081" s="21"/>
      <c r="AL4081" s="21"/>
      <c r="AM4081" s="21"/>
      <c r="AN4081" s="21"/>
      <c r="AO4081" s="21"/>
      <c r="AP4081" s="21"/>
      <c r="AQ4081" s="21"/>
      <c r="AR4081" s="21"/>
      <c r="AS4081" s="21"/>
      <c r="AT4081" s="21"/>
      <c r="AU4081" s="21"/>
      <c r="AX4081" s="22"/>
      <c r="AY4081" s="22"/>
      <c r="AZ4081" s="22"/>
      <c r="BM4081" s="21"/>
      <c r="BN4081" s="21"/>
      <c r="BO4081" s="21"/>
      <c r="BP4081" s="21"/>
      <c r="BQ4081" s="21"/>
      <c r="BS4081" s="21"/>
      <c r="BT4081" s="21"/>
      <c r="BW4081" s="21"/>
      <c r="BX4081" s="21"/>
      <c r="BZ4081" s="21"/>
      <c r="CD4081" s="21"/>
      <c r="CE4081" s="21"/>
      <c r="CF4081" s="21"/>
    </row>
    <row r="4082" spans="1:84">
      <c r="A4082" s="21"/>
      <c r="AC4082" s="21"/>
      <c r="AD4082" s="21"/>
      <c r="AE4082" s="21"/>
      <c r="AF4082" s="21"/>
      <c r="AG4082" s="21"/>
      <c r="AH4082" s="21"/>
      <c r="AI4082" s="21"/>
      <c r="AJ4082" s="21"/>
      <c r="AK4082" s="21"/>
      <c r="AL4082" s="21"/>
      <c r="AM4082" s="21"/>
      <c r="AN4082" s="21"/>
      <c r="AO4082" s="21"/>
      <c r="AP4082" s="21"/>
      <c r="AQ4082" s="21"/>
      <c r="AR4082" s="21"/>
      <c r="AS4082" s="21"/>
      <c r="AT4082" s="21"/>
      <c r="AU4082" s="21"/>
      <c r="AX4082" s="22"/>
      <c r="AY4082" s="22"/>
      <c r="AZ4082" s="22"/>
      <c r="BM4082" s="21"/>
      <c r="BN4082" s="21"/>
      <c r="BO4082" s="21"/>
      <c r="BP4082" s="21"/>
      <c r="BQ4082" s="21"/>
      <c r="BS4082" s="21"/>
      <c r="BT4082" s="21"/>
      <c r="BW4082" s="21"/>
      <c r="BX4082" s="21"/>
      <c r="BZ4082" s="21"/>
      <c r="CD4082" s="21"/>
      <c r="CE4082" s="21"/>
      <c r="CF4082" s="21"/>
    </row>
    <row r="4083" spans="1:84">
      <c r="A4083" s="21"/>
      <c r="AC4083" s="21"/>
      <c r="AD4083" s="21"/>
      <c r="AE4083" s="21"/>
      <c r="AF4083" s="21"/>
      <c r="AG4083" s="21"/>
      <c r="AH4083" s="21"/>
      <c r="AI4083" s="21"/>
      <c r="AJ4083" s="21"/>
      <c r="AK4083" s="21"/>
      <c r="AL4083" s="21"/>
      <c r="AM4083" s="21"/>
      <c r="AN4083" s="21"/>
      <c r="AO4083" s="21"/>
      <c r="AP4083" s="21"/>
      <c r="AQ4083" s="21"/>
      <c r="AR4083" s="21"/>
      <c r="AS4083" s="21"/>
      <c r="AT4083" s="21"/>
      <c r="AU4083" s="21"/>
      <c r="AX4083" s="22"/>
      <c r="AY4083" s="22"/>
      <c r="AZ4083" s="22"/>
      <c r="BM4083" s="21"/>
      <c r="BN4083" s="21"/>
      <c r="BO4083" s="21"/>
      <c r="BP4083" s="21"/>
      <c r="BQ4083" s="21"/>
      <c r="BS4083" s="21"/>
      <c r="BT4083" s="21"/>
      <c r="BW4083" s="21"/>
      <c r="BX4083" s="21"/>
      <c r="BZ4083" s="21"/>
      <c r="CD4083" s="21"/>
      <c r="CE4083" s="21"/>
      <c r="CF4083" s="21"/>
    </row>
    <row r="4084" spans="1:84">
      <c r="A4084" s="21"/>
      <c r="AC4084" s="21"/>
      <c r="AD4084" s="21"/>
      <c r="AE4084" s="21"/>
      <c r="AF4084" s="21"/>
      <c r="AG4084" s="21"/>
      <c r="AH4084" s="21"/>
      <c r="AI4084" s="21"/>
      <c r="AJ4084" s="21"/>
      <c r="AK4084" s="21"/>
      <c r="AL4084" s="21"/>
      <c r="AM4084" s="21"/>
      <c r="AN4084" s="21"/>
      <c r="AO4084" s="21"/>
      <c r="AP4084" s="21"/>
      <c r="AQ4084" s="21"/>
      <c r="AR4084" s="21"/>
      <c r="AS4084" s="21"/>
      <c r="AT4084" s="21"/>
      <c r="AU4084" s="21"/>
      <c r="AX4084" s="22"/>
      <c r="AY4084" s="22"/>
      <c r="AZ4084" s="22"/>
      <c r="BM4084" s="21"/>
      <c r="BN4084" s="21"/>
      <c r="BO4084" s="21"/>
      <c r="BP4084" s="21"/>
      <c r="BQ4084" s="21"/>
      <c r="BS4084" s="21"/>
      <c r="BT4084" s="21"/>
      <c r="BW4084" s="21"/>
      <c r="BX4084" s="21"/>
      <c r="BZ4084" s="21"/>
      <c r="CD4084" s="21"/>
      <c r="CE4084" s="21"/>
      <c r="CF4084" s="21"/>
    </row>
    <row r="4085" spans="1:84">
      <c r="A4085" s="21"/>
      <c r="AC4085" s="21"/>
      <c r="AD4085" s="21"/>
      <c r="AE4085" s="21"/>
      <c r="AF4085" s="21"/>
      <c r="AG4085" s="21"/>
      <c r="AH4085" s="21"/>
      <c r="AI4085" s="21"/>
      <c r="AJ4085" s="21"/>
      <c r="AK4085" s="21"/>
      <c r="AL4085" s="21"/>
      <c r="AM4085" s="21"/>
      <c r="AN4085" s="21"/>
      <c r="AO4085" s="21"/>
      <c r="AP4085" s="21"/>
      <c r="AQ4085" s="21"/>
      <c r="AR4085" s="21"/>
      <c r="AS4085" s="21"/>
      <c r="AT4085" s="21"/>
      <c r="AU4085" s="21"/>
      <c r="AX4085" s="22"/>
      <c r="AY4085" s="22"/>
      <c r="AZ4085" s="22"/>
      <c r="BM4085" s="21"/>
      <c r="BN4085" s="21"/>
      <c r="BO4085" s="21"/>
      <c r="BP4085" s="21"/>
      <c r="BQ4085" s="21"/>
      <c r="BS4085" s="21"/>
      <c r="BT4085" s="21"/>
      <c r="BW4085" s="21"/>
      <c r="BX4085" s="21"/>
      <c r="BZ4085" s="21"/>
      <c r="CD4085" s="21"/>
      <c r="CE4085" s="21"/>
      <c r="CF4085" s="21"/>
    </row>
    <row r="4086" spans="1:84">
      <c r="A4086" s="21"/>
      <c r="AC4086" s="21"/>
      <c r="AD4086" s="21"/>
      <c r="AE4086" s="21"/>
      <c r="AF4086" s="21"/>
      <c r="AG4086" s="21"/>
      <c r="AH4086" s="21"/>
      <c r="AI4086" s="21"/>
      <c r="AJ4086" s="21"/>
      <c r="AK4086" s="21"/>
      <c r="AL4086" s="21"/>
      <c r="AM4086" s="21"/>
      <c r="AN4086" s="21"/>
      <c r="AO4086" s="21"/>
      <c r="AP4086" s="21"/>
      <c r="AQ4086" s="21"/>
      <c r="AR4086" s="21"/>
      <c r="AS4086" s="21"/>
      <c r="AT4086" s="21"/>
      <c r="AU4086" s="21"/>
      <c r="AX4086" s="22"/>
      <c r="AY4086" s="22"/>
      <c r="AZ4086" s="22"/>
      <c r="BM4086" s="21"/>
      <c r="BN4086" s="21"/>
      <c r="BO4086" s="21"/>
      <c r="BP4086" s="21"/>
      <c r="BQ4086" s="21"/>
      <c r="BS4086" s="21"/>
      <c r="BT4086" s="21"/>
      <c r="BW4086" s="21"/>
      <c r="BX4086" s="21"/>
      <c r="BZ4086" s="21"/>
      <c r="CD4086" s="21"/>
      <c r="CE4086" s="21"/>
      <c r="CF4086" s="21"/>
    </row>
    <row r="4087" spans="1:84">
      <c r="A4087" s="21"/>
      <c r="AC4087" s="21"/>
      <c r="AD4087" s="21"/>
      <c r="AE4087" s="21"/>
      <c r="AF4087" s="21"/>
      <c r="AG4087" s="21"/>
      <c r="AH4087" s="21"/>
      <c r="AI4087" s="21"/>
      <c r="AJ4087" s="21"/>
      <c r="AK4087" s="21"/>
      <c r="AL4087" s="21"/>
      <c r="AM4087" s="21"/>
      <c r="AN4087" s="21"/>
      <c r="AO4087" s="21"/>
      <c r="AP4087" s="21"/>
      <c r="AQ4087" s="21"/>
      <c r="AR4087" s="21"/>
      <c r="AS4087" s="21"/>
      <c r="AT4087" s="21"/>
      <c r="AU4087" s="21"/>
      <c r="AX4087" s="22"/>
      <c r="AY4087" s="22"/>
      <c r="AZ4087" s="22"/>
      <c r="BM4087" s="21"/>
      <c r="BN4087" s="21"/>
      <c r="BO4087" s="21"/>
      <c r="BP4087" s="21"/>
      <c r="BQ4087" s="21"/>
      <c r="BS4087" s="21"/>
      <c r="BT4087" s="21"/>
      <c r="BW4087" s="21"/>
      <c r="BX4087" s="21"/>
      <c r="BZ4087" s="21"/>
      <c r="CD4087" s="21"/>
      <c r="CE4087" s="21"/>
      <c r="CF4087" s="21"/>
    </row>
    <row r="4088" spans="1:84">
      <c r="A4088" s="21"/>
      <c r="AC4088" s="21"/>
      <c r="AD4088" s="21"/>
      <c r="AE4088" s="21"/>
      <c r="AF4088" s="21"/>
      <c r="AG4088" s="21"/>
      <c r="AH4088" s="21"/>
      <c r="AI4088" s="21"/>
      <c r="AJ4088" s="21"/>
      <c r="AK4088" s="21"/>
      <c r="AL4088" s="21"/>
      <c r="AM4088" s="21"/>
      <c r="AN4088" s="21"/>
      <c r="AO4088" s="21"/>
      <c r="AP4088" s="21"/>
      <c r="AQ4088" s="21"/>
      <c r="AR4088" s="21"/>
      <c r="AS4088" s="21"/>
      <c r="AT4088" s="21"/>
      <c r="AU4088" s="21"/>
      <c r="AX4088" s="22"/>
      <c r="AY4088" s="22"/>
      <c r="AZ4088" s="22"/>
      <c r="BM4088" s="21"/>
      <c r="BN4088" s="21"/>
      <c r="BO4088" s="21"/>
      <c r="BP4088" s="21"/>
      <c r="BQ4088" s="21"/>
      <c r="BS4088" s="21"/>
      <c r="BT4088" s="21"/>
      <c r="BW4088" s="21"/>
      <c r="BX4088" s="21"/>
      <c r="BZ4088" s="21"/>
      <c r="CD4088" s="21"/>
      <c r="CE4088" s="21"/>
      <c r="CF4088" s="21"/>
    </row>
    <row r="4089" spans="1:84">
      <c r="A4089" s="21"/>
      <c r="AC4089" s="21"/>
      <c r="AD4089" s="21"/>
      <c r="AE4089" s="21"/>
      <c r="AF4089" s="21"/>
      <c r="AG4089" s="21"/>
      <c r="AH4089" s="21"/>
      <c r="AI4089" s="21"/>
      <c r="AJ4089" s="21"/>
      <c r="AK4089" s="21"/>
      <c r="AL4089" s="21"/>
      <c r="AM4089" s="21"/>
      <c r="AN4089" s="21"/>
      <c r="AO4089" s="21"/>
      <c r="AP4089" s="21"/>
      <c r="AQ4089" s="21"/>
      <c r="AR4089" s="21"/>
      <c r="AS4089" s="21"/>
      <c r="AT4089" s="21"/>
      <c r="AU4089" s="21"/>
      <c r="AX4089" s="22"/>
      <c r="AY4089" s="22"/>
      <c r="AZ4089" s="22"/>
      <c r="BM4089" s="21"/>
      <c r="BN4089" s="21"/>
      <c r="BO4089" s="21"/>
      <c r="BP4089" s="21"/>
      <c r="BQ4089" s="21"/>
      <c r="BS4089" s="21"/>
      <c r="BT4089" s="21"/>
      <c r="BW4089" s="21"/>
      <c r="BX4089" s="21"/>
      <c r="BZ4089" s="21"/>
      <c r="CD4089" s="21"/>
      <c r="CE4089" s="21"/>
      <c r="CF4089" s="21"/>
    </row>
    <row r="4090" spans="1:84">
      <c r="A4090" s="21"/>
      <c r="AC4090" s="21"/>
      <c r="AD4090" s="21"/>
      <c r="AE4090" s="21"/>
      <c r="AF4090" s="21"/>
      <c r="AG4090" s="21"/>
      <c r="AH4090" s="21"/>
      <c r="AI4090" s="21"/>
      <c r="AJ4090" s="21"/>
      <c r="AK4090" s="21"/>
      <c r="AL4090" s="21"/>
      <c r="AM4090" s="21"/>
      <c r="AN4090" s="21"/>
      <c r="AO4090" s="21"/>
      <c r="AP4090" s="21"/>
      <c r="AQ4090" s="21"/>
      <c r="AR4090" s="21"/>
      <c r="AS4090" s="21"/>
      <c r="AT4090" s="21"/>
      <c r="AU4090" s="21"/>
      <c r="AX4090" s="22"/>
      <c r="AY4090" s="22"/>
      <c r="AZ4090" s="22"/>
      <c r="BM4090" s="21"/>
      <c r="BN4090" s="21"/>
      <c r="BO4090" s="21"/>
      <c r="BP4090" s="21"/>
      <c r="BQ4090" s="21"/>
      <c r="BS4090" s="21"/>
      <c r="BT4090" s="21"/>
      <c r="BW4090" s="21"/>
      <c r="BX4090" s="21"/>
      <c r="BZ4090" s="21"/>
      <c r="CD4090" s="21"/>
      <c r="CE4090" s="21"/>
      <c r="CF4090" s="21"/>
    </row>
    <row r="4091" spans="1:84">
      <c r="A4091" s="21"/>
      <c r="AC4091" s="21"/>
      <c r="AD4091" s="21"/>
      <c r="AE4091" s="21"/>
      <c r="AF4091" s="21"/>
      <c r="AG4091" s="21"/>
      <c r="AH4091" s="21"/>
      <c r="AI4091" s="21"/>
      <c r="AJ4091" s="21"/>
      <c r="AK4091" s="21"/>
      <c r="AL4091" s="21"/>
      <c r="AM4091" s="21"/>
      <c r="AN4091" s="21"/>
      <c r="AO4091" s="21"/>
      <c r="AP4091" s="21"/>
      <c r="AQ4091" s="21"/>
      <c r="AR4091" s="21"/>
      <c r="AS4091" s="21"/>
      <c r="AT4091" s="21"/>
      <c r="AU4091" s="21"/>
      <c r="AX4091" s="22"/>
      <c r="AY4091" s="22"/>
      <c r="AZ4091" s="22"/>
      <c r="BM4091" s="21"/>
      <c r="BN4091" s="21"/>
      <c r="BO4091" s="21"/>
      <c r="BP4091" s="21"/>
      <c r="BQ4091" s="21"/>
      <c r="BS4091" s="21"/>
      <c r="BT4091" s="21"/>
      <c r="BW4091" s="21"/>
      <c r="BX4091" s="21"/>
      <c r="BZ4091" s="21"/>
      <c r="CD4091" s="21"/>
      <c r="CE4091" s="21"/>
      <c r="CF4091" s="21"/>
    </row>
    <row r="4092" spans="1:84">
      <c r="A4092" s="21"/>
      <c r="AC4092" s="21"/>
      <c r="AD4092" s="21"/>
      <c r="AE4092" s="21"/>
      <c r="AF4092" s="21"/>
      <c r="AG4092" s="21"/>
      <c r="AH4092" s="21"/>
      <c r="AI4092" s="21"/>
      <c r="AJ4092" s="21"/>
      <c r="AK4092" s="21"/>
      <c r="AL4092" s="21"/>
      <c r="AM4092" s="21"/>
      <c r="AN4092" s="21"/>
      <c r="AO4092" s="21"/>
      <c r="AP4092" s="21"/>
      <c r="AQ4092" s="21"/>
      <c r="AR4092" s="21"/>
      <c r="AS4092" s="21"/>
      <c r="AT4092" s="21"/>
      <c r="AU4092" s="21"/>
      <c r="AX4092" s="22"/>
      <c r="AY4092" s="22"/>
      <c r="AZ4092" s="22"/>
      <c r="BM4092" s="21"/>
      <c r="BN4092" s="21"/>
      <c r="BO4092" s="21"/>
      <c r="BP4092" s="21"/>
      <c r="BQ4092" s="21"/>
      <c r="BS4092" s="21"/>
      <c r="BT4092" s="21"/>
      <c r="BW4092" s="21"/>
      <c r="BX4092" s="21"/>
      <c r="BZ4092" s="21"/>
      <c r="CD4092" s="21"/>
      <c r="CE4092" s="21"/>
      <c r="CF4092" s="21"/>
    </row>
    <row r="4093" spans="1:84">
      <c r="A4093" s="21"/>
      <c r="AC4093" s="21"/>
      <c r="AD4093" s="21"/>
      <c r="AE4093" s="21"/>
      <c r="AF4093" s="21"/>
      <c r="AG4093" s="21"/>
      <c r="AH4093" s="21"/>
      <c r="AI4093" s="21"/>
      <c r="AJ4093" s="21"/>
      <c r="AK4093" s="21"/>
      <c r="AL4093" s="21"/>
      <c r="AM4093" s="21"/>
      <c r="AN4093" s="21"/>
      <c r="AO4093" s="21"/>
      <c r="AP4093" s="21"/>
      <c r="AQ4093" s="21"/>
      <c r="AR4093" s="21"/>
      <c r="AS4093" s="21"/>
      <c r="AT4093" s="21"/>
      <c r="AU4093" s="21"/>
      <c r="AX4093" s="22"/>
      <c r="AY4093" s="22"/>
      <c r="AZ4093" s="22"/>
      <c r="BM4093" s="21"/>
      <c r="BN4093" s="21"/>
      <c r="BO4093" s="21"/>
      <c r="BP4093" s="21"/>
      <c r="BQ4093" s="21"/>
      <c r="BS4093" s="21"/>
      <c r="BT4093" s="21"/>
      <c r="BW4093" s="21"/>
      <c r="BX4093" s="21"/>
      <c r="BZ4093" s="21"/>
      <c r="CD4093" s="21"/>
      <c r="CE4093" s="21"/>
      <c r="CF4093" s="21"/>
    </row>
    <row r="4094" spans="1:84">
      <c r="A4094" s="21"/>
      <c r="AC4094" s="21"/>
      <c r="AD4094" s="21"/>
      <c r="AE4094" s="21"/>
      <c r="AF4094" s="21"/>
      <c r="AG4094" s="21"/>
      <c r="AH4094" s="21"/>
      <c r="AI4094" s="21"/>
      <c r="AJ4094" s="21"/>
      <c r="AK4094" s="21"/>
      <c r="AL4094" s="21"/>
      <c r="AM4094" s="21"/>
      <c r="AN4094" s="21"/>
      <c r="AO4094" s="21"/>
      <c r="AP4094" s="21"/>
      <c r="AQ4094" s="21"/>
      <c r="AR4094" s="21"/>
      <c r="AS4094" s="21"/>
      <c r="AT4094" s="21"/>
      <c r="AU4094" s="21"/>
      <c r="AX4094" s="22"/>
      <c r="AY4094" s="22"/>
      <c r="AZ4094" s="22"/>
      <c r="BM4094" s="21"/>
      <c r="BN4094" s="21"/>
      <c r="BO4094" s="21"/>
      <c r="BP4094" s="21"/>
      <c r="BQ4094" s="21"/>
      <c r="BS4094" s="21"/>
      <c r="BT4094" s="21"/>
      <c r="BW4094" s="21"/>
      <c r="BX4094" s="21"/>
      <c r="BZ4094" s="21"/>
      <c r="CD4094" s="21"/>
      <c r="CE4094" s="21"/>
      <c r="CF4094" s="21"/>
    </row>
    <row r="4095" spans="1:84">
      <c r="A4095" s="21"/>
      <c r="AC4095" s="21"/>
      <c r="AD4095" s="21"/>
      <c r="AE4095" s="21"/>
      <c r="AF4095" s="21"/>
      <c r="AG4095" s="21"/>
      <c r="AH4095" s="21"/>
      <c r="AI4095" s="21"/>
      <c r="AJ4095" s="21"/>
      <c r="AK4095" s="21"/>
      <c r="AL4095" s="21"/>
      <c r="AM4095" s="21"/>
      <c r="AN4095" s="21"/>
      <c r="AO4095" s="21"/>
      <c r="AP4095" s="21"/>
      <c r="AQ4095" s="21"/>
      <c r="AR4095" s="21"/>
      <c r="AS4095" s="21"/>
      <c r="AT4095" s="21"/>
      <c r="AU4095" s="21"/>
      <c r="AX4095" s="22"/>
      <c r="AY4095" s="22"/>
      <c r="AZ4095" s="22"/>
      <c r="BM4095" s="21"/>
      <c r="BN4095" s="21"/>
      <c r="BO4095" s="21"/>
      <c r="BP4095" s="21"/>
      <c r="BQ4095" s="21"/>
      <c r="BS4095" s="21"/>
      <c r="BT4095" s="21"/>
      <c r="BW4095" s="21"/>
      <c r="BX4095" s="21"/>
      <c r="BZ4095" s="21"/>
      <c r="CD4095" s="21"/>
      <c r="CE4095" s="21"/>
      <c r="CF4095" s="21"/>
    </row>
    <row r="4096" spans="1:84">
      <c r="A4096" s="23"/>
      <c r="AC4096" s="23"/>
      <c r="AD4096" s="23"/>
      <c r="AE4096" s="23"/>
      <c r="AF4096" s="23"/>
      <c r="AG4096" s="23"/>
      <c r="AH4096" s="23"/>
      <c r="AI4096" s="23"/>
      <c r="AJ4096" s="23"/>
      <c r="AK4096" s="23"/>
      <c r="AL4096" s="23"/>
      <c r="AM4096" s="23"/>
      <c r="AN4096" s="23"/>
      <c r="AO4096" s="23"/>
      <c r="AP4096" s="23"/>
      <c r="AQ4096" s="23"/>
      <c r="AR4096" s="23"/>
      <c r="AS4096" s="23"/>
      <c r="AT4096" s="23"/>
      <c r="AU4096" s="23"/>
      <c r="AX4096" s="22"/>
      <c r="AY4096" s="22"/>
      <c r="AZ4096" s="22"/>
      <c r="BM4096" s="23"/>
      <c r="BN4096" s="23"/>
      <c r="BO4096" s="23"/>
      <c r="BP4096" s="23"/>
      <c r="BQ4096" s="23"/>
      <c r="BS4096" s="23"/>
      <c r="BT4096" s="23"/>
      <c r="BW4096" s="23"/>
      <c r="BX4096" s="23"/>
      <c r="BZ4096" s="23"/>
      <c r="CD4096" s="23"/>
      <c r="CE4096" s="23"/>
      <c r="CF4096" s="23"/>
    </row>
    <row r="4097" spans="1:84">
      <c r="A4097" s="23"/>
      <c r="AC4097" s="23"/>
      <c r="AD4097" s="23"/>
      <c r="AE4097" s="23"/>
      <c r="AF4097" s="23"/>
      <c r="AG4097" s="23"/>
      <c r="AH4097" s="23"/>
      <c r="AI4097" s="23"/>
      <c r="AJ4097" s="23"/>
      <c r="AK4097" s="23"/>
      <c r="AL4097" s="23"/>
      <c r="AM4097" s="23"/>
      <c r="AN4097" s="23"/>
      <c r="AO4097" s="23"/>
      <c r="AP4097" s="23"/>
      <c r="AQ4097" s="23"/>
      <c r="AR4097" s="23"/>
      <c r="AS4097" s="23"/>
      <c r="AT4097" s="23"/>
      <c r="AU4097" s="23"/>
      <c r="AX4097" s="22"/>
      <c r="AY4097" s="22"/>
      <c r="AZ4097" s="22"/>
      <c r="BM4097" s="23"/>
      <c r="BN4097" s="23"/>
      <c r="BO4097" s="23"/>
      <c r="BP4097" s="23"/>
      <c r="BQ4097" s="23"/>
      <c r="BS4097" s="23"/>
      <c r="BT4097" s="23"/>
      <c r="BW4097" s="23"/>
      <c r="BX4097" s="23"/>
      <c r="BZ4097" s="23"/>
      <c r="CD4097" s="23"/>
      <c r="CE4097" s="23"/>
      <c r="CF4097" s="23"/>
    </row>
    <row r="4098" spans="1:84">
      <c r="A4098" s="23"/>
      <c r="AC4098" s="23"/>
      <c r="AD4098" s="23"/>
      <c r="AE4098" s="23"/>
      <c r="AF4098" s="23"/>
      <c r="AG4098" s="23"/>
      <c r="AH4098" s="23"/>
      <c r="AI4098" s="23"/>
      <c r="AJ4098" s="23"/>
      <c r="AK4098" s="23"/>
      <c r="AL4098" s="23"/>
      <c r="AM4098" s="23"/>
      <c r="AN4098" s="23"/>
      <c r="AO4098" s="23"/>
      <c r="AP4098" s="23"/>
      <c r="AQ4098" s="23"/>
      <c r="AR4098" s="23"/>
      <c r="AS4098" s="23"/>
      <c r="AT4098" s="23"/>
      <c r="AU4098" s="23"/>
      <c r="AX4098" s="22"/>
      <c r="AY4098" s="22"/>
      <c r="AZ4098" s="22"/>
      <c r="BM4098" s="23"/>
      <c r="BN4098" s="23"/>
      <c r="BO4098" s="23"/>
      <c r="BP4098" s="23"/>
      <c r="BQ4098" s="23"/>
      <c r="BS4098" s="23"/>
      <c r="BT4098" s="23"/>
      <c r="BW4098" s="23"/>
      <c r="BX4098" s="23"/>
      <c r="BZ4098" s="23"/>
      <c r="CD4098" s="23"/>
      <c r="CE4098" s="23"/>
      <c r="CF4098" s="23"/>
    </row>
    <row r="4099" spans="1:84">
      <c r="A4099" s="23"/>
      <c r="AC4099" s="23"/>
      <c r="AD4099" s="23"/>
      <c r="AE4099" s="23"/>
      <c r="AF4099" s="23"/>
      <c r="AG4099" s="23"/>
      <c r="AH4099" s="23"/>
      <c r="AI4099" s="23"/>
      <c r="AJ4099" s="23"/>
      <c r="AK4099" s="23"/>
      <c r="AL4099" s="23"/>
      <c r="AM4099" s="23"/>
      <c r="AN4099" s="23"/>
      <c r="AO4099" s="23"/>
      <c r="AP4099" s="23"/>
      <c r="AQ4099" s="23"/>
      <c r="AR4099" s="23"/>
      <c r="AS4099" s="23"/>
      <c r="AT4099" s="23"/>
      <c r="AU4099" s="23"/>
      <c r="AX4099" s="22"/>
      <c r="AY4099" s="22"/>
      <c r="AZ4099" s="22"/>
      <c r="BM4099" s="23"/>
      <c r="BN4099" s="23"/>
      <c r="BO4099" s="23"/>
      <c r="BP4099" s="23"/>
      <c r="BQ4099" s="23"/>
      <c r="BS4099" s="23"/>
      <c r="BT4099" s="23"/>
      <c r="BW4099" s="23"/>
      <c r="BX4099" s="23"/>
      <c r="BZ4099" s="23"/>
      <c r="CD4099" s="23"/>
      <c r="CE4099" s="23"/>
      <c r="CF4099" s="23"/>
    </row>
    <row r="4100" spans="1:84">
      <c r="A4100" s="23"/>
      <c r="AC4100" s="23"/>
      <c r="AD4100" s="23"/>
      <c r="AE4100" s="23"/>
      <c r="AF4100" s="23"/>
      <c r="AG4100" s="23"/>
      <c r="AH4100" s="23"/>
      <c r="AI4100" s="23"/>
      <c r="AJ4100" s="23"/>
      <c r="AK4100" s="23"/>
      <c r="AL4100" s="23"/>
      <c r="AM4100" s="23"/>
      <c r="AN4100" s="23"/>
      <c r="AO4100" s="23"/>
      <c r="AP4100" s="23"/>
      <c r="AQ4100" s="23"/>
      <c r="AR4100" s="23"/>
      <c r="AS4100" s="23"/>
      <c r="AT4100" s="23"/>
      <c r="AU4100" s="23"/>
      <c r="AX4100" s="22"/>
      <c r="AY4100" s="22"/>
      <c r="AZ4100" s="22"/>
      <c r="BM4100" s="23"/>
      <c r="BN4100" s="23"/>
      <c r="BO4100" s="23"/>
      <c r="BP4100" s="23"/>
      <c r="BQ4100" s="23"/>
      <c r="BS4100" s="23"/>
      <c r="BT4100" s="23"/>
      <c r="BW4100" s="23"/>
      <c r="BX4100" s="23"/>
      <c r="BZ4100" s="23"/>
      <c r="CD4100" s="23"/>
      <c r="CE4100" s="23"/>
      <c r="CF4100" s="23"/>
    </row>
    <row r="4101" spans="1:84">
      <c r="A4101" s="23"/>
      <c r="AC4101" s="23"/>
      <c r="AD4101" s="23"/>
      <c r="AE4101" s="23"/>
      <c r="AF4101" s="23"/>
      <c r="AG4101" s="23"/>
      <c r="AH4101" s="23"/>
      <c r="AI4101" s="23"/>
      <c r="AJ4101" s="23"/>
      <c r="AK4101" s="23"/>
      <c r="AL4101" s="23"/>
      <c r="AM4101" s="23"/>
      <c r="AN4101" s="23"/>
      <c r="AO4101" s="23"/>
      <c r="AP4101" s="23"/>
      <c r="AQ4101" s="23"/>
      <c r="AR4101" s="23"/>
      <c r="AS4101" s="23"/>
      <c r="AT4101" s="23"/>
      <c r="AU4101" s="23"/>
      <c r="AX4101" s="22"/>
      <c r="AY4101" s="22"/>
      <c r="AZ4101" s="22"/>
      <c r="BM4101" s="23"/>
      <c r="BN4101" s="23"/>
      <c r="BO4101" s="23"/>
      <c r="BP4101" s="23"/>
      <c r="BQ4101" s="23"/>
      <c r="BS4101" s="23"/>
      <c r="BT4101" s="23"/>
      <c r="BW4101" s="23"/>
      <c r="BX4101" s="23"/>
      <c r="BZ4101" s="23"/>
      <c r="CD4101" s="23"/>
      <c r="CE4101" s="23"/>
      <c r="CF4101" s="23"/>
    </row>
    <row r="4102" spans="1:84">
      <c r="A4102" s="23"/>
      <c r="AC4102" s="23"/>
      <c r="AD4102" s="23"/>
      <c r="AE4102" s="23"/>
      <c r="AF4102" s="23"/>
      <c r="AG4102" s="23"/>
      <c r="AH4102" s="23"/>
      <c r="AI4102" s="23"/>
      <c r="AJ4102" s="23"/>
      <c r="AK4102" s="23"/>
      <c r="AL4102" s="23"/>
      <c r="AM4102" s="23"/>
      <c r="AN4102" s="23"/>
      <c r="AO4102" s="23"/>
      <c r="AP4102" s="23"/>
      <c r="AQ4102" s="23"/>
      <c r="AR4102" s="23"/>
      <c r="AS4102" s="23"/>
      <c r="AT4102" s="23"/>
      <c r="AU4102" s="23"/>
      <c r="AX4102" s="22"/>
      <c r="AY4102" s="22"/>
      <c r="AZ4102" s="22"/>
      <c r="BM4102" s="23"/>
      <c r="BN4102" s="23"/>
      <c r="BO4102" s="23"/>
      <c r="BP4102" s="23"/>
      <c r="BQ4102" s="23"/>
      <c r="BS4102" s="23"/>
      <c r="BT4102" s="23"/>
      <c r="BW4102" s="23"/>
      <c r="BX4102" s="23"/>
      <c r="BZ4102" s="23"/>
      <c r="CD4102" s="23"/>
      <c r="CE4102" s="23"/>
      <c r="CF4102" s="23"/>
    </row>
    <row r="4103" spans="1:84">
      <c r="A4103" s="23"/>
      <c r="AC4103" s="23"/>
      <c r="AD4103" s="23"/>
      <c r="AE4103" s="23"/>
      <c r="AF4103" s="23"/>
      <c r="AG4103" s="23"/>
      <c r="AH4103" s="23"/>
      <c r="AI4103" s="23"/>
      <c r="AJ4103" s="23"/>
      <c r="AK4103" s="23"/>
      <c r="AL4103" s="23"/>
      <c r="AM4103" s="23"/>
      <c r="AN4103" s="23"/>
      <c r="AO4103" s="23"/>
      <c r="AP4103" s="23"/>
      <c r="AQ4103" s="23"/>
      <c r="AR4103" s="23"/>
      <c r="AS4103" s="23"/>
      <c r="AT4103" s="23"/>
      <c r="AU4103" s="23"/>
      <c r="AX4103" s="22"/>
      <c r="AY4103" s="22"/>
      <c r="AZ4103" s="22"/>
      <c r="BM4103" s="23"/>
      <c r="BN4103" s="23"/>
      <c r="BO4103" s="23"/>
      <c r="BP4103" s="23"/>
      <c r="BQ4103" s="23"/>
      <c r="BS4103" s="23"/>
      <c r="BT4103" s="23"/>
      <c r="BW4103" s="23"/>
      <c r="BX4103" s="23"/>
      <c r="BZ4103" s="23"/>
      <c r="CD4103" s="23"/>
      <c r="CE4103" s="23"/>
      <c r="CF4103" s="23"/>
    </row>
    <row r="4104" spans="1:84">
      <c r="A4104" s="23"/>
      <c r="AC4104" s="23"/>
      <c r="AD4104" s="23"/>
      <c r="AE4104" s="23"/>
      <c r="AF4104" s="23"/>
      <c r="AG4104" s="23"/>
      <c r="AH4104" s="23"/>
      <c r="AI4104" s="23"/>
      <c r="AJ4104" s="23"/>
      <c r="AK4104" s="23"/>
      <c r="AL4104" s="23"/>
      <c r="AM4104" s="23"/>
      <c r="AN4104" s="23"/>
      <c r="AO4104" s="23"/>
      <c r="AP4104" s="23"/>
      <c r="AQ4104" s="23"/>
      <c r="AR4104" s="23"/>
      <c r="AS4104" s="23"/>
      <c r="AT4104" s="23"/>
      <c r="AU4104" s="23"/>
      <c r="AX4104" s="22"/>
      <c r="AY4104" s="22"/>
      <c r="AZ4104" s="22"/>
      <c r="BM4104" s="23"/>
      <c r="BN4104" s="23"/>
      <c r="BO4104" s="23"/>
      <c r="BP4104" s="23"/>
      <c r="BQ4104" s="23"/>
      <c r="BS4104" s="23"/>
      <c r="BT4104" s="23"/>
      <c r="BW4104" s="23"/>
      <c r="BX4104" s="23"/>
      <c r="BZ4104" s="23"/>
      <c r="CD4104" s="23"/>
      <c r="CE4104" s="23"/>
      <c r="CF4104" s="23"/>
    </row>
    <row r="4105" spans="1:84">
      <c r="A4105" s="23"/>
      <c r="AC4105" s="23"/>
      <c r="AD4105" s="23"/>
      <c r="AE4105" s="23"/>
      <c r="AF4105" s="23"/>
      <c r="AG4105" s="23"/>
      <c r="AH4105" s="23"/>
      <c r="AI4105" s="23"/>
      <c r="AJ4105" s="23"/>
      <c r="AK4105" s="23"/>
      <c r="AL4105" s="23"/>
      <c r="AM4105" s="23"/>
      <c r="AN4105" s="23"/>
      <c r="AO4105" s="23"/>
      <c r="AP4105" s="23"/>
      <c r="AQ4105" s="23"/>
      <c r="AR4105" s="23"/>
      <c r="AS4105" s="23"/>
      <c r="AT4105" s="23"/>
      <c r="AU4105" s="23"/>
      <c r="AX4105" s="22"/>
      <c r="AY4105" s="22"/>
      <c r="AZ4105" s="22"/>
      <c r="BM4105" s="23"/>
      <c r="BN4105" s="23"/>
      <c r="BO4105" s="23"/>
      <c r="BP4105" s="23"/>
      <c r="BQ4105" s="23"/>
      <c r="BS4105" s="23"/>
      <c r="BT4105" s="23"/>
      <c r="BW4105" s="23"/>
      <c r="BX4105" s="23"/>
      <c r="BZ4105" s="23"/>
      <c r="CD4105" s="23"/>
      <c r="CE4105" s="23"/>
      <c r="CF4105" s="23"/>
    </row>
    <row r="4106" spans="1:84">
      <c r="A4106" s="23"/>
      <c r="AC4106" s="23"/>
      <c r="AD4106" s="23"/>
      <c r="AE4106" s="23"/>
      <c r="AF4106" s="23"/>
      <c r="AG4106" s="23"/>
      <c r="AH4106" s="23"/>
      <c r="AI4106" s="23"/>
      <c r="AJ4106" s="23"/>
      <c r="AK4106" s="23"/>
      <c r="AL4106" s="23"/>
      <c r="AM4106" s="23"/>
      <c r="AN4106" s="23"/>
      <c r="AO4106" s="23"/>
      <c r="AP4106" s="23"/>
      <c r="AQ4106" s="23"/>
      <c r="AR4106" s="23"/>
      <c r="AS4106" s="23"/>
      <c r="AT4106" s="23"/>
      <c r="AU4106" s="23"/>
      <c r="AX4106" s="22"/>
      <c r="AY4106" s="22"/>
      <c r="AZ4106" s="22"/>
      <c r="BM4106" s="23"/>
      <c r="BN4106" s="23"/>
      <c r="BO4106" s="23"/>
      <c r="BP4106" s="23"/>
      <c r="BQ4106" s="23"/>
      <c r="BS4106" s="23"/>
      <c r="BT4106" s="23"/>
      <c r="BW4106" s="23"/>
      <c r="BX4106" s="23"/>
      <c r="BZ4106" s="23"/>
      <c r="CD4106" s="23"/>
      <c r="CE4106" s="23"/>
      <c r="CF4106" s="23"/>
    </row>
    <row r="4107" spans="1:84">
      <c r="A4107" s="23"/>
      <c r="AC4107" s="23"/>
      <c r="AD4107" s="23"/>
      <c r="AE4107" s="23"/>
      <c r="AF4107" s="23"/>
      <c r="AG4107" s="23"/>
      <c r="AH4107" s="23"/>
      <c r="AI4107" s="23"/>
      <c r="AJ4107" s="23"/>
      <c r="AK4107" s="23"/>
      <c r="AL4107" s="23"/>
      <c r="AM4107" s="23"/>
      <c r="AN4107" s="23"/>
      <c r="AO4107" s="23"/>
      <c r="AP4107" s="23"/>
      <c r="AQ4107" s="23"/>
      <c r="AR4107" s="23"/>
      <c r="AS4107" s="23"/>
      <c r="AT4107" s="23"/>
      <c r="AU4107" s="23"/>
      <c r="AX4107" s="22"/>
      <c r="AY4107" s="22"/>
      <c r="AZ4107" s="22"/>
      <c r="BM4107" s="23"/>
      <c r="BN4107" s="23"/>
      <c r="BO4107" s="23"/>
      <c r="BP4107" s="23"/>
      <c r="BQ4107" s="23"/>
      <c r="BS4107" s="23"/>
      <c r="BT4107" s="23"/>
      <c r="BW4107" s="23"/>
      <c r="BX4107" s="23"/>
      <c r="BZ4107" s="23"/>
      <c r="CD4107" s="23"/>
      <c r="CE4107" s="23"/>
      <c r="CF4107" s="23"/>
    </row>
    <row r="4108" spans="1:84">
      <c r="A4108" s="23"/>
      <c r="AC4108" s="23"/>
      <c r="AD4108" s="23"/>
      <c r="AE4108" s="23"/>
      <c r="AF4108" s="23"/>
      <c r="AG4108" s="23"/>
      <c r="AH4108" s="23"/>
      <c r="AI4108" s="23"/>
      <c r="AJ4108" s="23"/>
      <c r="AK4108" s="23"/>
      <c r="AL4108" s="23"/>
      <c r="AM4108" s="23"/>
      <c r="AN4108" s="23"/>
      <c r="AO4108" s="23"/>
      <c r="AP4108" s="23"/>
      <c r="AQ4108" s="23"/>
      <c r="AR4108" s="23"/>
      <c r="AS4108" s="23"/>
      <c r="AT4108" s="23"/>
      <c r="AU4108" s="23"/>
      <c r="AX4108" s="22"/>
      <c r="AY4108" s="22"/>
      <c r="AZ4108" s="22"/>
      <c r="BM4108" s="23"/>
      <c r="BN4108" s="23"/>
      <c r="BO4108" s="23"/>
      <c r="BP4108" s="23"/>
      <c r="BQ4108" s="23"/>
      <c r="BS4108" s="23"/>
      <c r="BT4108" s="23"/>
      <c r="BW4108" s="23"/>
      <c r="BX4108" s="23"/>
      <c r="BZ4108" s="23"/>
      <c r="CD4108" s="23"/>
      <c r="CE4108" s="23"/>
      <c r="CF4108" s="23"/>
    </row>
    <row r="4109" spans="1:84">
      <c r="A4109" s="23"/>
      <c r="AC4109" s="23"/>
      <c r="AD4109" s="23"/>
      <c r="AE4109" s="23"/>
      <c r="AF4109" s="23"/>
      <c r="AG4109" s="23"/>
      <c r="AH4109" s="23"/>
      <c r="AI4109" s="23"/>
      <c r="AJ4109" s="23"/>
      <c r="AK4109" s="23"/>
      <c r="AL4109" s="23"/>
      <c r="AM4109" s="23"/>
      <c r="AN4109" s="23"/>
      <c r="AO4109" s="23"/>
      <c r="AP4109" s="23"/>
      <c r="AQ4109" s="23"/>
      <c r="AR4109" s="23"/>
      <c r="AS4109" s="23"/>
      <c r="AT4109" s="23"/>
      <c r="AU4109" s="23"/>
      <c r="AX4109" s="22"/>
      <c r="AY4109" s="22"/>
      <c r="AZ4109" s="22"/>
      <c r="BM4109" s="23"/>
      <c r="BN4109" s="23"/>
      <c r="BO4109" s="23"/>
      <c r="BP4109" s="23"/>
      <c r="BQ4109" s="23"/>
      <c r="BS4109" s="23"/>
      <c r="BT4109" s="23"/>
      <c r="BW4109" s="23"/>
      <c r="BX4109" s="23"/>
      <c r="BZ4109" s="23"/>
      <c r="CD4109" s="23"/>
      <c r="CE4109" s="23"/>
      <c r="CF4109" s="23"/>
    </row>
    <row r="4110" spans="1:84">
      <c r="A4110" s="23"/>
      <c r="AC4110" s="23"/>
      <c r="AD4110" s="23"/>
      <c r="AE4110" s="23"/>
      <c r="AF4110" s="23"/>
      <c r="AG4110" s="23"/>
      <c r="AH4110" s="23"/>
      <c r="AI4110" s="23"/>
      <c r="AJ4110" s="23"/>
      <c r="AK4110" s="23"/>
      <c r="AL4110" s="23"/>
      <c r="AM4110" s="23"/>
      <c r="AN4110" s="23"/>
      <c r="AO4110" s="23"/>
      <c r="AP4110" s="23"/>
      <c r="AQ4110" s="23"/>
      <c r="AR4110" s="23"/>
      <c r="AS4110" s="23"/>
      <c r="AT4110" s="23"/>
      <c r="AU4110" s="23"/>
      <c r="AX4110" s="22"/>
      <c r="AY4110" s="22"/>
      <c r="AZ4110" s="22"/>
      <c r="BM4110" s="23"/>
      <c r="BN4110" s="23"/>
      <c r="BO4110" s="23"/>
      <c r="BP4110" s="23"/>
      <c r="BQ4110" s="23"/>
      <c r="BS4110" s="23"/>
      <c r="BT4110" s="23"/>
      <c r="BW4110" s="23"/>
      <c r="BX4110" s="23"/>
      <c r="BZ4110" s="23"/>
      <c r="CD4110" s="23"/>
      <c r="CE4110" s="23"/>
      <c r="CF4110" s="23"/>
    </row>
    <row r="4111" spans="1:84">
      <c r="A4111" s="23"/>
      <c r="AC4111" s="23"/>
      <c r="AD4111" s="23"/>
      <c r="AE4111" s="23"/>
      <c r="AF4111" s="23"/>
      <c r="AG4111" s="23"/>
      <c r="AH4111" s="23"/>
      <c r="AI4111" s="23"/>
      <c r="AJ4111" s="23"/>
      <c r="AK4111" s="23"/>
      <c r="AL4111" s="23"/>
      <c r="AM4111" s="23"/>
      <c r="AN4111" s="23"/>
      <c r="AO4111" s="23"/>
      <c r="AP4111" s="23"/>
      <c r="AQ4111" s="23"/>
      <c r="AR4111" s="23"/>
      <c r="AS4111" s="23"/>
      <c r="AT4111" s="23"/>
      <c r="AU4111" s="23"/>
      <c r="AX4111" s="22"/>
      <c r="AY4111" s="22"/>
      <c r="AZ4111" s="22"/>
      <c r="BM4111" s="23"/>
      <c r="BN4111" s="23"/>
      <c r="BO4111" s="23"/>
      <c r="BP4111" s="23"/>
      <c r="BQ4111" s="23"/>
      <c r="BS4111" s="23"/>
      <c r="BT4111" s="23"/>
      <c r="BW4111" s="23"/>
      <c r="BX4111" s="23"/>
      <c r="BZ4111" s="23"/>
      <c r="CD4111" s="23"/>
      <c r="CE4111" s="23"/>
      <c r="CF4111" s="23"/>
    </row>
    <row r="4112" spans="1:84">
      <c r="A4112" s="23"/>
      <c r="AC4112" s="23"/>
      <c r="AD4112" s="23"/>
      <c r="AE4112" s="23"/>
      <c r="AF4112" s="23"/>
      <c r="AG4112" s="23"/>
      <c r="AH4112" s="23"/>
      <c r="AI4112" s="23"/>
      <c r="AJ4112" s="23"/>
      <c r="AK4112" s="23"/>
      <c r="AL4112" s="23"/>
      <c r="AM4112" s="23"/>
      <c r="AN4112" s="23"/>
      <c r="AO4112" s="23"/>
      <c r="AP4112" s="23"/>
      <c r="AQ4112" s="23"/>
      <c r="AR4112" s="23"/>
      <c r="AS4112" s="23"/>
      <c r="AT4112" s="23"/>
      <c r="AU4112" s="23"/>
      <c r="AX4112" s="22"/>
      <c r="AY4112" s="22"/>
      <c r="AZ4112" s="22"/>
      <c r="BM4112" s="23"/>
      <c r="BN4112" s="23"/>
      <c r="BO4112" s="23"/>
      <c r="BP4112" s="23"/>
      <c r="BQ4112" s="23"/>
      <c r="BS4112" s="23"/>
      <c r="BT4112" s="23"/>
      <c r="BW4112" s="23"/>
      <c r="BX4112" s="23"/>
      <c r="BZ4112" s="23"/>
      <c r="CD4112" s="23"/>
      <c r="CE4112" s="23"/>
      <c r="CF4112" s="23"/>
    </row>
    <row r="4113" spans="1:84">
      <c r="A4113" s="23"/>
      <c r="AC4113" s="23"/>
      <c r="AD4113" s="23"/>
      <c r="AE4113" s="23"/>
      <c r="AF4113" s="23"/>
      <c r="AG4113" s="23"/>
      <c r="AH4113" s="23"/>
      <c r="AI4113" s="23"/>
      <c r="AJ4113" s="23"/>
      <c r="AK4113" s="23"/>
      <c r="AL4113" s="23"/>
      <c r="AM4113" s="23"/>
      <c r="AN4113" s="23"/>
      <c r="AO4113" s="23"/>
      <c r="AP4113" s="23"/>
      <c r="AQ4113" s="23"/>
      <c r="AR4113" s="23"/>
      <c r="AS4113" s="23"/>
      <c r="AT4113" s="23"/>
      <c r="AU4113" s="23"/>
      <c r="AX4113" s="22"/>
      <c r="AY4113" s="22"/>
      <c r="AZ4113" s="22"/>
      <c r="BM4113" s="23"/>
      <c r="BN4113" s="23"/>
      <c r="BO4113" s="23"/>
      <c r="BP4113" s="23"/>
      <c r="BQ4113" s="23"/>
      <c r="BS4113" s="23"/>
      <c r="BT4113" s="23"/>
      <c r="BW4113" s="23"/>
      <c r="BX4113" s="23"/>
      <c r="BZ4113" s="23"/>
      <c r="CD4113" s="23"/>
      <c r="CE4113" s="23"/>
      <c r="CF4113" s="23"/>
    </row>
    <row r="4114" spans="1:84">
      <c r="A4114" s="23"/>
      <c r="AC4114" s="23"/>
      <c r="AD4114" s="23"/>
      <c r="AE4114" s="23"/>
      <c r="AF4114" s="23"/>
      <c r="AG4114" s="23"/>
      <c r="AH4114" s="23"/>
      <c r="AI4114" s="23"/>
      <c r="AJ4114" s="23"/>
      <c r="AK4114" s="23"/>
      <c r="AL4114" s="23"/>
      <c r="AM4114" s="23"/>
      <c r="AN4114" s="23"/>
      <c r="AO4114" s="23"/>
      <c r="AP4114" s="23"/>
      <c r="AQ4114" s="23"/>
      <c r="AR4114" s="23"/>
      <c r="AS4114" s="23"/>
      <c r="AT4114" s="23"/>
      <c r="AU4114" s="23"/>
      <c r="AX4114" s="22"/>
      <c r="AY4114" s="22"/>
      <c r="AZ4114" s="22"/>
      <c r="BM4114" s="23"/>
      <c r="BN4114" s="23"/>
      <c r="BO4114" s="23"/>
      <c r="BP4114" s="23"/>
      <c r="BQ4114" s="23"/>
      <c r="BS4114" s="23"/>
      <c r="BT4114" s="23"/>
      <c r="BW4114" s="23"/>
      <c r="BX4114" s="23"/>
      <c r="BZ4114" s="23"/>
      <c r="CD4114" s="23"/>
      <c r="CE4114" s="23"/>
      <c r="CF4114" s="23"/>
    </row>
    <row r="4115" spans="1:84">
      <c r="A4115" s="23"/>
      <c r="AC4115" s="23"/>
      <c r="AD4115" s="23"/>
      <c r="AE4115" s="23"/>
      <c r="AF4115" s="23"/>
      <c r="AG4115" s="23"/>
      <c r="AH4115" s="23"/>
      <c r="AI4115" s="23"/>
      <c r="AJ4115" s="23"/>
      <c r="AK4115" s="23"/>
      <c r="AL4115" s="23"/>
      <c r="AM4115" s="23"/>
      <c r="AN4115" s="23"/>
      <c r="AO4115" s="23"/>
      <c r="AP4115" s="23"/>
      <c r="AQ4115" s="23"/>
      <c r="AR4115" s="23"/>
      <c r="AS4115" s="23"/>
      <c r="AT4115" s="23"/>
      <c r="AU4115" s="23"/>
      <c r="AX4115" s="22"/>
      <c r="AY4115" s="22"/>
      <c r="AZ4115" s="22"/>
      <c r="BM4115" s="23"/>
      <c r="BN4115" s="23"/>
      <c r="BO4115" s="23"/>
      <c r="BP4115" s="23"/>
      <c r="BQ4115" s="23"/>
      <c r="BS4115" s="23"/>
      <c r="BT4115" s="23"/>
      <c r="BW4115" s="23"/>
      <c r="BX4115" s="23"/>
      <c r="BZ4115" s="23"/>
      <c r="CD4115" s="23"/>
      <c r="CE4115" s="23"/>
      <c r="CF4115" s="23"/>
    </row>
    <row r="4116" spans="1:84">
      <c r="A4116" s="23"/>
      <c r="AC4116" s="23"/>
      <c r="AD4116" s="23"/>
      <c r="AE4116" s="23"/>
      <c r="AF4116" s="23"/>
      <c r="AG4116" s="23"/>
      <c r="AH4116" s="23"/>
      <c r="AI4116" s="23"/>
      <c r="AJ4116" s="23"/>
      <c r="AK4116" s="23"/>
      <c r="AL4116" s="23"/>
      <c r="AM4116" s="23"/>
      <c r="AN4116" s="23"/>
      <c r="AO4116" s="23"/>
      <c r="AP4116" s="23"/>
      <c r="AQ4116" s="23"/>
      <c r="AR4116" s="23"/>
      <c r="AS4116" s="23"/>
      <c r="AT4116" s="23"/>
      <c r="AU4116" s="23"/>
      <c r="AX4116" s="22"/>
      <c r="AY4116" s="22"/>
      <c r="AZ4116" s="22"/>
      <c r="BM4116" s="23"/>
      <c r="BN4116" s="23"/>
      <c r="BO4116" s="23"/>
      <c r="BP4116" s="23"/>
      <c r="BQ4116" s="23"/>
      <c r="BS4116" s="23"/>
      <c r="BT4116" s="23"/>
      <c r="BW4116" s="23"/>
      <c r="BX4116" s="23"/>
      <c r="BZ4116" s="23"/>
      <c r="CD4116" s="23"/>
      <c r="CE4116" s="23"/>
      <c r="CF4116" s="23"/>
    </row>
    <row r="4117" spans="1:84">
      <c r="A4117" s="23"/>
      <c r="AC4117" s="23"/>
      <c r="AD4117" s="23"/>
      <c r="AE4117" s="23"/>
      <c r="AF4117" s="23"/>
      <c r="AG4117" s="23"/>
      <c r="AH4117" s="23"/>
      <c r="AI4117" s="23"/>
      <c r="AJ4117" s="23"/>
      <c r="AK4117" s="23"/>
      <c r="AL4117" s="23"/>
      <c r="AM4117" s="23"/>
      <c r="AN4117" s="23"/>
      <c r="AO4117" s="23"/>
      <c r="AP4117" s="23"/>
      <c r="AQ4117" s="23"/>
      <c r="AR4117" s="23"/>
      <c r="AS4117" s="23"/>
      <c r="AT4117" s="23"/>
      <c r="AU4117" s="23"/>
      <c r="AX4117" s="22"/>
      <c r="AY4117" s="22"/>
      <c r="AZ4117" s="22"/>
      <c r="BM4117" s="23"/>
      <c r="BN4117" s="23"/>
      <c r="BO4117" s="23"/>
      <c r="BP4117" s="23"/>
      <c r="BQ4117" s="23"/>
      <c r="BS4117" s="23"/>
      <c r="BT4117" s="23"/>
      <c r="BW4117" s="23"/>
      <c r="BX4117" s="23"/>
      <c r="BZ4117" s="23"/>
      <c r="CD4117" s="23"/>
      <c r="CE4117" s="23"/>
      <c r="CF4117" s="23"/>
    </row>
    <row r="4118" spans="1:84">
      <c r="A4118" s="23"/>
      <c r="AC4118" s="23"/>
      <c r="AD4118" s="23"/>
      <c r="AE4118" s="23"/>
      <c r="AF4118" s="23"/>
      <c r="AG4118" s="23"/>
      <c r="AH4118" s="23"/>
      <c r="AI4118" s="23"/>
      <c r="AJ4118" s="23"/>
      <c r="AK4118" s="23"/>
      <c r="AL4118" s="23"/>
      <c r="AM4118" s="23"/>
      <c r="AN4118" s="23"/>
      <c r="AO4118" s="23"/>
      <c r="AP4118" s="23"/>
      <c r="AQ4118" s="23"/>
      <c r="AR4118" s="23"/>
      <c r="AS4118" s="23"/>
      <c r="AT4118" s="23"/>
      <c r="AU4118" s="23"/>
      <c r="AX4118" s="22"/>
      <c r="AY4118" s="22"/>
      <c r="AZ4118" s="22"/>
      <c r="BM4118" s="23"/>
      <c r="BN4118" s="23"/>
      <c r="BO4118" s="23"/>
      <c r="BP4118" s="23"/>
      <c r="BQ4118" s="23"/>
      <c r="BS4118" s="23"/>
      <c r="BT4118" s="23"/>
      <c r="BW4118" s="23"/>
      <c r="BX4118" s="23"/>
      <c r="BZ4118" s="23"/>
      <c r="CD4118" s="23"/>
      <c r="CE4118" s="23"/>
      <c r="CF4118" s="23"/>
    </row>
    <row r="4119" spans="1:84">
      <c r="A4119" s="23"/>
      <c r="AC4119" s="23"/>
      <c r="AD4119" s="23"/>
      <c r="AE4119" s="23"/>
      <c r="AF4119" s="23"/>
      <c r="AG4119" s="23"/>
      <c r="AH4119" s="23"/>
      <c r="AI4119" s="23"/>
      <c r="AJ4119" s="23"/>
      <c r="AK4119" s="23"/>
      <c r="AL4119" s="23"/>
      <c r="AM4119" s="23"/>
      <c r="AN4119" s="23"/>
      <c r="AO4119" s="23"/>
      <c r="AP4119" s="23"/>
      <c r="AQ4119" s="23"/>
      <c r="AR4119" s="23"/>
      <c r="AS4119" s="23"/>
      <c r="AT4119" s="23"/>
      <c r="AU4119" s="23"/>
      <c r="AX4119" s="22"/>
      <c r="AY4119" s="22"/>
      <c r="AZ4119" s="22"/>
      <c r="BM4119" s="23"/>
      <c r="BN4119" s="23"/>
      <c r="BO4119" s="23"/>
      <c r="BP4119" s="23"/>
      <c r="BQ4119" s="23"/>
      <c r="BS4119" s="23"/>
      <c r="BT4119" s="23"/>
      <c r="BW4119" s="23"/>
      <c r="BX4119" s="23"/>
      <c r="BZ4119" s="23"/>
      <c r="CD4119" s="23"/>
      <c r="CE4119" s="23"/>
      <c r="CF4119" s="23"/>
    </row>
    <row r="4120" spans="1:84">
      <c r="A4120" s="23"/>
      <c r="AC4120" s="23"/>
      <c r="AD4120" s="23"/>
      <c r="AE4120" s="23"/>
      <c r="AF4120" s="23"/>
      <c r="AG4120" s="23"/>
      <c r="AH4120" s="23"/>
      <c r="AI4120" s="23"/>
      <c r="AJ4120" s="23"/>
      <c r="AK4120" s="23"/>
      <c r="AL4120" s="23"/>
      <c r="AM4120" s="23"/>
      <c r="AN4120" s="23"/>
      <c r="AO4120" s="23"/>
      <c r="AP4120" s="23"/>
      <c r="AQ4120" s="23"/>
      <c r="AR4120" s="23"/>
      <c r="AS4120" s="23"/>
      <c r="AT4120" s="23"/>
      <c r="AU4120" s="23"/>
      <c r="AX4120" s="22"/>
      <c r="AY4120" s="22"/>
      <c r="AZ4120" s="22"/>
      <c r="BM4120" s="23"/>
      <c r="BN4120" s="23"/>
      <c r="BO4120" s="23"/>
      <c r="BP4120" s="23"/>
      <c r="BQ4120" s="23"/>
      <c r="BS4120" s="23"/>
      <c r="BT4120" s="23"/>
      <c r="BW4120" s="23"/>
      <c r="BX4120" s="23"/>
      <c r="BZ4120" s="23"/>
      <c r="CD4120" s="23"/>
      <c r="CE4120" s="23"/>
      <c r="CF4120" s="23"/>
    </row>
    <row r="4121" spans="1:84">
      <c r="A4121" s="23"/>
      <c r="AC4121" s="23"/>
      <c r="AD4121" s="23"/>
      <c r="AE4121" s="23"/>
      <c r="AF4121" s="23"/>
      <c r="AG4121" s="23"/>
      <c r="AH4121" s="23"/>
      <c r="AI4121" s="23"/>
      <c r="AJ4121" s="23"/>
      <c r="AK4121" s="23"/>
      <c r="AL4121" s="23"/>
      <c r="AM4121" s="23"/>
      <c r="AN4121" s="23"/>
      <c r="AO4121" s="23"/>
      <c r="AP4121" s="23"/>
      <c r="AQ4121" s="23"/>
      <c r="AR4121" s="23"/>
      <c r="AS4121" s="23"/>
      <c r="AT4121" s="23"/>
      <c r="AU4121" s="23"/>
      <c r="AX4121" s="22"/>
      <c r="AY4121" s="22"/>
      <c r="AZ4121" s="22"/>
      <c r="BM4121" s="23"/>
      <c r="BN4121" s="23"/>
      <c r="BO4121" s="23"/>
      <c r="BP4121" s="23"/>
      <c r="BQ4121" s="23"/>
      <c r="BS4121" s="23"/>
      <c r="BT4121" s="23"/>
      <c r="BW4121" s="23"/>
      <c r="BX4121" s="23"/>
      <c r="BZ4121" s="23"/>
      <c r="CD4121" s="23"/>
      <c r="CE4121" s="23"/>
      <c r="CF4121" s="23"/>
    </row>
    <row r="4122" spans="1:84">
      <c r="A4122" s="23"/>
      <c r="AC4122" s="23"/>
      <c r="AD4122" s="23"/>
      <c r="AE4122" s="23"/>
      <c r="AF4122" s="23"/>
      <c r="AG4122" s="23"/>
      <c r="AH4122" s="23"/>
      <c r="AI4122" s="23"/>
      <c r="AJ4122" s="23"/>
      <c r="AK4122" s="23"/>
      <c r="AL4122" s="23"/>
      <c r="AM4122" s="23"/>
      <c r="AN4122" s="23"/>
      <c r="AO4122" s="23"/>
      <c r="AP4122" s="23"/>
      <c r="AQ4122" s="23"/>
      <c r="AR4122" s="23"/>
      <c r="AS4122" s="23"/>
      <c r="AT4122" s="23"/>
      <c r="AU4122" s="23"/>
      <c r="AX4122" s="22"/>
      <c r="AY4122" s="22"/>
      <c r="AZ4122" s="22"/>
      <c r="BM4122" s="23"/>
      <c r="BN4122" s="23"/>
      <c r="BO4122" s="23"/>
      <c r="BP4122" s="23"/>
      <c r="BQ4122" s="23"/>
      <c r="BS4122" s="23"/>
      <c r="BT4122" s="23"/>
      <c r="BW4122" s="23"/>
      <c r="BX4122" s="23"/>
      <c r="BZ4122" s="23"/>
      <c r="CD4122" s="23"/>
      <c r="CE4122" s="23"/>
      <c r="CF4122" s="23"/>
    </row>
    <row r="4123" spans="1:84">
      <c r="A4123" s="23"/>
      <c r="AC4123" s="23"/>
      <c r="AD4123" s="23"/>
      <c r="AE4123" s="23"/>
      <c r="AF4123" s="23"/>
      <c r="AG4123" s="23"/>
      <c r="AH4123" s="23"/>
      <c r="AI4123" s="23"/>
      <c r="AJ4123" s="23"/>
      <c r="AK4123" s="23"/>
      <c r="AL4123" s="23"/>
      <c r="AM4123" s="23"/>
      <c r="AN4123" s="23"/>
      <c r="AO4123" s="23"/>
      <c r="AP4123" s="23"/>
      <c r="AQ4123" s="23"/>
      <c r="AR4123" s="23"/>
      <c r="AS4123" s="23"/>
      <c r="AT4123" s="23"/>
      <c r="AU4123" s="23"/>
      <c r="AX4123" s="22"/>
      <c r="AY4123" s="22"/>
      <c r="AZ4123" s="22"/>
      <c r="BM4123" s="23"/>
      <c r="BN4123" s="23"/>
      <c r="BO4123" s="23"/>
      <c r="BP4123" s="23"/>
      <c r="BQ4123" s="23"/>
      <c r="BS4123" s="23"/>
      <c r="BT4123" s="23"/>
      <c r="BW4123" s="23"/>
      <c r="BX4123" s="23"/>
      <c r="BZ4123" s="23"/>
      <c r="CD4123" s="23"/>
      <c r="CE4123" s="23"/>
      <c r="CF4123" s="23"/>
    </row>
    <row r="4124" spans="1:84">
      <c r="A4124" s="23"/>
      <c r="AC4124" s="23"/>
      <c r="AD4124" s="23"/>
      <c r="AE4124" s="23"/>
      <c r="AF4124" s="23"/>
      <c r="AG4124" s="23"/>
      <c r="AH4124" s="23"/>
      <c r="AI4124" s="23"/>
      <c r="AJ4124" s="23"/>
      <c r="AK4124" s="23"/>
      <c r="AL4124" s="23"/>
      <c r="AM4124" s="23"/>
      <c r="AN4124" s="23"/>
      <c r="AO4124" s="23"/>
      <c r="AP4124" s="23"/>
      <c r="AQ4124" s="23"/>
      <c r="AR4124" s="23"/>
      <c r="AS4124" s="23"/>
      <c r="AT4124" s="23"/>
      <c r="AU4124" s="23"/>
      <c r="AX4124" s="22"/>
      <c r="AY4124" s="22"/>
      <c r="AZ4124" s="22"/>
      <c r="BM4124" s="23"/>
      <c r="BN4124" s="23"/>
      <c r="BO4124" s="23"/>
      <c r="BP4124" s="23"/>
      <c r="BQ4124" s="23"/>
      <c r="BS4124" s="23"/>
      <c r="BT4124" s="23"/>
      <c r="BW4124" s="23"/>
      <c r="BX4124" s="23"/>
      <c r="BZ4124" s="23"/>
      <c r="CD4124" s="23"/>
      <c r="CE4124" s="23"/>
      <c r="CF4124" s="23"/>
    </row>
    <row r="4125" spans="1:84">
      <c r="A4125" s="23"/>
      <c r="AC4125" s="23"/>
      <c r="AD4125" s="23"/>
      <c r="AE4125" s="23"/>
      <c r="AF4125" s="23"/>
      <c r="AG4125" s="23"/>
      <c r="AH4125" s="23"/>
      <c r="AI4125" s="23"/>
      <c r="AJ4125" s="23"/>
      <c r="AK4125" s="23"/>
      <c r="AL4125" s="23"/>
      <c r="AM4125" s="23"/>
      <c r="AN4125" s="23"/>
      <c r="AO4125" s="23"/>
      <c r="AP4125" s="23"/>
      <c r="AQ4125" s="23"/>
      <c r="AR4125" s="23"/>
      <c r="AS4125" s="23"/>
      <c r="AT4125" s="23"/>
      <c r="AU4125" s="23"/>
      <c r="AX4125" s="22"/>
      <c r="AY4125" s="22"/>
      <c r="AZ4125" s="22"/>
      <c r="BM4125" s="23"/>
      <c r="BN4125" s="23"/>
      <c r="BO4125" s="23"/>
      <c r="BP4125" s="23"/>
      <c r="BQ4125" s="23"/>
      <c r="BS4125" s="23"/>
      <c r="BT4125" s="23"/>
      <c r="BW4125" s="23"/>
      <c r="BX4125" s="23"/>
      <c r="BZ4125" s="23"/>
      <c r="CD4125" s="23"/>
      <c r="CE4125" s="23"/>
      <c r="CF4125" s="23"/>
    </row>
    <row r="4126" spans="1:84">
      <c r="A4126" s="23"/>
      <c r="AC4126" s="23"/>
      <c r="AD4126" s="23"/>
      <c r="AE4126" s="23"/>
      <c r="AF4126" s="23"/>
      <c r="AG4126" s="23"/>
      <c r="AH4126" s="23"/>
      <c r="AI4126" s="23"/>
      <c r="AJ4126" s="23"/>
      <c r="AK4126" s="23"/>
      <c r="AL4126" s="23"/>
      <c r="AM4126" s="23"/>
      <c r="AN4126" s="23"/>
      <c r="AO4126" s="23"/>
      <c r="AP4126" s="23"/>
      <c r="AQ4126" s="23"/>
      <c r="AR4126" s="23"/>
      <c r="AS4126" s="23"/>
      <c r="AT4126" s="23"/>
      <c r="AU4126" s="23"/>
      <c r="AX4126" s="22"/>
      <c r="AY4126" s="22"/>
      <c r="AZ4126" s="22"/>
      <c r="BM4126" s="23"/>
      <c r="BN4126" s="23"/>
      <c r="BO4126" s="23"/>
      <c r="BP4126" s="23"/>
      <c r="BQ4126" s="23"/>
      <c r="BS4126" s="23"/>
      <c r="BT4126" s="23"/>
      <c r="BW4126" s="23"/>
      <c r="BX4126" s="23"/>
      <c r="BZ4126" s="23"/>
      <c r="CD4126" s="23"/>
      <c r="CE4126" s="23"/>
      <c r="CF4126" s="23"/>
    </row>
    <row r="4127" spans="1:84">
      <c r="A4127" s="23"/>
      <c r="AC4127" s="23"/>
      <c r="AD4127" s="23"/>
      <c r="AE4127" s="23"/>
      <c r="AF4127" s="23"/>
      <c r="AG4127" s="23"/>
      <c r="AH4127" s="23"/>
      <c r="AI4127" s="23"/>
      <c r="AJ4127" s="23"/>
      <c r="AK4127" s="23"/>
      <c r="AL4127" s="23"/>
      <c r="AM4127" s="23"/>
      <c r="AN4127" s="23"/>
      <c r="AO4127" s="23"/>
      <c r="AP4127" s="23"/>
      <c r="AQ4127" s="23"/>
      <c r="AR4127" s="23"/>
      <c r="AS4127" s="23"/>
      <c r="AT4127" s="23"/>
      <c r="AU4127" s="23"/>
      <c r="AX4127" s="22"/>
      <c r="AY4127" s="22"/>
      <c r="AZ4127" s="22"/>
      <c r="BM4127" s="23"/>
      <c r="BN4127" s="23"/>
      <c r="BO4127" s="23"/>
      <c r="BP4127" s="23"/>
      <c r="BQ4127" s="23"/>
      <c r="BS4127" s="23"/>
      <c r="BT4127" s="23"/>
      <c r="BW4127" s="23"/>
      <c r="BX4127" s="23"/>
      <c r="BZ4127" s="23"/>
      <c r="CD4127" s="23"/>
      <c r="CE4127" s="23"/>
      <c r="CF4127" s="23"/>
    </row>
    <row r="4128" spans="1:84">
      <c r="A4128" s="23"/>
      <c r="AC4128" s="23"/>
      <c r="AD4128" s="23"/>
      <c r="AE4128" s="23"/>
      <c r="AF4128" s="23"/>
      <c r="AG4128" s="23"/>
      <c r="AH4128" s="23"/>
      <c r="AI4128" s="23"/>
      <c r="AJ4128" s="23"/>
      <c r="AK4128" s="23"/>
      <c r="AL4128" s="23"/>
      <c r="AM4128" s="23"/>
      <c r="AN4128" s="23"/>
      <c r="AO4128" s="23"/>
      <c r="AP4128" s="23"/>
      <c r="AQ4128" s="23"/>
      <c r="AR4128" s="23"/>
      <c r="AS4128" s="23"/>
      <c r="AT4128" s="23"/>
      <c r="AU4128" s="23"/>
      <c r="AX4128" s="22"/>
      <c r="AY4128" s="22"/>
      <c r="AZ4128" s="22"/>
      <c r="BM4128" s="23"/>
      <c r="BN4128" s="23"/>
      <c r="BO4128" s="23"/>
      <c r="BP4128" s="23"/>
      <c r="BQ4128" s="23"/>
      <c r="BS4128" s="23"/>
      <c r="BT4128" s="23"/>
      <c r="BW4128" s="23"/>
      <c r="BX4128" s="23"/>
      <c r="BZ4128" s="23"/>
      <c r="CD4128" s="23"/>
      <c r="CE4128" s="23"/>
      <c r="CF4128" s="23"/>
    </row>
    <row r="4129" spans="1:84">
      <c r="A4129" s="23"/>
      <c r="AC4129" s="23"/>
      <c r="AD4129" s="23"/>
      <c r="AE4129" s="23"/>
      <c r="AF4129" s="23"/>
      <c r="AG4129" s="23"/>
      <c r="AH4129" s="23"/>
      <c r="AI4129" s="23"/>
      <c r="AJ4129" s="23"/>
      <c r="AK4129" s="23"/>
      <c r="AL4129" s="23"/>
      <c r="AM4129" s="23"/>
      <c r="AN4129" s="23"/>
      <c r="AO4129" s="23"/>
      <c r="AP4129" s="23"/>
      <c r="AQ4129" s="23"/>
      <c r="AR4129" s="23"/>
      <c r="AS4129" s="23"/>
      <c r="AT4129" s="23"/>
      <c r="AU4129" s="23"/>
      <c r="AX4129" s="22"/>
      <c r="AY4129" s="22"/>
      <c r="AZ4129" s="22"/>
      <c r="BM4129" s="23"/>
      <c r="BN4129" s="23"/>
      <c r="BO4129" s="23"/>
      <c r="BP4129" s="23"/>
      <c r="BQ4129" s="23"/>
      <c r="BS4129" s="23"/>
      <c r="BT4129" s="23"/>
      <c r="BW4129" s="23"/>
      <c r="BX4129" s="23"/>
      <c r="BZ4129" s="23"/>
      <c r="CD4129" s="23"/>
      <c r="CE4129" s="23"/>
      <c r="CF4129" s="23"/>
    </row>
    <row r="4130" spans="1:84">
      <c r="A4130" s="23"/>
      <c r="AC4130" s="23"/>
      <c r="AD4130" s="23"/>
      <c r="AE4130" s="23"/>
      <c r="AF4130" s="23"/>
      <c r="AG4130" s="23"/>
      <c r="AH4130" s="23"/>
      <c r="AI4130" s="23"/>
      <c r="AJ4130" s="23"/>
      <c r="AK4130" s="23"/>
      <c r="AL4130" s="23"/>
      <c r="AM4130" s="23"/>
      <c r="AN4130" s="23"/>
      <c r="AO4130" s="23"/>
      <c r="AP4130" s="23"/>
      <c r="AQ4130" s="23"/>
      <c r="AR4130" s="23"/>
      <c r="AS4130" s="23"/>
      <c r="AT4130" s="23"/>
      <c r="AU4130" s="23"/>
      <c r="AX4130" s="22"/>
      <c r="AY4130" s="22"/>
      <c r="AZ4130" s="22"/>
      <c r="BM4130" s="23"/>
      <c r="BN4130" s="23"/>
      <c r="BO4130" s="23"/>
      <c r="BP4130" s="23"/>
      <c r="BQ4130" s="23"/>
      <c r="BS4130" s="23"/>
      <c r="BT4130" s="23"/>
      <c r="BW4130" s="23"/>
      <c r="BX4130" s="23"/>
      <c r="BZ4130" s="23"/>
      <c r="CD4130" s="23"/>
      <c r="CE4130" s="23"/>
      <c r="CF4130" s="23"/>
    </row>
    <row r="4131" spans="1:84">
      <c r="A4131" s="21"/>
      <c r="AC4131" s="21"/>
      <c r="AD4131" s="21"/>
      <c r="AE4131" s="21"/>
      <c r="AF4131" s="21"/>
      <c r="AG4131" s="21"/>
      <c r="AH4131" s="21"/>
      <c r="AI4131" s="21"/>
      <c r="AJ4131" s="21"/>
      <c r="AK4131" s="21"/>
      <c r="AL4131" s="21"/>
      <c r="AM4131" s="21"/>
      <c r="AN4131" s="21"/>
      <c r="AO4131" s="21"/>
      <c r="AP4131" s="21"/>
      <c r="AQ4131" s="21"/>
      <c r="AR4131" s="21"/>
      <c r="AS4131" s="21"/>
      <c r="AT4131" s="21"/>
      <c r="AU4131" s="21"/>
      <c r="AX4131" s="22"/>
      <c r="AY4131" s="22"/>
      <c r="AZ4131" s="22"/>
      <c r="BM4131" s="21"/>
      <c r="BN4131" s="21"/>
      <c r="BO4131" s="21"/>
      <c r="BP4131" s="21"/>
      <c r="BQ4131" s="21"/>
      <c r="BS4131" s="21"/>
      <c r="BT4131" s="21"/>
      <c r="BW4131" s="21"/>
      <c r="BX4131" s="21"/>
      <c r="BZ4131" s="21"/>
      <c r="CD4131" s="21"/>
      <c r="CE4131" s="21"/>
      <c r="CF4131" s="21"/>
    </row>
    <row r="4132" spans="1:84">
      <c r="A4132" s="21"/>
      <c r="AC4132" s="21"/>
      <c r="AD4132" s="21"/>
      <c r="AE4132" s="21"/>
      <c r="AF4132" s="21"/>
      <c r="AG4132" s="21"/>
      <c r="AH4132" s="21"/>
      <c r="AI4132" s="21"/>
      <c r="AJ4132" s="21"/>
      <c r="AK4132" s="21"/>
      <c r="AL4132" s="21"/>
      <c r="AM4132" s="21"/>
      <c r="AN4132" s="21"/>
      <c r="AO4132" s="21"/>
      <c r="AP4132" s="21"/>
      <c r="AQ4132" s="21"/>
      <c r="AR4132" s="21"/>
      <c r="AS4132" s="21"/>
      <c r="AT4132" s="21"/>
      <c r="AU4132" s="21"/>
      <c r="AX4132" s="22"/>
      <c r="AY4132" s="22"/>
      <c r="AZ4132" s="22"/>
      <c r="BM4132" s="21"/>
      <c r="BN4132" s="21"/>
      <c r="BO4132" s="21"/>
      <c r="BP4132" s="21"/>
      <c r="BQ4132" s="21"/>
      <c r="BS4132" s="21"/>
      <c r="BT4132" s="21"/>
      <c r="BW4132" s="21"/>
      <c r="BX4132" s="21"/>
      <c r="BZ4132" s="21"/>
      <c r="CD4132" s="21"/>
      <c r="CE4132" s="21"/>
      <c r="CF4132" s="21"/>
    </row>
    <row r="4133" spans="1:84">
      <c r="A4133" s="21"/>
      <c r="AC4133" s="21"/>
      <c r="AD4133" s="21"/>
      <c r="AE4133" s="21"/>
      <c r="AF4133" s="21"/>
      <c r="AG4133" s="21"/>
      <c r="AH4133" s="21"/>
      <c r="AI4133" s="21"/>
      <c r="AJ4133" s="21"/>
      <c r="AK4133" s="21"/>
      <c r="AL4133" s="21"/>
      <c r="AM4133" s="21"/>
      <c r="AN4133" s="21"/>
      <c r="AO4133" s="21"/>
      <c r="AP4133" s="21"/>
      <c r="AQ4133" s="21"/>
      <c r="AR4133" s="21"/>
      <c r="AS4133" s="21"/>
      <c r="AT4133" s="21"/>
      <c r="AU4133" s="21"/>
      <c r="AX4133" s="22"/>
      <c r="AY4133" s="22"/>
      <c r="AZ4133" s="22"/>
      <c r="BM4133" s="21"/>
      <c r="BN4133" s="21"/>
      <c r="BO4133" s="21"/>
      <c r="BP4133" s="21"/>
      <c r="BQ4133" s="21"/>
      <c r="BS4133" s="21"/>
      <c r="BT4133" s="21"/>
      <c r="BW4133" s="21"/>
      <c r="BX4133" s="21"/>
      <c r="BZ4133" s="21"/>
      <c r="CD4133" s="21"/>
      <c r="CE4133" s="21"/>
      <c r="CF4133" s="21"/>
    </row>
    <row r="4134" spans="1:84">
      <c r="A4134" s="21"/>
      <c r="AC4134" s="21"/>
      <c r="AD4134" s="21"/>
      <c r="AE4134" s="21"/>
      <c r="AF4134" s="21"/>
      <c r="AG4134" s="21"/>
      <c r="AH4134" s="21"/>
      <c r="AI4134" s="21"/>
      <c r="AJ4134" s="21"/>
      <c r="AK4134" s="21"/>
      <c r="AL4134" s="21"/>
      <c r="AM4134" s="21"/>
      <c r="AN4134" s="21"/>
      <c r="AO4134" s="21"/>
      <c r="AP4134" s="21"/>
      <c r="AQ4134" s="21"/>
      <c r="AR4134" s="21"/>
      <c r="AS4134" s="21"/>
      <c r="AT4134" s="21"/>
      <c r="AU4134" s="21"/>
      <c r="AX4134" s="22"/>
      <c r="AY4134" s="22"/>
      <c r="AZ4134" s="22"/>
      <c r="BM4134" s="21"/>
      <c r="BN4134" s="21"/>
      <c r="BO4134" s="21"/>
      <c r="BP4134" s="21"/>
      <c r="BQ4134" s="21"/>
      <c r="BS4134" s="21"/>
      <c r="BT4134" s="21"/>
      <c r="BW4134" s="21"/>
      <c r="BX4134" s="21"/>
      <c r="BZ4134" s="21"/>
      <c r="CD4134" s="21"/>
      <c r="CE4134" s="21"/>
      <c r="CF4134" s="21"/>
    </row>
    <row r="4135" spans="1:84">
      <c r="A4135" s="23"/>
      <c r="AC4135" s="23"/>
      <c r="AD4135" s="23"/>
      <c r="AE4135" s="23"/>
      <c r="AF4135" s="23"/>
      <c r="AG4135" s="23"/>
      <c r="AH4135" s="23"/>
      <c r="AI4135" s="23"/>
      <c r="AJ4135" s="23"/>
      <c r="AK4135" s="23"/>
      <c r="AL4135" s="23"/>
      <c r="AM4135" s="23"/>
      <c r="AN4135" s="23"/>
      <c r="AO4135" s="23"/>
      <c r="AP4135" s="23"/>
      <c r="AQ4135" s="23"/>
      <c r="AR4135" s="23"/>
      <c r="AS4135" s="23"/>
      <c r="AT4135" s="23"/>
      <c r="AU4135" s="23"/>
      <c r="AX4135" s="22"/>
      <c r="AY4135" s="22"/>
      <c r="AZ4135" s="22"/>
      <c r="BM4135" s="23"/>
      <c r="BN4135" s="23"/>
      <c r="BO4135" s="23"/>
      <c r="BP4135" s="23"/>
      <c r="BQ4135" s="23"/>
      <c r="BS4135" s="23"/>
      <c r="BT4135" s="23"/>
      <c r="BW4135" s="23"/>
      <c r="BX4135" s="23"/>
      <c r="BZ4135" s="23"/>
      <c r="CD4135" s="23"/>
      <c r="CE4135" s="23"/>
      <c r="CF4135" s="23"/>
    </row>
    <row r="4136" spans="1:84">
      <c r="A4136" s="21"/>
      <c r="AC4136" s="21"/>
      <c r="AD4136" s="21"/>
      <c r="AE4136" s="21"/>
      <c r="AF4136" s="21"/>
      <c r="AG4136" s="21"/>
      <c r="AH4136" s="21"/>
      <c r="AI4136" s="21"/>
      <c r="AJ4136" s="21"/>
      <c r="AK4136" s="21"/>
      <c r="AL4136" s="21"/>
      <c r="AM4136" s="21"/>
      <c r="AN4136" s="21"/>
      <c r="AO4136" s="21"/>
      <c r="AP4136" s="21"/>
      <c r="AQ4136" s="21"/>
      <c r="AR4136" s="21"/>
      <c r="AS4136" s="21"/>
      <c r="AT4136" s="21"/>
      <c r="AU4136" s="21"/>
      <c r="AX4136" s="22"/>
      <c r="AY4136" s="22"/>
      <c r="AZ4136" s="22"/>
      <c r="BM4136" s="21"/>
      <c r="BN4136" s="21"/>
      <c r="BO4136" s="21"/>
      <c r="BP4136" s="21"/>
      <c r="BQ4136" s="21"/>
      <c r="BS4136" s="21"/>
      <c r="BT4136" s="21"/>
      <c r="BW4136" s="21"/>
      <c r="BX4136" s="21"/>
      <c r="BZ4136" s="21"/>
      <c r="CD4136" s="21"/>
      <c r="CE4136" s="21"/>
      <c r="CF4136" s="21"/>
    </row>
    <row r="4137" spans="1:84">
      <c r="A4137" s="21"/>
      <c r="AC4137" s="21"/>
      <c r="AD4137" s="21"/>
      <c r="AE4137" s="21"/>
      <c r="AF4137" s="21"/>
      <c r="AG4137" s="21"/>
      <c r="AH4137" s="21"/>
      <c r="AI4137" s="21"/>
      <c r="AJ4137" s="21"/>
      <c r="AK4137" s="21"/>
      <c r="AL4137" s="21"/>
      <c r="AM4137" s="21"/>
      <c r="AN4137" s="21"/>
      <c r="AO4137" s="21"/>
      <c r="AP4137" s="21"/>
      <c r="AQ4137" s="21"/>
      <c r="AR4137" s="21"/>
      <c r="AS4137" s="21"/>
      <c r="AT4137" s="21"/>
      <c r="AU4137" s="21"/>
      <c r="AX4137" s="22"/>
      <c r="AY4137" s="22"/>
      <c r="AZ4137" s="22"/>
      <c r="BM4137" s="21"/>
      <c r="BN4137" s="21"/>
      <c r="BO4137" s="21"/>
      <c r="BP4137" s="21"/>
      <c r="BQ4137" s="21"/>
      <c r="BS4137" s="21"/>
      <c r="BT4137" s="21"/>
      <c r="BW4137" s="21"/>
      <c r="BX4137" s="21"/>
      <c r="BZ4137" s="21"/>
      <c r="CD4137" s="21"/>
      <c r="CE4137" s="21"/>
      <c r="CF4137" s="21"/>
    </row>
    <row r="4138" spans="1:84">
      <c r="A4138" s="21"/>
      <c r="AC4138" s="21"/>
      <c r="AD4138" s="21"/>
      <c r="AE4138" s="21"/>
      <c r="AF4138" s="21"/>
      <c r="AG4138" s="21"/>
      <c r="AH4138" s="21"/>
      <c r="AI4138" s="21"/>
      <c r="AJ4138" s="21"/>
      <c r="AK4138" s="21"/>
      <c r="AL4138" s="21"/>
      <c r="AM4138" s="21"/>
      <c r="AN4138" s="21"/>
      <c r="AO4138" s="21"/>
      <c r="AP4138" s="21"/>
      <c r="AQ4138" s="21"/>
      <c r="AR4138" s="21"/>
      <c r="AS4138" s="21"/>
      <c r="AT4138" s="21"/>
      <c r="AU4138" s="21"/>
      <c r="AX4138" s="22"/>
      <c r="AY4138" s="22"/>
      <c r="AZ4138" s="22"/>
      <c r="BM4138" s="21"/>
      <c r="BN4138" s="21"/>
      <c r="BO4138" s="21"/>
      <c r="BP4138" s="21"/>
      <c r="BQ4138" s="21"/>
      <c r="BS4138" s="21"/>
      <c r="BT4138" s="21"/>
      <c r="BW4138" s="21"/>
      <c r="BX4138" s="21"/>
      <c r="BZ4138" s="21"/>
      <c r="CD4138" s="21"/>
      <c r="CE4138" s="21"/>
      <c r="CF4138" s="21"/>
    </row>
    <row r="4139" spans="1:84">
      <c r="A4139" s="21"/>
      <c r="AC4139" s="21"/>
      <c r="AD4139" s="21"/>
      <c r="AE4139" s="21"/>
      <c r="AF4139" s="21"/>
      <c r="AG4139" s="21"/>
      <c r="AH4139" s="21"/>
      <c r="AI4139" s="21"/>
      <c r="AJ4139" s="21"/>
      <c r="AK4139" s="21"/>
      <c r="AL4139" s="21"/>
      <c r="AM4139" s="21"/>
      <c r="AN4139" s="21"/>
      <c r="AO4139" s="21"/>
      <c r="AP4139" s="21"/>
      <c r="AQ4139" s="21"/>
      <c r="AR4139" s="21"/>
      <c r="AS4139" s="21"/>
      <c r="AT4139" s="21"/>
      <c r="AU4139" s="21"/>
      <c r="AX4139" s="22"/>
      <c r="AY4139" s="22"/>
      <c r="AZ4139" s="22"/>
      <c r="BM4139" s="21"/>
      <c r="BN4139" s="21"/>
      <c r="BO4139" s="21"/>
      <c r="BP4139" s="21"/>
      <c r="BQ4139" s="21"/>
      <c r="BS4139" s="21"/>
      <c r="BT4139" s="21"/>
      <c r="BW4139" s="21"/>
      <c r="BX4139" s="21"/>
      <c r="BZ4139" s="21"/>
      <c r="CD4139" s="21"/>
      <c r="CE4139" s="21"/>
      <c r="CF4139" s="21"/>
    </row>
    <row r="4140" spans="1:84">
      <c r="A4140" s="21"/>
      <c r="AC4140" s="21"/>
      <c r="AD4140" s="21"/>
      <c r="AE4140" s="21"/>
      <c r="AF4140" s="21"/>
      <c r="AG4140" s="21"/>
      <c r="AH4140" s="21"/>
      <c r="AI4140" s="21"/>
      <c r="AJ4140" s="21"/>
      <c r="AK4140" s="21"/>
      <c r="AL4140" s="21"/>
      <c r="AM4140" s="21"/>
      <c r="AN4140" s="21"/>
      <c r="AO4140" s="21"/>
      <c r="AP4140" s="21"/>
      <c r="AQ4140" s="21"/>
      <c r="AR4140" s="21"/>
      <c r="AS4140" s="21"/>
      <c r="AT4140" s="21"/>
      <c r="AU4140" s="21"/>
      <c r="AX4140" s="22"/>
      <c r="AY4140" s="22"/>
      <c r="AZ4140" s="22"/>
      <c r="BM4140" s="21"/>
      <c r="BN4140" s="21"/>
      <c r="BO4140" s="21"/>
      <c r="BP4140" s="21"/>
      <c r="BQ4140" s="21"/>
      <c r="BS4140" s="21"/>
      <c r="BT4140" s="21"/>
      <c r="BW4140" s="21"/>
      <c r="BX4140" s="21"/>
      <c r="BZ4140" s="21"/>
      <c r="CD4140" s="21"/>
      <c r="CE4140" s="21"/>
      <c r="CF4140" s="21"/>
    </row>
    <row r="4141" spans="1:84">
      <c r="A4141" s="21"/>
      <c r="AC4141" s="21"/>
      <c r="AD4141" s="21"/>
      <c r="AE4141" s="21"/>
      <c r="AF4141" s="21"/>
      <c r="AG4141" s="21"/>
      <c r="AH4141" s="21"/>
      <c r="AI4141" s="21"/>
      <c r="AJ4141" s="21"/>
      <c r="AK4141" s="21"/>
      <c r="AL4141" s="21"/>
      <c r="AM4141" s="21"/>
      <c r="AN4141" s="21"/>
      <c r="AO4141" s="21"/>
      <c r="AP4141" s="21"/>
      <c r="AQ4141" s="21"/>
      <c r="AR4141" s="21"/>
      <c r="AS4141" s="21"/>
      <c r="AT4141" s="21"/>
      <c r="AU4141" s="21"/>
      <c r="AX4141" s="22"/>
      <c r="AY4141" s="22"/>
      <c r="AZ4141" s="22"/>
      <c r="BM4141" s="21"/>
      <c r="BN4141" s="21"/>
      <c r="BO4141" s="21"/>
      <c r="BP4141" s="21"/>
      <c r="BQ4141" s="21"/>
      <c r="BS4141" s="21"/>
      <c r="BT4141" s="21"/>
      <c r="BW4141" s="21"/>
      <c r="BX4141" s="21"/>
      <c r="BZ4141" s="21"/>
      <c r="CD4141" s="21"/>
      <c r="CE4141" s="21"/>
      <c r="CF4141" s="21"/>
    </row>
    <row r="4142" spans="1:84">
      <c r="A4142" s="21"/>
      <c r="AC4142" s="21"/>
      <c r="AD4142" s="21"/>
      <c r="AE4142" s="21"/>
      <c r="AF4142" s="21"/>
      <c r="AG4142" s="21"/>
      <c r="AH4142" s="21"/>
      <c r="AI4142" s="21"/>
      <c r="AJ4142" s="21"/>
      <c r="AK4142" s="21"/>
      <c r="AL4142" s="21"/>
      <c r="AM4142" s="21"/>
      <c r="AN4142" s="21"/>
      <c r="AO4142" s="21"/>
      <c r="AP4142" s="21"/>
      <c r="AQ4142" s="21"/>
      <c r="AR4142" s="21"/>
      <c r="AS4142" s="21"/>
      <c r="AT4142" s="21"/>
      <c r="AU4142" s="21"/>
      <c r="AX4142" s="22"/>
      <c r="AY4142" s="22"/>
      <c r="AZ4142" s="22"/>
      <c r="BM4142" s="21"/>
      <c r="BN4142" s="21"/>
      <c r="BO4142" s="21"/>
      <c r="BP4142" s="21"/>
      <c r="BQ4142" s="21"/>
      <c r="BS4142" s="21"/>
      <c r="BT4142" s="21"/>
      <c r="BW4142" s="21"/>
      <c r="BX4142" s="21"/>
      <c r="BZ4142" s="21"/>
      <c r="CD4142" s="21"/>
      <c r="CE4142" s="21"/>
      <c r="CF4142" s="21"/>
    </row>
    <row r="4143" spans="1:84">
      <c r="A4143" s="21"/>
      <c r="AC4143" s="21"/>
      <c r="AD4143" s="21"/>
      <c r="AE4143" s="21"/>
      <c r="AF4143" s="21"/>
      <c r="AG4143" s="21"/>
      <c r="AH4143" s="21"/>
      <c r="AI4143" s="21"/>
      <c r="AJ4143" s="21"/>
      <c r="AK4143" s="21"/>
      <c r="AL4143" s="21"/>
      <c r="AM4143" s="21"/>
      <c r="AN4143" s="21"/>
      <c r="AO4143" s="21"/>
      <c r="AP4143" s="21"/>
      <c r="AQ4143" s="21"/>
      <c r="AR4143" s="21"/>
      <c r="AS4143" s="21"/>
      <c r="AT4143" s="21"/>
      <c r="AU4143" s="21"/>
      <c r="AX4143" s="22"/>
      <c r="AY4143" s="22"/>
      <c r="AZ4143" s="22"/>
      <c r="BM4143" s="21"/>
      <c r="BN4143" s="21"/>
      <c r="BO4143" s="21"/>
      <c r="BP4143" s="21"/>
      <c r="BQ4143" s="21"/>
      <c r="BS4143" s="21"/>
      <c r="BT4143" s="21"/>
      <c r="BW4143" s="21"/>
      <c r="BX4143" s="21"/>
      <c r="BZ4143" s="21"/>
      <c r="CD4143" s="21"/>
      <c r="CE4143" s="21"/>
      <c r="CF4143" s="21"/>
    </row>
    <row r="4144" spans="1:84">
      <c r="A4144" s="21"/>
      <c r="AC4144" s="21"/>
      <c r="AD4144" s="21"/>
      <c r="AE4144" s="21"/>
      <c r="AF4144" s="21"/>
      <c r="AG4144" s="21"/>
      <c r="AH4144" s="21"/>
      <c r="AI4144" s="21"/>
      <c r="AJ4144" s="21"/>
      <c r="AK4144" s="21"/>
      <c r="AL4144" s="21"/>
      <c r="AM4144" s="21"/>
      <c r="AN4144" s="21"/>
      <c r="AO4144" s="21"/>
      <c r="AP4144" s="21"/>
      <c r="AQ4144" s="21"/>
      <c r="AR4144" s="21"/>
      <c r="AS4144" s="21"/>
      <c r="AT4144" s="21"/>
      <c r="AU4144" s="21"/>
      <c r="AX4144" s="22"/>
      <c r="AY4144" s="22"/>
      <c r="AZ4144" s="22"/>
      <c r="BM4144" s="21"/>
      <c r="BN4144" s="21"/>
      <c r="BO4144" s="21"/>
      <c r="BP4144" s="21"/>
      <c r="BQ4144" s="21"/>
      <c r="BS4144" s="21"/>
      <c r="BT4144" s="21"/>
      <c r="BW4144" s="21"/>
      <c r="BX4144" s="21"/>
      <c r="BZ4144" s="21"/>
      <c r="CD4144" s="21"/>
      <c r="CE4144" s="21"/>
      <c r="CF4144" s="21"/>
    </row>
    <row r="4145" spans="1:84">
      <c r="A4145" s="21"/>
      <c r="AC4145" s="21"/>
      <c r="AD4145" s="21"/>
      <c r="AE4145" s="21"/>
      <c r="AF4145" s="21"/>
      <c r="AG4145" s="21"/>
      <c r="AH4145" s="21"/>
      <c r="AI4145" s="21"/>
      <c r="AJ4145" s="21"/>
      <c r="AK4145" s="21"/>
      <c r="AL4145" s="21"/>
      <c r="AM4145" s="21"/>
      <c r="AN4145" s="21"/>
      <c r="AO4145" s="21"/>
      <c r="AP4145" s="21"/>
      <c r="AQ4145" s="21"/>
      <c r="AR4145" s="21"/>
      <c r="AS4145" s="21"/>
      <c r="AT4145" s="21"/>
      <c r="AU4145" s="21"/>
      <c r="AX4145" s="22"/>
      <c r="AY4145" s="22"/>
      <c r="AZ4145" s="22"/>
      <c r="BM4145" s="21"/>
      <c r="BN4145" s="21"/>
      <c r="BO4145" s="21"/>
      <c r="BP4145" s="21"/>
      <c r="BQ4145" s="21"/>
      <c r="BS4145" s="21"/>
      <c r="BT4145" s="21"/>
      <c r="BW4145" s="21"/>
      <c r="BX4145" s="21"/>
      <c r="BZ4145" s="21"/>
      <c r="CD4145" s="21"/>
      <c r="CE4145" s="21"/>
      <c r="CF4145" s="21"/>
    </row>
    <row r="4146" spans="1:84">
      <c r="A4146" s="21"/>
      <c r="AC4146" s="21"/>
      <c r="AD4146" s="21"/>
      <c r="AE4146" s="21"/>
      <c r="AF4146" s="21"/>
      <c r="AG4146" s="21"/>
      <c r="AH4146" s="21"/>
      <c r="AI4146" s="21"/>
      <c r="AJ4146" s="21"/>
      <c r="AK4146" s="21"/>
      <c r="AL4146" s="21"/>
      <c r="AM4146" s="21"/>
      <c r="AN4146" s="21"/>
      <c r="AO4146" s="21"/>
      <c r="AP4146" s="21"/>
      <c r="AQ4146" s="21"/>
      <c r="AR4146" s="21"/>
      <c r="AS4146" s="21"/>
      <c r="AT4146" s="21"/>
      <c r="AU4146" s="21"/>
      <c r="AX4146" s="22"/>
      <c r="AY4146" s="22"/>
      <c r="AZ4146" s="22"/>
      <c r="BM4146" s="21"/>
      <c r="BN4146" s="21"/>
      <c r="BO4146" s="21"/>
      <c r="BP4146" s="21"/>
      <c r="BQ4146" s="21"/>
      <c r="BS4146" s="21"/>
      <c r="BT4146" s="21"/>
      <c r="BW4146" s="21"/>
      <c r="BX4146" s="21"/>
      <c r="BZ4146" s="21"/>
      <c r="CD4146" s="21"/>
      <c r="CE4146" s="21"/>
      <c r="CF4146" s="21"/>
    </row>
    <row r="4147" spans="1:84">
      <c r="A4147" s="21"/>
      <c r="AC4147" s="21"/>
      <c r="AD4147" s="21"/>
      <c r="AE4147" s="21"/>
      <c r="AF4147" s="21"/>
      <c r="AG4147" s="21"/>
      <c r="AH4147" s="21"/>
      <c r="AI4147" s="21"/>
      <c r="AJ4147" s="21"/>
      <c r="AK4147" s="21"/>
      <c r="AL4147" s="21"/>
      <c r="AM4147" s="21"/>
      <c r="AN4147" s="21"/>
      <c r="AO4147" s="21"/>
      <c r="AP4147" s="21"/>
      <c r="AQ4147" s="21"/>
      <c r="AR4147" s="21"/>
      <c r="AS4147" s="21"/>
      <c r="AT4147" s="21"/>
      <c r="AU4147" s="21"/>
      <c r="AX4147" s="22"/>
      <c r="AY4147" s="22"/>
      <c r="AZ4147" s="22"/>
      <c r="BM4147" s="21"/>
      <c r="BN4147" s="21"/>
      <c r="BO4147" s="21"/>
      <c r="BP4147" s="21"/>
      <c r="BQ4147" s="21"/>
      <c r="BS4147" s="21"/>
      <c r="BT4147" s="21"/>
      <c r="BW4147" s="21"/>
      <c r="BX4147" s="21"/>
      <c r="BZ4147" s="21"/>
      <c r="CD4147" s="21"/>
      <c r="CE4147" s="21"/>
      <c r="CF4147" s="21"/>
    </row>
    <row r="4148" spans="1:84">
      <c r="A4148" s="21"/>
      <c r="AC4148" s="21"/>
      <c r="AD4148" s="21"/>
      <c r="AE4148" s="21"/>
      <c r="AF4148" s="21"/>
      <c r="AG4148" s="21"/>
      <c r="AH4148" s="21"/>
      <c r="AI4148" s="21"/>
      <c r="AJ4148" s="21"/>
      <c r="AK4148" s="21"/>
      <c r="AL4148" s="21"/>
      <c r="AM4148" s="21"/>
      <c r="AN4148" s="21"/>
      <c r="AO4148" s="21"/>
      <c r="AP4148" s="21"/>
      <c r="AQ4148" s="21"/>
      <c r="AR4148" s="21"/>
      <c r="AS4148" s="21"/>
      <c r="AT4148" s="21"/>
      <c r="AU4148" s="21"/>
      <c r="AX4148" s="22"/>
      <c r="AY4148" s="22"/>
      <c r="AZ4148" s="22"/>
      <c r="BM4148" s="21"/>
      <c r="BN4148" s="21"/>
      <c r="BO4148" s="21"/>
      <c r="BP4148" s="21"/>
      <c r="BQ4148" s="21"/>
      <c r="BS4148" s="21"/>
      <c r="BT4148" s="21"/>
      <c r="BW4148" s="21"/>
      <c r="BX4148" s="21"/>
      <c r="BZ4148" s="21"/>
      <c r="CD4148" s="21"/>
      <c r="CE4148" s="21"/>
      <c r="CF4148" s="21"/>
    </row>
    <row r="4149" spans="1:84">
      <c r="A4149" s="21"/>
      <c r="AC4149" s="21"/>
      <c r="AD4149" s="21"/>
      <c r="AE4149" s="21"/>
      <c r="AF4149" s="21"/>
      <c r="AG4149" s="21"/>
      <c r="AH4149" s="21"/>
      <c r="AI4149" s="21"/>
      <c r="AJ4149" s="21"/>
      <c r="AK4149" s="21"/>
      <c r="AL4149" s="21"/>
      <c r="AM4149" s="21"/>
      <c r="AN4149" s="21"/>
      <c r="AO4149" s="21"/>
      <c r="AP4149" s="21"/>
      <c r="AQ4149" s="21"/>
      <c r="AR4149" s="21"/>
      <c r="AS4149" s="21"/>
      <c r="AT4149" s="21"/>
      <c r="AU4149" s="21"/>
      <c r="AX4149" s="22"/>
      <c r="AY4149" s="22"/>
      <c r="AZ4149" s="22"/>
      <c r="BM4149" s="21"/>
      <c r="BN4149" s="21"/>
      <c r="BO4149" s="21"/>
      <c r="BP4149" s="21"/>
      <c r="BQ4149" s="21"/>
      <c r="BS4149" s="21"/>
      <c r="BT4149" s="21"/>
      <c r="BW4149" s="21"/>
      <c r="BX4149" s="21"/>
      <c r="BZ4149" s="21"/>
      <c r="CD4149" s="21"/>
      <c r="CE4149" s="21"/>
      <c r="CF4149" s="21"/>
    </row>
    <row r="4150" spans="1:84">
      <c r="A4150" s="21"/>
      <c r="AC4150" s="21"/>
      <c r="AD4150" s="21"/>
      <c r="AE4150" s="21"/>
      <c r="AF4150" s="21"/>
      <c r="AG4150" s="21"/>
      <c r="AH4150" s="21"/>
      <c r="AI4150" s="21"/>
      <c r="AJ4150" s="21"/>
      <c r="AK4150" s="21"/>
      <c r="AL4150" s="21"/>
      <c r="AM4150" s="21"/>
      <c r="AN4150" s="21"/>
      <c r="AO4150" s="21"/>
      <c r="AP4150" s="21"/>
      <c r="AQ4150" s="21"/>
      <c r="AR4150" s="21"/>
      <c r="AS4150" s="21"/>
      <c r="AT4150" s="21"/>
      <c r="AU4150" s="21"/>
      <c r="AX4150" s="22"/>
      <c r="AY4150" s="22"/>
      <c r="AZ4150" s="22"/>
      <c r="BM4150" s="21"/>
      <c r="BN4150" s="21"/>
      <c r="BO4150" s="21"/>
      <c r="BP4150" s="21"/>
      <c r="BQ4150" s="21"/>
      <c r="BS4150" s="21"/>
      <c r="BT4150" s="21"/>
      <c r="BW4150" s="21"/>
      <c r="BX4150" s="21"/>
      <c r="BZ4150" s="21"/>
      <c r="CD4150" s="21"/>
      <c r="CE4150" s="21"/>
      <c r="CF4150" s="21"/>
    </row>
    <row r="4151" spans="1:84">
      <c r="A4151" s="21"/>
      <c r="AC4151" s="21"/>
      <c r="AD4151" s="21"/>
      <c r="AE4151" s="21"/>
      <c r="AF4151" s="21"/>
      <c r="AG4151" s="21"/>
      <c r="AH4151" s="21"/>
      <c r="AI4151" s="21"/>
      <c r="AJ4151" s="21"/>
      <c r="AK4151" s="21"/>
      <c r="AL4151" s="21"/>
      <c r="AM4151" s="21"/>
      <c r="AN4151" s="21"/>
      <c r="AO4151" s="21"/>
      <c r="AP4151" s="21"/>
      <c r="AQ4151" s="21"/>
      <c r="AR4151" s="21"/>
      <c r="AS4151" s="21"/>
      <c r="AT4151" s="21"/>
      <c r="AU4151" s="21"/>
      <c r="AX4151" s="22"/>
      <c r="AY4151" s="22"/>
      <c r="AZ4151" s="22"/>
      <c r="BM4151" s="21"/>
      <c r="BN4151" s="21"/>
      <c r="BO4151" s="21"/>
      <c r="BP4151" s="21"/>
      <c r="BQ4151" s="21"/>
      <c r="BS4151" s="21"/>
      <c r="BT4151" s="21"/>
      <c r="BW4151" s="21"/>
      <c r="BX4151" s="21"/>
      <c r="BZ4151" s="21"/>
      <c r="CD4151" s="21"/>
      <c r="CE4151" s="21"/>
      <c r="CF4151" s="21"/>
    </row>
    <row r="4152" spans="1:84">
      <c r="A4152" s="21"/>
      <c r="AC4152" s="21"/>
      <c r="AD4152" s="21"/>
      <c r="AE4152" s="21"/>
      <c r="AF4152" s="21"/>
      <c r="AG4152" s="21"/>
      <c r="AH4152" s="21"/>
      <c r="AI4152" s="21"/>
      <c r="AJ4152" s="21"/>
      <c r="AK4152" s="21"/>
      <c r="AL4152" s="21"/>
      <c r="AM4152" s="21"/>
      <c r="AN4152" s="21"/>
      <c r="AO4152" s="21"/>
      <c r="AP4152" s="21"/>
      <c r="AQ4152" s="21"/>
      <c r="AR4152" s="21"/>
      <c r="AS4152" s="21"/>
      <c r="AT4152" s="21"/>
      <c r="AU4152" s="21"/>
      <c r="AX4152" s="22"/>
      <c r="AY4152" s="22"/>
      <c r="AZ4152" s="22"/>
      <c r="BM4152" s="21"/>
      <c r="BN4152" s="21"/>
      <c r="BO4152" s="21"/>
      <c r="BP4152" s="21"/>
      <c r="BQ4152" s="21"/>
      <c r="BS4152" s="21"/>
      <c r="BT4152" s="21"/>
      <c r="BW4152" s="21"/>
      <c r="BX4152" s="21"/>
      <c r="BZ4152" s="21"/>
      <c r="CD4152" s="21"/>
      <c r="CE4152" s="21"/>
      <c r="CF4152" s="21"/>
    </row>
    <row r="4153" spans="1:84">
      <c r="A4153" s="21"/>
      <c r="AC4153" s="21"/>
      <c r="AD4153" s="21"/>
      <c r="AE4153" s="21"/>
      <c r="AF4153" s="21"/>
      <c r="AG4153" s="21"/>
      <c r="AH4153" s="21"/>
      <c r="AI4153" s="21"/>
      <c r="AJ4153" s="21"/>
      <c r="AK4153" s="21"/>
      <c r="AL4153" s="21"/>
      <c r="AM4153" s="21"/>
      <c r="AN4153" s="21"/>
      <c r="AO4153" s="21"/>
      <c r="AP4153" s="21"/>
      <c r="AQ4153" s="21"/>
      <c r="AR4153" s="21"/>
      <c r="AS4153" s="21"/>
      <c r="AT4153" s="21"/>
      <c r="AU4153" s="21"/>
      <c r="AX4153" s="22"/>
      <c r="AY4153" s="22"/>
      <c r="AZ4153" s="22"/>
      <c r="BM4153" s="21"/>
      <c r="BN4153" s="21"/>
      <c r="BO4153" s="21"/>
      <c r="BP4153" s="21"/>
      <c r="BQ4153" s="21"/>
      <c r="BS4153" s="21"/>
      <c r="BT4153" s="21"/>
      <c r="BW4153" s="21"/>
      <c r="BX4153" s="21"/>
      <c r="BZ4153" s="21"/>
      <c r="CD4153" s="21"/>
      <c r="CE4153" s="21"/>
      <c r="CF4153" s="21"/>
    </row>
    <row r="4154" spans="1:84">
      <c r="A4154" s="21"/>
      <c r="AC4154" s="21"/>
      <c r="AD4154" s="21"/>
      <c r="AE4154" s="21"/>
      <c r="AF4154" s="21"/>
      <c r="AG4154" s="21"/>
      <c r="AH4154" s="21"/>
      <c r="AI4154" s="21"/>
      <c r="AJ4154" s="21"/>
      <c r="AK4154" s="21"/>
      <c r="AL4154" s="21"/>
      <c r="AM4154" s="21"/>
      <c r="AN4154" s="21"/>
      <c r="AO4154" s="21"/>
      <c r="AP4154" s="21"/>
      <c r="AQ4154" s="21"/>
      <c r="AR4154" s="21"/>
      <c r="AS4154" s="21"/>
      <c r="AT4154" s="21"/>
      <c r="AU4154" s="21"/>
      <c r="AX4154" s="22"/>
      <c r="AY4154" s="22"/>
      <c r="AZ4154" s="22"/>
      <c r="BM4154" s="21"/>
      <c r="BN4154" s="21"/>
      <c r="BO4154" s="21"/>
      <c r="BP4154" s="21"/>
      <c r="BQ4154" s="21"/>
      <c r="BS4154" s="21"/>
      <c r="BT4154" s="21"/>
      <c r="BW4154" s="21"/>
      <c r="BX4154" s="21"/>
      <c r="BZ4154" s="21"/>
      <c r="CD4154" s="21"/>
      <c r="CE4154" s="21"/>
      <c r="CF4154" s="21"/>
    </row>
    <row r="4155" spans="1:84">
      <c r="A4155" s="21"/>
      <c r="AC4155" s="21"/>
      <c r="AD4155" s="21"/>
      <c r="AE4155" s="21"/>
      <c r="AF4155" s="21"/>
      <c r="AG4155" s="21"/>
      <c r="AH4155" s="21"/>
      <c r="AI4155" s="21"/>
      <c r="AJ4155" s="21"/>
      <c r="AK4155" s="21"/>
      <c r="AL4155" s="21"/>
      <c r="AM4155" s="21"/>
      <c r="AN4155" s="21"/>
      <c r="AO4155" s="21"/>
      <c r="AP4155" s="21"/>
      <c r="AQ4155" s="21"/>
      <c r="AR4155" s="21"/>
      <c r="AS4155" s="21"/>
      <c r="AT4155" s="21"/>
      <c r="AU4155" s="21"/>
      <c r="AX4155" s="22"/>
      <c r="AY4155" s="22"/>
      <c r="AZ4155" s="22"/>
      <c r="BM4155" s="21"/>
      <c r="BN4155" s="21"/>
      <c r="BO4155" s="21"/>
      <c r="BP4155" s="21"/>
      <c r="BQ4155" s="21"/>
      <c r="BS4155" s="21"/>
      <c r="BT4155" s="21"/>
      <c r="BW4155" s="21"/>
      <c r="BX4155" s="21"/>
      <c r="BZ4155" s="21"/>
      <c r="CD4155" s="21"/>
      <c r="CE4155" s="21"/>
      <c r="CF4155" s="21"/>
    </row>
    <row r="4156" spans="1:84">
      <c r="A4156" s="21"/>
      <c r="AC4156" s="21"/>
      <c r="AD4156" s="21"/>
      <c r="AE4156" s="21"/>
      <c r="AF4156" s="21"/>
      <c r="AG4156" s="21"/>
      <c r="AH4156" s="21"/>
      <c r="AI4156" s="21"/>
      <c r="AJ4156" s="21"/>
      <c r="AK4156" s="21"/>
      <c r="AL4156" s="21"/>
      <c r="AM4156" s="21"/>
      <c r="AN4156" s="21"/>
      <c r="AO4156" s="21"/>
      <c r="AP4156" s="21"/>
      <c r="AQ4156" s="21"/>
      <c r="AR4156" s="21"/>
      <c r="AS4156" s="21"/>
      <c r="AT4156" s="21"/>
      <c r="AU4156" s="21"/>
      <c r="AX4156" s="22"/>
      <c r="AY4156" s="22"/>
      <c r="AZ4156" s="22"/>
      <c r="BM4156" s="21"/>
      <c r="BN4156" s="21"/>
      <c r="BO4156" s="21"/>
      <c r="BP4156" s="21"/>
      <c r="BQ4156" s="21"/>
      <c r="BS4156" s="21"/>
      <c r="BT4156" s="21"/>
      <c r="BW4156" s="21"/>
      <c r="BX4156" s="21"/>
      <c r="BZ4156" s="21"/>
      <c r="CD4156" s="21"/>
      <c r="CE4156" s="21"/>
      <c r="CF4156" s="21"/>
    </row>
    <row r="4157" spans="1:84">
      <c r="A4157" s="21"/>
      <c r="AC4157" s="21"/>
      <c r="AD4157" s="21"/>
      <c r="AE4157" s="21"/>
      <c r="AF4157" s="21"/>
      <c r="AG4157" s="21"/>
      <c r="AH4157" s="21"/>
      <c r="AI4157" s="21"/>
      <c r="AJ4157" s="21"/>
      <c r="AK4157" s="21"/>
      <c r="AL4157" s="21"/>
      <c r="AM4157" s="21"/>
      <c r="AN4157" s="21"/>
      <c r="AO4157" s="21"/>
      <c r="AP4157" s="21"/>
      <c r="AQ4157" s="21"/>
      <c r="AR4157" s="21"/>
      <c r="AS4157" s="21"/>
      <c r="AT4157" s="21"/>
      <c r="AU4157" s="21"/>
      <c r="AX4157" s="22"/>
      <c r="AY4157" s="22"/>
      <c r="AZ4157" s="22"/>
      <c r="BM4157" s="21"/>
      <c r="BN4157" s="21"/>
      <c r="BO4157" s="21"/>
      <c r="BP4157" s="21"/>
      <c r="BQ4157" s="21"/>
      <c r="BS4157" s="21"/>
      <c r="BT4157" s="21"/>
      <c r="BW4157" s="21"/>
      <c r="BX4157" s="21"/>
      <c r="BZ4157" s="21"/>
      <c r="CD4157" s="21"/>
      <c r="CE4157" s="21"/>
      <c r="CF4157" s="21"/>
    </row>
    <row r="4158" spans="1:84">
      <c r="A4158" s="21"/>
      <c r="AC4158" s="21"/>
      <c r="AD4158" s="21"/>
      <c r="AE4158" s="21"/>
      <c r="AF4158" s="21"/>
      <c r="AG4158" s="21"/>
      <c r="AH4158" s="21"/>
      <c r="AI4158" s="21"/>
      <c r="AJ4158" s="21"/>
      <c r="AK4158" s="21"/>
      <c r="AL4158" s="21"/>
      <c r="AM4158" s="21"/>
      <c r="AN4158" s="21"/>
      <c r="AO4158" s="21"/>
      <c r="AP4158" s="21"/>
      <c r="AQ4158" s="21"/>
      <c r="AR4158" s="21"/>
      <c r="AS4158" s="21"/>
      <c r="AT4158" s="21"/>
      <c r="AU4158" s="21"/>
      <c r="AX4158" s="22"/>
      <c r="AY4158" s="22"/>
      <c r="AZ4158" s="22"/>
      <c r="BM4158" s="21"/>
      <c r="BN4158" s="21"/>
      <c r="BO4158" s="21"/>
      <c r="BP4158" s="21"/>
      <c r="BQ4158" s="21"/>
      <c r="BS4158" s="21"/>
      <c r="BT4158" s="21"/>
      <c r="BW4158" s="21"/>
      <c r="BX4158" s="21"/>
      <c r="BZ4158" s="21"/>
      <c r="CD4158" s="21"/>
      <c r="CE4158" s="21"/>
      <c r="CF4158" s="21"/>
    </row>
    <row r="4159" spans="1:84">
      <c r="A4159" s="21"/>
      <c r="AC4159" s="21"/>
      <c r="AD4159" s="21"/>
      <c r="AE4159" s="21"/>
      <c r="AF4159" s="21"/>
      <c r="AG4159" s="21"/>
      <c r="AH4159" s="21"/>
      <c r="AI4159" s="21"/>
      <c r="AJ4159" s="21"/>
      <c r="AK4159" s="21"/>
      <c r="AL4159" s="21"/>
      <c r="AM4159" s="21"/>
      <c r="AN4159" s="21"/>
      <c r="AO4159" s="21"/>
      <c r="AP4159" s="21"/>
      <c r="AQ4159" s="21"/>
      <c r="AR4159" s="21"/>
      <c r="AS4159" s="21"/>
      <c r="AT4159" s="21"/>
      <c r="AU4159" s="21"/>
      <c r="AX4159" s="22"/>
      <c r="AY4159" s="22"/>
      <c r="AZ4159" s="22"/>
      <c r="BM4159" s="21"/>
      <c r="BN4159" s="21"/>
      <c r="BO4159" s="21"/>
      <c r="BP4159" s="21"/>
      <c r="BQ4159" s="21"/>
      <c r="BS4159" s="21"/>
      <c r="BT4159" s="21"/>
      <c r="BW4159" s="21"/>
      <c r="BX4159" s="21"/>
      <c r="BZ4159" s="21"/>
      <c r="CD4159" s="21"/>
      <c r="CE4159" s="21"/>
      <c r="CF4159" s="21"/>
    </row>
    <row r="4160" spans="1:84">
      <c r="A4160" s="21"/>
      <c r="AC4160" s="21"/>
      <c r="AD4160" s="21"/>
      <c r="AE4160" s="21"/>
      <c r="AF4160" s="21"/>
      <c r="AG4160" s="21"/>
      <c r="AH4160" s="21"/>
      <c r="AI4160" s="21"/>
      <c r="AJ4160" s="21"/>
      <c r="AK4160" s="21"/>
      <c r="AL4160" s="21"/>
      <c r="AM4160" s="21"/>
      <c r="AN4160" s="21"/>
      <c r="AO4160" s="21"/>
      <c r="AP4160" s="21"/>
      <c r="AQ4160" s="21"/>
      <c r="AR4160" s="21"/>
      <c r="AS4160" s="21"/>
      <c r="AT4160" s="21"/>
      <c r="AU4160" s="21"/>
      <c r="AX4160" s="22"/>
      <c r="AY4160" s="22"/>
      <c r="AZ4160" s="22"/>
      <c r="BM4160" s="21"/>
      <c r="BN4160" s="21"/>
      <c r="BO4160" s="21"/>
      <c r="BP4160" s="21"/>
      <c r="BQ4160" s="21"/>
      <c r="BS4160" s="21"/>
      <c r="BT4160" s="21"/>
      <c r="BW4160" s="21"/>
      <c r="BX4160" s="21"/>
      <c r="BZ4160" s="21"/>
      <c r="CD4160" s="21"/>
      <c r="CE4160" s="21"/>
      <c r="CF4160" s="21"/>
    </row>
    <row r="4161" spans="1:84">
      <c r="A4161" s="21"/>
      <c r="AC4161" s="21"/>
      <c r="AD4161" s="21"/>
      <c r="AE4161" s="21"/>
      <c r="AF4161" s="21"/>
      <c r="AG4161" s="21"/>
      <c r="AH4161" s="21"/>
      <c r="AI4161" s="21"/>
      <c r="AJ4161" s="21"/>
      <c r="AK4161" s="21"/>
      <c r="AL4161" s="21"/>
      <c r="AM4161" s="21"/>
      <c r="AN4161" s="21"/>
      <c r="AO4161" s="21"/>
      <c r="AP4161" s="21"/>
      <c r="AQ4161" s="21"/>
      <c r="AR4161" s="21"/>
      <c r="AS4161" s="21"/>
      <c r="AT4161" s="21"/>
      <c r="AU4161" s="21"/>
      <c r="AX4161" s="22"/>
      <c r="AY4161" s="22"/>
      <c r="AZ4161" s="22"/>
      <c r="BM4161" s="21"/>
      <c r="BN4161" s="21"/>
      <c r="BO4161" s="21"/>
      <c r="BP4161" s="21"/>
      <c r="BQ4161" s="21"/>
      <c r="BS4161" s="21"/>
      <c r="BT4161" s="21"/>
      <c r="BW4161" s="21"/>
      <c r="BX4161" s="21"/>
      <c r="BZ4161" s="21"/>
      <c r="CD4161" s="21"/>
      <c r="CE4161" s="21"/>
      <c r="CF4161" s="21"/>
    </row>
    <row r="4162" spans="1:84">
      <c r="A4162" s="21"/>
      <c r="AC4162" s="21"/>
      <c r="AD4162" s="21"/>
      <c r="AE4162" s="21"/>
      <c r="AF4162" s="21"/>
      <c r="AG4162" s="21"/>
      <c r="AH4162" s="21"/>
      <c r="AI4162" s="21"/>
      <c r="AJ4162" s="21"/>
      <c r="AK4162" s="21"/>
      <c r="AL4162" s="21"/>
      <c r="AM4162" s="21"/>
      <c r="AN4162" s="21"/>
      <c r="AO4162" s="21"/>
      <c r="AP4162" s="21"/>
      <c r="AQ4162" s="21"/>
      <c r="AR4162" s="21"/>
      <c r="AS4162" s="21"/>
      <c r="AT4162" s="21"/>
      <c r="AU4162" s="21"/>
      <c r="AX4162" s="22"/>
      <c r="AY4162" s="22"/>
      <c r="AZ4162" s="22"/>
      <c r="BM4162" s="21"/>
      <c r="BN4162" s="21"/>
      <c r="BO4162" s="21"/>
      <c r="BP4162" s="21"/>
      <c r="BQ4162" s="21"/>
      <c r="BS4162" s="21"/>
      <c r="BT4162" s="21"/>
      <c r="BW4162" s="21"/>
      <c r="BX4162" s="21"/>
      <c r="BZ4162" s="21"/>
      <c r="CD4162" s="21"/>
      <c r="CE4162" s="21"/>
      <c r="CF4162" s="21"/>
    </row>
    <row r="4163" spans="1:84">
      <c r="A4163" s="21"/>
      <c r="AC4163" s="21"/>
      <c r="AD4163" s="21"/>
      <c r="AE4163" s="21"/>
      <c r="AF4163" s="21"/>
      <c r="AG4163" s="21"/>
      <c r="AH4163" s="21"/>
      <c r="AI4163" s="21"/>
      <c r="AJ4163" s="21"/>
      <c r="AK4163" s="21"/>
      <c r="AL4163" s="21"/>
      <c r="AM4163" s="21"/>
      <c r="AN4163" s="21"/>
      <c r="AO4163" s="21"/>
      <c r="AP4163" s="21"/>
      <c r="AQ4163" s="21"/>
      <c r="AR4163" s="21"/>
      <c r="AS4163" s="21"/>
      <c r="AT4163" s="21"/>
      <c r="AU4163" s="21"/>
      <c r="AX4163" s="22"/>
      <c r="AY4163" s="22"/>
      <c r="AZ4163" s="22"/>
      <c r="BM4163" s="21"/>
      <c r="BN4163" s="21"/>
      <c r="BO4163" s="21"/>
      <c r="BP4163" s="21"/>
      <c r="BQ4163" s="21"/>
      <c r="BS4163" s="21"/>
      <c r="BT4163" s="21"/>
      <c r="BW4163" s="21"/>
      <c r="BX4163" s="21"/>
      <c r="BZ4163" s="21"/>
      <c r="CD4163" s="21"/>
      <c r="CE4163" s="21"/>
      <c r="CF4163" s="21"/>
    </row>
    <row r="4164" spans="1:84">
      <c r="A4164" s="21"/>
      <c r="AC4164" s="21"/>
      <c r="AD4164" s="21"/>
      <c r="AE4164" s="21"/>
      <c r="AF4164" s="21"/>
      <c r="AG4164" s="21"/>
      <c r="AH4164" s="21"/>
      <c r="AI4164" s="21"/>
      <c r="AJ4164" s="21"/>
      <c r="AK4164" s="21"/>
      <c r="AL4164" s="21"/>
      <c r="AM4164" s="21"/>
      <c r="AN4164" s="21"/>
      <c r="AO4164" s="21"/>
      <c r="AP4164" s="21"/>
      <c r="AQ4164" s="21"/>
      <c r="AR4164" s="21"/>
      <c r="AS4164" s="21"/>
      <c r="AT4164" s="21"/>
      <c r="AU4164" s="21"/>
      <c r="AX4164" s="22"/>
      <c r="AY4164" s="22"/>
      <c r="AZ4164" s="22"/>
      <c r="BM4164" s="21"/>
      <c r="BN4164" s="21"/>
      <c r="BO4164" s="21"/>
      <c r="BP4164" s="21"/>
      <c r="BQ4164" s="21"/>
      <c r="BS4164" s="21"/>
      <c r="BT4164" s="21"/>
      <c r="BW4164" s="21"/>
      <c r="BX4164" s="21"/>
      <c r="BZ4164" s="21"/>
      <c r="CD4164" s="21"/>
      <c r="CE4164" s="21"/>
      <c r="CF4164" s="21"/>
    </row>
    <row r="4165" spans="1:84">
      <c r="A4165" s="21"/>
      <c r="AC4165" s="21"/>
      <c r="AD4165" s="21"/>
      <c r="AE4165" s="21"/>
      <c r="AF4165" s="21"/>
      <c r="AG4165" s="21"/>
      <c r="AH4165" s="21"/>
      <c r="AI4165" s="21"/>
      <c r="AJ4165" s="21"/>
      <c r="AK4165" s="21"/>
      <c r="AL4165" s="21"/>
      <c r="AM4165" s="21"/>
      <c r="AN4165" s="21"/>
      <c r="AO4165" s="21"/>
      <c r="AP4165" s="21"/>
      <c r="AQ4165" s="21"/>
      <c r="AR4165" s="21"/>
      <c r="AS4165" s="21"/>
      <c r="AT4165" s="21"/>
      <c r="AU4165" s="21"/>
      <c r="AX4165" s="22"/>
      <c r="AY4165" s="22"/>
      <c r="AZ4165" s="22"/>
      <c r="BM4165" s="21"/>
      <c r="BN4165" s="21"/>
      <c r="BO4165" s="21"/>
      <c r="BP4165" s="21"/>
      <c r="BQ4165" s="21"/>
      <c r="BS4165" s="21"/>
      <c r="BT4165" s="21"/>
      <c r="BW4165" s="21"/>
      <c r="BX4165" s="21"/>
      <c r="BZ4165" s="21"/>
      <c r="CD4165" s="21"/>
      <c r="CE4165" s="21"/>
      <c r="CF4165" s="21"/>
    </row>
    <row r="4166" spans="1:84">
      <c r="A4166" s="21"/>
      <c r="AC4166" s="21"/>
      <c r="AD4166" s="21"/>
      <c r="AE4166" s="21"/>
      <c r="AF4166" s="21"/>
      <c r="AG4166" s="21"/>
      <c r="AH4166" s="21"/>
      <c r="AI4166" s="21"/>
      <c r="AJ4166" s="21"/>
      <c r="AK4166" s="21"/>
      <c r="AL4166" s="21"/>
      <c r="AM4166" s="21"/>
      <c r="AN4166" s="21"/>
      <c r="AO4166" s="21"/>
      <c r="AP4166" s="21"/>
      <c r="AQ4166" s="21"/>
      <c r="AR4166" s="21"/>
      <c r="AS4166" s="21"/>
      <c r="AT4166" s="21"/>
      <c r="AU4166" s="21"/>
      <c r="AX4166" s="22"/>
      <c r="AY4166" s="22"/>
      <c r="AZ4166" s="22"/>
      <c r="BM4166" s="21"/>
      <c r="BN4166" s="21"/>
      <c r="BO4166" s="21"/>
      <c r="BP4166" s="21"/>
      <c r="BQ4166" s="21"/>
      <c r="BS4166" s="21"/>
      <c r="BT4166" s="21"/>
      <c r="BW4166" s="21"/>
      <c r="BX4166" s="21"/>
      <c r="BZ4166" s="21"/>
      <c r="CD4166" s="21"/>
      <c r="CE4166" s="21"/>
      <c r="CF4166" s="21"/>
    </row>
    <row r="4167" spans="1:84">
      <c r="A4167" s="21"/>
      <c r="AC4167" s="21"/>
      <c r="AD4167" s="21"/>
      <c r="AE4167" s="21"/>
      <c r="AF4167" s="21"/>
      <c r="AG4167" s="21"/>
      <c r="AH4167" s="21"/>
      <c r="AI4167" s="21"/>
      <c r="AJ4167" s="21"/>
      <c r="AK4167" s="21"/>
      <c r="AL4167" s="21"/>
      <c r="AM4167" s="21"/>
      <c r="AN4167" s="21"/>
      <c r="AO4167" s="21"/>
      <c r="AP4167" s="21"/>
      <c r="AQ4167" s="21"/>
      <c r="AR4167" s="21"/>
      <c r="AS4167" s="21"/>
      <c r="AT4167" s="21"/>
      <c r="AU4167" s="21"/>
      <c r="AX4167" s="22"/>
      <c r="AY4167" s="22"/>
      <c r="AZ4167" s="22"/>
      <c r="BM4167" s="21"/>
      <c r="BN4167" s="21"/>
      <c r="BO4167" s="21"/>
      <c r="BP4167" s="21"/>
      <c r="BQ4167" s="21"/>
      <c r="BS4167" s="21"/>
      <c r="BT4167" s="21"/>
      <c r="BW4167" s="21"/>
      <c r="BX4167" s="21"/>
      <c r="BZ4167" s="21"/>
      <c r="CD4167" s="21"/>
      <c r="CE4167" s="21"/>
      <c r="CF4167" s="21"/>
    </row>
    <row r="4168" spans="1:84">
      <c r="A4168" s="21"/>
      <c r="AC4168" s="21"/>
      <c r="AD4168" s="21"/>
      <c r="AE4168" s="21"/>
      <c r="AF4168" s="21"/>
      <c r="AG4168" s="21"/>
      <c r="AH4168" s="21"/>
      <c r="AI4168" s="21"/>
      <c r="AJ4168" s="21"/>
      <c r="AK4168" s="21"/>
      <c r="AL4168" s="21"/>
      <c r="AM4168" s="21"/>
      <c r="AN4168" s="21"/>
      <c r="AO4168" s="21"/>
      <c r="AP4168" s="21"/>
      <c r="AQ4168" s="21"/>
      <c r="AR4168" s="21"/>
      <c r="AS4168" s="21"/>
      <c r="AT4168" s="21"/>
      <c r="AU4168" s="21"/>
      <c r="AX4168" s="22"/>
      <c r="AY4168" s="22"/>
      <c r="AZ4168" s="22"/>
      <c r="BM4168" s="21"/>
      <c r="BN4168" s="21"/>
      <c r="BO4168" s="21"/>
      <c r="BP4168" s="21"/>
      <c r="BQ4168" s="21"/>
      <c r="BS4168" s="21"/>
      <c r="BT4168" s="21"/>
      <c r="BW4168" s="21"/>
      <c r="BX4168" s="21"/>
      <c r="BZ4168" s="21"/>
      <c r="CD4168" s="21"/>
      <c r="CE4168" s="21"/>
      <c r="CF4168" s="21"/>
    </row>
    <row r="4169" spans="1:84">
      <c r="A4169" s="21"/>
      <c r="AC4169" s="21"/>
      <c r="AD4169" s="21"/>
      <c r="AE4169" s="21"/>
      <c r="AF4169" s="21"/>
      <c r="AG4169" s="21"/>
      <c r="AH4169" s="21"/>
      <c r="AI4169" s="21"/>
      <c r="AJ4169" s="21"/>
      <c r="AK4169" s="21"/>
      <c r="AL4169" s="21"/>
      <c r="AM4169" s="21"/>
      <c r="AN4169" s="21"/>
      <c r="AO4169" s="21"/>
      <c r="AP4169" s="21"/>
      <c r="AQ4169" s="21"/>
      <c r="AR4169" s="21"/>
      <c r="AS4169" s="21"/>
      <c r="AT4169" s="21"/>
      <c r="AU4169" s="21"/>
      <c r="AX4169" s="22"/>
      <c r="AY4169" s="22"/>
      <c r="AZ4169" s="22"/>
      <c r="BM4169" s="21"/>
      <c r="BN4169" s="21"/>
      <c r="BO4169" s="21"/>
      <c r="BP4169" s="21"/>
      <c r="BQ4169" s="21"/>
      <c r="BS4169" s="21"/>
      <c r="BT4169" s="21"/>
      <c r="BW4169" s="21"/>
      <c r="BX4169" s="21"/>
      <c r="BZ4169" s="21"/>
      <c r="CD4169" s="21"/>
      <c r="CE4169" s="21"/>
      <c r="CF4169" s="21"/>
    </row>
    <row r="4170" spans="1:84">
      <c r="A4170" s="21"/>
      <c r="AC4170" s="21"/>
      <c r="AD4170" s="21"/>
      <c r="AE4170" s="21"/>
      <c r="AF4170" s="21"/>
      <c r="AG4170" s="21"/>
      <c r="AH4170" s="21"/>
      <c r="AI4170" s="21"/>
      <c r="AJ4170" s="21"/>
      <c r="AK4170" s="21"/>
      <c r="AL4170" s="21"/>
      <c r="AM4170" s="21"/>
      <c r="AN4170" s="21"/>
      <c r="AO4170" s="21"/>
      <c r="AP4170" s="21"/>
      <c r="AQ4170" s="21"/>
      <c r="AR4170" s="21"/>
      <c r="AS4170" s="21"/>
      <c r="AT4170" s="21"/>
      <c r="AU4170" s="21"/>
      <c r="AX4170" s="22"/>
      <c r="AY4170" s="22"/>
      <c r="AZ4170" s="22"/>
      <c r="BM4170" s="21"/>
      <c r="BN4170" s="21"/>
      <c r="BO4170" s="21"/>
      <c r="BP4170" s="21"/>
      <c r="BQ4170" s="21"/>
      <c r="BS4170" s="21"/>
      <c r="BT4170" s="21"/>
      <c r="BW4170" s="21"/>
      <c r="BX4170" s="21"/>
      <c r="BZ4170" s="21"/>
      <c r="CD4170" s="21"/>
      <c r="CE4170" s="21"/>
      <c r="CF4170" s="21"/>
    </row>
    <row r="4171" spans="1:84">
      <c r="A4171" s="21"/>
      <c r="AC4171" s="21"/>
      <c r="AD4171" s="21"/>
      <c r="AE4171" s="21"/>
      <c r="AF4171" s="21"/>
      <c r="AG4171" s="21"/>
      <c r="AH4171" s="21"/>
      <c r="AI4171" s="21"/>
      <c r="AJ4171" s="21"/>
      <c r="AK4171" s="21"/>
      <c r="AL4171" s="21"/>
      <c r="AM4171" s="21"/>
      <c r="AN4171" s="21"/>
      <c r="AO4171" s="21"/>
      <c r="AP4171" s="21"/>
      <c r="AQ4171" s="21"/>
      <c r="AR4171" s="21"/>
      <c r="AS4171" s="21"/>
      <c r="AT4171" s="21"/>
      <c r="AU4171" s="21"/>
      <c r="AX4171" s="22"/>
      <c r="AY4171" s="22"/>
      <c r="AZ4171" s="22"/>
      <c r="BM4171" s="21"/>
      <c r="BN4171" s="21"/>
      <c r="BO4171" s="21"/>
      <c r="BP4171" s="21"/>
      <c r="BQ4171" s="21"/>
      <c r="BS4171" s="21"/>
      <c r="BT4171" s="21"/>
      <c r="BW4171" s="21"/>
      <c r="BX4171" s="21"/>
      <c r="BZ4171" s="21"/>
      <c r="CD4171" s="21"/>
      <c r="CE4171" s="21"/>
      <c r="CF4171" s="21"/>
    </row>
    <row r="4172" spans="1:84">
      <c r="A4172" s="21"/>
      <c r="AC4172" s="21"/>
      <c r="AD4172" s="21"/>
      <c r="AE4172" s="21"/>
      <c r="AF4172" s="21"/>
      <c r="AG4172" s="21"/>
      <c r="AH4172" s="21"/>
      <c r="AI4172" s="21"/>
      <c r="AJ4172" s="21"/>
      <c r="AK4172" s="21"/>
      <c r="AL4172" s="21"/>
      <c r="AM4172" s="21"/>
      <c r="AN4172" s="21"/>
      <c r="AO4172" s="21"/>
      <c r="AP4172" s="21"/>
      <c r="AQ4172" s="21"/>
      <c r="AR4172" s="21"/>
      <c r="AS4172" s="21"/>
      <c r="AT4172" s="21"/>
      <c r="AU4172" s="21"/>
      <c r="AX4172" s="22"/>
      <c r="AY4172" s="22"/>
      <c r="AZ4172" s="22"/>
      <c r="BM4172" s="21"/>
      <c r="BN4172" s="21"/>
      <c r="BO4172" s="21"/>
      <c r="BP4172" s="21"/>
      <c r="BQ4172" s="21"/>
      <c r="BS4172" s="21"/>
      <c r="BT4172" s="21"/>
      <c r="BW4172" s="21"/>
      <c r="BX4172" s="21"/>
      <c r="BZ4172" s="21"/>
      <c r="CD4172" s="21"/>
      <c r="CE4172" s="21"/>
      <c r="CF4172" s="21"/>
    </row>
    <row r="4173" spans="1:84">
      <c r="A4173" s="21"/>
      <c r="AC4173" s="21"/>
      <c r="AD4173" s="21"/>
      <c r="AE4173" s="21"/>
      <c r="AF4173" s="21"/>
      <c r="AG4173" s="21"/>
      <c r="AH4173" s="21"/>
      <c r="AI4173" s="21"/>
      <c r="AJ4173" s="21"/>
      <c r="AK4173" s="21"/>
      <c r="AL4173" s="21"/>
      <c r="AM4173" s="21"/>
      <c r="AN4173" s="21"/>
      <c r="AO4173" s="21"/>
      <c r="AP4173" s="21"/>
      <c r="AQ4173" s="21"/>
      <c r="AR4173" s="21"/>
      <c r="AS4173" s="21"/>
      <c r="AT4173" s="21"/>
      <c r="AU4173" s="21"/>
      <c r="AX4173" s="22"/>
      <c r="AY4173" s="22"/>
      <c r="AZ4173" s="22"/>
      <c r="BM4173" s="21"/>
      <c r="BN4173" s="21"/>
      <c r="BO4173" s="21"/>
      <c r="BP4173" s="21"/>
      <c r="BQ4173" s="21"/>
      <c r="BS4173" s="21"/>
      <c r="BT4173" s="21"/>
      <c r="BW4173" s="21"/>
      <c r="BX4173" s="21"/>
      <c r="BZ4173" s="21"/>
      <c r="CD4173" s="21"/>
      <c r="CE4173" s="21"/>
      <c r="CF4173" s="21"/>
    </row>
    <row r="4174" spans="1:84">
      <c r="A4174" s="21"/>
      <c r="AC4174" s="21"/>
      <c r="AD4174" s="21"/>
      <c r="AE4174" s="21"/>
      <c r="AF4174" s="21"/>
      <c r="AG4174" s="21"/>
      <c r="AH4174" s="21"/>
      <c r="AI4174" s="21"/>
      <c r="AJ4174" s="21"/>
      <c r="AK4174" s="21"/>
      <c r="AL4174" s="21"/>
      <c r="AM4174" s="21"/>
      <c r="AN4174" s="21"/>
      <c r="AO4174" s="21"/>
      <c r="AP4174" s="21"/>
      <c r="AQ4174" s="21"/>
      <c r="AR4174" s="21"/>
      <c r="AS4174" s="21"/>
      <c r="AT4174" s="21"/>
      <c r="AU4174" s="21"/>
      <c r="AX4174" s="22"/>
      <c r="AY4174" s="22"/>
      <c r="AZ4174" s="22"/>
      <c r="BM4174" s="21"/>
      <c r="BN4174" s="21"/>
      <c r="BO4174" s="21"/>
      <c r="BP4174" s="21"/>
      <c r="BQ4174" s="21"/>
      <c r="BS4174" s="21"/>
      <c r="BT4174" s="21"/>
      <c r="BW4174" s="21"/>
      <c r="BX4174" s="21"/>
      <c r="BZ4174" s="21"/>
      <c r="CD4174" s="21"/>
      <c r="CE4174" s="21"/>
      <c r="CF4174" s="21"/>
    </row>
    <row r="4175" spans="1:84">
      <c r="A4175" s="21"/>
      <c r="AC4175" s="21"/>
      <c r="AD4175" s="21"/>
      <c r="AE4175" s="21"/>
      <c r="AF4175" s="21"/>
      <c r="AG4175" s="21"/>
      <c r="AH4175" s="21"/>
      <c r="AI4175" s="21"/>
      <c r="AJ4175" s="21"/>
      <c r="AK4175" s="21"/>
      <c r="AL4175" s="21"/>
      <c r="AM4175" s="21"/>
      <c r="AN4175" s="21"/>
      <c r="AO4175" s="21"/>
      <c r="AP4175" s="21"/>
      <c r="AQ4175" s="21"/>
      <c r="AR4175" s="21"/>
      <c r="AS4175" s="21"/>
      <c r="AT4175" s="21"/>
      <c r="AU4175" s="21"/>
      <c r="AX4175" s="22"/>
      <c r="AY4175" s="22"/>
      <c r="AZ4175" s="22"/>
      <c r="BM4175" s="21"/>
      <c r="BN4175" s="21"/>
      <c r="BO4175" s="21"/>
      <c r="BP4175" s="21"/>
      <c r="BQ4175" s="21"/>
      <c r="BS4175" s="21"/>
      <c r="BT4175" s="21"/>
      <c r="BW4175" s="21"/>
      <c r="BX4175" s="21"/>
      <c r="BZ4175" s="21"/>
      <c r="CD4175" s="21"/>
      <c r="CE4175" s="21"/>
      <c r="CF4175" s="21"/>
    </row>
    <row r="4176" spans="1:84">
      <c r="A4176" s="21"/>
      <c r="AC4176" s="21"/>
      <c r="AD4176" s="21"/>
      <c r="AE4176" s="21"/>
      <c r="AF4176" s="21"/>
      <c r="AG4176" s="21"/>
      <c r="AH4176" s="21"/>
      <c r="AI4176" s="21"/>
      <c r="AJ4176" s="21"/>
      <c r="AK4176" s="21"/>
      <c r="AL4176" s="21"/>
      <c r="AM4176" s="21"/>
      <c r="AN4176" s="21"/>
      <c r="AO4176" s="21"/>
      <c r="AP4176" s="21"/>
      <c r="AQ4176" s="21"/>
      <c r="AR4176" s="21"/>
      <c r="AS4176" s="21"/>
      <c r="AT4176" s="21"/>
      <c r="AU4176" s="21"/>
      <c r="AX4176" s="22"/>
      <c r="AY4176" s="22"/>
      <c r="AZ4176" s="22"/>
      <c r="BM4176" s="21"/>
      <c r="BN4176" s="21"/>
      <c r="BO4176" s="21"/>
      <c r="BP4176" s="21"/>
      <c r="BQ4176" s="21"/>
      <c r="BS4176" s="21"/>
      <c r="BT4176" s="21"/>
      <c r="BW4176" s="21"/>
      <c r="BX4176" s="21"/>
      <c r="BZ4176" s="21"/>
      <c r="CD4176" s="21"/>
      <c r="CE4176" s="21"/>
      <c r="CF4176" s="21"/>
    </row>
    <row r="4177" spans="1:84">
      <c r="A4177" s="21"/>
      <c r="AC4177" s="21"/>
      <c r="AD4177" s="21"/>
      <c r="AE4177" s="21"/>
      <c r="AF4177" s="21"/>
      <c r="AG4177" s="21"/>
      <c r="AH4177" s="21"/>
      <c r="AI4177" s="21"/>
      <c r="AJ4177" s="21"/>
      <c r="AK4177" s="21"/>
      <c r="AL4177" s="21"/>
      <c r="AM4177" s="21"/>
      <c r="AN4177" s="21"/>
      <c r="AO4177" s="21"/>
      <c r="AP4177" s="21"/>
      <c r="AQ4177" s="21"/>
      <c r="AR4177" s="21"/>
      <c r="AS4177" s="21"/>
      <c r="AT4177" s="21"/>
      <c r="AU4177" s="21"/>
      <c r="AX4177" s="22"/>
      <c r="AY4177" s="22"/>
      <c r="AZ4177" s="22"/>
      <c r="BM4177" s="21"/>
      <c r="BN4177" s="21"/>
      <c r="BO4177" s="21"/>
      <c r="BP4177" s="21"/>
      <c r="BQ4177" s="21"/>
      <c r="BS4177" s="21"/>
      <c r="BT4177" s="21"/>
      <c r="BW4177" s="21"/>
      <c r="BX4177" s="21"/>
      <c r="BZ4177" s="21"/>
      <c r="CD4177" s="21"/>
      <c r="CE4177" s="21"/>
      <c r="CF4177" s="21"/>
    </row>
    <row r="4178" spans="1:84">
      <c r="A4178" s="21"/>
      <c r="AC4178" s="21"/>
      <c r="AD4178" s="21"/>
      <c r="AE4178" s="21"/>
      <c r="AF4178" s="21"/>
      <c r="AG4178" s="21"/>
      <c r="AH4178" s="21"/>
      <c r="AI4178" s="21"/>
      <c r="AJ4178" s="21"/>
      <c r="AK4178" s="21"/>
      <c r="AL4178" s="21"/>
      <c r="AM4178" s="21"/>
      <c r="AN4178" s="21"/>
      <c r="AO4178" s="21"/>
      <c r="AP4178" s="21"/>
      <c r="AQ4178" s="21"/>
      <c r="AR4178" s="21"/>
      <c r="AS4178" s="21"/>
      <c r="AT4178" s="21"/>
      <c r="AU4178" s="21"/>
      <c r="AX4178" s="22"/>
      <c r="AY4178" s="22"/>
      <c r="AZ4178" s="22"/>
      <c r="BM4178" s="21"/>
      <c r="BN4178" s="21"/>
      <c r="BO4178" s="21"/>
      <c r="BP4178" s="21"/>
      <c r="BQ4178" s="21"/>
      <c r="BS4178" s="21"/>
      <c r="BT4178" s="21"/>
      <c r="BW4178" s="21"/>
      <c r="BX4178" s="21"/>
      <c r="BZ4178" s="21"/>
      <c r="CD4178" s="21"/>
      <c r="CE4178" s="21"/>
      <c r="CF4178" s="21"/>
    </row>
    <row r="4179" spans="1:84">
      <c r="A4179" s="21"/>
      <c r="AC4179" s="21"/>
      <c r="AD4179" s="21"/>
      <c r="AE4179" s="21"/>
      <c r="AF4179" s="21"/>
      <c r="AG4179" s="21"/>
      <c r="AH4179" s="21"/>
      <c r="AI4179" s="21"/>
      <c r="AJ4179" s="21"/>
      <c r="AK4179" s="21"/>
      <c r="AL4179" s="21"/>
      <c r="AM4179" s="21"/>
      <c r="AN4179" s="21"/>
      <c r="AO4179" s="21"/>
      <c r="AP4179" s="21"/>
      <c r="AQ4179" s="21"/>
      <c r="AR4179" s="21"/>
      <c r="AS4179" s="21"/>
      <c r="AT4179" s="21"/>
      <c r="AU4179" s="21"/>
      <c r="AX4179" s="22"/>
      <c r="AY4179" s="22"/>
      <c r="AZ4179" s="22"/>
      <c r="BM4179" s="21"/>
      <c r="BN4179" s="21"/>
      <c r="BO4179" s="21"/>
      <c r="BP4179" s="21"/>
      <c r="BQ4179" s="21"/>
      <c r="BS4179" s="21"/>
      <c r="BT4179" s="21"/>
      <c r="BW4179" s="21"/>
      <c r="BX4179" s="21"/>
      <c r="BZ4179" s="21"/>
      <c r="CD4179" s="21"/>
      <c r="CE4179" s="21"/>
      <c r="CF4179" s="21"/>
    </row>
    <row r="4180" spans="1:84">
      <c r="A4180" s="21"/>
      <c r="AC4180" s="21"/>
      <c r="AD4180" s="21"/>
      <c r="AE4180" s="21"/>
      <c r="AF4180" s="21"/>
      <c r="AG4180" s="21"/>
      <c r="AH4180" s="21"/>
      <c r="AI4180" s="21"/>
      <c r="AJ4180" s="21"/>
      <c r="AK4180" s="21"/>
      <c r="AL4180" s="21"/>
      <c r="AM4180" s="21"/>
      <c r="AN4180" s="21"/>
      <c r="AO4180" s="21"/>
      <c r="AP4180" s="21"/>
      <c r="AQ4180" s="21"/>
      <c r="AR4180" s="21"/>
      <c r="AS4180" s="21"/>
      <c r="AT4180" s="21"/>
      <c r="AU4180" s="21"/>
      <c r="AX4180" s="22"/>
      <c r="AY4180" s="22"/>
      <c r="AZ4180" s="22"/>
      <c r="BM4180" s="21"/>
      <c r="BN4180" s="21"/>
      <c r="BO4180" s="21"/>
      <c r="BP4180" s="21"/>
      <c r="BQ4180" s="21"/>
      <c r="BS4180" s="21"/>
      <c r="BT4180" s="21"/>
      <c r="BW4180" s="21"/>
      <c r="BX4180" s="21"/>
      <c r="BZ4180" s="21"/>
      <c r="CD4180" s="21"/>
      <c r="CE4180" s="21"/>
      <c r="CF4180" s="21"/>
    </row>
    <row r="4181" spans="1:84">
      <c r="A4181" s="21"/>
      <c r="AC4181" s="21"/>
      <c r="AD4181" s="21"/>
      <c r="AE4181" s="21"/>
      <c r="AF4181" s="21"/>
      <c r="AG4181" s="21"/>
      <c r="AH4181" s="21"/>
      <c r="AI4181" s="21"/>
      <c r="AJ4181" s="21"/>
      <c r="AK4181" s="21"/>
      <c r="AL4181" s="21"/>
      <c r="AM4181" s="21"/>
      <c r="AN4181" s="21"/>
      <c r="AO4181" s="21"/>
      <c r="AP4181" s="21"/>
      <c r="AQ4181" s="21"/>
      <c r="AR4181" s="21"/>
      <c r="AS4181" s="21"/>
      <c r="AT4181" s="21"/>
      <c r="AU4181" s="21"/>
      <c r="AX4181" s="22"/>
      <c r="AY4181" s="22"/>
      <c r="AZ4181" s="22"/>
      <c r="BM4181" s="21"/>
      <c r="BN4181" s="21"/>
      <c r="BO4181" s="21"/>
      <c r="BP4181" s="21"/>
      <c r="BQ4181" s="21"/>
      <c r="BS4181" s="21"/>
      <c r="BT4181" s="21"/>
      <c r="BW4181" s="21"/>
      <c r="BX4181" s="21"/>
      <c r="BZ4181" s="21"/>
      <c r="CD4181" s="21"/>
      <c r="CE4181" s="21"/>
      <c r="CF4181" s="21"/>
    </row>
    <row r="4182" spans="1:84">
      <c r="A4182" s="21"/>
      <c r="AC4182" s="21"/>
      <c r="AD4182" s="21"/>
      <c r="AE4182" s="21"/>
      <c r="AF4182" s="21"/>
      <c r="AG4182" s="21"/>
      <c r="AH4182" s="21"/>
      <c r="AI4182" s="21"/>
      <c r="AJ4182" s="21"/>
      <c r="AK4182" s="21"/>
      <c r="AL4182" s="21"/>
      <c r="AM4182" s="21"/>
      <c r="AN4182" s="21"/>
      <c r="AO4182" s="21"/>
      <c r="AP4182" s="21"/>
      <c r="AQ4182" s="21"/>
      <c r="AR4182" s="21"/>
      <c r="AS4182" s="21"/>
      <c r="AT4182" s="21"/>
      <c r="AU4182" s="21"/>
      <c r="AX4182" s="22"/>
      <c r="AY4182" s="22"/>
      <c r="AZ4182" s="22"/>
      <c r="BM4182" s="21"/>
      <c r="BN4182" s="21"/>
      <c r="BO4182" s="21"/>
      <c r="BP4182" s="21"/>
      <c r="BQ4182" s="21"/>
      <c r="BS4182" s="21"/>
      <c r="BT4182" s="21"/>
      <c r="BW4182" s="21"/>
      <c r="BX4182" s="21"/>
      <c r="BZ4182" s="21"/>
      <c r="CD4182" s="21"/>
      <c r="CE4182" s="21"/>
      <c r="CF4182" s="21"/>
    </row>
    <row r="4183" spans="1:84">
      <c r="A4183" s="21"/>
      <c r="AC4183" s="21"/>
      <c r="AD4183" s="21"/>
      <c r="AE4183" s="21"/>
      <c r="AF4183" s="21"/>
      <c r="AG4183" s="21"/>
      <c r="AH4183" s="21"/>
      <c r="AI4183" s="21"/>
      <c r="AJ4183" s="21"/>
      <c r="AK4183" s="21"/>
      <c r="AL4183" s="21"/>
      <c r="AM4183" s="21"/>
      <c r="AN4183" s="21"/>
      <c r="AO4183" s="21"/>
      <c r="AP4183" s="21"/>
      <c r="AQ4183" s="21"/>
      <c r="AR4183" s="21"/>
      <c r="AS4183" s="21"/>
      <c r="AT4183" s="21"/>
      <c r="AU4183" s="21"/>
      <c r="AX4183" s="22"/>
      <c r="AY4183" s="22"/>
      <c r="AZ4183" s="22"/>
      <c r="BM4183" s="21"/>
      <c r="BN4183" s="21"/>
      <c r="BO4183" s="21"/>
      <c r="BP4183" s="21"/>
      <c r="BQ4183" s="21"/>
      <c r="BS4183" s="21"/>
      <c r="BT4183" s="21"/>
      <c r="BW4183" s="21"/>
      <c r="BX4183" s="21"/>
      <c r="BZ4183" s="21"/>
      <c r="CD4183" s="21"/>
      <c r="CE4183" s="21"/>
      <c r="CF4183" s="21"/>
    </row>
    <row r="4184" spans="1:84">
      <c r="A4184" s="21"/>
      <c r="AC4184" s="21"/>
      <c r="AD4184" s="21"/>
      <c r="AE4184" s="21"/>
      <c r="AF4184" s="21"/>
      <c r="AG4184" s="21"/>
      <c r="AH4184" s="21"/>
      <c r="AI4184" s="21"/>
      <c r="AJ4184" s="21"/>
      <c r="AK4184" s="21"/>
      <c r="AL4184" s="21"/>
      <c r="AM4184" s="21"/>
      <c r="AN4184" s="21"/>
      <c r="AO4184" s="21"/>
      <c r="AP4184" s="21"/>
      <c r="AQ4184" s="21"/>
      <c r="AR4184" s="21"/>
      <c r="AS4184" s="21"/>
      <c r="AT4184" s="21"/>
      <c r="AU4184" s="21"/>
      <c r="AX4184" s="22"/>
      <c r="AY4184" s="22"/>
      <c r="AZ4184" s="22"/>
      <c r="BM4184" s="21"/>
      <c r="BN4184" s="21"/>
      <c r="BO4184" s="21"/>
      <c r="BP4184" s="21"/>
      <c r="BQ4184" s="21"/>
      <c r="BS4184" s="21"/>
      <c r="BT4184" s="21"/>
      <c r="BW4184" s="21"/>
      <c r="BX4184" s="21"/>
      <c r="BZ4184" s="21"/>
      <c r="CD4184" s="21"/>
      <c r="CE4184" s="21"/>
      <c r="CF4184" s="21"/>
    </row>
    <row r="4185" spans="1:84">
      <c r="A4185" s="21"/>
      <c r="AC4185" s="21"/>
      <c r="AD4185" s="21"/>
      <c r="AE4185" s="21"/>
      <c r="AF4185" s="21"/>
      <c r="AG4185" s="21"/>
      <c r="AH4185" s="21"/>
      <c r="AI4185" s="21"/>
      <c r="AJ4185" s="21"/>
      <c r="AK4185" s="21"/>
      <c r="AL4185" s="21"/>
      <c r="AM4185" s="21"/>
      <c r="AN4185" s="21"/>
      <c r="AO4185" s="21"/>
      <c r="AP4185" s="21"/>
      <c r="AQ4185" s="21"/>
      <c r="AR4185" s="21"/>
      <c r="AS4185" s="21"/>
      <c r="AT4185" s="21"/>
      <c r="AU4185" s="21"/>
      <c r="AX4185" s="22"/>
      <c r="AY4185" s="22"/>
      <c r="AZ4185" s="22"/>
      <c r="BM4185" s="21"/>
      <c r="BN4185" s="21"/>
      <c r="BO4185" s="21"/>
      <c r="BP4185" s="21"/>
      <c r="BQ4185" s="21"/>
      <c r="BS4185" s="21"/>
      <c r="BT4185" s="21"/>
      <c r="BW4185" s="21"/>
      <c r="BX4185" s="21"/>
      <c r="BZ4185" s="21"/>
      <c r="CD4185" s="21"/>
      <c r="CE4185" s="21"/>
      <c r="CF4185" s="21"/>
    </row>
    <row r="4186" spans="1:84">
      <c r="A4186" s="21"/>
      <c r="AC4186" s="21"/>
      <c r="AD4186" s="21"/>
      <c r="AE4186" s="21"/>
      <c r="AF4186" s="21"/>
      <c r="AG4186" s="21"/>
      <c r="AH4186" s="21"/>
      <c r="AI4186" s="21"/>
      <c r="AJ4186" s="21"/>
      <c r="AK4186" s="21"/>
      <c r="AL4186" s="21"/>
      <c r="AM4186" s="21"/>
      <c r="AN4186" s="21"/>
      <c r="AO4186" s="21"/>
      <c r="AP4186" s="21"/>
      <c r="AQ4186" s="21"/>
      <c r="AR4186" s="21"/>
      <c r="AS4186" s="21"/>
      <c r="AT4186" s="21"/>
      <c r="AU4186" s="21"/>
      <c r="AX4186" s="22"/>
      <c r="AY4186" s="22"/>
      <c r="AZ4186" s="22"/>
      <c r="BM4186" s="21"/>
      <c r="BN4186" s="21"/>
      <c r="BO4186" s="21"/>
      <c r="BP4186" s="21"/>
      <c r="BQ4186" s="21"/>
      <c r="BS4186" s="21"/>
      <c r="BT4186" s="21"/>
      <c r="BW4186" s="21"/>
      <c r="BX4186" s="21"/>
      <c r="BZ4186" s="21"/>
      <c r="CD4186" s="21"/>
      <c r="CE4186" s="21"/>
      <c r="CF4186" s="21"/>
    </row>
    <row r="4187" spans="1:84">
      <c r="A4187" s="21"/>
      <c r="AC4187" s="21"/>
      <c r="AD4187" s="21"/>
      <c r="AE4187" s="21"/>
      <c r="AF4187" s="21"/>
      <c r="AG4187" s="21"/>
      <c r="AH4187" s="21"/>
      <c r="AI4187" s="21"/>
      <c r="AJ4187" s="21"/>
      <c r="AK4187" s="21"/>
      <c r="AL4187" s="21"/>
      <c r="AM4187" s="21"/>
      <c r="AN4187" s="21"/>
      <c r="AO4187" s="21"/>
      <c r="AP4187" s="21"/>
      <c r="AQ4187" s="21"/>
      <c r="AR4187" s="21"/>
      <c r="AS4187" s="21"/>
      <c r="AT4187" s="21"/>
      <c r="AU4187" s="21"/>
      <c r="AX4187" s="22"/>
      <c r="AY4187" s="22"/>
      <c r="AZ4187" s="22"/>
      <c r="BM4187" s="21"/>
      <c r="BN4187" s="21"/>
      <c r="BO4187" s="21"/>
      <c r="BP4187" s="21"/>
      <c r="BQ4187" s="21"/>
      <c r="BS4187" s="21"/>
      <c r="BT4187" s="21"/>
      <c r="BW4187" s="21"/>
      <c r="BX4187" s="21"/>
      <c r="BZ4187" s="21"/>
      <c r="CD4187" s="21"/>
      <c r="CE4187" s="21"/>
      <c r="CF4187" s="21"/>
    </row>
    <row r="4188" spans="1:84">
      <c r="A4188" s="21"/>
      <c r="AC4188" s="21"/>
      <c r="AD4188" s="21"/>
      <c r="AE4188" s="21"/>
      <c r="AF4188" s="21"/>
      <c r="AG4188" s="21"/>
      <c r="AH4188" s="21"/>
      <c r="AI4188" s="21"/>
      <c r="AJ4188" s="21"/>
      <c r="AK4188" s="21"/>
      <c r="AL4188" s="21"/>
      <c r="AM4188" s="21"/>
      <c r="AN4188" s="21"/>
      <c r="AO4188" s="21"/>
      <c r="AP4188" s="21"/>
      <c r="AQ4188" s="21"/>
      <c r="AR4188" s="21"/>
      <c r="AS4188" s="21"/>
      <c r="AT4188" s="21"/>
      <c r="AU4188" s="21"/>
      <c r="AX4188" s="22"/>
      <c r="AY4188" s="22"/>
      <c r="AZ4188" s="22"/>
      <c r="BM4188" s="21"/>
      <c r="BN4188" s="21"/>
      <c r="BO4188" s="21"/>
      <c r="BP4188" s="21"/>
      <c r="BQ4188" s="21"/>
      <c r="BS4188" s="21"/>
      <c r="BT4188" s="21"/>
      <c r="BW4188" s="21"/>
      <c r="BX4188" s="21"/>
      <c r="BZ4188" s="21"/>
      <c r="CD4188" s="21"/>
      <c r="CE4188" s="21"/>
      <c r="CF4188" s="21"/>
    </row>
    <row r="4189" spans="1:84">
      <c r="A4189" s="21"/>
      <c r="AC4189" s="21"/>
      <c r="AD4189" s="21"/>
      <c r="AE4189" s="21"/>
      <c r="AF4189" s="21"/>
      <c r="AG4189" s="21"/>
      <c r="AH4189" s="21"/>
      <c r="AI4189" s="21"/>
      <c r="AJ4189" s="21"/>
      <c r="AK4189" s="21"/>
      <c r="AL4189" s="21"/>
      <c r="AM4189" s="21"/>
      <c r="AN4189" s="21"/>
      <c r="AO4189" s="21"/>
      <c r="AP4189" s="21"/>
      <c r="AQ4189" s="21"/>
      <c r="AR4189" s="21"/>
      <c r="AS4189" s="21"/>
      <c r="AT4189" s="21"/>
      <c r="AU4189" s="21"/>
      <c r="AX4189" s="22"/>
      <c r="AY4189" s="22"/>
      <c r="AZ4189" s="22"/>
      <c r="BM4189" s="21"/>
      <c r="BN4189" s="21"/>
      <c r="BO4189" s="21"/>
      <c r="BP4189" s="21"/>
      <c r="BQ4189" s="21"/>
      <c r="BS4189" s="21"/>
      <c r="BT4189" s="21"/>
      <c r="BW4189" s="21"/>
      <c r="BX4189" s="21"/>
      <c r="BZ4189" s="21"/>
      <c r="CD4189" s="21"/>
      <c r="CE4189" s="21"/>
      <c r="CF4189" s="21"/>
    </row>
    <row r="4190" spans="1:84">
      <c r="A4190" s="21"/>
      <c r="AC4190" s="21"/>
      <c r="AD4190" s="21"/>
      <c r="AE4190" s="21"/>
      <c r="AF4190" s="21"/>
      <c r="AG4190" s="21"/>
      <c r="AH4190" s="21"/>
      <c r="AI4190" s="21"/>
      <c r="AJ4190" s="21"/>
      <c r="AK4190" s="21"/>
      <c r="AL4190" s="21"/>
      <c r="AM4190" s="21"/>
      <c r="AN4190" s="21"/>
      <c r="AO4190" s="21"/>
      <c r="AP4190" s="21"/>
      <c r="AQ4190" s="21"/>
      <c r="AR4190" s="21"/>
      <c r="AS4190" s="21"/>
      <c r="AT4190" s="21"/>
      <c r="AU4190" s="21"/>
      <c r="AX4190" s="22"/>
      <c r="AY4190" s="22"/>
      <c r="AZ4190" s="22"/>
      <c r="BM4190" s="21"/>
      <c r="BN4190" s="21"/>
      <c r="BO4190" s="21"/>
      <c r="BP4190" s="21"/>
      <c r="BQ4190" s="21"/>
      <c r="BS4190" s="21"/>
      <c r="BT4190" s="21"/>
      <c r="BW4190" s="21"/>
      <c r="BX4190" s="21"/>
      <c r="BZ4190" s="21"/>
      <c r="CD4190" s="21"/>
      <c r="CE4190" s="21"/>
      <c r="CF4190" s="21"/>
    </row>
    <row r="4191" spans="1:84">
      <c r="A4191" s="21"/>
      <c r="AC4191" s="21"/>
      <c r="AD4191" s="21"/>
      <c r="AE4191" s="21"/>
      <c r="AF4191" s="21"/>
      <c r="AG4191" s="21"/>
      <c r="AH4191" s="21"/>
      <c r="AI4191" s="21"/>
      <c r="AJ4191" s="21"/>
      <c r="AK4191" s="21"/>
      <c r="AL4191" s="21"/>
      <c r="AM4191" s="21"/>
      <c r="AN4191" s="21"/>
      <c r="AO4191" s="21"/>
      <c r="AP4191" s="21"/>
      <c r="AQ4191" s="21"/>
      <c r="AR4191" s="21"/>
      <c r="AS4191" s="21"/>
      <c r="AT4191" s="21"/>
      <c r="AU4191" s="21"/>
      <c r="AX4191" s="22"/>
      <c r="AY4191" s="22"/>
      <c r="AZ4191" s="22"/>
      <c r="BM4191" s="21"/>
      <c r="BN4191" s="21"/>
      <c r="BO4191" s="21"/>
      <c r="BP4191" s="21"/>
      <c r="BQ4191" s="21"/>
      <c r="BS4191" s="21"/>
      <c r="BT4191" s="21"/>
      <c r="BW4191" s="21"/>
      <c r="BX4191" s="21"/>
      <c r="BZ4191" s="21"/>
      <c r="CD4191" s="21"/>
      <c r="CE4191" s="21"/>
      <c r="CF4191" s="21"/>
    </row>
    <row r="4192" spans="1:84">
      <c r="A4192" s="21"/>
      <c r="AC4192" s="21"/>
      <c r="AD4192" s="21"/>
      <c r="AE4192" s="21"/>
      <c r="AF4192" s="21"/>
      <c r="AG4192" s="21"/>
      <c r="AH4192" s="21"/>
      <c r="AI4192" s="21"/>
      <c r="AJ4192" s="21"/>
      <c r="AK4192" s="21"/>
      <c r="AL4192" s="21"/>
      <c r="AM4192" s="21"/>
      <c r="AN4192" s="21"/>
      <c r="AO4192" s="21"/>
      <c r="AP4192" s="21"/>
      <c r="AQ4192" s="21"/>
      <c r="AR4192" s="21"/>
      <c r="AS4192" s="21"/>
      <c r="AT4192" s="21"/>
      <c r="AU4192" s="21"/>
      <c r="AX4192" s="22"/>
      <c r="AY4192" s="22"/>
      <c r="AZ4192" s="22"/>
      <c r="BM4192" s="21"/>
      <c r="BN4192" s="21"/>
      <c r="BO4192" s="21"/>
      <c r="BP4192" s="21"/>
      <c r="BQ4192" s="21"/>
      <c r="BS4192" s="21"/>
      <c r="BT4192" s="21"/>
      <c r="BW4192" s="21"/>
      <c r="BX4192" s="21"/>
      <c r="BZ4192" s="21"/>
      <c r="CD4192" s="21"/>
      <c r="CE4192" s="21"/>
      <c r="CF4192" s="21"/>
    </row>
    <row r="4193" spans="1:84">
      <c r="A4193" s="21"/>
      <c r="AC4193" s="21"/>
      <c r="AD4193" s="21"/>
      <c r="AE4193" s="21"/>
      <c r="AF4193" s="21"/>
      <c r="AG4193" s="21"/>
      <c r="AH4193" s="21"/>
      <c r="AI4193" s="21"/>
      <c r="AJ4193" s="21"/>
      <c r="AK4193" s="21"/>
      <c r="AL4193" s="21"/>
      <c r="AM4193" s="21"/>
      <c r="AN4193" s="21"/>
      <c r="AO4193" s="21"/>
      <c r="AP4193" s="21"/>
      <c r="AQ4193" s="21"/>
      <c r="AR4193" s="21"/>
      <c r="AS4193" s="21"/>
      <c r="AT4193" s="21"/>
      <c r="AU4193" s="21"/>
      <c r="AX4193" s="22"/>
      <c r="AY4193" s="22"/>
      <c r="AZ4193" s="22"/>
      <c r="BM4193" s="21"/>
      <c r="BN4193" s="21"/>
      <c r="BO4193" s="21"/>
      <c r="BP4193" s="21"/>
      <c r="BQ4193" s="21"/>
      <c r="BS4193" s="21"/>
      <c r="BT4193" s="21"/>
      <c r="BW4193" s="21"/>
      <c r="BX4193" s="21"/>
      <c r="BZ4193" s="21"/>
      <c r="CD4193" s="21"/>
      <c r="CE4193" s="21"/>
      <c r="CF4193" s="21"/>
    </row>
    <row r="4194" spans="1:84">
      <c r="A4194" s="21"/>
      <c r="AC4194" s="21"/>
      <c r="AD4194" s="21"/>
      <c r="AE4194" s="21"/>
      <c r="AF4194" s="21"/>
      <c r="AG4194" s="21"/>
      <c r="AH4194" s="21"/>
      <c r="AI4194" s="21"/>
      <c r="AJ4194" s="21"/>
      <c r="AK4194" s="21"/>
      <c r="AL4194" s="21"/>
      <c r="AM4194" s="21"/>
      <c r="AN4194" s="21"/>
      <c r="AO4194" s="21"/>
      <c r="AP4194" s="21"/>
      <c r="AQ4194" s="21"/>
      <c r="AR4194" s="21"/>
      <c r="AS4194" s="21"/>
      <c r="AT4194" s="21"/>
      <c r="AU4194" s="21"/>
      <c r="AX4194" s="22"/>
      <c r="AY4194" s="22"/>
      <c r="AZ4194" s="22"/>
      <c r="BM4194" s="21"/>
      <c r="BN4194" s="21"/>
      <c r="BO4194" s="21"/>
      <c r="BP4194" s="21"/>
      <c r="BQ4194" s="21"/>
      <c r="BS4194" s="21"/>
      <c r="BT4194" s="21"/>
      <c r="BW4194" s="21"/>
      <c r="BX4194" s="21"/>
      <c r="BZ4194" s="21"/>
      <c r="CD4194" s="21"/>
      <c r="CE4194" s="21"/>
      <c r="CF4194" s="21"/>
    </row>
    <row r="4195" spans="1:84">
      <c r="A4195" s="21"/>
      <c r="AC4195" s="21"/>
      <c r="AD4195" s="21"/>
      <c r="AE4195" s="21"/>
      <c r="AF4195" s="21"/>
      <c r="AG4195" s="21"/>
      <c r="AH4195" s="21"/>
      <c r="AI4195" s="21"/>
      <c r="AJ4195" s="21"/>
      <c r="AK4195" s="21"/>
      <c r="AL4195" s="21"/>
      <c r="AM4195" s="21"/>
      <c r="AN4195" s="21"/>
      <c r="AO4195" s="21"/>
      <c r="AP4195" s="21"/>
      <c r="AQ4195" s="21"/>
      <c r="AR4195" s="21"/>
      <c r="AS4195" s="21"/>
      <c r="AT4195" s="21"/>
      <c r="AU4195" s="21"/>
      <c r="AX4195" s="22"/>
      <c r="AY4195" s="22"/>
      <c r="AZ4195" s="22"/>
      <c r="BM4195" s="21"/>
      <c r="BN4195" s="21"/>
      <c r="BO4195" s="21"/>
      <c r="BP4195" s="21"/>
      <c r="BQ4195" s="21"/>
      <c r="BS4195" s="21"/>
      <c r="BT4195" s="21"/>
      <c r="BW4195" s="21"/>
      <c r="BX4195" s="21"/>
      <c r="BZ4195" s="21"/>
      <c r="CD4195" s="21"/>
      <c r="CE4195" s="21"/>
      <c r="CF4195" s="21"/>
    </row>
    <row r="4196" spans="1:84">
      <c r="A4196" s="21"/>
      <c r="AC4196" s="21"/>
      <c r="AD4196" s="21"/>
      <c r="AE4196" s="21"/>
      <c r="AF4196" s="21"/>
      <c r="AG4196" s="21"/>
      <c r="AH4196" s="21"/>
      <c r="AI4196" s="21"/>
      <c r="AJ4196" s="21"/>
      <c r="AK4196" s="21"/>
      <c r="AL4196" s="21"/>
      <c r="AM4196" s="21"/>
      <c r="AN4196" s="21"/>
      <c r="AO4196" s="21"/>
      <c r="AP4196" s="21"/>
      <c r="AQ4196" s="21"/>
      <c r="AR4196" s="21"/>
      <c r="AS4196" s="21"/>
      <c r="AT4196" s="21"/>
      <c r="AU4196" s="21"/>
      <c r="AX4196" s="22"/>
      <c r="AY4196" s="22"/>
      <c r="AZ4196" s="22"/>
      <c r="BM4196" s="21"/>
      <c r="BN4196" s="21"/>
      <c r="BO4196" s="21"/>
      <c r="BP4196" s="21"/>
      <c r="BQ4196" s="21"/>
      <c r="BS4196" s="21"/>
      <c r="BT4196" s="21"/>
      <c r="BW4196" s="21"/>
      <c r="BX4196" s="21"/>
      <c r="BZ4196" s="21"/>
      <c r="CD4196" s="21"/>
      <c r="CE4196" s="21"/>
      <c r="CF4196" s="21"/>
    </row>
    <row r="4197" spans="1:84">
      <c r="A4197" s="21"/>
      <c r="AC4197" s="21"/>
      <c r="AD4197" s="21"/>
      <c r="AE4197" s="21"/>
      <c r="AF4197" s="21"/>
      <c r="AG4197" s="21"/>
      <c r="AH4197" s="21"/>
      <c r="AI4197" s="21"/>
      <c r="AJ4197" s="21"/>
      <c r="AK4197" s="21"/>
      <c r="AL4197" s="21"/>
      <c r="AM4197" s="21"/>
      <c r="AN4197" s="21"/>
      <c r="AO4197" s="21"/>
      <c r="AP4197" s="21"/>
      <c r="AQ4197" s="21"/>
      <c r="AR4197" s="21"/>
      <c r="AS4197" s="21"/>
      <c r="AT4197" s="21"/>
      <c r="AU4197" s="21"/>
      <c r="AX4197" s="22"/>
      <c r="AY4197" s="22"/>
      <c r="AZ4197" s="22"/>
      <c r="BM4197" s="21"/>
      <c r="BN4197" s="21"/>
      <c r="BO4197" s="21"/>
      <c r="BP4197" s="21"/>
      <c r="BQ4197" s="21"/>
      <c r="BS4197" s="21"/>
      <c r="BT4197" s="21"/>
      <c r="BW4197" s="21"/>
      <c r="BX4197" s="21"/>
      <c r="BZ4197" s="21"/>
      <c r="CD4197" s="21"/>
      <c r="CE4197" s="21"/>
      <c r="CF4197" s="21"/>
    </row>
    <row r="4198" spans="1:84">
      <c r="A4198" s="21"/>
      <c r="AC4198" s="21"/>
      <c r="AD4198" s="21"/>
      <c r="AE4198" s="21"/>
      <c r="AF4198" s="21"/>
      <c r="AG4198" s="21"/>
      <c r="AH4198" s="21"/>
      <c r="AI4198" s="21"/>
      <c r="AJ4198" s="21"/>
      <c r="AK4198" s="21"/>
      <c r="AL4198" s="21"/>
      <c r="AM4198" s="21"/>
      <c r="AN4198" s="21"/>
      <c r="AO4198" s="21"/>
      <c r="AP4198" s="21"/>
      <c r="AQ4198" s="21"/>
      <c r="AR4198" s="21"/>
      <c r="AS4198" s="21"/>
      <c r="AT4198" s="21"/>
      <c r="AU4198" s="21"/>
      <c r="AX4198" s="22"/>
      <c r="AY4198" s="22"/>
      <c r="AZ4198" s="22"/>
      <c r="BM4198" s="21"/>
      <c r="BN4198" s="21"/>
      <c r="BO4198" s="21"/>
      <c r="BP4198" s="21"/>
      <c r="BQ4198" s="21"/>
      <c r="BS4198" s="21"/>
      <c r="BT4198" s="21"/>
      <c r="BW4198" s="21"/>
      <c r="BX4198" s="21"/>
      <c r="BZ4198" s="21"/>
      <c r="CD4198" s="21"/>
      <c r="CE4198" s="21"/>
      <c r="CF4198" s="21"/>
    </row>
    <row r="4199" spans="1:84">
      <c r="A4199" s="21"/>
      <c r="AC4199" s="21"/>
      <c r="AD4199" s="21"/>
      <c r="AE4199" s="21"/>
      <c r="AF4199" s="21"/>
      <c r="AG4199" s="21"/>
      <c r="AH4199" s="21"/>
      <c r="AI4199" s="21"/>
      <c r="AJ4199" s="21"/>
      <c r="AK4199" s="21"/>
      <c r="AL4199" s="21"/>
      <c r="AM4199" s="21"/>
      <c r="AN4199" s="21"/>
      <c r="AO4199" s="21"/>
      <c r="AP4199" s="21"/>
      <c r="AQ4199" s="21"/>
      <c r="AR4199" s="21"/>
      <c r="AS4199" s="21"/>
      <c r="AT4199" s="21"/>
      <c r="AU4199" s="21"/>
      <c r="AX4199" s="22"/>
      <c r="AY4199" s="22"/>
      <c r="AZ4199" s="22"/>
      <c r="BM4199" s="21"/>
      <c r="BN4199" s="21"/>
      <c r="BO4199" s="21"/>
      <c r="BP4199" s="21"/>
      <c r="BQ4199" s="21"/>
      <c r="BS4199" s="21"/>
      <c r="BT4199" s="21"/>
      <c r="BW4199" s="21"/>
      <c r="BX4199" s="21"/>
      <c r="BZ4199" s="21"/>
      <c r="CD4199" s="21"/>
      <c r="CE4199" s="21"/>
      <c r="CF4199" s="21"/>
    </row>
    <row r="4200" spans="1:84">
      <c r="A4200" s="21"/>
      <c r="AC4200" s="21"/>
      <c r="AD4200" s="21"/>
      <c r="AE4200" s="21"/>
      <c r="AF4200" s="21"/>
      <c r="AG4200" s="21"/>
      <c r="AH4200" s="21"/>
      <c r="AI4200" s="21"/>
      <c r="AJ4200" s="21"/>
      <c r="AK4200" s="21"/>
      <c r="AL4200" s="21"/>
      <c r="AM4200" s="21"/>
      <c r="AN4200" s="21"/>
      <c r="AO4200" s="21"/>
      <c r="AP4200" s="21"/>
      <c r="AQ4200" s="21"/>
      <c r="AR4200" s="21"/>
      <c r="AS4200" s="21"/>
      <c r="AT4200" s="21"/>
      <c r="AU4200" s="21"/>
      <c r="AX4200" s="22"/>
      <c r="AY4200" s="22"/>
      <c r="AZ4200" s="22"/>
      <c r="BM4200" s="21"/>
      <c r="BN4200" s="21"/>
      <c r="BO4200" s="21"/>
      <c r="BP4200" s="21"/>
      <c r="BQ4200" s="21"/>
      <c r="BS4200" s="21"/>
      <c r="BT4200" s="21"/>
      <c r="BW4200" s="21"/>
      <c r="BX4200" s="21"/>
      <c r="BZ4200" s="21"/>
      <c r="CD4200" s="21"/>
      <c r="CE4200" s="21"/>
      <c r="CF4200" s="21"/>
    </row>
    <row r="4201" spans="1:84">
      <c r="A4201" s="21"/>
      <c r="AC4201" s="21"/>
      <c r="AD4201" s="21"/>
      <c r="AE4201" s="21"/>
      <c r="AF4201" s="21"/>
      <c r="AG4201" s="21"/>
      <c r="AH4201" s="21"/>
      <c r="AI4201" s="21"/>
      <c r="AJ4201" s="21"/>
      <c r="AK4201" s="21"/>
      <c r="AL4201" s="21"/>
      <c r="AM4201" s="21"/>
      <c r="AN4201" s="21"/>
      <c r="AO4201" s="21"/>
      <c r="AP4201" s="21"/>
      <c r="AQ4201" s="21"/>
      <c r="AR4201" s="21"/>
      <c r="AS4201" s="21"/>
      <c r="AT4201" s="21"/>
      <c r="AU4201" s="21"/>
      <c r="AX4201" s="22"/>
      <c r="AY4201" s="22"/>
      <c r="AZ4201" s="22"/>
      <c r="BM4201" s="21"/>
      <c r="BN4201" s="21"/>
      <c r="BO4201" s="21"/>
      <c r="BP4201" s="21"/>
      <c r="BQ4201" s="21"/>
      <c r="BS4201" s="21"/>
      <c r="BT4201" s="21"/>
      <c r="BW4201" s="21"/>
      <c r="BX4201" s="21"/>
      <c r="BZ4201" s="21"/>
      <c r="CD4201" s="21"/>
      <c r="CE4201" s="21"/>
      <c r="CF4201" s="21"/>
    </row>
    <row r="4202" spans="1:84">
      <c r="A4202" s="21"/>
      <c r="AC4202" s="21"/>
      <c r="AD4202" s="21"/>
      <c r="AE4202" s="21"/>
      <c r="AF4202" s="21"/>
      <c r="AG4202" s="21"/>
      <c r="AH4202" s="21"/>
      <c r="AI4202" s="21"/>
      <c r="AJ4202" s="21"/>
      <c r="AK4202" s="21"/>
      <c r="AL4202" s="21"/>
      <c r="AM4202" s="21"/>
      <c r="AN4202" s="21"/>
      <c r="AO4202" s="21"/>
      <c r="AP4202" s="21"/>
      <c r="AQ4202" s="21"/>
      <c r="AR4202" s="21"/>
      <c r="AS4202" s="21"/>
      <c r="AT4202" s="21"/>
      <c r="AU4202" s="21"/>
      <c r="AX4202" s="22"/>
      <c r="AY4202" s="22"/>
      <c r="AZ4202" s="22"/>
      <c r="BM4202" s="21"/>
      <c r="BN4202" s="21"/>
      <c r="BO4202" s="21"/>
      <c r="BP4202" s="21"/>
      <c r="BQ4202" s="21"/>
      <c r="BS4202" s="21"/>
      <c r="BT4202" s="21"/>
      <c r="BW4202" s="21"/>
      <c r="BX4202" s="21"/>
      <c r="BZ4202" s="21"/>
      <c r="CD4202" s="21"/>
      <c r="CE4202" s="21"/>
      <c r="CF4202" s="21"/>
    </row>
    <row r="4203" spans="1:84">
      <c r="A4203" s="21"/>
      <c r="AC4203" s="21"/>
      <c r="AD4203" s="21"/>
      <c r="AE4203" s="21"/>
      <c r="AF4203" s="21"/>
      <c r="AG4203" s="21"/>
      <c r="AH4203" s="21"/>
      <c r="AI4203" s="21"/>
      <c r="AJ4203" s="21"/>
      <c r="AK4203" s="21"/>
      <c r="AL4203" s="21"/>
      <c r="AM4203" s="21"/>
      <c r="AN4203" s="21"/>
      <c r="AO4203" s="21"/>
      <c r="AP4203" s="21"/>
      <c r="AQ4203" s="21"/>
      <c r="AR4203" s="21"/>
      <c r="AS4203" s="21"/>
      <c r="AT4203" s="21"/>
      <c r="AU4203" s="21"/>
      <c r="AX4203" s="22"/>
      <c r="AY4203" s="22"/>
      <c r="AZ4203" s="22"/>
      <c r="BM4203" s="21"/>
      <c r="BN4203" s="21"/>
      <c r="BO4203" s="21"/>
      <c r="BP4203" s="21"/>
      <c r="BQ4203" s="21"/>
      <c r="BS4203" s="21"/>
      <c r="BT4203" s="21"/>
      <c r="BW4203" s="21"/>
      <c r="BX4203" s="21"/>
      <c r="BZ4203" s="21"/>
      <c r="CD4203" s="21"/>
      <c r="CE4203" s="21"/>
      <c r="CF4203" s="21"/>
    </row>
    <row r="4204" spans="1:84">
      <c r="A4204" s="21"/>
      <c r="AC4204" s="21"/>
      <c r="AD4204" s="21"/>
      <c r="AE4204" s="21"/>
      <c r="AF4204" s="21"/>
      <c r="AG4204" s="21"/>
      <c r="AH4204" s="21"/>
      <c r="AI4204" s="21"/>
      <c r="AJ4204" s="21"/>
      <c r="AK4204" s="21"/>
      <c r="AL4204" s="21"/>
      <c r="AM4204" s="21"/>
      <c r="AN4204" s="21"/>
      <c r="AO4204" s="21"/>
      <c r="AP4204" s="21"/>
      <c r="AQ4204" s="21"/>
      <c r="AR4204" s="21"/>
      <c r="AS4204" s="21"/>
      <c r="AT4204" s="21"/>
      <c r="AU4204" s="21"/>
      <c r="AX4204" s="22"/>
      <c r="AY4204" s="22"/>
      <c r="AZ4204" s="22"/>
      <c r="BM4204" s="21"/>
      <c r="BN4204" s="21"/>
      <c r="BO4204" s="21"/>
      <c r="BP4204" s="21"/>
      <c r="BQ4204" s="21"/>
      <c r="BS4204" s="21"/>
      <c r="BT4204" s="21"/>
      <c r="BW4204" s="21"/>
      <c r="BX4204" s="21"/>
      <c r="BZ4204" s="21"/>
      <c r="CD4204" s="21"/>
      <c r="CE4204" s="21"/>
      <c r="CF4204" s="21"/>
    </row>
    <row r="4205" spans="1:84">
      <c r="A4205" s="21"/>
      <c r="AC4205" s="21"/>
      <c r="AD4205" s="21"/>
      <c r="AE4205" s="21"/>
      <c r="AF4205" s="21"/>
      <c r="AG4205" s="21"/>
      <c r="AH4205" s="21"/>
      <c r="AI4205" s="21"/>
      <c r="AJ4205" s="21"/>
      <c r="AK4205" s="21"/>
      <c r="AL4205" s="21"/>
      <c r="AM4205" s="21"/>
      <c r="AN4205" s="21"/>
      <c r="AO4205" s="21"/>
      <c r="AP4205" s="21"/>
      <c r="AQ4205" s="21"/>
      <c r="AR4205" s="21"/>
      <c r="AS4205" s="21"/>
      <c r="AT4205" s="21"/>
      <c r="AU4205" s="21"/>
      <c r="AX4205" s="22"/>
      <c r="AY4205" s="22"/>
      <c r="AZ4205" s="22"/>
      <c r="BM4205" s="21"/>
      <c r="BN4205" s="21"/>
      <c r="BO4205" s="21"/>
      <c r="BP4205" s="21"/>
      <c r="BQ4205" s="21"/>
      <c r="BS4205" s="21"/>
      <c r="BT4205" s="21"/>
      <c r="BW4205" s="21"/>
      <c r="BX4205" s="21"/>
      <c r="BZ4205" s="21"/>
      <c r="CD4205" s="21"/>
      <c r="CE4205" s="21"/>
      <c r="CF4205" s="21"/>
    </row>
    <row r="4206" spans="1:84">
      <c r="A4206" s="21"/>
      <c r="AC4206" s="21"/>
      <c r="AD4206" s="21"/>
      <c r="AE4206" s="21"/>
      <c r="AF4206" s="21"/>
      <c r="AG4206" s="21"/>
      <c r="AH4206" s="21"/>
      <c r="AI4206" s="21"/>
      <c r="AJ4206" s="21"/>
      <c r="AK4206" s="21"/>
      <c r="AL4206" s="21"/>
      <c r="AM4206" s="21"/>
      <c r="AN4206" s="21"/>
      <c r="AO4206" s="21"/>
      <c r="AP4206" s="21"/>
      <c r="AQ4206" s="21"/>
      <c r="AR4206" s="21"/>
      <c r="AS4206" s="21"/>
      <c r="AT4206" s="21"/>
      <c r="AU4206" s="21"/>
      <c r="AX4206" s="22"/>
      <c r="AY4206" s="22"/>
      <c r="AZ4206" s="22"/>
      <c r="BM4206" s="21"/>
      <c r="BN4206" s="21"/>
      <c r="BO4206" s="21"/>
      <c r="BP4206" s="21"/>
      <c r="BQ4206" s="21"/>
      <c r="BS4206" s="21"/>
      <c r="BT4206" s="21"/>
      <c r="BW4206" s="21"/>
      <c r="BX4206" s="21"/>
      <c r="BZ4206" s="21"/>
      <c r="CD4206" s="21"/>
      <c r="CE4206" s="21"/>
      <c r="CF4206" s="21"/>
    </row>
    <row r="4207" spans="1:84">
      <c r="A4207" s="21"/>
      <c r="AC4207" s="21"/>
      <c r="AD4207" s="21"/>
      <c r="AE4207" s="21"/>
      <c r="AF4207" s="21"/>
      <c r="AG4207" s="21"/>
      <c r="AH4207" s="21"/>
      <c r="AI4207" s="21"/>
      <c r="AJ4207" s="21"/>
      <c r="AK4207" s="21"/>
      <c r="AL4207" s="21"/>
      <c r="AM4207" s="21"/>
      <c r="AN4207" s="21"/>
      <c r="AO4207" s="21"/>
      <c r="AP4207" s="21"/>
      <c r="AQ4207" s="21"/>
      <c r="AR4207" s="21"/>
      <c r="AS4207" s="21"/>
      <c r="AT4207" s="21"/>
      <c r="AU4207" s="21"/>
      <c r="AX4207" s="22"/>
      <c r="AY4207" s="22"/>
      <c r="AZ4207" s="22"/>
      <c r="BM4207" s="21"/>
      <c r="BN4207" s="21"/>
      <c r="BO4207" s="21"/>
      <c r="BP4207" s="21"/>
      <c r="BQ4207" s="21"/>
      <c r="BS4207" s="21"/>
      <c r="BT4207" s="21"/>
      <c r="BW4207" s="21"/>
      <c r="BX4207" s="21"/>
      <c r="BZ4207" s="21"/>
      <c r="CD4207" s="21"/>
      <c r="CE4207" s="21"/>
      <c r="CF4207" s="21"/>
    </row>
    <row r="4208" spans="1:84">
      <c r="A4208" s="21"/>
      <c r="AC4208" s="21"/>
      <c r="AD4208" s="21"/>
      <c r="AE4208" s="21"/>
      <c r="AF4208" s="21"/>
      <c r="AG4208" s="21"/>
      <c r="AH4208" s="21"/>
      <c r="AI4208" s="21"/>
      <c r="AJ4208" s="21"/>
      <c r="AK4208" s="21"/>
      <c r="AL4208" s="21"/>
      <c r="AM4208" s="21"/>
      <c r="AN4208" s="21"/>
      <c r="AO4208" s="21"/>
      <c r="AP4208" s="21"/>
      <c r="AQ4208" s="21"/>
      <c r="AR4208" s="21"/>
      <c r="AS4208" s="21"/>
      <c r="AT4208" s="21"/>
      <c r="AU4208" s="21"/>
      <c r="AX4208" s="22"/>
      <c r="AY4208" s="22"/>
      <c r="AZ4208" s="22"/>
      <c r="BM4208" s="21"/>
      <c r="BN4208" s="21"/>
      <c r="BO4208" s="21"/>
      <c r="BP4208" s="21"/>
      <c r="BQ4208" s="21"/>
      <c r="BS4208" s="21"/>
      <c r="BT4208" s="21"/>
      <c r="BW4208" s="21"/>
      <c r="BX4208" s="21"/>
      <c r="BZ4208" s="21"/>
      <c r="CD4208" s="21"/>
      <c r="CE4208" s="21"/>
      <c r="CF4208" s="21"/>
    </row>
    <row r="4209" spans="1:84">
      <c r="A4209" s="21"/>
      <c r="AC4209" s="21"/>
      <c r="AD4209" s="21"/>
      <c r="AE4209" s="21"/>
      <c r="AF4209" s="21"/>
      <c r="AG4209" s="21"/>
      <c r="AH4209" s="21"/>
      <c r="AI4209" s="21"/>
      <c r="AJ4209" s="21"/>
      <c r="AK4209" s="21"/>
      <c r="AL4209" s="21"/>
      <c r="AM4209" s="21"/>
      <c r="AN4209" s="21"/>
      <c r="AO4209" s="21"/>
      <c r="AP4209" s="21"/>
      <c r="AQ4209" s="21"/>
      <c r="AR4209" s="21"/>
      <c r="AS4209" s="21"/>
      <c r="AT4209" s="21"/>
      <c r="AU4209" s="21"/>
      <c r="AX4209" s="22"/>
      <c r="AY4209" s="22"/>
      <c r="AZ4209" s="22"/>
      <c r="BM4209" s="21"/>
      <c r="BN4209" s="21"/>
      <c r="BO4209" s="21"/>
      <c r="BP4209" s="21"/>
      <c r="BQ4209" s="21"/>
      <c r="BS4209" s="21"/>
      <c r="BT4209" s="21"/>
      <c r="BW4209" s="21"/>
      <c r="BX4209" s="21"/>
      <c r="BZ4209" s="21"/>
      <c r="CD4209" s="21"/>
      <c r="CE4209" s="21"/>
      <c r="CF4209" s="21"/>
    </row>
    <row r="4210" spans="1:84">
      <c r="A4210" s="21"/>
      <c r="AC4210" s="21"/>
      <c r="AD4210" s="21"/>
      <c r="AE4210" s="21"/>
      <c r="AF4210" s="21"/>
      <c r="AG4210" s="21"/>
      <c r="AH4210" s="21"/>
      <c r="AI4210" s="21"/>
      <c r="AJ4210" s="21"/>
      <c r="AK4210" s="21"/>
      <c r="AL4210" s="21"/>
      <c r="AM4210" s="21"/>
      <c r="AN4210" s="21"/>
      <c r="AO4210" s="21"/>
      <c r="AP4210" s="21"/>
      <c r="AQ4210" s="21"/>
      <c r="AR4210" s="21"/>
      <c r="AS4210" s="21"/>
      <c r="AT4210" s="21"/>
      <c r="AU4210" s="21"/>
      <c r="AX4210" s="22"/>
      <c r="AY4210" s="22"/>
      <c r="AZ4210" s="22"/>
      <c r="BM4210" s="21"/>
      <c r="BN4210" s="21"/>
      <c r="BO4210" s="21"/>
      <c r="BP4210" s="21"/>
      <c r="BQ4210" s="21"/>
      <c r="BS4210" s="21"/>
      <c r="BT4210" s="21"/>
      <c r="BW4210" s="21"/>
      <c r="BX4210" s="21"/>
      <c r="BZ4210" s="21"/>
      <c r="CD4210" s="21"/>
      <c r="CE4210" s="21"/>
      <c r="CF4210" s="21"/>
    </row>
    <row r="4211" spans="1:84">
      <c r="A4211" s="21"/>
      <c r="AC4211" s="21"/>
      <c r="AD4211" s="21"/>
      <c r="AE4211" s="21"/>
      <c r="AF4211" s="21"/>
      <c r="AG4211" s="21"/>
      <c r="AH4211" s="21"/>
      <c r="AI4211" s="21"/>
      <c r="AJ4211" s="21"/>
      <c r="AK4211" s="21"/>
      <c r="AL4211" s="21"/>
      <c r="AM4211" s="21"/>
      <c r="AN4211" s="21"/>
      <c r="AO4211" s="21"/>
      <c r="AP4211" s="21"/>
      <c r="AQ4211" s="21"/>
      <c r="AR4211" s="21"/>
      <c r="AS4211" s="21"/>
      <c r="AT4211" s="21"/>
      <c r="AU4211" s="21"/>
      <c r="AX4211" s="22"/>
      <c r="AY4211" s="22"/>
      <c r="AZ4211" s="22"/>
      <c r="BM4211" s="21"/>
      <c r="BN4211" s="21"/>
      <c r="BO4211" s="21"/>
      <c r="BP4211" s="21"/>
      <c r="BQ4211" s="21"/>
      <c r="BS4211" s="21"/>
      <c r="BT4211" s="21"/>
      <c r="BW4211" s="21"/>
      <c r="BX4211" s="21"/>
      <c r="BZ4211" s="21"/>
      <c r="CD4211" s="21"/>
      <c r="CE4211" s="21"/>
      <c r="CF4211" s="21"/>
    </row>
    <row r="4212" spans="1:84">
      <c r="A4212" s="21"/>
      <c r="AC4212" s="21"/>
      <c r="AD4212" s="21"/>
      <c r="AE4212" s="21"/>
      <c r="AF4212" s="21"/>
      <c r="AG4212" s="21"/>
      <c r="AH4212" s="21"/>
      <c r="AI4212" s="21"/>
      <c r="AJ4212" s="21"/>
      <c r="AK4212" s="21"/>
      <c r="AL4212" s="21"/>
      <c r="AM4212" s="21"/>
      <c r="AN4212" s="21"/>
      <c r="AO4212" s="21"/>
      <c r="AP4212" s="21"/>
      <c r="AQ4212" s="21"/>
      <c r="AR4212" s="21"/>
      <c r="AS4212" s="21"/>
      <c r="AT4212" s="21"/>
      <c r="AU4212" s="21"/>
      <c r="AX4212" s="22"/>
      <c r="AY4212" s="22"/>
      <c r="AZ4212" s="22"/>
      <c r="BM4212" s="21"/>
      <c r="BN4212" s="21"/>
      <c r="BO4212" s="21"/>
      <c r="BP4212" s="21"/>
      <c r="BQ4212" s="21"/>
      <c r="BS4212" s="21"/>
      <c r="BT4212" s="21"/>
      <c r="BW4212" s="21"/>
      <c r="BX4212" s="21"/>
      <c r="BZ4212" s="21"/>
      <c r="CD4212" s="21"/>
      <c r="CE4212" s="21"/>
      <c r="CF4212" s="21"/>
    </row>
    <row r="4213" spans="1:84">
      <c r="A4213" s="21"/>
      <c r="AC4213" s="21"/>
      <c r="AD4213" s="21"/>
      <c r="AE4213" s="21"/>
      <c r="AF4213" s="21"/>
      <c r="AG4213" s="21"/>
      <c r="AH4213" s="21"/>
      <c r="AI4213" s="21"/>
      <c r="AJ4213" s="21"/>
      <c r="AK4213" s="21"/>
      <c r="AL4213" s="21"/>
      <c r="AM4213" s="21"/>
      <c r="AN4213" s="21"/>
      <c r="AO4213" s="21"/>
      <c r="AP4213" s="21"/>
      <c r="AQ4213" s="21"/>
      <c r="AR4213" s="21"/>
      <c r="AS4213" s="21"/>
      <c r="AT4213" s="21"/>
      <c r="AU4213" s="21"/>
      <c r="AX4213" s="22"/>
      <c r="AY4213" s="22"/>
      <c r="AZ4213" s="22"/>
      <c r="BM4213" s="21"/>
      <c r="BN4213" s="21"/>
      <c r="BO4213" s="21"/>
      <c r="BP4213" s="21"/>
      <c r="BQ4213" s="21"/>
      <c r="BS4213" s="21"/>
      <c r="BT4213" s="21"/>
      <c r="BW4213" s="21"/>
      <c r="BX4213" s="21"/>
      <c r="BZ4213" s="21"/>
      <c r="CD4213" s="21"/>
      <c r="CE4213" s="21"/>
      <c r="CF4213" s="21"/>
    </row>
    <row r="4214" spans="1:84">
      <c r="A4214" s="21"/>
      <c r="AC4214" s="21"/>
      <c r="AD4214" s="21"/>
      <c r="AE4214" s="21"/>
      <c r="AF4214" s="21"/>
      <c r="AG4214" s="21"/>
      <c r="AH4214" s="21"/>
      <c r="AI4214" s="21"/>
      <c r="AJ4214" s="21"/>
      <c r="AK4214" s="21"/>
      <c r="AL4214" s="21"/>
      <c r="AM4214" s="21"/>
      <c r="AN4214" s="21"/>
      <c r="AO4214" s="21"/>
      <c r="AP4214" s="21"/>
      <c r="AQ4214" s="21"/>
      <c r="AR4214" s="21"/>
      <c r="AS4214" s="21"/>
      <c r="AT4214" s="21"/>
      <c r="AU4214" s="21"/>
      <c r="AX4214" s="22"/>
      <c r="AY4214" s="22"/>
      <c r="AZ4214" s="22"/>
      <c r="BM4214" s="21"/>
      <c r="BN4214" s="21"/>
      <c r="BO4214" s="21"/>
      <c r="BP4214" s="21"/>
      <c r="BQ4214" s="21"/>
      <c r="BS4214" s="21"/>
      <c r="BT4214" s="21"/>
      <c r="BW4214" s="21"/>
      <c r="BX4214" s="21"/>
      <c r="BZ4214" s="21"/>
      <c r="CD4214" s="21"/>
      <c r="CE4214" s="21"/>
      <c r="CF4214" s="21"/>
    </row>
    <row r="4215" spans="1:84">
      <c r="A4215" s="21"/>
      <c r="AC4215" s="21"/>
      <c r="AD4215" s="21"/>
      <c r="AE4215" s="21"/>
      <c r="AF4215" s="21"/>
      <c r="AG4215" s="21"/>
      <c r="AH4215" s="21"/>
      <c r="AI4215" s="21"/>
      <c r="AJ4215" s="21"/>
      <c r="AK4215" s="21"/>
      <c r="AL4215" s="21"/>
      <c r="AM4215" s="21"/>
      <c r="AN4215" s="21"/>
      <c r="AO4215" s="21"/>
      <c r="AP4215" s="21"/>
      <c r="AQ4215" s="21"/>
      <c r="AR4215" s="21"/>
      <c r="AS4215" s="21"/>
      <c r="AT4215" s="21"/>
      <c r="AU4215" s="21"/>
      <c r="AX4215" s="22"/>
      <c r="AY4215" s="22"/>
      <c r="AZ4215" s="22"/>
      <c r="BM4215" s="21"/>
      <c r="BN4215" s="21"/>
      <c r="BO4215" s="21"/>
      <c r="BP4215" s="21"/>
      <c r="BQ4215" s="21"/>
      <c r="BS4215" s="21"/>
      <c r="BT4215" s="21"/>
      <c r="BW4215" s="21"/>
      <c r="BX4215" s="21"/>
      <c r="BZ4215" s="21"/>
      <c r="CD4215" s="21"/>
      <c r="CE4215" s="21"/>
      <c r="CF4215" s="21"/>
    </row>
    <row r="4216" spans="1:84">
      <c r="A4216" s="21"/>
      <c r="AC4216" s="21"/>
      <c r="AD4216" s="21"/>
      <c r="AE4216" s="21"/>
      <c r="AF4216" s="21"/>
      <c r="AG4216" s="21"/>
      <c r="AH4216" s="21"/>
      <c r="AI4216" s="21"/>
      <c r="AJ4216" s="21"/>
      <c r="AK4216" s="21"/>
      <c r="AL4216" s="21"/>
      <c r="AM4216" s="21"/>
      <c r="AN4216" s="21"/>
      <c r="AO4216" s="21"/>
      <c r="AP4216" s="21"/>
      <c r="AQ4216" s="21"/>
      <c r="AR4216" s="21"/>
      <c r="AS4216" s="21"/>
      <c r="AT4216" s="21"/>
      <c r="AU4216" s="21"/>
      <c r="AX4216" s="22"/>
      <c r="AY4216" s="22"/>
      <c r="AZ4216" s="22"/>
      <c r="BM4216" s="21"/>
      <c r="BN4216" s="21"/>
      <c r="BO4216" s="21"/>
      <c r="BP4216" s="21"/>
      <c r="BQ4216" s="21"/>
      <c r="BS4216" s="21"/>
      <c r="BT4216" s="21"/>
      <c r="BW4216" s="21"/>
      <c r="BX4216" s="21"/>
      <c r="BZ4216" s="21"/>
      <c r="CD4216" s="21"/>
      <c r="CE4216" s="21"/>
      <c r="CF4216" s="21"/>
    </row>
    <row r="4217" spans="1:84">
      <c r="A4217" s="21"/>
      <c r="AC4217" s="21"/>
      <c r="AD4217" s="21"/>
      <c r="AE4217" s="21"/>
      <c r="AF4217" s="21"/>
      <c r="AG4217" s="21"/>
      <c r="AH4217" s="21"/>
      <c r="AI4217" s="21"/>
      <c r="AJ4217" s="21"/>
      <c r="AK4217" s="21"/>
      <c r="AL4217" s="21"/>
      <c r="AM4217" s="21"/>
      <c r="AN4217" s="21"/>
      <c r="AO4217" s="21"/>
      <c r="AP4217" s="21"/>
      <c r="AQ4217" s="21"/>
      <c r="AR4217" s="21"/>
      <c r="AS4217" s="21"/>
      <c r="AT4217" s="21"/>
      <c r="AU4217" s="21"/>
      <c r="AX4217" s="22"/>
      <c r="AY4217" s="22"/>
      <c r="AZ4217" s="22"/>
      <c r="BM4217" s="21"/>
      <c r="BN4217" s="21"/>
      <c r="BO4217" s="21"/>
      <c r="BP4217" s="21"/>
      <c r="BQ4217" s="21"/>
      <c r="BS4217" s="21"/>
      <c r="BT4217" s="21"/>
      <c r="BW4217" s="21"/>
      <c r="BX4217" s="21"/>
      <c r="BZ4217" s="21"/>
      <c r="CD4217" s="21"/>
      <c r="CE4217" s="21"/>
      <c r="CF4217" s="21"/>
    </row>
    <row r="4218" spans="1:84">
      <c r="A4218" s="21"/>
      <c r="AC4218" s="21"/>
      <c r="AD4218" s="21"/>
      <c r="AE4218" s="21"/>
      <c r="AF4218" s="21"/>
      <c r="AG4218" s="21"/>
      <c r="AH4218" s="21"/>
      <c r="AI4218" s="21"/>
      <c r="AJ4218" s="21"/>
      <c r="AK4218" s="21"/>
      <c r="AL4218" s="21"/>
      <c r="AM4218" s="21"/>
      <c r="AN4218" s="21"/>
      <c r="AO4218" s="21"/>
      <c r="AP4218" s="21"/>
      <c r="AQ4218" s="21"/>
      <c r="AR4218" s="21"/>
      <c r="AS4218" s="21"/>
      <c r="AT4218" s="21"/>
      <c r="AU4218" s="21"/>
      <c r="AX4218" s="22"/>
      <c r="AY4218" s="22"/>
      <c r="AZ4218" s="22"/>
      <c r="BM4218" s="21"/>
      <c r="BN4218" s="21"/>
      <c r="BO4218" s="21"/>
      <c r="BP4218" s="21"/>
      <c r="BQ4218" s="21"/>
      <c r="BS4218" s="21"/>
      <c r="BT4218" s="21"/>
      <c r="BW4218" s="21"/>
      <c r="BX4218" s="21"/>
      <c r="BZ4218" s="21"/>
      <c r="CD4218" s="21"/>
      <c r="CE4218" s="21"/>
      <c r="CF4218" s="21"/>
    </row>
    <row r="4219" spans="1:84">
      <c r="A4219" s="21"/>
      <c r="AC4219" s="21"/>
      <c r="AD4219" s="21"/>
      <c r="AE4219" s="21"/>
      <c r="AF4219" s="21"/>
      <c r="AG4219" s="21"/>
      <c r="AH4219" s="21"/>
      <c r="AI4219" s="21"/>
      <c r="AJ4219" s="21"/>
      <c r="AK4219" s="21"/>
      <c r="AL4219" s="21"/>
      <c r="AM4219" s="21"/>
      <c r="AN4219" s="21"/>
      <c r="AO4219" s="21"/>
      <c r="AP4219" s="21"/>
      <c r="AQ4219" s="21"/>
      <c r="AR4219" s="21"/>
      <c r="AS4219" s="21"/>
      <c r="AT4219" s="21"/>
      <c r="AU4219" s="21"/>
      <c r="AX4219" s="22"/>
      <c r="AY4219" s="22"/>
      <c r="AZ4219" s="22"/>
      <c r="BM4219" s="21"/>
      <c r="BN4219" s="21"/>
      <c r="BO4219" s="21"/>
      <c r="BP4219" s="21"/>
      <c r="BQ4219" s="21"/>
      <c r="BS4219" s="21"/>
      <c r="BT4219" s="21"/>
      <c r="BW4219" s="21"/>
      <c r="BX4219" s="21"/>
      <c r="BZ4219" s="21"/>
      <c r="CD4219" s="21"/>
      <c r="CE4219" s="21"/>
      <c r="CF4219" s="21"/>
    </row>
    <row r="4220" spans="1:84">
      <c r="A4220" s="21"/>
      <c r="AC4220" s="21"/>
      <c r="AD4220" s="21"/>
      <c r="AE4220" s="21"/>
      <c r="AF4220" s="21"/>
      <c r="AG4220" s="21"/>
      <c r="AH4220" s="21"/>
      <c r="AI4220" s="21"/>
      <c r="AJ4220" s="21"/>
      <c r="AK4220" s="21"/>
      <c r="AL4220" s="21"/>
      <c r="AM4220" s="21"/>
      <c r="AN4220" s="21"/>
      <c r="AO4220" s="21"/>
      <c r="AP4220" s="21"/>
      <c r="AQ4220" s="21"/>
      <c r="AR4220" s="21"/>
      <c r="AS4220" s="21"/>
      <c r="AT4220" s="21"/>
      <c r="AU4220" s="21"/>
      <c r="AX4220" s="22"/>
      <c r="AY4220" s="22"/>
      <c r="AZ4220" s="22"/>
      <c r="BM4220" s="21"/>
      <c r="BN4220" s="21"/>
      <c r="BO4220" s="21"/>
      <c r="BP4220" s="21"/>
      <c r="BQ4220" s="21"/>
      <c r="BS4220" s="21"/>
      <c r="BT4220" s="21"/>
      <c r="BW4220" s="21"/>
      <c r="BX4220" s="21"/>
      <c r="BZ4220" s="21"/>
      <c r="CD4220" s="21"/>
      <c r="CE4220" s="21"/>
      <c r="CF4220" s="21"/>
    </row>
    <row r="4221" spans="1:84">
      <c r="A4221" s="21"/>
      <c r="AC4221" s="21"/>
      <c r="AD4221" s="21"/>
      <c r="AE4221" s="21"/>
      <c r="AF4221" s="21"/>
      <c r="AG4221" s="21"/>
      <c r="AH4221" s="21"/>
      <c r="AI4221" s="21"/>
      <c r="AJ4221" s="21"/>
      <c r="AK4221" s="21"/>
      <c r="AL4221" s="21"/>
      <c r="AM4221" s="21"/>
      <c r="AN4221" s="21"/>
      <c r="AO4221" s="21"/>
      <c r="AP4221" s="21"/>
      <c r="AQ4221" s="21"/>
      <c r="AR4221" s="21"/>
      <c r="AS4221" s="21"/>
      <c r="AT4221" s="21"/>
      <c r="AU4221" s="21"/>
      <c r="AX4221" s="22"/>
      <c r="AY4221" s="22"/>
      <c r="AZ4221" s="22"/>
      <c r="BM4221" s="21"/>
      <c r="BN4221" s="21"/>
      <c r="BO4221" s="21"/>
      <c r="BP4221" s="21"/>
      <c r="BQ4221" s="21"/>
      <c r="BS4221" s="21"/>
      <c r="BT4221" s="21"/>
      <c r="BW4221" s="21"/>
      <c r="BX4221" s="21"/>
      <c r="BZ4221" s="21"/>
      <c r="CD4221" s="21"/>
      <c r="CE4221" s="21"/>
      <c r="CF4221" s="21"/>
    </row>
    <row r="4222" spans="1:84">
      <c r="A4222" s="21"/>
      <c r="AC4222" s="21"/>
      <c r="AD4222" s="21"/>
      <c r="AE4222" s="21"/>
      <c r="AF4222" s="21"/>
      <c r="AG4222" s="21"/>
      <c r="AH4222" s="21"/>
      <c r="AI4222" s="21"/>
      <c r="AJ4222" s="21"/>
      <c r="AK4222" s="21"/>
      <c r="AL4222" s="21"/>
      <c r="AM4222" s="21"/>
      <c r="AN4222" s="21"/>
      <c r="AO4222" s="21"/>
      <c r="AP4222" s="21"/>
      <c r="AQ4222" s="21"/>
      <c r="AR4222" s="21"/>
      <c r="AS4222" s="21"/>
      <c r="AT4222" s="21"/>
      <c r="AU4222" s="21"/>
      <c r="AX4222" s="22"/>
      <c r="AY4222" s="22"/>
      <c r="AZ4222" s="22"/>
      <c r="BM4222" s="21"/>
      <c r="BN4222" s="21"/>
      <c r="BO4222" s="21"/>
      <c r="BP4222" s="21"/>
      <c r="BQ4222" s="21"/>
      <c r="BS4222" s="21"/>
      <c r="BT4222" s="21"/>
      <c r="BW4222" s="21"/>
      <c r="BX4222" s="21"/>
      <c r="BZ4222" s="21"/>
      <c r="CD4222" s="21"/>
      <c r="CE4222" s="21"/>
      <c r="CF4222" s="21"/>
    </row>
    <row r="4223" spans="1:84">
      <c r="A4223" s="21"/>
      <c r="AC4223" s="21"/>
      <c r="AD4223" s="21"/>
      <c r="AE4223" s="21"/>
      <c r="AF4223" s="21"/>
      <c r="AG4223" s="21"/>
      <c r="AH4223" s="21"/>
      <c r="AI4223" s="21"/>
      <c r="AJ4223" s="21"/>
      <c r="AK4223" s="21"/>
      <c r="AL4223" s="21"/>
      <c r="AM4223" s="21"/>
      <c r="AN4223" s="21"/>
      <c r="AO4223" s="21"/>
      <c r="AP4223" s="21"/>
      <c r="AQ4223" s="21"/>
      <c r="AR4223" s="21"/>
      <c r="AS4223" s="21"/>
      <c r="AT4223" s="21"/>
      <c r="AU4223" s="21"/>
      <c r="AX4223" s="22"/>
      <c r="AY4223" s="22"/>
      <c r="AZ4223" s="22"/>
      <c r="BM4223" s="21"/>
      <c r="BN4223" s="21"/>
      <c r="BO4223" s="21"/>
      <c r="BP4223" s="21"/>
      <c r="BQ4223" s="21"/>
      <c r="BS4223" s="21"/>
      <c r="BT4223" s="21"/>
      <c r="BW4223" s="21"/>
      <c r="BX4223" s="21"/>
      <c r="BZ4223" s="21"/>
      <c r="CD4223" s="21"/>
      <c r="CE4223" s="21"/>
      <c r="CF4223" s="21"/>
    </row>
    <row r="4224" spans="1:84">
      <c r="A4224" s="21"/>
      <c r="AC4224" s="21"/>
      <c r="AD4224" s="21"/>
      <c r="AE4224" s="21"/>
      <c r="AF4224" s="21"/>
      <c r="AG4224" s="21"/>
      <c r="AH4224" s="21"/>
      <c r="AI4224" s="21"/>
      <c r="AJ4224" s="21"/>
      <c r="AK4224" s="21"/>
      <c r="AL4224" s="21"/>
      <c r="AM4224" s="21"/>
      <c r="AN4224" s="21"/>
      <c r="AO4224" s="21"/>
      <c r="AP4224" s="21"/>
      <c r="AQ4224" s="21"/>
      <c r="AR4224" s="21"/>
      <c r="AS4224" s="21"/>
      <c r="AT4224" s="21"/>
      <c r="AU4224" s="21"/>
      <c r="AX4224" s="22"/>
      <c r="AY4224" s="22"/>
      <c r="AZ4224" s="22"/>
      <c r="BM4224" s="21"/>
      <c r="BN4224" s="21"/>
      <c r="BO4224" s="21"/>
      <c r="BP4224" s="21"/>
      <c r="BQ4224" s="21"/>
      <c r="BS4224" s="21"/>
      <c r="BT4224" s="21"/>
      <c r="BW4224" s="21"/>
      <c r="BX4224" s="21"/>
      <c r="BZ4224" s="21"/>
      <c r="CD4224" s="21"/>
      <c r="CE4224" s="21"/>
      <c r="CF4224" s="21"/>
    </row>
    <row r="4225" spans="1:84">
      <c r="A4225" s="21"/>
      <c r="AC4225" s="21"/>
      <c r="AD4225" s="21"/>
      <c r="AE4225" s="21"/>
      <c r="AF4225" s="21"/>
      <c r="AG4225" s="21"/>
      <c r="AH4225" s="21"/>
      <c r="AI4225" s="21"/>
      <c r="AJ4225" s="21"/>
      <c r="AK4225" s="21"/>
      <c r="AL4225" s="21"/>
      <c r="AM4225" s="21"/>
      <c r="AN4225" s="21"/>
      <c r="AO4225" s="21"/>
      <c r="AP4225" s="21"/>
      <c r="AQ4225" s="21"/>
      <c r="AR4225" s="21"/>
      <c r="AS4225" s="21"/>
      <c r="AT4225" s="21"/>
      <c r="AU4225" s="21"/>
      <c r="AX4225" s="22"/>
      <c r="AY4225" s="22"/>
      <c r="AZ4225" s="22"/>
      <c r="BM4225" s="21"/>
      <c r="BN4225" s="21"/>
      <c r="BO4225" s="21"/>
      <c r="BP4225" s="21"/>
      <c r="BQ4225" s="21"/>
      <c r="BS4225" s="21"/>
      <c r="BT4225" s="21"/>
      <c r="BW4225" s="21"/>
      <c r="BX4225" s="21"/>
      <c r="BZ4225" s="21"/>
      <c r="CD4225" s="21"/>
      <c r="CE4225" s="21"/>
      <c r="CF4225" s="21"/>
    </row>
    <row r="4226" spans="1:84">
      <c r="A4226" s="21"/>
      <c r="AC4226" s="21"/>
      <c r="AD4226" s="21"/>
      <c r="AE4226" s="21"/>
      <c r="AF4226" s="21"/>
      <c r="AG4226" s="21"/>
      <c r="AH4226" s="21"/>
      <c r="AI4226" s="21"/>
      <c r="AJ4226" s="21"/>
      <c r="AK4226" s="21"/>
      <c r="AL4226" s="21"/>
      <c r="AM4226" s="21"/>
      <c r="AN4226" s="21"/>
      <c r="AO4226" s="21"/>
      <c r="AP4226" s="21"/>
      <c r="AQ4226" s="21"/>
      <c r="AR4226" s="21"/>
      <c r="AS4226" s="21"/>
      <c r="AT4226" s="21"/>
      <c r="AU4226" s="21"/>
      <c r="AX4226" s="22"/>
      <c r="AY4226" s="22"/>
      <c r="AZ4226" s="22"/>
      <c r="BM4226" s="21"/>
      <c r="BN4226" s="21"/>
      <c r="BO4226" s="21"/>
      <c r="BP4226" s="21"/>
      <c r="BQ4226" s="21"/>
      <c r="BS4226" s="21"/>
      <c r="BT4226" s="21"/>
      <c r="BW4226" s="21"/>
      <c r="BX4226" s="21"/>
      <c r="BZ4226" s="21"/>
      <c r="CD4226" s="21"/>
      <c r="CE4226" s="21"/>
      <c r="CF4226" s="21"/>
    </row>
    <row r="4227" spans="1:84">
      <c r="A4227" s="21"/>
      <c r="AC4227" s="21"/>
      <c r="AD4227" s="21"/>
      <c r="AE4227" s="21"/>
      <c r="AF4227" s="21"/>
      <c r="AG4227" s="21"/>
      <c r="AH4227" s="21"/>
      <c r="AI4227" s="21"/>
      <c r="AJ4227" s="21"/>
      <c r="AK4227" s="21"/>
      <c r="AL4227" s="21"/>
      <c r="AM4227" s="21"/>
      <c r="AN4227" s="21"/>
      <c r="AO4227" s="21"/>
      <c r="AP4227" s="21"/>
      <c r="AQ4227" s="21"/>
      <c r="AR4227" s="21"/>
      <c r="AS4227" s="21"/>
      <c r="AT4227" s="21"/>
      <c r="AU4227" s="21"/>
      <c r="AX4227" s="22"/>
      <c r="AY4227" s="22"/>
      <c r="AZ4227" s="22"/>
      <c r="BM4227" s="21"/>
      <c r="BN4227" s="21"/>
      <c r="BO4227" s="21"/>
      <c r="BP4227" s="21"/>
      <c r="BQ4227" s="21"/>
      <c r="BS4227" s="21"/>
      <c r="BT4227" s="21"/>
      <c r="BW4227" s="21"/>
      <c r="BX4227" s="21"/>
      <c r="BZ4227" s="21"/>
      <c r="CD4227" s="21"/>
      <c r="CE4227" s="21"/>
      <c r="CF4227" s="21"/>
    </row>
    <row r="4228" spans="1:84">
      <c r="A4228" s="21"/>
      <c r="AC4228" s="21"/>
      <c r="AD4228" s="21"/>
      <c r="AE4228" s="21"/>
      <c r="AF4228" s="21"/>
      <c r="AG4228" s="21"/>
      <c r="AH4228" s="21"/>
      <c r="AI4228" s="21"/>
      <c r="AJ4228" s="21"/>
      <c r="AK4228" s="21"/>
      <c r="AL4228" s="21"/>
      <c r="AM4228" s="21"/>
      <c r="AN4228" s="21"/>
      <c r="AO4228" s="21"/>
      <c r="AP4228" s="21"/>
      <c r="AQ4228" s="21"/>
      <c r="AR4228" s="21"/>
      <c r="AS4228" s="21"/>
      <c r="AT4228" s="21"/>
      <c r="AU4228" s="21"/>
      <c r="AX4228" s="22"/>
      <c r="AY4228" s="22"/>
      <c r="AZ4228" s="22"/>
      <c r="BM4228" s="21"/>
      <c r="BN4228" s="21"/>
      <c r="BO4228" s="21"/>
      <c r="BP4228" s="21"/>
      <c r="BQ4228" s="21"/>
      <c r="BS4228" s="21"/>
      <c r="BT4228" s="21"/>
      <c r="BW4228" s="21"/>
      <c r="BX4228" s="21"/>
      <c r="BZ4228" s="21"/>
      <c r="CD4228" s="21"/>
      <c r="CE4228" s="21"/>
      <c r="CF4228" s="21"/>
    </row>
    <row r="4229" spans="1:84">
      <c r="A4229" s="21"/>
      <c r="AC4229" s="21"/>
      <c r="AD4229" s="21"/>
      <c r="AE4229" s="21"/>
      <c r="AF4229" s="21"/>
      <c r="AG4229" s="21"/>
      <c r="AH4229" s="21"/>
      <c r="AI4229" s="21"/>
      <c r="AJ4229" s="21"/>
      <c r="AK4229" s="21"/>
      <c r="AL4229" s="21"/>
      <c r="AM4229" s="21"/>
      <c r="AN4229" s="21"/>
      <c r="AO4229" s="21"/>
      <c r="AP4229" s="21"/>
      <c r="AQ4229" s="21"/>
      <c r="AR4229" s="21"/>
      <c r="AS4229" s="21"/>
      <c r="AT4229" s="21"/>
      <c r="AU4229" s="21"/>
      <c r="AX4229" s="22"/>
      <c r="AY4229" s="22"/>
      <c r="AZ4229" s="22"/>
      <c r="BM4229" s="21"/>
      <c r="BN4229" s="21"/>
      <c r="BO4229" s="21"/>
      <c r="BP4229" s="21"/>
      <c r="BQ4229" s="21"/>
      <c r="BS4229" s="21"/>
      <c r="BT4229" s="21"/>
      <c r="BW4229" s="21"/>
      <c r="BX4229" s="21"/>
      <c r="BZ4229" s="21"/>
      <c r="CD4229" s="21"/>
      <c r="CE4229" s="21"/>
      <c r="CF4229" s="21"/>
    </row>
    <row r="4230" spans="1:84">
      <c r="A4230" s="21"/>
      <c r="AC4230" s="21"/>
      <c r="AD4230" s="21"/>
      <c r="AE4230" s="21"/>
      <c r="AF4230" s="21"/>
      <c r="AG4230" s="21"/>
      <c r="AH4230" s="21"/>
      <c r="AI4230" s="21"/>
      <c r="AJ4230" s="21"/>
      <c r="AK4230" s="21"/>
      <c r="AL4230" s="21"/>
      <c r="AM4230" s="21"/>
      <c r="AN4230" s="21"/>
      <c r="AO4230" s="21"/>
      <c r="AP4230" s="21"/>
      <c r="AQ4230" s="21"/>
      <c r="AR4230" s="21"/>
      <c r="AS4230" s="21"/>
      <c r="AT4230" s="21"/>
      <c r="AU4230" s="21"/>
      <c r="AX4230" s="22"/>
      <c r="AY4230" s="22"/>
      <c r="AZ4230" s="22"/>
      <c r="BM4230" s="21"/>
      <c r="BN4230" s="21"/>
      <c r="BO4230" s="21"/>
      <c r="BP4230" s="21"/>
      <c r="BQ4230" s="21"/>
      <c r="BS4230" s="21"/>
      <c r="BT4230" s="21"/>
      <c r="BW4230" s="21"/>
      <c r="BX4230" s="21"/>
      <c r="BZ4230" s="21"/>
      <c r="CD4230" s="21"/>
      <c r="CE4230" s="21"/>
      <c r="CF4230" s="21"/>
    </row>
    <row r="4231" spans="1:84">
      <c r="A4231" s="21"/>
      <c r="AC4231" s="21"/>
      <c r="AD4231" s="21"/>
      <c r="AE4231" s="21"/>
      <c r="AF4231" s="21"/>
      <c r="AG4231" s="21"/>
      <c r="AH4231" s="21"/>
      <c r="AI4231" s="21"/>
      <c r="AJ4231" s="21"/>
      <c r="AK4231" s="21"/>
      <c r="AL4231" s="21"/>
      <c r="AM4231" s="21"/>
      <c r="AN4231" s="21"/>
      <c r="AO4231" s="21"/>
      <c r="AP4231" s="21"/>
      <c r="AQ4231" s="21"/>
      <c r="AR4231" s="21"/>
      <c r="AS4231" s="21"/>
      <c r="AT4231" s="21"/>
      <c r="AU4231" s="21"/>
      <c r="AX4231" s="22"/>
      <c r="AY4231" s="22"/>
      <c r="AZ4231" s="22"/>
      <c r="BM4231" s="21"/>
      <c r="BN4231" s="21"/>
      <c r="BO4231" s="21"/>
      <c r="BP4231" s="21"/>
      <c r="BQ4231" s="21"/>
      <c r="BS4231" s="21"/>
      <c r="BT4231" s="21"/>
      <c r="BW4231" s="21"/>
      <c r="BX4231" s="21"/>
      <c r="BZ4231" s="21"/>
      <c r="CD4231" s="21"/>
      <c r="CE4231" s="21"/>
      <c r="CF4231" s="21"/>
    </row>
    <row r="4232" spans="1:84">
      <c r="A4232" s="21"/>
      <c r="AC4232" s="21"/>
      <c r="AD4232" s="21"/>
      <c r="AE4232" s="21"/>
      <c r="AF4232" s="21"/>
      <c r="AG4232" s="21"/>
      <c r="AH4232" s="21"/>
      <c r="AI4232" s="21"/>
      <c r="AJ4232" s="21"/>
      <c r="AK4232" s="21"/>
      <c r="AL4232" s="21"/>
      <c r="AM4232" s="21"/>
      <c r="AN4232" s="21"/>
      <c r="AO4232" s="21"/>
      <c r="AP4232" s="21"/>
      <c r="AQ4232" s="21"/>
      <c r="AR4232" s="21"/>
      <c r="AS4232" s="21"/>
      <c r="AT4232" s="21"/>
      <c r="AU4232" s="21"/>
      <c r="AX4232" s="22"/>
      <c r="AY4232" s="22"/>
      <c r="AZ4232" s="22"/>
      <c r="BM4232" s="21"/>
      <c r="BN4232" s="21"/>
      <c r="BO4232" s="21"/>
      <c r="BP4232" s="21"/>
      <c r="BQ4232" s="21"/>
      <c r="BS4232" s="21"/>
      <c r="BT4232" s="21"/>
      <c r="BW4232" s="21"/>
      <c r="BX4232" s="21"/>
      <c r="BZ4232" s="21"/>
      <c r="CD4232" s="21"/>
      <c r="CE4232" s="21"/>
      <c r="CF4232" s="21"/>
    </row>
    <row r="4233" spans="1:84">
      <c r="A4233" s="21"/>
      <c r="AC4233" s="21"/>
      <c r="AD4233" s="21"/>
      <c r="AE4233" s="21"/>
      <c r="AF4233" s="21"/>
      <c r="AG4233" s="21"/>
      <c r="AH4233" s="21"/>
      <c r="AI4233" s="21"/>
      <c r="AJ4233" s="21"/>
      <c r="AK4233" s="21"/>
      <c r="AL4233" s="21"/>
      <c r="AM4233" s="21"/>
      <c r="AN4233" s="21"/>
      <c r="AO4233" s="21"/>
      <c r="AP4233" s="21"/>
      <c r="AQ4233" s="21"/>
      <c r="AR4233" s="21"/>
      <c r="AS4233" s="21"/>
      <c r="AT4233" s="21"/>
      <c r="AU4233" s="21"/>
      <c r="AX4233" s="22"/>
      <c r="AY4233" s="22"/>
      <c r="AZ4233" s="22"/>
      <c r="BM4233" s="21"/>
      <c r="BN4233" s="21"/>
      <c r="BO4233" s="21"/>
      <c r="BP4233" s="21"/>
      <c r="BQ4233" s="21"/>
      <c r="BS4233" s="21"/>
      <c r="BT4233" s="21"/>
      <c r="BW4233" s="21"/>
      <c r="BX4233" s="21"/>
      <c r="BZ4233" s="21"/>
      <c r="CD4233" s="21"/>
      <c r="CE4233" s="21"/>
      <c r="CF4233" s="21"/>
    </row>
    <row r="4234" spans="1:84">
      <c r="A4234" s="21"/>
      <c r="AC4234" s="21"/>
      <c r="AD4234" s="21"/>
      <c r="AE4234" s="21"/>
      <c r="AF4234" s="21"/>
      <c r="AG4234" s="21"/>
      <c r="AH4234" s="21"/>
      <c r="AI4234" s="21"/>
      <c r="AJ4234" s="21"/>
      <c r="AK4234" s="21"/>
      <c r="AL4234" s="21"/>
      <c r="AM4234" s="21"/>
      <c r="AN4234" s="21"/>
      <c r="AO4234" s="21"/>
      <c r="AP4234" s="21"/>
      <c r="AQ4234" s="21"/>
      <c r="AR4234" s="21"/>
      <c r="AS4234" s="21"/>
      <c r="AT4234" s="21"/>
      <c r="AU4234" s="21"/>
      <c r="AX4234" s="22"/>
      <c r="AY4234" s="22"/>
      <c r="AZ4234" s="22"/>
      <c r="BM4234" s="21"/>
      <c r="BN4234" s="21"/>
      <c r="BO4234" s="21"/>
      <c r="BP4234" s="21"/>
      <c r="BQ4234" s="21"/>
      <c r="BS4234" s="21"/>
      <c r="BT4234" s="21"/>
      <c r="BW4234" s="21"/>
      <c r="BX4234" s="21"/>
      <c r="BZ4234" s="21"/>
      <c r="CD4234" s="21"/>
      <c r="CE4234" s="21"/>
      <c r="CF4234" s="21"/>
    </row>
    <row r="4235" spans="1:84">
      <c r="A4235" s="21"/>
      <c r="AC4235" s="21"/>
      <c r="AD4235" s="21"/>
      <c r="AE4235" s="21"/>
      <c r="AF4235" s="21"/>
      <c r="AG4235" s="21"/>
      <c r="AH4235" s="21"/>
      <c r="AI4235" s="21"/>
      <c r="AJ4235" s="21"/>
      <c r="AK4235" s="21"/>
      <c r="AL4235" s="21"/>
      <c r="AM4235" s="21"/>
      <c r="AN4235" s="21"/>
      <c r="AO4235" s="21"/>
      <c r="AP4235" s="21"/>
      <c r="AQ4235" s="21"/>
      <c r="AR4235" s="21"/>
      <c r="AS4235" s="21"/>
      <c r="AT4235" s="21"/>
      <c r="AU4235" s="21"/>
      <c r="AX4235" s="22"/>
      <c r="AY4235" s="22"/>
      <c r="AZ4235" s="22"/>
      <c r="BM4235" s="21"/>
      <c r="BN4235" s="21"/>
      <c r="BO4235" s="21"/>
      <c r="BP4235" s="21"/>
      <c r="BQ4235" s="21"/>
      <c r="BS4235" s="21"/>
      <c r="BT4235" s="21"/>
      <c r="BW4235" s="21"/>
      <c r="BX4235" s="21"/>
      <c r="BZ4235" s="21"/>
      <c r="CD4235" s="21"/>
      <c r="CE4235" s="21"/>
      <c r="CF4235" s="21"/>
    </row>
    <row r="4236" spans="1:84">
      <c r="A4236" s="21"/>
      <c r="AC4236" s="21"/>
      <c r="AD4236" s="21"/>
      <c r="AE4236" s="21"/>
      <c r="AF4236" s="21"/>
      <c r="AG4236" s="21"/>
      <c r="AH4236" s="21"/>
      <c r="AI4236" s="21"/>
      <c r="AJ4236" s="21"/>
      <c r="AK4236" s="21"/>
      <c r="AL4236" s="21"/>
      <c r="AM4236" s="21"/>
      <c r="AN4236" s="21"/>
      <c r="AO4236" s="21"/>
      <c r="AP4236" s="21"/>
      <c r="AQ4236" s="21"/>
      <c r="AR4236" s="21"/>
      <c r="AS4236" s="21"/>
      <c r="AT4236" s="21"/>
      <c r="AU4236" s="21"/>
      <c r="AX4236" s="22"/>
      <c r="AY4236" s="22"/>
      <c r="AZ4236" s="22"/>
      <c r="BM4236" s="21"/>
      <c r="BN4236" s="21"/>
      <c r="BO4236" s="21"/>
      <c r="BP4236" s="21"/>
      <c r="BQ4236" s="21"/>
      <c r="BS4236" s="21"/>
      <c r="BT4236" s="21"/>
      <c r="BW4236" s="21"/>
      <c r="BX4236" s="21"/>
      <c r="BZ4236" s="21"/>
      <c r="CD4236" s="21"/>
      <c r="CE4236" s="21"/>
      <c r="CF4236" s="21"/>
    </row>
    <row r="4237" spans="1:84">
      <c r="A4237" s="21"/>
      <c r="AC4237" s="21"/>
      <c r="AD4237" s="21"/>
      <c r="AE4237" s="21"/>
      <c r="AF4237" s="21"/>
      <c r="AG4237" s="21"/>
      <c r="AH4237" s="21"/>
      <c r="AI4237" s="21"/>
      <c r="AJ4237" s="21"/>
      <c r="AK4237" s="21"/>
      <c r="AL4237" s="21"/>
      <c r="AM4237" s="21"/>
      <c r="AN4237" s="21"/>
      <c r="AO4237" s="21"/>
      <c r="AP4237" s="21"/>
      <c r="AQ4237" s="21"/>
      <c r="AR4237" s="21"/>
      <c r="AS4237" s="21"/>
      <c r="AT4237" s="21"/>
      <c r="AU4237" s="21"/>
      <c r="AX4237" s="22"/>
      <c r="AY4237" s="22"/>
      <c r="AZ4237" s="22"/>
      <c r="BM4237" s="21"/>
      <c r="BN4237" s="21"/>
      <c r="BO4237" s="21"/>
      <c r="BP4237" s="21"/>
      <c r="BQ4237" s="21"/>
      <c r="BS4237" s="21"/>
      <c r="BT4237" s="21"/>
      <c r="BW4237" s="21"/>
      <c r="BX4237" s="21"/>
      <c r="BZ4237" s="21"/>
      <c r="CD4237" s="21"/>
      <c r="CE4237" s="21"/>
      <c r="CF4237" s="21"/>
    </row>
    <row r="4238" spans="1:84">
      <c r="A4238" s="21"/>
      <c r="AC4238" s="21"/>
      <c r="AD4238" s="21"/>
      <c r="AE4238" s="21"/>
      <c r="AF4238" s="21"/>
      <c r="AG4238" s="21"/>
      <c r="AH4238" s="21"/>
      <c r="AI4238" s="21"/>
      <c r="AJ4238" s="21"/>
      <c r="AK4238" s="21"/>
      <c r="AL4238" s="21"/>
      <c r="AM4238" s="21"/>
      <c r="AN4238" s="21"/>
      <c r="AO4238" s="21"/>
      <c r="AP4238" s="21"/>
      <c r="AQ4238" s="21"/>
      <c r="AR4238" s="21"/>
      <c r="AS4238" s="21"/>
      <c r="AT4238" s="21"/>
      <c r="AU4238" s="21"/>
      <c r="AX4238" s="22"/>
      <c r="AY4238" s="22"/>
      <c r="AZ4238" s="22"/>
      <c r="BM4238" s="21"/>
      <c r="BN4238" s="21"/>
      <c r="BO4238" s="21"/>
      <c r="BP4238" s="21"/>
      <c r="BQ4238" s="21"/>
      <c r="BS4238" s="21"/>
      <c r="BT4238" s="21"/>
      <c r="BW4238" s="21"/>
      <c r="BX4238" s="21"/>
      <c r="BZ4238" s="21"/>
      <c r="CD4238" s="21"/>
      <c r="CE4238" s="21"/>
      <c r="CF4238" s="21"/>
    </row>
    <row r="4239" spans="1:84">
      <c r="A4239" s="21"/>
      <c r="AC4239" s="21"/>
      <c r="AD4239" s="21"/>
      <c r="AE4239" s="21"/>
      <c r="AF4239" s="21"/>
      <c r="AG4239" s="21"/>
      <c r="AH4239" s="21"/>
      <c r="AI4239" s="21"/>
      <c r="AJ4239" s="21"/>
      <c r="AK4239" s="21"/>
      <c r="AL4239" s="21"/>
      <c r="AM4239" s="21"/>
      <c r="AN4239" s="21"/>
      <c r="AO4239" s="21"/>
      <c r="AP4239" s="21"/>
      <c r="AQ4239" s="21"/>
      <c r="AR4239" s="21"/>
      <c r="AS4239" s="21"/>
      <c r="AT4239" s="21"/>
      <c r="AU4239" s="21"/>
      <c r="AX4239" s="22"/>
      <c r="AY4239" s="22"/>
      <c r="AZ4239" s="22"/>
      <c r="BM4239" s="21"/>
      <c r="BN4239" s="21"/>
      <c r="BO4239" s="21"/>
      <c r="BP4239" s="21"/>
      <c r="BQ4239" s="21"/>
      <c r="BS4239" s="21"/>
      <c r="BT4239" s="21"/>
      <c r="BW4239" s="21"/>
      <c r="BX4239" s="21"/>
      <c r="BZ4239" s="21"/>
      <c r="CD4239" s="21"/>
      <c r="CE4239" s="21"/>
      <c r="CF4239" s="21"/>
    </row>
    <row r="4240" spans="1:84">
      <c r="A4240" s="21"/>
      <c r="AC4240" s="21"/>
      <c r="AD4240" s="21"/>
      <c r="AE4240" s="21"/>
      <c r="AF4240" s="21"/>
      <c r="AG4240" s="21"/>
      <c r="AH4240" s="21"/>
      <c r="AI4240" s="21"/>
      <c r="AJ4240" s="21"/>
      <c r="AK4240" s="21"/>
      <c r="AL4240" s="21"/>
      <c r="AM4240" s="21"/>
      <c r="AN4240" s="21"/>
      <c r="AO4240" s="21"/>
      <c r="AP4240" s="21"/>
      <c r="AQ4240" s="21"/>
      <c r="AR4240" s="21"/>
      <c r="AS4240" s="21"/>
      <c r="AT4240" s="21"/>
      <c r="AU4240" s="21"/>
      <c r="AX4240" s="22"/>
      <c r="AY4240" s="22"/>
      <c r="AZ4240" s="22"/>
      <c r="BM4240" s="21"/>
      <c r="BN4240" s="21"/>
      <c r="BO4240" s="21"/>
      <c r="BP4240" s="21"/>
      <c r="BQ4240" s="21"/>
      <c r="BS4240" s="21"/>
      <c r="BT4240" s="21"/>
      <c r="BW4240" s="21"/>
      <c r="BX4240" s="21"/>
      <c r="BZ4240" s="21"/>
      <c r="CD4240" s="21"/>
      <c r="CE4240" s="21"/>
      <c r="CF4240" s="21"/>
    </row>
    <row r="4241" spans="1:84">
      <c r="A4241" s="21"/>
      <c r="AC4241" s="21"/>
      <c r="AD4241" s="21"/>
      <c r="AE4241" s="21"/>
      <c r="AF4241" s="21"/>
      <c r="AG4241" s="21"/>
      <c r="AH4241" s="21"/>
      <c r="AI4241" s="21"/>
      <c r="AJ4241" s="21"/>
      <c r="AK4241" s="21"/>
      <c r="AL4241" s="21"/>
      <c r="AM4241" s="21"/>
      <c r="AN4241" s="21"/>
      <c r="AO4241" s="21"/>
      <c r="AP4241" s="21"/>
      <c r="AQ4241" s="21"/>
      <c r="AR4241" s="21"/>
      <c r="AS4241" s="21"/>
      <c r="AT4241" s="21"/>
      <c r="AU4241" s="21"/>
      <c r="AX4241" s="22"/>
      <c r="AY4241" s="22"/>
      <c r="AZ4241" s="22"/>
      <c r="BM4241" s="21"/>
      <c r="BN4241" s="21"/>
      <c r="BO4241" s="21"/>
      <c r="BP4241" s="21"/>
      <c r="BQ4241" s="21"/>
      <c r="BS4241" s="21"/>
      <c r="BT4241" s="21"/>
      <c r="BW4241" s="21"/>
      <c r="BX4241" s="21"/>
      <c r="BZ4241" s="21"/>
      <c r="CD4241" s="21"/>
      <c r="CE4241" s="21"/>
      <c r="CF4241" s="21"/>
    </row>
    <row r="4242" spans="1:84">
      <c r="A4242" s="21"/>
      <c r="AC4242" s="21"/>
      <c r="AD4242" s="21"/>
      <c r="AE4242" s="21"/>
      <c r="AF4242" s="21"/>
      <c r="AG4242" s="21"/>
      <c r="AH4242" s="21"/>
      <c r="AI4242" s="21"/>
      <c r="AJ4242" s="21"/>
      <c r="AK4242" s="21"/>
      <c r="AL4242" s="21"/>
      <c r="AM4242" s="21"/>
      <c r="AN4242" s="21"/>
      <c r="AO4242" s="21"/>
      <c r="AP4242" s="21"/>
      <c r="AQ4242" s="21"/>
      <c r="AR4242" s="21"/>
      <c r="AS4242" s="21"/>
      <c r="AT4242" s="21"/>
      <c r="AU4242" s="21"/>
      <c r="AX4242" s="22"/>
      <c r="AY4242" s="22"/>
      <c r="AZ4242" s="22"/>
      <c r="BM4242" s="21"/>
      <c r="BN4242" s="21"/>
      <c r="BO4242" s="21"/>
      <c r="BP4242" s="21"/>
      <c r="BQ4242" s="21"/>
      <c r="BS4242" s="21"/>
      <c r="BT4242" s="21"/>
      <c r="BW4242" s="21"/>
      <c r="BX4242" s="21"/>
      <c r="BZ4242" s="21"/>
      <c r="CD4242" s="21"/>
      <c r="CE4242" s="21"/>
      <c r="CF4242" s="21"/>
    </row>
    <row r="4243" spans="1:84">
      <c r="A4243" s="21"/>
      <c r="AC4243" s="21"/>
      <c r="AD4243" s="21"/>
      <c r="AE4243" s="21"/>
      <c r="AF4243" s="21"/>
      <c r="AG4243" s="21"/>
      <c r="AH4243" s="21"/>
      <c r="AI4243" s="21"/>
      <c r="AJ4243" s="21"/>
      <c r="AK4243" s="21"/>
      <c r="AL4243" s="21"/>
      <c r="AM4243" s="21"/>
      <c r="AN4243" s="21"/>
      <c r="AO4243" s="21"/>
      <c r="AP4243" s="21"/>
      <c r="AQ4243" s="21"/>
      <c r="AR4243" s="21"/>
      <c r="AS4243" s="21"/>
      <c r="AT4243" s="21"/>
      <c r="AU4243" s="21"/>
      <c r="AX4243" s="22"/>
      <c r="AY4243" s="22"/>
      <c r="AZ4243" s="22"/>
      <c r="BM4243" s="21"/>
      <c r="BN4243" s="21"/>
      <c r="BO4243" s="21"/>
      <c r="BP4243" s="21"/>
      <c r="BQ4243" s="21"/>
      <c r="BS4243" s="21"/>
      <c r="BT4243" s="21"/>
      <c r="BW4243" s="21"/>
      <c r="BX4243" s="21"/>
      <c r="BZ4243" s="21"/>
      <c r="CD4243" s="21"/>
      <c r="CE4243" s="21"/>
      <c r="CF4243" s="21"/>
    </row>
    <row r="4244" spans="1:84">
      <c r="A4244" s="21"/>
      <c r="AC4244" s="21"/>
      <c r="AD4244" s="21"/>
      <c r="AE4244" s="21"/>
      <c r="AF4244" s="21"/>
      <c r="AG4244" s="21"/>
      <c r="AH4244" s="21"/>
      <c r="AI4244" s="21"/>
      <c r="AJ4244" s="21"/>
      <c r="AK4244" s="21"/>
      <c r="AL4244" s="21"/>
      <c r="AM4244" s="21"/>
      <c r="AN4244" s="21"/>
      <c r="AO4244" s="21"/>
      <c r="AP4244" s="21"/>
      <c r="AQ4244" s="21"/>
      <c r="AR4244" s="21"/>
      <c r="AS4244" s="21"/>
      <c r="AT4244" s="21"/>
      <c r="AU4244" s="21"/>
      <c r="AX4244" s="22"/>
      <c r="AY4244" s="22"/>
      <c r="AZ4244" s="22"/>
      <c r="BM4244" s="21"/>
      <c r="BN4244" s="21"/>
      <c r="BO4244" s="21"/>
      <c r="BP4244" s="21"/>
      <c r="BQ4244" s="21"/>
      <c r="BS4244" s="21"/>
      <c r="BT4244" s="21"/>
      <c r="BW4244" s="21"/>
      <c r="BX4244" s="21"/>
      <c r="BZ4244" s="21"/>
      <c r="CD4244" s="21"/>
      <c r="CE4244" s="21"/>
      <c r="CF4244" s="21"/>
    </row>
    <row r="4245" spans="1:84">
      <c r="A4245" s="21"/>
      <c r="AC4245" s="21"/>
      <c r="AD4245" s="21"/>
      <c r="AE4245" s="21"/>
      <c r="AF4245" s="21"/>
      <c r="AG4245" s="21"/>
      <c r="AH4245" s="21"/>
      <c r="AI4245" s="21"/>
      <c r="AJ4245" s="21"/>
      <c r="AK4245" s="21"/>
      <c r="AL4245" s="21"/>
      <c r="AM4245" s="21"/>
      <c r="AN4245" s="21"/>
      <c r="AO4245" s="21"/>
      <c r="AP4245" s="21"/>
      <c r="AQ4245" s="21"/>
      <c r="AR4245" s="21"/>
      <c r="AS4245" s="21"/>
      <c r="AT4245" s="21"/>
      <c r="AU4245" s="21"/>
      <c r="AX4245" s="22"/>
      <c r="AY4245" s="22"/>
      <c r="AZ4245" s="22"/>
      <c r="BM4245" s="21"/>
      <c r="BN4245" s="21"/>
      <c r="BO4245" s="21"/>
      <c r="BP4245" s="21"/>
      <c r="BQ4245" s="21"/>
      <c r="BS4245" s="21"/>
      <c r="BT4245" s="21"/>
      <c r="BW4245" s="21"/>
      <c r="BX4245" s="21"/>
      <c r="BZ4245" s="21"/>
      <c r="CD4245" s="21"/>
      <c r="CE4245" s="21"/>
      <c r="CF4245" s="21"/>
    </row>
    <row r="4246" spans="1:84">
      <c r="A4246" s="21"/>
      <c r="AC4246" s="21"/>
      <c r="AD4246" s="21"/>
      <c r="AE4246" s="21"/>
      <c r="AF4246" s="21"/>
      <c r="AG4246" s="21"/>
      <c r="AH4246" s="21"/>
      <c r="AI4246" s="21"/>
      <c r="AJ4246" s="21"/>
      <c r="AK4246" s="21"/>
      <c r="AL4246" s="21"/>
      <c r="AM4246" s="21"/>
      <c r="AN4246" s="21"/>
      <c r="AO4246" s="21"/>
      <c r="AP4246" s="21"/>
      <c r="AQ4246" s="21"/>
      <c r="AR4246" s="21"/>
      <c r="AS4246" s="21"/>
      <c r="AT4246" s="21"/>
      <c r="AU4246" s="21"/>
      <c r="AX4246" s="22"/>
      <c r="AY4246" s="22"/>
      <c r="AZ4246" s="22"/>
      <c r="BM4246" s="21"/>
      <c r="BN4246" s="21"/>
      <c r="BO4246" s="21"/>
      <c r="BP4246" s="21"/>
      <c r="BQ4246" s="21"/>
      <c r="BS4246" s="21"/>
      <c r="BT4246" s="21"/>
      <c r="BW4246" s="21"/>
      <c r="BX4246" s="21"/>
      <c r="BZ4246" s="21"/>
      <c r="CD4246" s="21"/>
      <c r="CE4246" s="21"/>
      <c r="CF4246" s="21"/>
    </row>
    <row r="4247" spans="1:84">
      <c r="A4247" s="21"/>
      <c r="AC4247" s="21"/>
      <c r="AD4247" s="21"/>
      <c r="AE4247" s="21"/>
      <c r="AF4247" s="21"/>
      <c r="AG4247" s="21"/>
      <c r="AH4247" s="21"/>
      <c r="AI4247" s="21"/>
      <c r="AJ4247" s="21"/>
      <c r="AK4247" s="21"/>
      <c r="AL4247" s="21"/>
      <c r="AM4247" s="21"/>
      <c r="AN4247" s="21"/>
      <c r="AO4247" s="21"/>
      <c r="AP4247" s="21"/>
      <c r="AQ4247" s="21"/>
      <c r="AR4247" s="21"/>
      <c r="AS4247" s="21"/>
      <c r="AT4247" s="21"/>
      <c r="AU4247" s="21"/>
      <c r="AX4247" s="22"/>
      <c r="AY4247" s="22"/>
      <c r="AZ4247" s="22"/>
      <c r="BM4247" s="21"/>
      <c r="BN4247" s="21"/>
      <c r="BO4247" s="21"/>
      <c r="BP4247" s="21"/>
      <c r="BQ4247" s="21"/>
      <c r="BS4247" s="21"/>
      <c r="BT4247" s="21"/>
      <c r="BW4247" s="21"/>
      <c r="BX4247" s="21"/>
      <c r="BZ4247" s="21"/>
      <c r="CD4247" s="21"/>
      <c r="CE4247" s="21"/>
      <c r="CF4247" s="21"/>
    </row>
    <row r="4248" spans="1:84">
      <c r="A4248" s="21"/>
      <c r="AC4248" s="21"/>
      <c r="AD4248" s="21"/>
      <c r="AE4248" s="21"/>
      <c r="AF4248" s="21"/>
      <c r="AG4248" s="21"/>
      <c r="AH4248" s="21"/>
      <c r="AI4248" s="21"/>
      <c r="AJ4248" s="21"/>
      <c r="AK4248" s="21"/>
      <c r="AL4248" s="21"/>
      <c r="AM4248" s="21"/>
      <c r="AN4248" s="21"/>
      <c r="AO4248" s="21"/>
      <c r="AP4248" s="21"/>
      <c r="AQ4248" s="21"/>
      <c r="AR4248" s="21"/>
      <c r="AS4248" s="21"/>
      <c r="AT4248" s="21"/>
      <c r="AU4248" s="21"/>
      <c r="AX4248" s="22"/>
      <c r="AY4248" s="22"/>
      <c r="AZ4248" s="22"/>
      <c r="BM4248" s="21"/>
      <c r="BN4248" s="21"/>
      <c r="BO4248" s="21"/>
      <c r="BP4248" s="21"/>
      <c r="BQ4248" s="21"/>
      <c r="BS4248" s="21"/>
      <c r="BT4248" s="21"/>
      <c r="BW4248" s="21"/>
      <c r="BX4248" s="21"/>
      <c r="BZ4248" s="21"/>
      <c r="CD4248" s="21"/>
      <c r="CE4248" s="21"/>
      <c r="CF4248" s="21"/>
    </row>
    <row r="4249" spans="1:84">
      <c r="A4249" s="21"/>
      <c r="AC4249" s="21"/>
      <c r="AD4249" s="21"/>
      <c r="AE4249" s="21"/>
      <c r="AF4249" s="21"/>
      <c r="AG4249" s="21"/>
      <c r="AH4249" s="21"/>
      <c r="AI4249" s="21"/>
      <c r="AJ4249" s="21"/>
      <c r="AK4249" s="21"/>
      <c r="AL4249" s="21"/>
      <c r="AM4249" s="21"/>
      <c r="AN4249" s="21"/>
      <c r="AO4249" s="21"/>
      <c r="AP4249" s="21"/>
      <c r="AQ4249" s="21"/>
      <c r="AR4249" s="21"/>
      <c r="AS4249" s="21"/>
      <c r="AT4249" s="21"/>
      <c r="AU4249" s="21"/>
      <c r="AX4249" s="22"/>
      <c r="AY4249" s="22"/>
      <c r="AZ4249" s="22"/>
      <c r="BM4249" s="21"/>
      <c r="BN4249" s="21"/>
      <c r="BO4249" s="21"/>
      <c r="BP4249" s="21"/>
      <c r="BQ4249" s="21"/>
      <c r="BS4249" s="21"/>
      <c r="BT4249" s="21"/>
      <c r="BW4249" s="21"/>
      <c r="BX4249" s="21"/>
      <c r="BZ4249" s="21"/>
      <c r="CD4249" s="21"/>
      <c r="CE4249" s="21"/>
      <c r="CF4249" s="21"/>
    </row>
    <row r="4250" spans="1:84">
      <c r="A4250" s="21"/>
      <c r="AC4250" s="21"/>
      <c r="AD4250" s="21"/>
      <c r="AE4250" s="21"/>
      <c r="AF4250" s="21"/>
      <c r="AG4250" s="21"/>
      <c r="AH4250" s="21"/>
      <c r="AI4250" s="21"/>
      <c r="AJ4250" s="21"/>
      <c r="AK4250" s="21"/>
      <c r="AL4250" s="21"/>
      <c r="AM4250" s="21"/>
      <c r="AN4250" s="21"/>
      <c r="AO4250" s="21"/>
      <c r="AP4250" s="21"/>
      <c r="AQ4250" s="21"/>
      <c r="AR4250" s="21"/>
      <c r="AS4250" s="21"/>
      <c r="AT4250" s="21"/>
      <c r="AU4250" s="21"/>
      <c r="AX4250" s="22"/>
      <c r="AY4250" s="22"/>
      <c r="AZ4250" s="22"/>
      <c r="BM4250" s="21"/>
      <c r="BN4250" s="21"/>
      <c r="BO4250" s="21"/>
      <c r="BP4250" s="21"/>
      <c r="BQ4250" s="21"/>
      <c r="BS4250" s="21"/>
      <c r="BT4250" s="21"/>
      <c r="BW4250" s="21"/>
      <c r="BX4250" s="21"/>
      <c r="BZ4250" s="21"/>
      <c r="CD4250" s="21"/>
      <c r="CE4250" s="21"/>
      <c r="CF4250" s="21"/>
    </row>
    <row r="4251" spans="1:84">
      <c r="A4251" s="21"/>
      <c r="AC4251" s="21"/>
      <c r="AD4251" s="21"/>
      <c r="AE4251" s="21"/>
      <c r="AF4251" s="21"/>
      <c r="AG4251" s="21"/>
      <c r="AH4251" s="21"/>
      <c r="AI4251" s="21"/>
      <c r="AJ4251" s="21"/>
      <c r="AK4251" s="21"/>
      <c r="AL4251" s="21"/>
      <c r="AM4251" s="21"/>
      <c r="AN4251" s="21"/>
      <c r="AO4251" s="21"/>
      <c r="AP4251" s="21"/>
      <c r="AQ4251" s="21"/>
      <c r="AR4251" s="21"/>
      <c r="AS4251" s="21"/>
      <c r="AT4251" s="21"/>
      <c r="AU4251" s="21"/>
      <c r="AX4251" s="22"/>
      <c r="AY4251" s="22"/>
      <c r="AZ4251" s="22"/>
      <c r="BM4251" s="21"/>
      <c r="BN4251" s="21"/>
      <c r="BO4251" s="21"/>
      <c r="BP4251" s="21"/>
      <c r="BQ4251" s="21"/>
      <c r="BS4251" s="21"/>
      <c r="BT4251" s="21"/>
      <c r="BW4251" s="21"/>
      <c r="BX4251" s="21"/>
      <c r="BZ4251" s="21"/>
      <c r="CD4251" s="21"/>
      <c r="CE4251" s="21"/>
      <c r="CF4251" s="21"/>
    </row>
    <row r="4252" spans="1:84">
      <c r="A4252" s="23"/>
      <c r="AC4252" s="23"/>
      <c r="AD4252" s="23"/>
      <c r="AE4252" s="23"/>
      <c r="AF4252" s="23"/>
      <c r="AG4252" s="23"/>
      <c r="AH4252" s="23"/>
      <c r="AI4252" s="23"/>
      <c r="AJ4252" s="23"/>
      <c r="AK4252" s="23"/>
      <c r="AL4252" s="23"/>
      <c r="AM4252" s="23"/>
      <c r="AN4252" s="23"/>
      <c r="AO4252" s="23"/>
      <c r="AP4252" s="23"/>
      <c r="AQ4252" s="23"/>
      <c r="AR4252" s="23"/>
      <c r="AS4252" s="23"/>
      <c r="AT4252" s="23"/>
      <c r="AU4252" s="23"/>
      <c r="AX4252" s="22"/>
      <c r="AY4252" s="22"/>
      <c r="AZ4252" s="22"/>
      <c r="BM4252" s="23"/>
      <c r="BN4252" s="23"/>
      <c r="BO4252" s="23"/>
      <c r="BP4252" s="23"/>
      <c r="BQ4252" s="23"/>
      <c r="BS4252" s="23"/>
      <c r="BT4252" s="23"/>
      <c r="BW4252" s="23"/>
      <c r="BX4252" s="23"/>
      <c r="BZ4252" s="23"/>
      <c r="CD4252" s="23"/>
      <c r="CE4252" s="23"/>
      <c r="CF4252" s="23"/>
    </row>
    <row r="4253" spans="1:84">
      <c r="A4253" s="23"/>
      <c r="AC4253" s="23"/>
      <c r="AD4253" s="23"/>
      <c r="AE4253" s="23"/>
      <c r="AF4253" s="23"/>
      <c r="AG4253" s="23"/>
      <c r="AH4253" s="23"/>
      <c r="AI4253" s="23"/>
      <c r="AJ4253" s="23"/>
      <c r="AK4253" s="23"/>
      <c r="AL4253" s="23"/>
      <c r="AM4253" s="23"/>
      <c r="AN4253" s="23"/>
      <c r="AO4253" s="23"/>
      <c r="AP4253" s="23"/>
      <c r="AQ4253" s="23"/>
      <c r="AR4253" s="23"/>
      <c r="AS4253" s="23"/>
      <c r="AT4253" s="23"/>
      <c r="AU4253" s="23"/>
      <c r="AX4253" s="22"/>
      <c r="AY4253" s="22"/>
      <c r="AZ4253" s="22"/>
      <c r="BM4253" s="23"/>
      <c r="BN4253" s="23"/>
      <c r="BO4253" s="23"/>
      <c r="BP4253" s="23"/>
      <c r="BQ4253" s="23"/>
      <c r="BS4253" s="23"/>
      <c r="BT4253" s="23"/>
      <c r="BW4253" s="23"/>
      <c r="BX4253" s="23"/>
      <c r="BZ4253" s="23"/>
      <c r="CD4253" s="23"/>
      <c r="CE4253" s="23"/>
      <c r="CF4253" s="23"/>
    </row>
    <row r="4254" spans="1:84">
      <c r="A4254" s="23"/>
      <c r="AC4254" s="23"/>
      <c r="AD4254" s="23"/>
      <c r="AE4254" s="23"/>
      <c r="AF4254" s="23"/>
      <c r="AG4254" s="23"/>
      <c r="AH4254" s="23"/>
      <c r="AI4254" s="23"/>
      <c r="AJ4254" s="23"/>
      <c r="AK4254" s="23"/>
      <c r="AL4254" s="23"/>
      <c r="AM4254" s="23"/>
      <c r="AN4254" s="23"/>
      <c r="AO4254" s="23"/>
      <c r="AP4254" s="23"/>
      <c r="AQ4254" s="23"/>
      <c r="AR4254" s="23"/>
      <c r="AS4254" s="23"/>
      <c r="AT4254" s="23"/>
      <c r="AU4254" s="23"/>
      <c r="AX4254" s="22"/>
      <c r="AY4254" s="22"/>
      <c r="AZ4254" s="22"/>
      <c r="BM4254" s="23"/>
      <c r="BN4254" s="23"/>
      <c r="BO4254" s="23"/>
      <c r="BP4254" s="23"/>
      <c r="BQ4254" s="23"/>
      <c r="BS4254" s="23"/>
      <c r="BT4254" s="23"/>
      <c r="BW4254" s="23"/>
      <c r="BX4254" s="23"/>
      <c r="BZ4254" s="23"/>
      <c r="CD4254" s="23"/>
      <c r="CE4254" s="23"/>
      <c r="CF4254" s="23"/>
    </row>
    <row r="4255" spans="1:84">
      <c r="A4255" s="23"/>
      <c r="AC4255" s="23"/>
      <c r="AD4255" s="23"/>
      <c r="AE4255" s="23"/>
      <c r="AF4255" s="23"/>
      <c r="AG4255" s="23"/>
      <c r="AH4255" s="23"/>
      <c r="AI4255" s="23"/>
      <c r="AJ4255" s="23"/>
      <c r="AK4255" s="23"/>
      <c r="AL4255" s="23"/>
      <c r="AM4255" s="23"/>
      <c r="AN4255" s="23"/>
      <c r="AO4255" s="23"/>
      <c r="AP4255" s="23"/>
      <c r="AQ4255" s="23"/>
      <c r="AR4255" s="23"/>
      <c r="AS4255" s="23"/>
      <c r="AT4255" s="23"/>
      <c r="AU4255" s="23"/>
      <c r="AX4255" s="22"/>
      <c r="AY4255" s="22"/>
      <c r="AZ4255" s="22"/>
      <c r="BM4255" s="23"/>
      <c r="BN4255" s="23"/>
      <c r="BO4255" s="23"/>
      <c r="BP4255" s="23"/>
      <c r="BQ4255" s="23"/>
      <c r="BS4255" s="23"/>
      <c r="BT4255" s="23"/>
      <c r="BW4255" s="23"/>
      <c r="BX4255" s="23"/>
      <c r="BZ4255" s="23"/>
      <c r="CD4255" s="23"/>
      <c r="CE4255" s="23"/>
      <c r="CF4255" s="23"/>
    </row>
    <row r="4256" spans="1:84">
      <c r="A4256" s="23"/>
      <c r="AC4256" s="23"/>
      <c r="AD4256" s="23"/>
      <c r="AE4256" s="23"/>
      <c r="AF4256" s="23"/>
      <c r="AG4256" s="23"/>
      <c r="AH4256" s="23"/>
      <c r="AI4256" s="23"/>
      <c r="AJ4256" s="23"/>
      <c r="AK4256" s="23"/>
      <c r="AL4256" s="23"/>
      <c r="AM4256" s="23"/>
      <c r="AN4256" s="23"/>
      <c r="AO4256" s="23"/>
      <c r="AP4256" s="23"/>
      <c r="AQ4256" s="23"/>
      <c r="AR4256" s="23"/>
      <c r="AS4256" s="23"/>
      <c r="AT4256" s="23"/>
      <c r="AU4256" s="23"/>
      <c r="AX4256" s="22"/>
      <c r="AY4256" s="22"/>
      <c r="AZ4256" s="22"/>
      <c r="BM4256" s="23"/>
      <c r="BN4256" s="23"/>
      <c r="BO4256" s="23"/>
      <c r="BP4256" s="23"/>
      <c r="BQ4256" s="23"/>
      <c r="BS4256" s="23"/>
      <c r="BT4256" s="23"/>
      <c r="BW4256" s="23"/>
      <c r="BX4256" s="23"/>
      <c r="BZ4256" s="23"/>
      <c r="CD4256" s="23"/>
      <c r="CE4256" s="23"/>
      <c r="CF4256" s="23"/>
    </row>
    <row r="4257" spans="1:84">
      <c r="A4257" s="23"/>
      <c r="AC4257" s="23"/>
      <c r="AD4257" s="23"/>
      <c r="AE4257" s="23"/>
      <c r="AF4257" s="23"/>
      <c r="AG4257" s="23"/>
      <c r="AH4257" s="23"/>
      <c r="AI4257" s="23"/>
      <c r="AJ4257" s="23"/>
      <c r="AK4257" s="23"/>
      <c r="AL4257" s="23"/>
      <c r="AM4257" s="23"/>
      <c r="AN4257" s="23"/>
      <c r="AO4257" s="23"/>
      <c r="AP4257" s="23"/>
      <c r="AQ4257" s="23"/>
      <c r="AR4257" s="23"/>
      <c r="AS4257" s="23"/>
      <c r="AT4257" s="23"/>
      <c r="AU4257" s="23"/>
      <c r="AX4257" s="22"/>
      <c r="AY4257" s="22"/>
      <c r="AZ4257" s="22"/>
      <c r="BM4257" s="23"/>
      <c r="BN4257" s="23"/>
      <c r="BO4257" s="23"/>
      <c r="BP4257" s="23"/>
      <c r="BQ4257" s="23"/>
      <c r="BS4257" s="23"/>
      <c r="BT4257" s="23"/>
      <c r="BW4257" s="23"/>
      <c r="BX4257" s="23"/>
      <c r="BZ4257" s="23"/>
      <c r="CD4257" s="23"/>
      <c r="CE4257" s="23"/>
      <c r="CF4257" s="23"/>
    </row>
    <row r="4258" spans="1:84">
      <c r="A4258" s="21"/>
      <c r="AC4258" s="21"/>
      <c r="AD4258" s="21"/>
      <c r="AE4258" s="21"/>
      <c r="AF4258" s="21"/>
      <c r="AG4258" s="21"/>
      <c r="AH4258" s="21"/>
      <c r="AI4258" s="21"/>
      <c r="AJ4258" s="21"/>
      <c r="AK4258" s="21"/>
      <c r="AL4258" s="21"/>
      <c r="AM4258" s="21"/>
      <c r="AN4258" s="21"/>
      <c r="AO4258" s="21"/>
      <c r="AP4258" s="21"/>
      <c r="AQ4258" s="21"/>
      <c r="AR4258" s="21"/>
      <c r="AS4258" s="21"/>
      <c r="AT4258" s="21"/>
      <c r="AU4258" s="21"/>
      <c r="AX4258" s="22"/>
      <c r="AY4258" s="22"/>
      <c r="AZ4258" s="22"/>
      <c r="BM4258" s="21"/>
      <c r="BN4258" s="21"/>
      <c r="BO4258" s="21"/>
      <c r="BP4258" s="21"/>
      <c r="BQ4258" s="21"/>
      <c r="BS4258" s="21"/>
      <c r="BT4258" s="21"/>
      <c r="BW4258" s="21"/>
      <c r="BX4258" s="21"/>
      <c r="BZ4258" s="21"/>
      <c r="CD4258" s="21"/>
      <c r="CE4258" s="21"/>
      <c r="CF4258" s="21"/>
    </row>
    <row r="4259" spans="1:84">
      <c r="A4259" s="21"/>
      <c r="AC4259" s="21"/>
      <c r="AD4259" s="21"/>
      <c r="AE4259" s="21"/>
      <c r="AF4259" s="21"/>
      <c r="AG4259" s="21"/>
      <c r="AH4259" s="21"/>
      <c r="AI4259" s="21"/>
      <c r="AJ4259" s="21"/>
      <c r="AK4259" s="21"/>
      <c r="AL4259" s="21"/>
      <c r="AM4259" s="21"/>
      <c r="AN4259" s="21"/>
      <c r="AO4259" s="21"/>
      <c r="AP4259" s="21"/>
      <c r="AQ4259" s="21"/>
      <c r="AR4259" s="21"/>
      <c r="AS4259" s="21"/>
      <c r="AT4259" s="21"/>
      <c r="AU4259" s="21"/>
      <c r="AX4259" s="22"/>
      <c r="AY4259" s="22"/>
      <c r="AZ4259" s="22"/>
      <c r="BM4259" s="21"/>
      <c r="BN4259" s="21"/>
      <c r="BO4259" s="21"/>
      <c r="BP4259" s="21"/>
      <c r="BQ4259" s="21"/>
      <c r="BS4259" s="21"/>
      <c r="BT4259" s="21"/>
      <c r="BW4259" s="21"/>
      <c r="BX4259" s="21"/>
      <c r="BZ4259" s="21"/>
      <c r="CD4259" s="21"/>
      <c r="CE4259" s="21"/>
      <c r="CF4259" s="21"/>
    </row>
    <row r="4260" spans="1:84">
      <c r="A4260" s="21"/>
      <c r="AC4260" s="21"/>
      <c r="AD4260" s="21"/>
      <c r="AE4260" s="21"/>
      <c r="AF4260" s="21"/>
      <c r="AG4260" s="21"/>
      <c r="AH4260" s="21"/>
      <c r="AI4260" s="21"/>
      <c r="AJ4260" s="21"/>
      <c r="AK4260" s="21"/>
      <c r="AL4260" s="21"/>
      <c r="AM4260" s="21"/>
      <c r="AN4260" s="21"/>
      <c r="AO4260" s="21"/>
      <c r="AP4260" s="21"/>
      <c r="AQ4260" s="21"/>
      <c r="AR4260" s="21"/>
      <c r="AS4260" s="21"/>
      <c r="AT4260" s="21"/>
      <c r="AU4260" s="21"/>
      <c r="AX4260" s="22"/>
      <c r="AY4260" s="22"/>
      <c r="AZ4260" s="22"/>
      <c r="BM4260" s="21"/>
      <c r="BN4260" s="21"/>
      <c r="BO4260" s="21"/>
      <c r="BP4260" s="21"/>
      <c r="BQ4260" s="21"/>
      <c r="BS4260" s="21"/>
      <c r="BT4260" s="21"/>
      <c r="BW4260" s="21"/>
      <c r="BX4260" s="21"/>
      <c r="BZ4260" s="21"/>
      <c r="CD4260" s="21"/>
      <c r="CE4260" s="21"/>
      <c r="CF4260" s="21"/>
    </row>
    <row r="4261" spans="1:84">
      <c r="A4261" s="21"/>
      <c r="AC4261" s="21"/>
      <c r="AD4261" s="21"/>
      <c r="AE4261" s="21"/>
      <c r="AF4261" s="21"/>
      <c r="AG4261" s="21"/>
      <c r="AH4261" s="21"/>
      <c r="AI4261" s="21"/>
      <c r="AJ4261" s="21"/>
      <c r="AK4261" s="21"/>
      <c r="AL4261" s="21"/>
      <c r="AM4261" s="21"/>
      <c r="AN4261" s="21"/>
      <c r="AO4261" s="21"/>
      <c r="AP4261" s="21"/>
      <c r="AQ4261" s="21"/>
      <c r="AR4261" s="21"/>
      <c r="AS4261" s="21"/>
      <c r="AT4261" s="21"/>
      <c r="AU4261" s="21"/>
      <c r="AX4261" s="22"/>
      <c r="AY4261" s="22"/>
      <c r="AZ4261" s="22"/>
      <c r="BM4261" s="21"/>
      <c r="BN4261" s="21"/>
      <c r="BO4261" s="21"/>
      <c r="BP4261" s="21"/>
      <c r="BQ4261" s="21"/>
      <c r="BS4261" s="21"/>
      <c r="BT4261" s="21"/>
      <c r="BW4261" s="21"/>
      <c r="BX4261" s="21"/>
      <c r="BZ4261" s="21"/>
      <c r="CD4261" s="21"/>
      <c r="CE4261" s="21"/>
      <c r="CF4261" s="21"/>
    </row>
    <row r="4262" spans="1:84">
      <c r="A4262" s="21"/>
      <c r="AC4262" s="21"/>
      <c r="AD4262" s="21"/>
      <c r="AE4262" s="21"/>
      <c r="AF4262" s="21"/>
      <c r="AG4262" s="21"/>
      <c r="AH4262" s="21"/>
      <c r="AI4262" s="21"/>
      <c r="AJ4262" s="21"/>
      <c r="AK4262" s="21"/>
      <c r="AL4262" s="21"/>
      <c r="AM4262" s="21"/>
      <c r="AN4262" s="21"/>
      <c r="AO4262" s="21"/>
      <c r="AP4262" s="21"/>
      <c r="AQ4262" s="21"/>
      <c r="AR4262" s="21"/>
      <c r="AS4262" s="21"/>
      <c r="AT4262" s="21"/>
      <c r="AU4262" s="21"/>
      <c r="AX4262" s="22"/>
      <c r="AY4262" s="22"/>
      <c r="AZ4262" s="22"/>
      <c r="BM4262" s="21"/>
      <c r="BN4262" s="21"/>
      <c r="BO4262" s="21"/>
      <c r="BP4262" s="21"/>
      <c r="BQ4262" s="21"/>
      <c r="BS4262" s="21"/>
      <c r="BT4262" s="21"/>
      <c r="BW4262" s="21"/>
      <c r="BX4262" s="21"/>
      <c r="BZ4262" s="21"/>
      <c r="CD4262" s="21"/>
      <c r="CE4262" s="21"/>
      <c r="CF4262" s="21"/>
    </row>
    <row r="4263" spans="1:84">
      <c r="A4263" s="21"/>
      <c r="AC4263" s="21"/>
      <c r="AD4263" s="21"/>
      <c r="AE4263" s="21"/>
      <c r="AF4263" s="21"/>
      <c r="AG4263" s="21"/>
      <c r="AH4263" s="21"/>
      <c r="AI4263" s="21"/>
      <c r="AJ4263" s="21"/>
      <c r="AK4263" s="21"/>
      <c r="AL4263" s="21"/>
      <c r="AM4263" s="21"/>
      <c r="AN4263" s="21"/>
      <c r="AO4263" s="21"/>
      <c r="AP4263" s="21"/>
      <c r="AQ4263" s="21"/>
      <c r="AR4263" s="21"/>
      <c r="AS4263" s="21"/>
      <c r="AT4263" s="21"/>
      <c r="AU4263" s="21"/>
      <c r="AX4263" s="22"/>
      <c r="AY4263" s="22"/>
      <c r="AZ4263" s="22"/>
      <c r="BM4263" s="21"/>
      <c r="BN4263" s="21"/>
      <c r="BO4263" s="21"/>
      <c r="BP4263" s="21"/>
      <c r="BQ4263" s="21"/>
      <c r="BS4263" s="21"/>
      <c r="BT4263" s="21"/>
      <c r="BW4263" s="21"/>
      <c r="BX4263" s="21"/>
      <c r="BZ4263" s="21"/>
      <c r="CD4263" s="21"/>
      <c r="CE4263" s="21"/>
      <c r="CF4263" s="21"/>
    </row>
    <row r="4264" spans="1:84">
      <c r="A4264" s="21"/>
      <c r="AC4264" s="21"/>
      <c r="AD4264" s="21"/>
      <c r="AE4264" s="21"/>
      <c r="AF4264" s="21"/>
      <c r="AG4264" s="21"/>
      <c r="AH4264" s="21"/>
      <c r="AI4264" s="21"/>
      <c r="AJ4264" s="21"/>
      <c r="AK4264" s="21"/>
      <c r="AL4264" s="21"/>
      <c r="AM4264" s="21"/>
      <c r="AN4264" s="21"/>
      <c r="AO4264" s="21"/>
      <c r="AP4264" s="21"/>
      <c r="AQ4264" s="21"/>
      <c r="AR4264" s="21"/>
      <c r="AS4264" s="21"/>
      <c r="AT4264" s="21"/>
      <c r="AU4264" s="21"/>
      <c r="AX4264" s="22"/>
      <c r="AY4264" s="22"/>
      <c r="AZ4264" s="22"/>
      <c r="BM4264" s="21"/>
      <c r="BN4264" s="21"/>
      <c r="BO4264" s="21"/>
      <c r="BP4264" s="21"/>
      <c r="BQ4264" s="21"/>
      <c r="BS4264" s="21"/>
      <c r="BT4264" s="21"/>
      <c r="BW4264" s="21"/>
      <c r="BX4264" s="21"/>
      <c r="BZ4264" s="21"/>
      <c r="CD4264" s="21"/>
      <c r="CE4264" s="21"/>
      <c r="CF4264" s="21"/>
    </row>
    <row r="4265" spans="1:84">
      <c r="A4265" s="21"/>
      <c r="AC4265" s="21"/>
      <c r="AD4265" s="21"/>
      <c r="AE4265" s="21"/>
      <c r="AF4265" s="21"/>
      <c r="AG4265" s="21"/>
      <c r="AH4265" s="21"/>
      <c r="AI4265" s="21"/>
      <c r="AJ4265" s="21"/>
      <c r="AK4265" s="21"/>
      <c r="AL4265" s="21"/>
      <c r="AM4265" s="21"/>
      <c r="AN4265" s="21"/>
      <c r="AO4265" s="21"/>
      <c r="AP4265" s="21"/>
      <c r="AQ4265" s="21"/>
      <c r="AR4265" s="21"/>
      <c r="AS4265" s="21"/>
      <c r="AT4265" s="21"/>
      <c r="AU4265" s="21"/>
      <c r="AX4265" s="22"/>
      <c r="AY4265" s="22"/>
      <c r="AZ4265" s="22"/>
      <c r="BM4265" s="21"/>
      <c r="BN4265" s="21"/>
      <c r="BO4265" s="21"/>
      <c r="BP4265" s="21"/>
      <c r="BQ4265" s="21"/>
      <c r="BS4265" s="21"/>
      <c r="BT4265" s="21"/>
      <c r="BW4265" s="21"/>
      <c r="BX4265" s="21"/>
      <c r="BZ4265" s="21"/>
      <c r="CD4265" s="21"/>
      <c r="CE4265" s="21"/>
      <c r="CF4265" s="21"/>
    </row>
    <row r="4266" spans="1:84">
      <c r="A4266" s="21"/>
      <c r="AC4266" s="21"/>
      <c r="AD4266" s="21"/>
      <c r="AE4266" s="21"/>
      <c r="AF4266" s="21"/>
      <c r="AG4266" s="21"/>
      <c r="AH4266" s="21"/>
      <c r="AI4266" s="21"/>
      <c r="AJ4266" s="21"/>
      <c r="AK4266" s="21"/>
      <c r="AL4266" s="21"/>
      <c r="AM4266" s="21"/>
      <c r="AN4266" s="21"/>
      <c r="AO4266" s="21"/>
      <c r="AP4266" s="21"/>
      <c r="AQ4266" s="21"/>
      <c r="AR4266" s="21"/>
      <c r="AS4266" s="21"/>
      <c r="AT4266" s="21"/>
      <c r="AU4266" s="21"/>
      <c r="AX4266" s="22"/>
      <c r="AY4266" s="22"/>
      <c r="AZ4266" s="22"/>
      <c r="BM4266" s="21"/>
      <c r="BN4266" s="21"/>
      <c r="BO4266" s="21"/>
      <c r="BP4266" s="21"/>
      <c r="BQ4266" s="21"/>
      <c r="BS4266" s="21"/>
      <c r="BT4266" s="21"/>
      <c r="BW4266" s="21"/>
      <c r="BX4266" s="21"/>
      <c r="BZ4266" s="21"/>
      <c r="CD4266" s="21"/>
      <c r="CE4266" s="21"/>
      <c r="CF4266" s="21"/>
    </row>
    <row r="4267" spans="1:84">
      <c r="A4267" s="21"/>
      <c r="AC4267" s="21"/>
      <c r="AD4267" s="21"/>
      <c r="AE4267" s="21"/>
      <c r="AF4267" s="21"/>
      <c r="AG4267" s="21"/>
      <c r="AH4267" s="21"/>
      <c r="AI4267" s="21"/>
      <c r="AJ4267" s="21"/>
      <c r="AK4267" s="21"/>
      <c r="AL4267" s="21"/>
      <c r="AM4267" s="21"/>
      <c r="AN4267" s="21"/>
      <c r="AO4267" s="21"/>
      <c r="AP4267" s="21"/>
      <c r="AQ4267" s="21"/>
      <c r="AR4267" s="21"/>
      <c r="AS4267" s="21"/>
      <c r="AT4267" s="21"/>
      <c r="AU4267" s="21"/>
      <c r="AX4267" s="22"/>
      <c r="AY4267" s="22"/>
      <c r="AZ4267" s="22"/>
      <c r="BM4267" s="21"/>
      <c r="BN4267" s="21"/>
      <c r="BO4267" s="21"/>
      <c r="BP4267" s="21"/>
      <c r="BQ4267" s="21"/>
      <c r="BS4267" s="21"/>
      <c r="BT4267" s="21"/>
      <c r="BW4267" s="21"/>
      <c r="BX4267" s="21"/>
      <c r="BZ4267" s="21"/>
      <c r="CD4267" s="21"/>
      <c r="CE4267" s="21"/>
      <c r="CF4267" s="21"/>
    </row>
    <row r="4268" spans="1:84">
      <c r="A4268" s="21"/>
      <c r="AC4268" s="21"/>
      <c r="AD4268" s="21"/>
      <c r="AE4268" s="21"/>
      <c r="AF4268" s="21"/>
      <c r="AG4268" s="21"/>
      <c r="AH4268" s="21"/>
      <c r="AI4268" s="21"/>
      <c r="AJ4268" s="21"/>
      <c r="AK4268" s="21"/>
      <c r="AL4268" s="21"/>
      <c r="AM4268" s="21"/>
      <c r="AN4268" s="21"/>
      <c r="AO4268" s="21"/>
      <c r="AP4268" s="21"/>
      <c r="AQ4268" s="21"/>
      <c r="AR4268" s="21"/>
      <c r="AS4268" s="21"/>
      <c r="AT4268" s="21"/>
      <c r="AU4268" s="21"/>
      <c r="AX4268" s="22"/>
      <c r="AY4268" s="22"/>
      <c r="AZ4268" s="22"/>
      <c r="BM4268" s="21"/>
      <c r="BN4268" s="21"/>
      <c r="BO4268" s="21"/>
      <c r="BP4268" s="21"/>
      <c r="BQ4268" s="21"/>
      <c r="BS4268" s="21"/>
      <c r="BT4268" s="21"/>
      <c r="BW4268" s="21"/>
      <c r="BX4268" s="21"/>
      <c r="BZ4268" s="21"/>
      <c r="CD4268" s="21"/>
      <c r="CE4268" s="21"/>
      <c r="CF4268" s="21"/>
    </row>
    <row r="4269" spans="1:84">
      <c r="A4269" s="21"/>
      <c r="AC4269" s="21"/>
      <c r="AD4269" s="21"/>
      <c r="AE4269" s="21"/>
      <c r="AF4269" s="21"/>
      <c r="AG4269" s="21"/>
      <c r="AH4269" s="21"/>
      <c r="AI4269" s="21"/>
      <c r="AJ4269" s="21"/>
      <c r="AK4269" s="21"/>
      <c r="AL4269" s="21"/>
      <c r="AM4269" s="21"/>
      <c r="AN4269" s="21"/>
      <c r="AO4269" s="21"/>
      <c r="AP4269" s="21"/>
      <c r="AQ4269" s="21"/>
      <c r="AR4269" s="21"/>
      <c r="AS4269" s="21"/>
      <c r="AT4269" s="21"/>
      <c r="AU4269" s="21"/>
      <c r="AX4269" s="22"/>
      <c r="AY4269" s="22"/>
      <c r="AZ4269" s="22"/>
      <c r="BM4269" s="21"/>
      <c r="BN4269" s="21"/>
      <c r="BO4269" s="21"/>
      <c r="BP4269" s="21"/>
      <c r="BQ4269" s="21"/>
      <c r="BS4269" s="21"/>
      <c r="BT4269" s="21"/>
      <c r="BW4269" s="21"/>
      <c r="BX4269" s="21"/>
      <c r="BZ4269" s="21"/>
      <c r="CD4269" s="21"/>
      <c r="CE4269" s="21"/>
      <c r="CF4269" s="21"/>
    </row>
    <row r="4270" spans="1:84">
      <c r="A4270" s="21"/>
      <c r="AC4270" s="21"/>
      <c r="AD4270" s="21"/>
      <c r="AE4270" s="21"/>
      <c r="AF4270" s="21"/>
      <c r="AG4270" s="21"/>
      <c r="AH4270" s="21"/>
      <c r="AI4270" s="21"/>
      <c r="AJ4270" s="21"/>
      <c r="AK4270" s="21"/>
      <c r="AL4270" s="21"/>
      <c r="AM4270" s="21"/>
      <c r="AN4270" s="21"/>
      <c r="AO4270" s="21"/>
      <c r="AP4270" s="21"/>
      <c r="AQ4270" s="21"/>
      <c r="AR4270" s="21"/>
      <c r="AS4270" s="21"/>
      <c r="AT4270" s="21"/>
      <c r="AU4270" s="21"/>
      <c r="AX4270" s="22"/>
      <c r="AY4270" s="22"/>
      <c r="AZ4270" s="22"/>
      <c r="BM4270" s="21"/>
      <c r="BN4270" s="21"/>
      <c r="BO4270" s="21"/>
      <c r="BP4270" s="21"/>
      <c r="BQ4270" s="21"/>
      <c r="BS4270" s="21"/>
      <c r="BT4270" s="21"/>
      <c r="BW4270" s="21"/>
      <c r="BX4270" s="21"/>
      <c r="BZ4270" s="21"/>
      <c r="CD4270" s="21"/>
      <c r="CE4270" s="21"/>
      <c r="CF4270" s="21"/>
    </row>
    <row r="4271" spans="1:84">
      <c r="A4271" s="21"/>
      <c r="AC4271" s="21"/>
      <c r="AD4271" s="21"/>
      <c r="AE4271" s="21"/>
      <c r="AF4271" s="21"/>
      <c r="AG4271" s="21"/>
      <c r="AH4271" s="21"/>
      <c r="AI4271" s="21"/>
      <c r="AJ4271" s="21"/>
      <c r="AK4271" s="21"/>
      <c r="AL4271" s="21"/>
      <c r="AM4271" s="21"/>
      <c r="AN4271" s="21"/>
      <c r="AO4271" s="21"/>
      <c r="AP4271" s="21"/>
      <c r="AQ4271" s="21"/>
      <c r="AR4271" s="21"/>
      <c r="AS4271" s="21"/>
      <c r="AT4271" s="21"/>
      <c r="AU4271" s="21"/>
      <c r="AX4271" s="22"/>
      <c r="AY4271" s="22"/>
      <c r="AZ4271" s="22"/>
      <c r="BM4271" s="21"/>
      <c r="BN4271" s="21"/>
      <c r="BO4271" s="21"/>
      <c r="BP4271" s="21"/>
      <c r="BQ4271" s="21"/>
      <c r="BS4271" s="21"/>
      <c r="BT4271" s="21"/>
      <c r="BW4271" s="21"/>
      <c r="BX4271" s="21"/>
      <c r="BZ4271" s="21"/>
      <c r="CD4271" s="21"/>
      <c r="CE4271" s="21"/>
      <c r="CF4271" s="21"/>
    </row>
    <row r="4272" spans="1:84">
      <c r="A4272" s="21"/>
      <c r="AC4272" s="21"/>
      <c r="AD4272" s="21"/>
      <c r="AE4272" s="21"/>
      <c r="AF4272" s="21"/>
      <c r="AG4272" s="21"/>
      <c r="AH4272" s="21"/>
      <c r="AI4272" s="21"/>
      <c r="AJ4272" s="21"/>
      <c r="AK4272" s="21"/>
      <c r="AL4272" s="21"/>
      <c r="AM4272" s="21"/>
      <c r="AN4272" s="21"/>
      <c r="AO4272" s="21"/>
      <c r="AP4272" s="21"/>
      <c r="AQ4272" s="21"/>
      <c r="AR4272" s="21"/>
      <c r="AS4272" s="21"/>
      <c r="AT4272" s="21"/>
      <c r="AU4272" s="21"/>
      <c r="AX4272" s="22"/>
      <c r="AY4272" s="22"/>
      <c r="AZ4272" s="22"/>
      <c r="BM4272" s="21"/>
      <c r="BN4272" s="21"/>
      <c r="BO4272" s="21"/>
      <c r="BP4272" s="21"/>
      <c r="BQ4272" s="21"/>
      <c r="BS4272" s="21"/>
      <c r="BT4272" s="21"/>
      <c r="BW4272" s="21"/>
      <c r="BX4272" s="21"/>
      <c r="BZ4272" s="21"/>
      <c r="CD4272" s="21"/>
      <c r="CE4272" s="21"/>
      <c r="CF4272" s="21"/>
    </row>
    <row r="4273" spans="1:84">
      <c r="A4273" s="21"/>
      <c r="AC4273" s="21"/>
      <c r="AD4273" s="21"/>
      <c r="AE4273" s="21"/>
      <c r="AF4273" s="21"/>
      <c r="AG4273" s="21"/>
      <c r="AH4273" s="21"/>
      <c r="AI4273" s="21"/>
      <c r="AJ4273" s="21"/>
      <c r="AK4273" s="21"/>
      <c r="AL4273" s="21"/>
      <c r="AM4273" s="21"/>
      <c r="AN4273" s="21"/>
      <c r="AO4273" s="21"/>
      <c r="AP4273" s="21"/>
      <c r="AQ4273" s="21"/>
      <c r="AR4273" s="21"/>
      <c r="AS4273" s="21"/>
      <c r="AT4273" s="21"/>
      <c r="AU4273" s="21"/>
      <c r="AX4273" s="22"/>
      <c r="AY4273" s="22"/>
      <c r="AZ4273" s="22"/>
      <c r="BM4273" s="21"/>
      <c r="BN4273" s="21"/>
      <c r="BO4273" s="21"/>
      <c r="BP4273" s="21"/>
      <c r="BQ4273" s="21"/>
      <c r="BS4273" s="21"/>
      <c r="BT4273" s="21"/>
      <c r="BW4273" s="21"/>
      <c r="BX4273" s="21"/>
      <c r="BZ4273" s="21"/>
      <c r="CD4273" s="21"/>
      <c r="CE4273" s="21"/>
      <c r="CF4273" s="21"/>
    </row>
    <row r="4274" spans="1:84">
      <c r="A4274" s="21"/>
      <c r="AC4274" s="21"/>
      <c r="AD4274" s="21"/>
      <c r="AE4274" s="21"/>
      <c r="AF4274" s="21"/>
      <c r="AG4274" s="21"/>
      <c r="AH4274" s="21"/>
      <c r="AI4274" s="21"/>
      <c r="AJ4274" s="21"/>
      <c r="AK4274" s="21"/>
      <c r="AL4274" s="21"/>
      <c r="AM4274" s="21"/>
      <c r="AN4274" s="21"/>
      <c r="AO4274" s="21"/>
      <c r="AP4274" s="21"/>
      <c r="AQ4274" s="21"/>
      <c r="AR4274" s="21"/>
      <c r="AS4274" s="21"/>
      <c r="AT4274" s="21"/>
      <c r="AU4274" s="21"/>
      <c r="AX4274" s="22"/>
      <c r="AY4274" s="22"/>
      <c r="AZ4274" s="22"/>
      <c r="BM4274" s="21"/>
      <c r="BN4274" s="21"/>
      <c r="BO4274" s="21"/>
      <c r="BP4274" s="21"/>
      <c r="BQ4274" s="21"/>
      <c r="BS4274" s="21"/>
      <c r="BT4274" s="21"/>
      <c r="BW4274" s="21"/>
      <c r="BX4274" s="21"/>
      <c r="BZ4274" s="21"/>
      <c r="CD4274" s="21"/>
      <c r="CE4274" s="21"/>
      <c r="CF4274" s="21"/>
    </row>
    <row r="4275" spans="1:84">
      <c r="A4275" s="21"/>
      <c r="AC4275" s="21"/>
      <c r="AD4275" s="21"/>
      <c r="AE4275" s="21"/>
      <c r="AF4275" s="21"/>
      <c r="AG4275" s="21"/>
      <c r="AH4275" s="21"/>
      <c r="AI4275" s="21"/>
      <c r="AJ4275" s="21"/>
      <c r="AK4275" s="21"/>
      <c r="AL4275" s="21"/>
      <c r="AM4275" s="21"/>
      <c r="AN4275" s="21"/>
      <c r="AO4275" s="21"/>
      <c r="AP4275" s="21"/>
      <c r="AQ4275" s="21"/>
      <c r="AR4275" s="21"/>
      <c r="AS4275" s="21"/>
      <c r="AT4275" s="21"/>
      <c r="AU4275" s="21"/>
      <c r="AX4275" s="22"/>
      <c r="AY4275" s="22"/>
      <c r="AZ4275" s="22"/>
      <c r="BM4275" s="21"/>
      <c r="BN4275" s="21"/>
      <c r="BO4275" s="21"/>
      <c r="BP4275" s="21"/>
      <c r="BQ4275" s="21"/>
      <c r="BS4275" s="21"/>
      <c r="BT4275" s="21"/>
      <c r="BW4275" s="21"/>
      <c r="BX4275" s="21"/>
      <c r="BZ4275" s="21"/>
      <c r="CD4275" s="21"/>
      <c r="CE4275" s="21"/>
      <c r="CF4275" s="21"/>
    </row>
    <row r="4276" spans="1:84">
      <c r="A4276" s="21"/>
      <c r="AC4276" s="21"/>
      <c r="AD4276" s="21"/>
      <c r="AE4276" s="21"/>
      <c r="AF4276" s="21"/>
      <c r="AG4276" s="21"/>
      <c r="AH4276" s="21"/>
      <c r="AI4276" s="21"/>
      <c r="AJ4276" s="21"/>
      <c r="AK4276" s="21"/>
      <c r="AL4276" s="21"/>
      <c r="AM4276" s="21"/>
      <c r="AN4276" s="21"/>
      <c r="AO4276" s="21"/>
      <c r="AP4276" s="21"/>
      <c r="AQ4276" s="21"/>
      <c r="AR4276" s="21"/>
      <c r="AS4276" s="21"/>
      <c r="AT4276" s="21"/>
      <c r="AU4276" s="21"/>
      <c r="AX4276" s="22"/>
      <c r="AY4276" s="22"/>
      <c r="AZ4276" s="22"/>
      <c r="BM4276" s="21"/>
      <c r="BN4276" s="21"/>
      <c r="BO4276" s="21"/>
      <c r="BP4276" s="21"/>
      <c r="BQ4276" s="21"/>
      <c r="BS4276" s="21"/>
      <c r="BT4276" s="21"/>
      <c r="BW4276" s="21"/>
      <c r="BX4276" s="21"/>
      <c r="BZ4276" s="21"/>
      <c r="CD4276" s="21"/>
      <c r="CE4276" s="21"/>
      <c r="CF4276" s="21"/>
    </row>
    <row r="4277" spans="1:84">
      <c r="A4277" s="21"/>
      <c r="AC4277" s="21"/>
      <c r="AD4277" s="21"/>
      <c r="AE4277" s="21"/>
      <c r="AF4277" s="21"/>
      <c r="AG4277" s="21"/>
      <c r="AH4277" s="21"/>
      <c r="AI4277" s="21"/>
      <c r="AJ4277" s="21"/>
      <c r="AK4277" s="21"/>
      <c r="AL4277" s="21"/>
      <c r="AM4277" s="21"/>
      <c r="AN4277" s="21"/>
      <c r="AO4277" s="21"/>
      <c r="AP4277" s="21"/>
      <c r="AQ4277" s="21"/>
      <c r="AR4277" s="21"/>
      <c r="AS4277" s="21"/>
      <c r="AT4277" s="21"/>
      <c r="AU4277" s="21"/>
      <c r="AX4277" s="22"/>
      <c r="AY4277" s="22"/>
      <c r="AZ4277" s="22"/>
      <c r="BM4277" s="21"/>
      <c r="BN4277" s="21"/>
      <c r="BO4277" s="21"/>
      <c r="BP4277" s="21"/>
      <c r="BQ4277" s="21"/>
      <c r="BS4277" s="21"/>
      <c r="BT4277" s="21"/>
      <c r="BW4277" s="21"/>
      <c r="BX4277" s="21"/>
      <c r="BZ4277" s="21"/>
      <c r="CD4277" s="21"/>
      <c r="CE4277" s="21"/>
      <c r="CF4277" s="21"/>
    </row>
    <row r="4278" spans="1:84">
      <c r="A4278" s="21"/>
      <c r="AC4278" s="21"/>
      <c r="AD4278" s="21"/>
      <c r="AE4278" s="21"/>
      <c r="AF4278" s="21"/>
      <c r="AG4278" s="21"/>
      <c r="AH4278" s="21"/>
      <c r="AI4278" s="21"/>
      <c r="AJ4278" s="21"/>
      <c r="AK4278" s="21"/>
      <c r="AL4278" s="21"/>
      <c r="AM4278" s="21"/>
      <c r="AN4278" s="21"/>
      <c r="AO4278" s="21"/>
      <c r="AP4278" s="21"/>
      <c r="AQ4278" s="21"/>
      <c r="AR4278" s="21"/>
      <c r="AS4278" s="21"/>
      <c r="AT4278" s="21"/>
      <c r="AU4278" s="21"/>
      <c r="AX4278" s="22"/>
      <c r="AY4278" s="22"/>
      <c r="AZ4278" s="22"/>
      <c r="BM4278" s="21"/>
      <c r="BN4278" s="21"/>
      <c r="BO4278" s="21"/>
      <c r="BP4278" s="21"/>
      <c r="BQ4278" s="21"/>
      <c r="BS4278" s="21"/>
      <c r="BT4278" s="21"/>
      <c r="BW4278" s="21"/>
      <c r="BX4278" s="21"/>
      <c r="BZ4278" s="21"/>
      <c r="CD4278" s="21"/>
      <c r="CE4278" s="21"/>
      <c r="CF4278" s="21"/>
    </row>
    <row r="4279" spans="1:84">
      <c r="A4279" s="21"/>
      <c r="AC4279" s="21"/>
      <c r="AD4279" s="21"/>
      <c r="AE4279" s="21"/>
      <c r="AF4279" s="21"/>
      <c r="AG4279" s="21"/>
      <c r="AH4279" s="21"/>
      <c r="AI4279" s="21"/>
      <c r="AJ4279" s="21"/>
      <c r="AK4279" s="21"/>
      <c r="AL4279" s="21"/>
      <c r="AM4279" s="21"/>
      <c r="AN4279" s="21"/>
      <c r="AO4279" s="21"/>
      <c r="AP4279" s="21"/>
      <c r="AQ4279" s="21"/>
      <c r="AR4279" s="21"/>
      <c r="AS4279" s="21"/>
      <c r="AT4279" s="21"/>
      <c r="AU4279" s="21"/>
      <c r="AX4279" s="22"/>
      <c r="AY4279" s="22"/>
      <c r="AZ4279" s="22"/>
      <c r="BM4279" s="21"/>
      <c r="BN4279" s="21"/>
      <c r="BO4279" s="21"/>
      <c r="BP4279" s="21"/>
      <c r="BQ4279" s="21"/>
      <c r="BS4279" s="21"/>
      <c r="BT4279" s="21"/>
      <c r="BW4279" s="21"/>
      <c r="BX4279" s="21"/>
      <c r="BZ4279" s="21"/>
      <c r="CD4279" s="21"/>
      <c r="CE4279" s="21"/>
      <c r="CF4279" s="21"/>
    </row>
    <row r="4280" spans="1:84">
      <c r="A4280" s="21"/>
      <c r="AC4280" s="21"/>
      <c r="AD4280" s="21"/>
      <c r="AE4280" s="21"/>
      <c r="AF4280" s="21"/>
      <c r="AG4280" s="21"/>
      <c r="AH4280" s="21"/>
      <c r="AI4280" s="21"/>
      <c r="AJ4280" s="21"/>
      <c r="AK4280" s="21"/>
      <c r="AL4280" s="21"/>
      <c r="AM4280" s="21"/>
      <c r="AN4280" s="21"/>
      <c r="AO4280" s="21"/>
      <c r="AP4280" s="21"/>
      <c r="AQ4280" s="21"/>
      <c r="AR4280" s="21"/>
      <c r="AS4280" s="21"/>
      <c r="AT4280" s="21"/>
      <c r="AU4280" s="21"/>
      <c r="AX4280" s="22"/>
      <c r="AY4280" s="22"/>
      <c r="AZ4280" s="22"/>
      <c r="BM4280" s="21"/>
      <c r="BN4280" s="21"/>
      <c r="BO4280" s="21"/>
      <c r="BP4280" s="21"/>
      <c r="BQ4280" s="21"/>
      <c r="BS4280" s="21"/>
      <c r="BT4280" s="21"/>
      <c r="BW4280" s="21"/>
      <c r="BX4280" s="21"/>
      <c r="BZ4280" s="21"/>
      <c r="CD4280" s="21"/>
      <c r="CE4280" s="21"/>
      <c r="CF4280" s="21"/>
    </row>
    <row r="4281" spans="1:84">
      <c r="A4281" s="21"/>
      <c r="AC4281" s="21"/>
      <c r="AD4281" s="21"/>
      <c r="AE4281" s="21"/>
      <c r="AF4281" s="21"/>
      <c r="AG4281" s="21"/>
      <c r="AH4281" s="21"/>
      <c r="AI4281" s="21"/>
      <c r="AJ4281" s="21"/>
      <c r="AK4281" s="21"/>
      <c r="AL4281" s="21"/>
      <c r="AM4281" s="21"/>
      <c r="AN4281" s="21"/>
      <c r="AO4281" s="21"/>
      <c r="AP4281" s="21"/>
      <c r="AQ4281" s="21"/>
      <c r="AR4281" s="21"/>
      <c r="AS4281" s="21"/>
      <c r="AT4281" s="21"/>
      <c r="AU4281" s="21"/>
      <c r="AX4281" s="22"/>
      <c r="AY4281" s="22"/>
      <c r="AZ4281" s="22"/>
      <c r="BM4281" s="21"/>
      <c r="BN4281" s="21"/>
      <c r="BO4281" s="21"/>
      <c r="BP4281" s="21"/>
      <c r="BQ4281" s="21"/>
      <c r="BS4281" s="21"/>
      <c r="BT4281" s="21"/>
      <c r="BW4281" s="21"/>
      <c r="BX4281" s="21"/>
      <c r="BZ4281" s="21"/>
      <c r="CD4281" s="21"/>
      <c r="CE4281" s="21"/>
      <c r="CF4281" s="21"/>
    </row>
    <row r="4282" spans="1:84">
      <c r="A4282" s="21"/>
      <c r="AC4282" s="21"/>
      <c r="AD4282" s="21"/>
      <c r="AE4282" s="21"/>
      <c r="AF4282" s="21"/>
      <c r="AG4282" s="21"/>
      <c r="AH4282" s="21"/>
      <c r="AI4282" s="21"/>
      <c r="AJ4282" s="21"/>
      <c r="AK4282" s="21"/>
      <c r="AL4282" s="21"/>
      <c r="AM4282" s="21"/>
      <c r="AN4282" s="21"/>
      <c r="AO4282" s="21"/>
      <c r="AP4282" s="21"/>
      <c r="AQ4282" s="21"/>
      <c r="AR4282" s="21"/>
      <c r="AS4282" s="21"/>
      <c r="AT4282" s="21"/>
      <c r="AU4282" s="21"/>
      <c r="AX4282" s="22"/>
      <c r="AY4282" s="22"/>
      <c r="AZ4282" s="22"/>
      <c r="BM4282" s="21"/>
      <c r="BN4282" s="21"/>
      <c r="BO4282" s="21"/>
      <c r="BP4282" s="21"/>
      <c r="BQ4282" s="21"/>
      <c r="BS4282" s="21"/>
      <c r="BT4282" s="21"/>
      <c r="BW4282" s="21"/>
      <c r="BX4282" s="21"/>
      <c r="BZ4282" s="21"/>
      <c r="CD4282" s="21"/>
      <c r="CE4282" s="21"/>
      <c r="CF4282" s="21"/>
    </row>
    <row r="4283" spans="1:84">
      <c r="A4283" s="21"/>
      <c r="AC4283" s="21"/>
      <c r="AD4283" s="21"/>
      <c r="AE4283" s="21"/>
      <c r="AF4283" s="21"/>
      <c r="AG4283" s="21"/>
      <c r="AH4283" s="21"/>
      <c r="AI4283" s="21"/>
      <c r="AJ4283" s="21"/>
      <c r="AK4283" s="21"/>
      <c r="AL4283" s="21"/>
      <c r="AM4283" s="21"/>
      <c r="AN4283" s="21"/>
      <c r="AO4283" s="21"/>
      <c r="AP4283" s="21"/>
      <c r="AQ4283" s="21"/>
      <c r="AR4283" s="21"/>
      <c r="AS4283" s="21"/>
      <c r="AT4283" s="21"/>
      <c r="AU4283" s="21"/>
      <c r="AX4283" s="22"/>
      <c r="AY4283" s="22"/>
      <c r="AZ4283" s="22"/>
      <c r="BM4283" s="21"/>
      <c r="BN4283" s="21"/>
      <c r="BO4283" s="21"/>
      <c r="BP4283" s="21"/>
      <c r="BQ4283" s="21"/>
      <c r="BS4283" s="21"/>
      <c r="BT4283" s="21"/>
      <c r="BW4283" s="21"/>
      <c r="BX4283" s="21"/>
      <c r="BZ4283" s="21"/>
      <c r="CD4283" s="21"/>
      <c r="CE4283" s="21"/>
      <c r="CF4283" s="21"/>
    </row>
    <row r="4284" spans="1:84">
      <c r="A4284" s="21"/>
      <c r="AC4284" s="21"/>
      <c r="AD4284" s="21"/>
      <c r="AE4284" s="21"/>
      <c r="AF4284" s="21"/>
      <c r="AG4284" s="21"/>
      <c r="AH4284" s="21"/>
      <c r="AI4284" s="21"/>
      <c r="AJ4284" s="21"/>
      <c r="AK4284" s="21"/>
      <c r="AL4284" s="21"/>
      <c r="AM4284" s="21"/>
      <c r="AN4284" s="21"/>
      <c r="AO4284" s="21"/>
      <c r="AP4284" s="21"/>
      <c r="AQ4284" s="21"/>
      <c r="AR4284" s="21"/>
      <c r="AS4284" s="21"/>
      <c r="AT4284" s="21"/>
      <c r="AU4284" s="21"/>
      <c r="AX4284" s="22"/>
      <c r="AY4284" s="22"/>
      <c r="AZ4284" s="22"/>
      <c r="BM4284" s="21"/>
      <c r="BN4284" s="21"/>
      <c r="BO4284" s="21"/>
      <c r="BP4284" s="21"/>
      <c r="BQ4284" s="21"/>
      <c r="BS4284" s="21"/>
      <c r="BT4284" s="21"/>
      <c r="BW4284" s="21"/>
      <c r="BX4284" s="21"/>
      <c r="BZ4284" s="21"/>
      <c r="CD4284" s="21"/>
      <c r="CE4284" s="21"/>
      <c r="CF4284" s="21"/>
    </row>
    <row r="4285" spans="1:84">
      <c r="A4285" s="21"/>
      <c r="AC4285" s="21"/>
      <c r="AD4285" s="21"/>
      <c r="AE4285" s="21"/>
      <c r="AF4285" s="21"/>
      <c r="AG4285" s="21"/>
      <c r="AH4285" s="21"/>
      <c r="AI4285" s="21"/>
      <c r="AJ4285" s="21"/>
      <c r="AK4285" s="21"/>
      <c r="AL4285" s="21"/>
      <c r="AM4285" s="21"/>
      <c r="AN4285" s="21"/>
      <c r="AO4285" s="21"/>
      <c r="AP4285" s="21"/>
      <c r="AQ4285" s="21"/>
      <c r="AR4285" s="21"/>
      <c r="AS4285" s="21"/>
      <c r="AT4285" s="21"/>
      <c r="AU4285" s="21"/>
      <c r="AX4285" s="22"/>
      <c r="AY4285" s="22"/>
      <c r="AZ4285" s="22"/>
      <c r="BM4285" s="21"/>
      <c r="BN4285" s="21"/>
      <c r="BO4285" s="21"/>
      <c r="BP4285" s="21"/>
      <c r="BQ4285" s="21"/>
      <c r="BS4285" s="21"/>
      <c r="BT4285" s="21"/>
      <c r="BW4285" s="21"/>
      <c r="BX4285" s="21"/>
      <c r="BZ4285" s="21"/>
      <c r="CD4285" s="21"/>
      <c r="CE4285" s="21"/>
      <c r="CF4285" s="21"/>
    </row>
    <row r="4286" spans="1:84">
      <c r="A4286" s="21"/>
      <c r="AC4286" s="21"/>
      <c r="AD4286" s="21"/>
      <c r="AE4286" s="21"/>
      <c r="AF4286" s="21"/>
      <c r="AG4286" s="21"/>
      <c r="AH4286" s="21"/>
      <c r="AI4286" s="21"/>
      <c r="AJ4286" s="21"/>
      <c r="AK4286" s="21"/>
      <c r="AL4286" s="21"/>
      <c r="AM4286" s="21"/>
      <c r="AN4286" s="21"/>
      <c r="AO4286" s="21"/>
      <c r="AP4286" s="21"/>
      <c r="AQ4286" s="21"/>
      <c r="AR4286" s="21"/>
      <c r="AS4286" s="21"/>
      <c r="AT4286" s="21"/>
      <c r="AU4286" s="21"/>
      <c r="AX4286" s="22"/>
      <c r="AY4286" s="22"/>
      <c r="AZ4286" s="22"/>
      <c r="BM4286" s="21"/>
      <c r="BN4286" s="21"/>
      <c r="BO4286" s="21"/>
      <c r="BP4286" s="21"/>
      <c r="BQ4286" s="21"/>
      <c r="BS4286" s="21"/>
      <c r="BT4286" s="21"/>
      <c r="BW4286" s="21"/>
      <c r="BX4286" s="21"/>
      <c r="BZ4286" s="21"/>
      <c r="CD4286" s="21"/>
      <c r="CE4286" s="21"/>
      <c r="CF4286" s="21"/>
    </row>
    <row r="4287" spans="1:84">
      <c r="A4287" s="21"/>
      <c r="AC4287" s="21"/>
      <c r="AD4287" s="21"/>
      <c r="AE4287" s="21"/>
      <c r="AF4287" s="21"/>
      <c r="AG4287" s="21"/>
      <c r="AH4287" s="21"/>
      <c r="AI4287" s="21"/>
      <c r="AJ4287" s="21"/>
      <c r="AK4287" s="21"/>
      <c r="AL4287" s="21"/>
      <c r="AM4287" s="21"/>
      <c r="AN4287" s="21"/>
      <c r="AO4287" s="21"/>
      <c r="AP4287" s="21"/>
      <c r="AQ4287" s="21"/>
      <c r="AR4287" s="21"/>
      <c r="AS4287" s="21"/>
      <c r="AT4287" s="21"/>
      <c r="AU4287" s="21"/>
      <c r="AX4287" s="22"/>
      <c r="AY4287" s="22"/>
      <c r="AZ4287" s="22"/>
      <c r="BM4287" s="21"/>
      <c r="BN4287" s="21"/>
      <c r="BO4287" s="21"/>
      <c r="BP4287" s="21"/>
      <c r="BQ4287" s="21"/>
      <c r="BS4287" s="21"/>
      <c r="BT4287" s="21"/>
      <c r="BW4287" s="21"/>
      <c r="BX4287" s="21"/>
      <c r="BZ4287" s="21"/>
      <c r="CD4287" s="21"/>
      <c r="CE4287" s="21"/>
      <c r="CF4287" s="21"/>
    </row>
    <row r="4288" spans="1:84">
      <c r="A4288" s="21"/>
      <c r="AC4288" s="21"/>
      <c r="AD4288" s="21"/>
      <c r="AE4288" s="21"/>
      <c r="AF4288" s="21"/>
      <c r="AG4288" s="21"/>
      <c r="AH4288" s="21"/>
      <c r="AI4288" s="21"/>
      <c r="AJ4288" s="21"/>
      <c r="AK4288" s="21"/>
      <c r="AL4288" s="21"/>
      <c r="AM4288" s="21"/>
      <c r="AN4288" s="21"/>
      <c r="AO4288" s="21"/>
      <c r="AP4288" s="21"/>
      <c r="AQ4288" s="21"/>
      <c r="AR4288" s="21"/>
      <c r="AS4288" s="21"/>
      <c r="AT4288" s="21"/>
      <c r="AU4288" s="21"/>
      <c r="AX4288" s="22"/>
      <c r="AY4288" s="22"/>
      <c r="AZ4288" s="22"/>
      <c r="BM4288" s="21"/>
      <c r="BN4288" s="21"/>
      <c r="BO4288" s="21"/>
      <c r="BP4288" s="21"/>
      <c r="BQ4288" s="21"/>
      <c r="BS4288" s="21"/>
      <c r="BT4288" s="21"/>
      <c r="BW4288" s="21"/>
      <c r="BX4288" s="21"/>
      <c r="BZ4288" s="21"/>
      <c r="CD4288" s="21"/>
      <c r="CE4288" s="21"/>
      <c r="CF4288" s="21"/>
    </row>
    <row r="4289" spans="1:84">
      <c r="A4289" s="21"/>
      <c r="AC4289" s="21"/>
      <c r="AD4289" s="21"/>
      <c r="AE4289" s="21"/>
      <c r="AF4289" s="21"/>
      <c r="AG4289" s="21"/>
      <c r="AH4289" s="21"/>
      <c r="AI4289" s="21"/>
      <c r="AJ4289" s="21"/>
      <c r="AK4289" s="21"/>
      <c r="AL4289" s="21"/>
      <c r="AM4289" s="21"/>
      <c r="AN4289" s="21"/>
      <c r="AO4289" s="21"/>
      <c r="AP4289" s="21"/>
      <c r="AQ4289" s="21"/>
      <c r="AR4289" s="21"/>
      <c r="AS4289" s="21"/>
      <c r="AT4289" s="21"/>
      <c r="AU4289" s="21"/>
      <c r="AX4289" s="22"/>
      <c r="AY4289" s="22"/>
      <c r="AZ4289" s="22"/>
      <c r="BM4289" s="21"/>
      <c r="BN4289" s="21"/>
      <c r="BO4289" s="21"/>
      <c r="BP4289" s="21"/>
      <c r="BQ4289" s="21"/>
      <c r="BS4289" s="21"/>
      <c r="BT4289" s="21"/>
      <c r="BW4289" s="21"/>
      <c r="BX4289" s="21"/>
      <c r="BZ4289" s="21"/>
      <c r="CD4289" s="21"/>
      <c r="CE4289" s="21"/>
      <c r="CF4289" s="21"/>
    </row>
    <row r="4290" spans="1:84">
      <c r="A4290" s="21"/>
      <c r="AC4290" s="21"/>
      <c r="AD4290" s="21"/>
      <c r="AE4290" s="21"/>
      <c r="AF4290" s="21"/>
      <c r="AG4290" s="21"/>
      <c r="AH4290" s="21"/>
      <c r="AI4290" s="21"/>
      <c r="AJ4290" s="21"/>
      <c r="AK4290" s="21"/>
      <c r="AL4290" s="21"/>
      <c r="AM4290" s="21"/>
      <c r="AN4290" s="21"/>
      <c r="AO4290" s="21"/>
      <c r="AP4290" s="21"/>
      <c r="AQ4290" s="21"/>
      <c r="AR4290" s="21"/>
      <c r="AS4290" s="21"/>
      <c r="AT4290" s="21"/>
      <c r="AU4290" s="21"/>
      <c r="AX4290" s="22"/>
      <c r="AY4290" s="22"/>
      <c r="AZ4290" s="22"/>
      <c r="BM4290" s="21"/>
      <c r="BN4290" s="21"/>
      <c r="BO4290" s="21"/>
      <c r="BP4290" s="21"/>
      <c r="BQ4290" s="21"/>
      <c r="BS4290" s="21"/>
      <c r="BT4290" s="21"/>
      <c r="BW4290" s="21"/>
      <c r="BX4290" s="21"/>
      <c r="BZ4290" s="21"/>
      <c r="CD4290" s="21"/>
      <c r="CE4290" s="21"/>
      <c r="CF4290" s="21"/>
    </row>
    <row r="4291" spans="1:84">
      <c r="A4291" s="21"/>
      <c r="AC4291" s="21"/>
      <c r="AD4291" s="21"/>
      <c r="AE4291" s="21"/>
      <c r="AF4291" s="21"/>
      <c r="AG4291" s="21"/>
      <c r="AH4291" s="21"/>
      <c r="AI4291" s="21"/>
      <c r="AJ4291" s="21"/>
      <c r="AK4291" s="21"/>
      <c r="AL4291" s="21"/>
      <c r="AM4291" s="21"/>
      <c r="AN4291" s="21"/>
      <c r="AO4291" s="21"/>
      <c r="AP4291" s="21"/>
      <c r="AQ4291" s="21"/>
      <c r="AR4291" s="21"/>
      <c r="AS4291" s="21"/>
      <c r="AT4291" s="21"/>
      <c r="AU4291" s="21"/>
      <c r="AX4291" s="22"/>
      <c r="AY4291" s="22"/>
      <c r="AZ4291" s="22"/>
      <c r="BM4291" s="21"/>
      <c r="BN4291" s="21"/>
      <c r="BO4291" s="21"/>
      <c r="BP4291" s="21"/>
      <c r="BQ4291" s="21"/>
      <c r="BS4291" s="21"/>
      <c r="BT4291" s="21"/>
      <c r="BW4291" s="21"/>
      <c r="BX4291" s="21"/>
      <c r="BZ4291" s="21"/>
      <c r="CD4291" s="21"/>
      <c r="CE4291" s="21"/>
      <c r="CF4291" s="21"/>
    </row>
    <row r="4292" spans="1:84">
      <c r="A4292" s="21"/>
      <c r="AC4292" s="21"/>
      <c r="AD4292" s="21"/>
      <c r="AE4292" s="21"/>
      <c r="AF4292" s="21"/>
      <c r="AG4292" s="21"/>
      <c r="AH4292" s="21"/>
      <c r="AI4292" s="21"/>
      <c r="AJ4292" s="21"/>
      <c r="AK4292" s="21"/>
      <c r="AL4292" s="21"/>
      <c r="AM4292" s="21"/>
      <c r="AN4292" s="21"/>
      <c r="AO4292" s="21"/>
      <c r="AP4292" s="21"/>
      <c r="AQ4292" s="21"/>
      <c r="AR4292" s="21"/>
      <c r="AS4292" s="21"/>
      <c r="AT4292" s="21"/>
      <c r="AU4292" s="21"/>
      <c r="AX4292" s="22"/>
      <c r="AY4292" s="22"/>
      <c r="AZ4292" s="22"/>
      <c r="BM4292" s="21"/>
      <c r="BN4292" s="21"/>
      <c r="BO4292" s="21"/>
      <c r="BP4292" s="21"/>
      <c r="BQ4292" s="21"/>
      <c r="BS4292" s="21"/>
      <c r="BT4292" s="21"/>
      <c r="BW4292" s="21"/>
      <c r="BX4292" s="21"/>
      <c r="BZ4292" s="21"/>
      <c r="CD4292" s="21"/>
      <c r="CE4292" s="21"/>
      <c r="CF4292" s="21"/>
    </row>
    <row r="4293" spans="1:84">
      <c r="A4293" s="21"/>
      <c r="AC4293" s="21"/>
      <c r="AD4293" s="21"/>
      <c r="AE4293" s="21"/>
      <c r="AF4293" s="21"/>
      <c r="AG4293" s="21"/>
      <c r="AH4293" s="21"/>
      <c r="AI4293" s="21"/>
      <c r="AJ4293" s="21"/>
      <c r="AK4293" s="21"/>
      <c r="AL4293" s="21"/>
      <c r="AM4293" s="21"/>
      <c r="AN4293" s="21"/>
      <c r="AO4293" s="21"/>
      <c r="AP4293" s="21"/>
      <c r="AQ4293" s="21"/>
      <c r="AR4293" s="21"/>
      <c r="AS4293" s="21"/>
      <c r="AT4293" s="21"/>
      <c r="AU4293" s="21"/>
      <c r="AX4293" s="22"/>
      <c r="AY4293" s="22"/>
      <c r="AZ4293" s="22"/>
      <c r="BM4293" s="21"/>
      <c r="BN4293" s="21"/>
      <c r="BO4293" s="21"/>
      <c r="BP4293" s="21"/>
      <c r="BQ4293" s="21"/>
      <c r="BS4293" s="21"/>
      <c r="BT4293" s="21"/>
      <c r="BW4293" s="21"/>
      <c r="BX4293" s="21"/>
      <c r="BZ4293" s="21"/>
      <c r="CD4293" s="21"/>
      <c r="CE4293" s="21"/>
      <c r="CF4293" s="21"/>
    </row>
    <row r="4294" spans="1:84">
      <c r="A4294" s="21"/>
      <c r="AC4294" s="21"/>
      <c r="AD4294" s="21"/>
      <c r="AE4294" s="21"/>
      <c r="AF4294" s="21"/>
      <c r="AG4294" s="21"/>
      <c r="AH4294" s="21"/>
      <c r="AI4294" s="21"/>
      <c r="AJ4294" s="21"/>
      <c r="AK4294" s="21"/>
      <c r="AL4294" s="21"/>
      <c r="AM4294" s="21"/>
      <c r="AN4294" s="21"/>
      <c r="AO4294" s="21"/>
      <c r="AP4294" s="21"/>
      <c r="AQ4294" s="21"/>
      <c r="AR4294" s="21"/>
      <c r="AS4294" s="21"/>
      <c r="AT4294" s="21"/>
      <c r="AU4294" s="21"/>
      <c r="AX4294" s="22"/>
      <c r="AY4294" s="22"/>
      <c r="AZ4294" s="22"/>
      <c r="BM4294" s="21"/>
      <c r="BN4294" s="21"/>
      <c r="BO4294" s="21"/>
      <c r="BP4294" s="21"/>
      <c r="BQ4294" s="21"/>
      <c r="BS4294" s="21"/>
      <c r="BT4294" s="21"/>
      <c r="BW4294" s="21"/>
      <c r="BX4294" s="21"/>
      <c r="BZ4294" s="21"/>
      <c r="CD4294" s="21"/>
      <c r="CE4294" s="21"/>
      <c r="CF4294" s="21"/>
    </row>
    <row r="4295" spans="1:84">
      <c r="A4295" s="21"/>
      <c r="AC4295" s="21"/>
      <c r="AD4295" s="21"/>
      <c r="AE4295" s="21"/>
      <c r="AF4295" s="21"/>
      <c r="AG4295" s="21"/>
      <c r="AH4295" s="21"/>
      <c r="AI4295" s="21"/>
      <c r="AJ4295" s="21"/>
      <c r="AK4295" s="21"/>
      <c r="AL4295" s="21"/>
      <c r="AM4295" s="21"/>
      <c r="AN4295" s="21"/>
      <c r="AO4295" s="21"/>
      <c r="AP4295" s="21"/>
      <c r="AQ4295" s="21"/>
      <c r="AR4295" s="21"/>
      <c r="AS4295" s="21"/>
      <c r="AT4295" s="21"/>
      <c r="AU4295" s="21"/>
      <c r="AX4295" s="22"/>
      <c r="AY4295" s="22"/>
      <c r="AZ4295" s="22"/>
      <c r="BM4295" s="21"/>
      <c r="BN4295" s="21"/>
      <c r="BO4295" s="21"/>
      <c r="BP4295" s="21"/>
      <c r="BQ4295" s="21"/>
      <c r="BS4295" s="21"/>
      <c r="BT4295" s="21"/>
      <c r="BW4295" s="21"/>
      <c r="BX4295" s="21"/>
      <c r="BZ4295" s="21"/>
      <c r="CD4295" s="21"/>
      <c r="CE4295" s="21"/>
      <c r="CF4295" s="21"/>
    </row>
    <row r="4296" spans="1:84">
      <c r="A4296" s="21"/>
      <c r="AC4296" s="21"/>
      <c r="AD4296" s="21"/>
      <c r="AE4296" s="21"/>
      <c r="AF4296" s="21"/>
      <c r="AG4296" s="21"/>
      <c r="AH4296" s="21"/>
      <c r="AI4296" s="21"/>
      <c r="AJ4296" s="21"/>
      <c r="AK4296" s="21"/>
      <c r="AL4296" s="21"/>
      <c r="AM4296" s="21"/>
      <c r="AN4296" s="21"/>
      <c r="AO4296" s="21"/>
      <c r="AP4296" s="21"/>
      <c r="AQ4296" s="21"/>
      <c r="AR4296" s="21"/>
      <c r="AS4296" s="21"/>
      <c r="AT4296" s="21"/>
      <c r="AU4296" s="21"/>
      <c r="AX4296" s="22"/>
      <c r="AY4296" s="22"/>
      <c r="AZ4296" s="22"/>
      <c r="BM4296" s="21"/>
      <c r="BN4296" s="21"/>
      <c r="BO4296" s="21"/>
      <c r="BP4296" s="21"/>
      <c r="BQ4296" s="21"/>
      <c r="BS4296" s="21"/>
      <c r="BT4296" s="21"/>
      <c r="BW4296" s="21"/>
      <c r="BX4296" s="21"/>
      <c r="BZ4296" s="21"/>
      <c r="CD4296" s="21"/>
      <c r="CE4296" s="21"/>
      <c r="CF4296" s="21"/>
    </row>
    <row r="4297" spans="1:84">
      <c r="A4297" s="21"/>
      <c r="AC4297" s="21"/>
      <c r="AD4297" s="21"/>
      <c r="AE4297" s="21"/>
      <c r="AF4297" s="21"/>
      <c r="AG4297" s="21"/>
      <c r="AH4297" s="21"/>
      <c r="AI4297" s="21"/>
      <c r="AJ4297" s="21"/>
      <c r="AK4297" s="21"/>
      <c r="AL4297" s="21"/>
      <c r="AM4297" s="21"/>
      <c r="AN4297" s="21"/>
      <c r="AO4297" s="21"/>
      <c r="AP4297" s="21"/>
      <c r="AQ4297" s="21"/>
      <c r="AR4297" s="21"/>
      <c r="AS4297" s="21"/>
      <c r="AT4297" s="21"/>
      <c r="AU4297" s="21"/>
      <c r="AX4297" s="22"/>
      <c r="AY4297" s="22"/>
      <c r="AZ4297" s="22"/>
      <c r="BM4297" s="21"/>
      <c r="BN4297" s="21"/>
      <c r="BO4297" s="21"/>
      <c r="BP4297" s="21"/>
      <c r="BQ4297" s="21"/>
      <c r="BS4297" s="21"/>
      <c r="BT4297" s="21"/>
      <c r="BW4297" s="21"/>
      <c r="BX4297" s="21"/>
      <c r="BZ4297" s="21"/>
      <c r="CD4297" s="21"/>
      <c r="CE4297" s="21"/>
      <c r="CF4297" s="21"/>
    </row>
    <row r="4298" spans="1:84">
      <c r="A4298" s="21"/>
      <c r="AC4298" s="21"/>
      <c r="AD4298" s="21"/>
      <c r="AE4298" s="21"/>
      <c r="AF4298" s="21"/>
      <c r="AG4298" s="21"/>
      <c r="AH4298" s="21"/>
      <c r="AI4298" s="21"/>
      <c r="AJ4298" s="21"/>
      <c r="AK4298" s="21"/>
      <c r="AL4298" s="21"/>
      <c r="AM4298" s="21"/>
      <c r="AN4298" s="21"/>
      <c r="AO4298" s="21"/>
      <c r="AP4298" s="21"/>
      <c r="AQ4298" s="21"/>
      <c r="AR4298" s="21"/>
      <c r="AS4298" s="21"/>
      <c r="AT4298" s="21"/>
      <c r="AU4298" s="21"/>
      <c r="AX4298" s="22"/>
      <c r="AY4298" s="22"/>
      <c r="AZ4298" s="22"/>
      <c r="BM4298" s="21"/>
      <c r="BN4298" s="21"/>
      <c r="BO4298" s="21"/>
      <c r="BP4298" s="21"/>
      <c r="BQ4298" s="21"/>
      <c r="BS4298" s="21"/>
      <c r="BT4298" s="21"/>
      <c r="BW4298" s="21"/>
      <c r="BX4298" s="21"/>
      <c r="BZ4298" s="21"/>
      <c r="CD4298" s="21"/>
      <c r="CE4298" s="21"/>
      <c r="CF4298" s="21"/>
    </row>
    <row r="4299" spans="1:84">
      <c r="A4299" s="21"/>
      <c r="AC4299" s="21"/>
      <c r="AD4299" s="21"/>
      <c r="AE4299" s="21"/>
      <c r="AF4299" s="21"/>
      <c r="AG4299" s="21"/>
      <c r="AH4299" s="21"/>
      <c r="AI4299" s="21"/>
      <c r="AJ4299" s="21"/>
      <c r="AK4299" s="21"/>
      <c r="AL4299" s="21"/>
      <c r="AM4299" s="21"/>
      <c r="AN4299" s="21"/>
      <c r="AO4299" s="21"/>
      <c r="AP4299" s="21"/>
      <c r="AQ4299" s="21"/>
      <c r="AR4299" s="21"/>
      <c r="AS4299" s="21"/>
      <c r="AT4299" s="21"/>
      <c r="AU4299" s="21"/>
      <c r="AX4299" s="22"/>
      <c r="AY4299" s="22"/>
      <c r="AZ4299" s="22"/>
      <c r="BM4299" s="21"/>
      <c r="BN4299" s="21"/>
      <c r="BO4299" s="21"/>
      <c r="BP4299" s="21"/>
      <c r="BQ4299" s="21"/>
      <c r="BS4299" s="21"/>
      <c r="BT4299" s="21"/>
      <c r="BW4299" s="21"/>
      <c r="BX4299" s="21"/>
      <c r="BZ4299" s="21"/>
      <c r="CD4299" s="21"/>
      <c r="CE4299" s="21"/>
      <c r="CF4299" s="21"/>
    </row>
    <row r="4300" spans="1:84">
      <c r="A4300" s="21"/>
      <c r="AC4300" s="21"/>
      <c r="AD4300" s="21"/>
      <c r="AE4300" s="21"/>
      <c r="AF4300" s="21"/>
      <c r="AG4300" s="21"/>
      <c r="AH4300" s="21"/>
      <c r="AI4300" s="21"/>
      <c r="AJ4300" s="21"/>
      <c r="AK4300" s="21"/>
      <c r="AL4300" s="21"/>
      <c r="AM4300" s="21"/>
      <c r="AN4300" s="21"/>
      <c r="AO4300" s="21"/>
      <c r="AP4300" s="21"/>
      <c r="AQ4300" s="21"/>
      <c r="AR4300" s="21"/>
      <c r="AS4300" s="21"/>
      <c r="AT4300" s="21"/>
      <c r="AU4300" s="21"/>
      <c r="AX4300" s="22"/>
      <c r="AY4300" s="22"/>
      <c r="AZ4300" s="22"/>
      <c r="BM4300" s="21"/>
      <c r="BN4300" s="21"/>
      <c r="BO4300" s="21"/>
      <c r="BP4300" s="21"/>
      <c r="BQ4300" s="21"/>
      <c r="BS4300" s="21"/>
      <c r="BT4300" s="21"/>
      <c r="BW4300" s="21"/>
      <c r="BX4300" s="21"/>
      <c r="BZ4300" s="21"/>
      <c r="CD4300" s="21"/>
      <c r="CE4300" s="21"/>
      <c r="CF4300" s="21"/>
    </row>
    <row r="4301" spans="1:84">
      <c r="A4301" s="21"/>
      <c r="AC4301" s="21"/>
      <c r="AD4301" s="21"/>
      <c r="AE4301" s="21"/>
      <c r="AF4301" s="21"/>
      <c r="AG4301" s="21"/>
      <c r="AH4301" s="21"/>
      <c r="AI4301" s="21"/>
      <c r="AJ4301" s="21"/>
      <c r="AK4301" s="21"/>
      <c r="AL4301" s="21"/>
      <c r="AM4301" s="21"/>
      <c r="AN4301" s="21"/>
      <c r="AO4301" s="21"/>
      <c r="AP4301" s="21"/>
      <c r="AQ4301" s="21"/>
      <c r="AR4301" s="21"/>
      <c r="AS4301" s="21"/>
      <c r="AT4301" s="21"/>
      <c r="AU4301" s="21"/>
      <c r="AX4301" s="22"/>
      <c r="AY4301" s="22"/>
      <c r="AZ4301" s="22"/>
      <c r="BM4301" s="21"/>
      <c r="BN4301" s="21"/>
      <c r="BO4301" s="21"/>
      <c r="BP4301" s="21"/>
      <c r="BQ4301" s="21"/>
      <c r="BS4301" s="21"/>
      <c r="BT4301" s="21"/>
      <c r="BW4301" s="21"/>
      <c r="BX4301" s="21"/>
      <c r="BZ4301" s="21"/>
      <c r="CD4301" s="21"/>
      <c r="CE4301" s="21"/>
      <c r="CF4301" s="21"/>
    </row>
    <row r="4302" spans="1:84">
      <c r="A4302" s="21"/>
      <c r="AC4302" s="21"/>
      <c r="AD4302" s="21"/>
      <c r="AE4302" s="21"/>
      <c r="AF4302" s="21"/>
      <c r="AG4302" s="21"/>
      <c r="AH4302" s="21"/>
      <c r="AI4302" s="21"/>
      <c r="AJ4302" s="21"/>
      <c r="AK4302" s="21"/>
      <c r="AL4302" s="21"/>
      <c r="AM4302" s="21"/>
      <c r="AN4302" s="21"/>
      <c r="AO4302" s="21"/>
      <c r="AP4302" s="21"/>
      <c r="AQ4302" s="21"/>
      <c r="AR4302" s="21"/>
      <c r="AS4302" s="21"/>
      <c r="AT4302" s="21"/>
      <c r="AU4302" s="21"/>
      <c r="AX4302" s="22"/>
      <c r="AY4302" s="22"/>
      <c r="AZ4302" s="22"/>
      <c r="BM4302" s="21"/>
      <c r="BN4302" s="21"/>
      <c r="BO4302" s="21"/>
      <c r="BP4302" s="21"/>
      <c r="BQ4302" s="21"/>
      <c r="BS4302" s="21"/>
      <c r="BT4302" s="21"/>
      <c r="BW4302" s="21"/>
      <c r="BX4302" s="21"/>
      <c r="BZ4302" s="21"/>
      <c r="CD4302" s="21"/>
      <c r="CE4302" s="21"/>
      <c r="CF4302" s="21"/>
    </row>
    <row r="4303" spans="1:84">
      <c r="A4303" s="21"/>
      <c r="AC4303" s="21"/>
      <c r="AD4303" s="21"/>
      <c r="AE4303" s="21"/>
      <c r="AF4303" s="21"/>
      <c r="AG4303" s="21"/>
      <c r="AH4303" s="21"/>
      <c r="AI4303" s="21"/>
      <c r="AJ4303" s="21"/>
      <c r="AK4303" s="21"/>
      <c r="AL4303" s="21"/>
      <c r="AM4303" s="21"/>
      <c r="AN4303" s="21"/>
      <c r="AO4303" s="21"/>
      <c r="AP4303" s="21"/>
      <c r="AQ4303" s="21"/>
      <c r="AR4303" s="21"/>
      <c r="AS4303" s="21"/>
      <c r="AT4303" s="21"/>
      <c r="AU4303" s="21"/>
      <c r="AX4303" s="22"/>
      <c r="AY4303" s="22"/>
      <c r="AZ4303" s="22"/>
      <c r="BM4303" s="21"/>
      <c r="BN4303" s="21"/>
      <c r="BO4303" s="21"/>
      <c r="BP4303" s="21"/>
      <c r="BQ4303" s="21"/>
      <c r="BS4303" s="21"/>
      <c r="BT4303" s="21"/>
      <c r="BW4303" s="21"/>
      <c r="BX4303" s="21"/>
      <c r="BZ4303" s="21"/>
      <c r="CD4303" s="21"/>
      <c r="CE4303" s="21"/>
      <c r="CF4303" s="21"/>
    </row>
    <row r="4304" spans="1:84">
      <c r="A4304" s="21"/>
      <c r="AC4304" s="21"/>
      <c r="AD4304" s="21"/>
      <c r="AE4304" s="21"/>
      <c r="AF4304" s="21"/>
      <c r="AG4304" s="21"/>
      <c r="AH4304" s="21"/>
      <c r="AI4304" s="21"/>
      <c r="AJ4304" s="21"/>
      <c r="AK4304" s="21"/>
      <c r="AL4304" s="21"/>
      <c r="AM4304" s="21"/>
      <c r="AN4304" s="21"/>
      <c r="AO4304" s="21"/>
      <c r="AP4304" s="21"/>
      <c r="AQ4304" s="21"/>
      <c r="AR4304" s="21"/>
      <c r="AS4304" s="21"/>
      <c r="AT4304" s="21"/>
      <c r="AU4304" s="21"/>
      <c r="AX4304" s="22"/>
      <c r="AY4304" s="22"/>
      <c r="AZ4304" s="22"/>
      <c r="BM4304" s="21"/>
      <c r="BN4304" s="21"/>
      <c r="BO4304" s="21"/>
      <c r="BP4304" s="21"/>
      <c r="BQ4304" s="21"/>
      <c r="BS4304" s="21"/>
      <c r="BT4304" s="21"/>
      <c r="BW4304" s="21"/>
      <c r="BX4304" s="21"/>
      <c r="BZ4304" s="21"/>
      <c r="CD4304" s="21"/>
      <c r="CE4304" s="21"/>
      <c r="CF4304" s="21"/>
    </row>
    <row r="4305" spans="1:84">
      <c r="A4305" s="21"/>
      <c r="AC4305" s="21"/>
      <c r="AD4305" s="21"/>
      <c r="AE4305" s="21"/>
      <c r="AF4305" s="21"/>
      <c r="AG4305" s="21"/>
      <c r="AH4305" s="21"/>
      <c r="AI4305" s="21"/>
      <c r="AJ4305" s="21"/>
      <c r="AK4305" s="21"/>
      <c r="AL4305" s="21"/>
      <c r="AM4305" s="21"/>
      <c r="AN4305" s="21"/>
      <c r="AO4305" s="21"/>
      <c r="AP4305" s="21"/>
      <c r="AQ4305" s="21"/>
      <c r="AR4305" s="21"/>
      <c r="AS4305" s="21"/>
      <c r="AT4305" s="21"/>
      <c r="AU4305" s="21"/>
      <c r="AX4305" s="22"/>
      <c r="AY4305" s="22"/>
      <c r="AZ4305" s="22"/>
      <c r="BM4305" s="21"/>
      <c r="BN4305" s="21"/>
      <c r="BO4305" s="21"/>
      <c r="BP4305" s="21"/>
      <c r="BQ4305" s="21"/>
      <c r="BS4305" s="21"/>
      <c r="BT4305" s="21"/>
      <c r="BW4305" s="21"/>
      <c r="BX4305" s="21"/>
      <c r="BZ4305" s="21"/>
      <c r="CD4305" s="21"/>
      <c r="CE4305" s="21"/>
      <c r="CF4305" s="21"/>
    </row>
    <row r="4306" spans="1:84">
      <c r="A4306" s="21"/>
      <c r="AC4306" s="21"/>
      <c r="AD4306" s="21"/>
      <c r="AE4306" s="21"/>
      <c r="AF4306" s="21"/>
      <c r="AG4306" s="21"/>
      <c r="AH4306" s="21"/>
      <c r="AI4306" s="21"/>
      <c r="AJ4306" s="21"/>
      <c r="AK4306" s="21"/>
      <c r="AL4306" s="21"/>
      <c r="AM4306" s="21"/>
      <c r="AN4306" s="21"/>
      <c r="AO4306" s="21"/>
      <c r="AP4306" s="21"/>
      <c r="AQ4306" s="21"/>
      <c r="AR4306" s="21"/>
      <c r="AS4306" s="21"/>
      <c r="AT4306" s="21"/>
      <c r="AU4306" s="21"/>
      <c r="AX4306" s="22"/>
      <c r="AY4306" s="22"/>
      <c r="AZ4306" s="22"/>
      <c r="BM4306" s="21"/>
      <c r="BN4306" s="21"/>
      <c r="BO4306" s="21"/>
      <c r="BP4306" s="21"/>
      <c r="BQ4306" s="21"/>
      <c r="BS4306" s="21"/>
      <c r="BT4306" s="21"/>
      <c r="BW4306" s="21"/>
      <c r="BX4306" s="21"/>
      <c r="BZ4306" s="21"/>
      <c r="CD4306" s="21"/>
      <c r="CE4306" s="21"/>
      <c r="CF4306" s="21"/>
    </row>
    <row r="4307" spans="1:84">
      <c r="A4307" s="21"/>
      <c r="AC4307" s="21"/>
      <c r="AD4307" s="21"/>
      <c r="AE4307" s="21"/>
      <c r="AF4307" s="21"/>
      <c r="AG4307" s="21"/>
      <c r="AH4307" s="21"/>
      <c r="AI4307" s="21"/>
      <c r="AJ4307" s="21"/>
      <c r="AK4307" s="21"/>
      <c r="AL4307" s="21"/>
      <c r="AM4307" s="21"/>
      <c r="AN4307" s="21"/>
      <c r="AO4307" s="21"/>
      <c r="AP4307" s="21"/>
      <c r="AQ4307" s="21"/>
      <c r="AR4307" s="21"/>
      <c r="AS4307" s="21"/>
      <c r="AT4307" s="21"/>
      <c r="AU4307" s="21"/>
      <c r="AX4307" s="22"/>
      <c r="AY4307" s="22"/>
      <c r="AZ4307" s="22"/>
      <c r="BM4307" s="21"/>
      <c r="BN4307" s="21"/>
      <c r="BO4307" s="21"/>
      <c r="BP4307" s="21"/>
      <c r="BQ4307" s="21"/>
      <c r="BS4307" s="21"/>
      <c r="BT4307" s="21"/>
      <c r="BW4307" s="21"/>
      <c r="BX4307" s="21"/>
      <c r="BZ4307" s="21"/>
      <c r="CD4307" s="21"/>
      <c r="CE4307" s="21"/>
      <c r="CF4307" s="21"/>
    </row>
    <row r="4308" spans="1:84">
      <c r="A4308" s="21"/>
      <c r="AC4308" s="21"/>
      <c r="AD4308" s="21"/>
      <c r="AE4308" s="21"/>
      <c r="AF4308" s="21"/>
      <c r="AG4308" s="21"/>
      <c r="AH4308" s="21"/>
      <c r="AI4308" s="21"/>
      <c r="AJ4308" s="21"/>
      <c r="AK4308" s="21"/>
      <c r="AL4308" s="21"/>
      <c r="AM4308" s="21"/>
      <c r="AN4308" s="21"/>
      <c r="AO4308" s="21"/>
      <c r="AP4308" s="21"/>
      <c r="AQ4308" s="21"/>
      <c r="AR4308" s="21"/>
      <c r="AS4308" s="21"/>
      <c r="AT4308" s="21"/>
      <c r="AU4308" s="21"/>
      <c r="AX4308" s="22"/>
      <c r="AY4308" s="22"/>
      <c r="AZ4308" s="22"/>
      <c r="BM4308" s="21"/>
      <c r="BN4308" s="21"/>
      <c r="BO4308" s="21"/>
      <c r="BP4308" s="21"/>
      <c r="BQ4308" s="21"/>
      <c r="BS4308" s="21"/>
      <c r="BT4308" s="21"/>
      <c r="BW4308" s="21"/>
      <c r="BX4308" s="21"/>
      <c r="BZ4308" s="21"/>
      <c r="CD4308" s="21"/>
      <c r="CE4308" s="21"/>
      <c r="CF4308" s="21"/>
    </row>
    <row r="4309" spans="1:84">
      <c r="A4309" s="21"/>
      <c r="AC4309" s="21"/>
      <c r="AD4309" s="21"/>
      <c r="AE4309" s="21"/>
      <c r="AF4309" s="21"/>
      <c r="AG4309" s="21"/>
      <c r="AH4309" s="21"/>
      <c r="AI4309" s="21"/>
      <c r="AJ4309" s="21"/>
      <c r="AK4309" s="21"/>
      <c r="AL4309" s="21"/>
      <c r="AM4309" s="21"/>
      <c r="AN4309" s="21"/>
      <c r="AO4309" s="21"/>
      <c r="AP4309" s="21"/>
      <c r="AQ4309" s="21"/>
      <c r="AR4309" s="21"/>
      <c r="AS4309" s="21"/>
      <c r="AT4309" s="21"/>
      <c r="AU4309" s="21"/>
      <c r="AX4309" s="22"/>
      <c r="AY4309" s="22"/>
      <c r="AZ4309" s="22"/>
      <c r="BM4309" s="21"/>
      <c r="BN4309" s="21"/>
      <c r="BO4309" s="21"/>
      <c r="BP4309" s="21"/>
      <c r="BQ4309" s="21"/>
      <c r="BS4309" s="21"/>
      <c r="BT4309" s="21"/>
      <c r="BW4309" s="21"/>
      <c r="BX4309" s="21"/>
      <c r="BZ4309" s="21"/>
      <c r="CD4309" s="21"/>
      <c r="CE4309" s="21"/>
      <c r="CF4309" s="21"/>
    </row>
    <row r="4310" spans="1:84">
      <c r="A4310" s="21"/>
      <c r="AC4310" s="21"/>
      <c r="AD4310" s="21"/>
      <c r="AE4310" s="21"/>
      <c r="AF4310" s="21"/>
      <c r="AG4310" s="21"/>
      <c r="AH4310" s="21"/>
      <c r="AI4310" s="21"/>
      <c r="AJ4310" s="21"/>
      <c r="AK4310" s="21"/>
      <c r="AL4310" s="21"/>
      <c r="AM4310" s="21"/>
      <c r="AN4310" s="21"/>
      <c r="AO4310" s="21"/>
      <c r="AP4310" s="21"/>
      <c r="AQ4310" s="21"/>
      <c r="AR4310" s="21"/>
      <c r="AS4310" s="21"/>
      <c r="AT4310" s="21"/>
      <c r="AU4310" s="21"/>
      <c r="AX4310" s="22"/>
      <c r="AY4310" s="22"/>
      <c r="AZ4310" s="22"/>
      <c r="BM4310" s="21"/>
      <c r="BN4310" s="21"/>
      <c r="BO4310" s="21"/>
      <c r="BP4310" s="21"/>
      <c r="BQ4310" s="21"/>
      <c r="BS4310" s="21"/>
      <c r="BT4310" s="21"/>
      <c r="BW4310" s="21"/>
      <c r="BX4310" s="21"/>
      <c r="BZ4310" s="21"/>
      <c r="CD4310" s="21"/>
      <c r="CE4310" s="21"/>
      <c r="CF4310" s="21"/>
    </row>
    <row r="4311" spans="1:84">
      <c r="A4311" s="21"/>
      <c r="AC4311" s="21"/>
      <c r="AD4311" s="21"/>
      <c r="AE4311" s="21"/>
      <c r="AF4311" s="21"/>
      <c r="AG4311" s="21"/>
      <c r="AH4311" s="21"/>
      <c r="AI4311" s="21"/>
      <c r="AJ4311" s="21"/>
      <c r="AK4311" s="21"/>
      <c r="AL4311" s="21"/>
      <c r="AM4311" s="21"/>
      <c r="AN4311" s="21"/>
      <c r="AO4311" s="21"/>
      <c r="AP4311" s="21"/>
      <c r="AQ4311" s="21"/>
      <c r="AR4311" s="21"/>
      <c r="AS4311" s="21"/>
      <c r="AT4311" s="21"/>
      <c r="AU4311" s="21"/>
      <c r="AX4311" s="22"/>
      <c r="AY4311" s="22"/>
      <c r="AZ4311" s="22"/>
      <c r="BM4311" s="21"/>
      <c r="BN4311" s="21"/>
      <c r="BO4311" s="21"/>
      <c r="BP4311" s="21"/>
      <c r="BQ4311" s="21"/>
      <c r="BS4311" s="21"/>
      <c r="BT4311" s="21"/>
      <c r="BW4311" s="21"/>
      <c r="BX4311" s="21"/>
      <c r="BZ4311" s="21"/>
      <c r="CD4311" s="21"/>
      <c r="CE4311" s="21"/>
      <c r="CF4311" s="21"/>
    </row>
    <row r="4312" spans="1:84">
      <c r="A4312" s="21"/>
      <c r="AC4312" s="21"/>
      <c r="AD4312" s="21"/>
      <c r="AE4312" s="21"/>
      <c r="AF4312" s="21"/>
      <c r="AG4312" s="21"/>
      <c r="AH4312" s="21"/>
      <c r="AI4312" s="21"/>
      <c r="AJ4312" s="21"/>
      <c r="AK4312" s="21"/>
      <c r="AL4312" s="21"/>
      <c r="AM4312" s="21"/>
      <c r="AN4312" s="21"/>
      <c r="AO4312" s="21"/>
      <c r="AP4312" s="21"/>
      <c r="AQ4312" s="21"/>
      <c r="AR4312" s="21"/>
      <c r="AS4312" s="21"/>
      <c r="AT4312" s="21"/>
      <c r="AU4312" s="21"/>
      <c r="AX4312" s="22"/>
      <c r="AY4312" s="22"/>
      <c r="AZ4312" s="22"/>
      <c r="BM4312" s="21"/>
      <c r="BN4312" s="21"/>
      <c r="BO4312" s="21"/>
      <c r="BP4312" s="21"/>
      <c r="BQ4312" s="21"/>
      <c r="BS4312" s="21"/>
      <c r="BT4312" s="21"/>
      <c r="BW4312" s="21"/>
      <c r="BX4312" s="21"/>
      <c r="BZ4312" s="21"/>
      <c r="CD4312" s="21"/>
      <c r="CE4312" s="21"/>
      <c r="CF4312" s="21"/>
    </row>
    <row r="4313" spans="1:84">
      <c r="A4313" s="21"/>
      <c r="AC4313" s="21"/>
      <c r="AD4313" s="21"/>
      <c r="AE4313" s="21"/>
      <c r="AF4313" s="21"/>
      <c r="AG4313" s="21"/>
      <c r="AH4313" s="21"/>
      <c r="AI4313" s="21"/>
      <c r="AJ4313" s="21"/>
      <c r="AK4313" s="21"/>
      <c r="AL4313" s="21"/>
      <c r="AM4313" s="21"/>
      <c r="AN4313" s="21"/>
      <c r="AO4313" s="21"/>
      <c r="AP4313" s="21"/>
      <c r="AQ4313" s="21"/>
      <c r="AR4313" s="21"/>
      <c r="AS4313" s="21"/>
      <c r="AT4313" s="21"/>
      <c r="AU4313" s="21"/>
      <c r="AX4313" s="22"/>
      <c r="AY4313" s="22"/>
      <c r="AZ4313" s="22"/>
      <c r="BM4313" s="21"/>
      <c r="BN4313" s="21"/>
      <c r="BO4313" s="21"/>
      <c r="BP4313" s="21"/>
      <c r="BQ4313" s="21"/>
      <c r="BS4313" s="21"/>
      <c r="BT4313" s="21"/>
      <c r="BW4313" s="21"/>
      <c r="BX4313" s="21"/>
      <c r="BZ4313" s="21"/>
      <c r="CD4313" s="21"/>
      <c r="CE4313" s="21"/>
      <c r="CF4313" s="21"/>
    </row>
    <row r="4314" spans="1:84">
      <c r="A4314" s="21"/>
      <c r="AC4314" s="21"/>
      <c r="AD4314" s="21"/>
      <c r="AE4314" s="21"/>
      <c r="AF4314" s="21"/>
      <c r="AG4314" s="21"/>
      <c r="AH4314" s="21"/>
      <c r="AI4314" s="21"/>
      <c r="AJ4314" s="21"/>
      <c r="AK4314" s="21"/>
      <c r="AL4314" s="21"/>
      <c r="AM4314" s="21"/>
      <c r="AN4314" s="21"/>
      <c r="AO4314" s="21"/>
      <c r="AP4314" s="21"/>
      <c r="AQ4314" s="21"/>
      <c r="AR4314" s="21"/>
      <c r="AS4314" s="21"/>
      <c r="AT4314" s="21"/>
      <c r="AU4314" s="21"/>
      <c r="AX4314" s="22"/>
      <c r="AY4314" s="22"/>
      <c r="AZ4314" s="22"/>
      <c r="BM4314" s="21"/>
      <c r="BN4314" s="21"/>
      <c r="BO4314" s="21"/>
      <c r="BP4314" s="21"/>
      <c r="BQ4314" s="21"/>
      <c r="BS4314" s="21"/>
      <c r="BT4314" s="21"/>
      <c r="BW4314" s="21"/>
      <c r="BX4314" s="21"/>
      <c r="BZ4314" s="21"/>
      <c r="CD4314" s="21"/>
      <c r="CE4314" s="21"/>
      <c r="CF4314" s="21"/>
    </row>
    <row r="4315" spans="1:84">
      <c r="A4315" s="21"/>
      <c r="AC4315" s="21"/>
      <c r="AD4315" s="21"/>
      <c r="AE4315" s="21"/>
      <c r="AF4315" s="21"/>
      <c r="AG4315" s="21"/>
      <c r="AH4315" s="21"/>
      <c r="AI4315" s="21"/>
      <c r="AJ4315" s="21"/>
      <c r="AK4315" s="21"/>
      <c r="AL4315" s="21"/>
      <c r="AM4315" s="21"/>
      <c r="AN4315" s="21"/>
      <c r="AO4315" s="21"/>
      <c r="AP4315" s="21"/>
      <c r="AQ4315" s="21"/>
      <c r="AR4315" s="21"/>
      <c r="AS4315" s="21"/>
      <c r="AT4315" s="21"/>
      <c r="AU4315" s="21"/>
      <c r="AX4315" s="22"/>
      <c r="AY4315" s="22"/>
      <c r="AZ4315" s="22"/>
      <c r="BM4315" s="21"/>
      <c r="BN4315" s="21"/>
      <c r="BO4315" s="21"/>
      <c r="BP4315" s="21"/>
      <c r="BQ4315" s="21"/>
      <c r="BS4315" s="21"/>
      <c r="BT4315" s="21"/>
      <c r="BW4315" s="21"/>
      <c r="BX4315" s="21"/>
      <c r="BZ4315" s="21"/>
      <c r="CD4315" s="21"/>
      <c r="CE4315" s="21"/>
      <c r="CF4315" s="21"/>
    </row>
    <row r="4316" spans="1:84">
      <c r="A4316" s="21"/>
      <c r="AC4316" s="21"/>
      <c r="AD4316" s="21"/>
      <c r="AE4316" s="21"/>
      <c r="AF4316" s="21"/>
      <c r="AG4316" s="21"/>
      <c r="AH4316" s="21"/>
      <c r="AI4316" s="21"/>
      <c r="AJ4316" s="21"/>
      <c r="AK4316" s="21"/>
      <c r="AL4316" s="21"/>
      <c r="AM4316" s="21"/>
      <c r="AN4316" s="21"/>
      <c r="AO4316" s="21"/>
      <c r="AP4316" s="21"/>
      <c r="AQ4316" s="21"/>
      <c r="AR4316" s="21"/>
      <c r="AS4316" s="21"/>
      <c r="AT4316" s="21"/>
      <c r="AU4316" s="21"/>
      <c r="AX4316" s="22"/>
      <c r="AY4316" s="22"/>
      <c r="AZ4316" s="22"/>
      <c r="BM4316" s="21"/>
      <c r="BN4316" s="21"/>
      <c r="BO4316" s="21"/>
      <c r="BP4316" s="21"/>
      <c r="BQ4316" s="21"/>
      <c r="BS4316" s="21"/>
      <c r="BT4316" s="21"/>
      <c r="BW4316" s="21"/>
      <c r="BX4316" s="21"/>
      <c r="BZ4316" s="21"/>
      <c r="CD4316" s="21"/>
      <c r="CE4316" s="21"/>
      <c r="CF4316" s="21"/>
    </row>
    <row r="4317" spans="1:84">
      <c r="A4317" s="21"/>
      <c r="AC4317" s="21"/>
      <c r="AD4317" s="21"/>
      <c r="AE4317" s="21"/>
      <c r="AF4317" s="21"/>
      <c r="AG4317" s="21"/>
      <c r="AH4317" s="21"/>
      <c r="AI4317" s="21"/>
      <c r="AJ4317" s="21"/>
      <c r="AK4317" s="21"/>
      <c r="AL4317" s="21"/>
      <c r="AM4317" s="21"/>
      <c r="AN4317" s="21"/>
      <c r="AO4317" s="21"/>
      <c r="AP4317" s="21"/>
      <c r="AQ4317" s="21"/>
      <c r="AR4317" s="21"/>
      <c r="AS4317" s="21"/>
      <c r="AT4317" s="21"/>
      <c r="AU4317" s="21"/>
      <c r="AX4317" s="22"/>
      <c r="AY4317" s="22"/>
      <c r="AZ4317" s="22"/>
      <c r="BM4317" s="21"/>
      <c r="BN4317" s="21"/>
      <c r="BO4317" s="21"/>
      <c r="BP4317" s="21"/>
      <c r="BQ4317" s="21"/>
      <c r="BS4317" s="21"/>
      <c r="BT4317" s="21"/>
      <c r="BW4317" s="21"/>
      <c r="BX4317" s="21"/>
      <c r="BZ4317" s="21"/>
      <c r="CD4317" s="21"/>
      <c r="CE4317" s="21"/>
      <c r="CF4317" s="21"/>
    </row>
    <row r="4318" spans="1:84">
      <c r="A4318" s="21"/>
      <c r="AC4318" s="21"/>
      <c r="AD4318" s="21"/>
      <c r="AE4318" s="21"/>
      <c r="AF4318" s="21"/>
      <c r="AG4318" s="21"/>
      <c r="AH4318" s="21"/>
      <c r="AI4318" s="21"/>
      <c r="AJ4318" s="21"/>
      <c r="AK4318" s="21"/>
      <c r="AL4318" s="21"/>
      <c r="AM4318" s="21"/>
      <c r="AN4318" s="21"/>
      <c r="AO4318" s="21"/>
      <c r="AP4318" s="21"/>
      <c r="AQ4318" s="21"/>
      <c r="AR4318" s="21"/>
      <c r="AS4318" s="21"/>
      <c r="AT4318" s="21"/>
      <c r="AU4318" s="21"/>
      <c r="AX4318" s="22"/>
      <c r="AY4318" s="22"/>
      <c r="AZ4318" s="22"/>
      <c r="BM4318" s="21"/>
      <c r="BN4318" s="21"/>
      <c r="BO4318" s="21"/>
      <c r="BP4318" s="21"/>
      <c r="BQ4318" s="21"/>
      <c r="BS4318" s="21"/>
      <c r="BT4318" s="21"/>
      <c r="BW4318" s="21"/>
      <c r="BX4318" s="21"/>
      <c r="BZ4318" s="21"/>
      <c r="CD4318" s="21"/>
      <c r="CE4318" s="21"/>
      <c r="CF4318" s="21"/>
    </row>
    <row r="4319" spans="1:84">
      <c r="A4319" s="21"/>
      <c r="AC4319" s="21"/>
      <c r="AD4319" s="21"/>
      <c r="AE4319" s="21"/>
      <c r="AF4319" s="21"/>
      <c r="AG4319" s="21"/>
      <c r="AH4319" s="21"/>
      <c r="AI4319" s="21"/>
      <c r="AJ4319" s="21"/>
      <c r="AK4319" s="21"/>
      <c r="AL4319" s="21"/>
      <c r="AM4319" s="21"/>
      <c r="AN4319" s="21"/>
      <c r="AO4319" s="21"/>
      <c r="AP4319" s="21"/>
      <c r="AQ4319" s="21"/>
      <c r="AR4319" s="21"/>
      <c r="AS4319" s="21"/>
      <c r="AT4319" s="21"/>
      <c r="AU4319" s="21"/>
      <c r="AX4319" s="22"/>
      <c r="AY4319" s="22"/>
      <c r="AZ4319" s="22"/>
      <c r="BM4319" s="21"/>
      <c r="BN4319" s="21"/>
      <c r="BO4319" s="21"/>
      <c r="BP4319" s="21"/>
      <c r="BQ4319" s="21"/>
      <c r="BS4319" s="21"/>
      <c r="BT4319" s="21"/>
      <c r="BW4319" s="21"/>
      <c r="BX4319" s="21"/>
      <c r="BZ4319" s="21"/>
      <c r="CD4319" s="21"/>
      <c r="CE4319" s="21"/>
      <c r="CF4319" s="21"/>
    </row>
    <row r="4320" spans="1:84">
      <c r="A4320" s="21"/>
      <c r="AC4320" s="21"/>
      <c r="AD4320" s="21"/>
      <c r="AE4320" s="21"/>
      <c r="AF4320" s="21"/>
      <c r="AG4320" s="21"/>
      <c r="AH4320" s="21"/>
      <c r="AI4320" s="21"/>
      <c r="AJ4320" s="21"/>
      <c r="AK4320" s="21"/>
      <c r="AL4320" s="21"/>
      <c r="AM4320" s="21"/>
      <c r="AN4320" s="21"/>
      <c r="AO4320" s="21"/>
      <c r="AP4320" s="21"/>
      <c r="AQ4320" s="21"/>
      <c r="AR4320" s="21"/>
      <c r="AS4320" s="21"/>
      <c r="AT4320" s="21"/>
      <c r="AU4320" s="21"/>
      <c r="AX4320" s="22"/>
      <c r="AY4320" s="22"/>
      <c r="AZ4320" s="22"/>
      <c r="BM4320" s="21"/>
      <c r="BN4320" s="21"/>
      <c r="BO4320" s="21"/>
      <c r="BP4320" s="21"/>
      <c r="BQ4320" s="21"/>
      <c r="BS4320" s="21"/>
      <c r="BT4320" s="21"/>
      <c r="BW4320" s="21"/>
      <c r="BX4320" s="21"/>
      <c r="BZ4320" s="21"/>
      <c r="CD4320" s="21"/>
      <c r="CE4320" s="21"/>
      <c r="CF4320" s="21"/>
    </row>
    <row r="4321" spans="1:84">
      <c r="A4321" s="21"/>
      <c r="AC4321" s="21"/>
      <c r="AD4321" s="21"/>
      <c r="AE4321" s="21"/>
      <c r="AF4321" s="21"/>
      <c r="AG4321" s="21"/>
      <c r="AH4321" s="21"/>
      <c r="AI4321" s="21"/>
      <c r="AJ4321" s="21"/>
      <c r="AK4321" s="21"/>
      <c r="AL4321" s="21"/>
      <c r="AM4321" s="21"/>
      <c r="AN4321" s="21"/>
      <c r="AO4321" s="21"/>
      <c r="AP4321" s="21"/>
      <c r="AQ4321" s="21"/>
      <c r="AR4321" s="21"/>
      <c r="AS4321" s="21"/>
      <c r="AT4321" s="21"/>
      <c r="AU4321" s="21"/>
      <c r="AX4321" s="22"/>
      <c r="AY4321" s="22"/>
      <c r="AZ4321" s="22"/>
      <c r="BM4321" s="21"/>
      <c r="BN4321" s="21"/>
      <c r="BO4321" s="21"/>
      <c r="BP4321" s="21"/>
      <c r="BQ4321" s="21"/>
      <c r="BS4321" s="21"/>
      <c r="BT4321" s="21"/>
      <c r="BW4321" s="21"/>
      <c r="BX4321" s="21"/>
      <c r="BZ4321" s="21"/>
      <c r="CD4321" s="21"/>
      <c r="CE4321" s="21"/>
      <c r="CF4321" s="21"/>
    </row>
    <row r="4322" spans="1:84">
      <c r="A4322" s="21"/>
      <c r="AC4322" s="21"/>
      <c r="AD4322" s="21"/>
      <c r="AE4322" s="21"/>
      <c r="AF4322" s="21"/>
      <c r="AG4322" s="21"/>
      <c r="AH4322" s="21"/>
      <c r="AI4322" s="21"/>
      <c r="AJ4322" s="21"/>
      <c r="AK4322" s="21"/>
      <c r="AL4322" s="21"/>
      <c r="AM4322" s="21"/>
      <c r="AN4322" s="21"/>
      <c r="AO4322" s="21"/>
      <c r="AP4322" s="21"/>
      <c r="AQ4322" s="21"/>
      <c r="AR4322" s="21"/>
      <c r="AS4322" s="21"/>
      <c r="AT4322" s="21"/>
      <c r="AU4322" s="21"/>
      <c r="AX4322" s="22"/>
      <c r="AY4322" s="22"/>
      <c r="AZ4322" s="22"/>
      <c r="BM4322" s="21"/>
      <c r="BN4322" s="21"/>
      <c r="BO4322" s="21"/>
      <c r="BP4322" s="21"/>
      <c r="BQ4322" s="21"/>
      <c r="BS4322" s="21"/>
      <c r="BT4322" s="21"/>
      <c r="BW4322" s="21"/>
      <c r="BX4322" s="21"/>
      <c r="BZ4322" s="21"/>
      <c r="CD4322" s="21"/>
      <c r="CE4322" s="21"/>
      <c r="CF4322" s="21"/>
    </row>
    <row r="4323" spans="1:84">
      <c r="A4323" s="21"/>
      <c r="AC4323" s="21"/>
      <c r="AD4323" s="21"/>
      <c r="AE4323" s="21"/>
      <c r="AF4323" s="21"/>
      <c r="AG4323" s="21"/>
      <c r="AH4323" s="21"/>
      <c r="AI4323" s="21"/>
      <c r="AJ4323" s="21"/>
      <c r="AK4323" s="21"/>
      <c r="AL4323" s="21"/>
      <c r="AM4323" s="21"/>
      <c r="AN4323" s="21"/>
      <c r="AO4323" s="21"/>
      <c r="AP4323" s="21"/>
      <c r="AQ4323" s="21"/>
      <c r="AR4323" s="21"/>
      <c r="AS4323" s="21"/>
      <c r="AT4323" s="21"/>
      <c r="AU4323" s="21"/>
      <c r="AX4323" s="22"/>
      <c r="AY4323" s="22"/>
      <c r="AZ4323" s="22"/>
      <c r="BM4323" s="21"/>
      <c r="BN4323" s="21"/>
      <c r="BO4323" s="21"/>
      <c r="BP4323" s="21"/>
      <c r="BQ4323" s="21"/>
      <c r="BS4323" s="21"/>
      <c r="BT4323" s="21"/>
      <c r="BW4323" s="21"/>
      <c r="BX4323" s="21"/>
      <c r="BZ4323" s="21"/>
      <c r="CD4323" s="21"/>
      <c r="CE4323" s="21"/>
      <c r="CF4323" s="21"/>
    </row>
    <row r="4324" spans="1:84">
      <c r="A4324" s="21"/>
      <c r="AC4324" s="21"/>
      <c r="AD4324" s="21"/>
      <c r="AE4324" s="21"/>
      <c r="AF4324" s="21"/>
      <c r="AG4324" s="21"/>
      <c r="AH4324" s="21"/>
      <c r="AI4324" s="21"/>
      <c r="AJ4324" s="21"/>
      <c r="AK4324" s="21"/>
      <c r="AL4324" s="21"/>
      <c r="AM4324" s="21"/>
      <c r="AN4324" s="21"/>
      <c r="AO4324" s="21"/>
      <c r="AP4324" s="21"/>
      <c r="AQ4324" s="21"/>
      <c r="AR4324" s="21"/>
      <c r="AS4324" s="21"/>
      <c r="AT4324" s="21"/>
      <c r="AU4324" s="21"/>
      <c r="AX4324" s="22"/>
      <c r="AY4324" s="22"/>
      <c r="AZ4324" s="22"/>
      <c r="BM4324" s="21"/>
      <c r="BN4324" s="21"/>
      <c r="BO4324" s="21"/>
      <c r="BP4324" s="21"/>
      <c r="BQ4324" s="21"/>
      <c r="BS4324" s="21"/>
      <c r="BT4324" s="21"/>
      <c r="BW4324" s="21"/>
      <c r="BX4324" s="21"/>
      <c r="BZ4324" s="21"/>
      <c r="CD4324" s="21"/>
      <c r="CE4324" s="21"/>
      <c r="CF4324" s="21"/>
    </row>
    <row r="4325" spans="1:84">
      <c r="A4325" s="21"/>
      <c r="AC4325" s="21"/>
      <c r="AD4325" s="21"/>
      <c r="AE4325" s="21"/>
      <c r="AF4325" s="21"/>
      <c r="AG4325" s="21"/>
      <c r="AH4325" s="21"/>
      <c r="AI4325" s="21"/>
      <c r="AJ4325" s="21"/>
      <c r="AK4325" s="21"/>
      <c r="AL4325" s="21"/>
      <c r="AM4325" s="21"/>
      <c r="AN4325" s="21"/>
      <c r="AO4325" s="21"/>
      <c r="AP4325" s="21"/>
      <c r="AQ4325" s="21"/>
      <c r="AR4325" s="21"/>
      <c r="AS4325" s="21"/>
      <c r="AT4325" s="21"/>
      <c r="AU4325" s="21"/>
      <c r="AX4325" s="22"/>
      <c r="AY4325" s="22"/>
      <c r="AZ4325" s="22"/>
      <c r="BM4325" s="21"/>
      <c r="BN4325" s="21"/>
      <c r="BO4325" s="21"/>
      <c r="BP4325" s="21"/>
      <c r="BQ4325" s="21"/>
      <c r="BS4325" s="21"/>
      <c r="BT4325" s="21"/>
      <c r="BW4325" s="21"/>
      <c r="BX4325" s="21"/>
      <c r="BZ4325" s="21"/>
      <c r="CD4325" s="21"/>
      <c r="CE4325" s="21"/>
      <c r="CF4325" s="21"/>
    </row>
    <row r="4326" spans="1:84">
      <c r="A4326" s="21"/>
      <c r="AC4326" s="21"/>
      <c r="AD4326" s="21"/>
      <c r="AE4326" s="21"/>
      <c r="AF4326" s="21"/>
      <c r="AG4326" s="21"/>
      <c r="AH4326" s="21"/>
      <c r="AI4326" s="21"/>
      <c r="AJ4326" s="21"/>
      <c r="AK4326" s="21"/>
      <c r="AL4326" s="21"/>
      <c r="AM4326" s="21"/>
      <c r="AN4326" s="21"/>
      <c r="AO4326" s="21"/>
      <c r="AP4326" s="21"/>
      <c r="AQ4326" s="21"/>
      <c r="AR4326" s="21"/>
      <c r="AS4326" s="21"/>
      <c r="AT4326" s="21"/>
      <c r="AU4326" s="21"/>
      <c r="AX4326" s="22"/>
      <c r="AY4326" s="22"/>
      <c r="AZ4326" s="22"/>
      <c r="BM4326" s="21"/>
      <c r="BN4326" s="21"/>
      <c r="BO4326" s="21"/>
      <c r="BP4326" s="21"/>
      <c r="BQ4326" s="21"/>
      <c r="BS4326" s="21"/>
      <c r="BT4326" s="21"/>
      <c r="BW4326" s="21"/>
      <c r="BX4326" s="21"/>
      <c r="BZ4326" s="21"/>
      <c r="CD4326" s="21"/>
      <c r="CE4326" s="21"/>
      <c r="CF4326" s="21"/>
    </row>
    <row r="4327" spans="1:84">
      <c r="A4327" s="21"/>
      <c r="AC4327" s="21"/>
      <c r="AD4327" s="21"/>
      <c r="AE4327" s="21"/>
      <c r="AF4327" s="21"/>
      <c r="AG4327" s="21"/>
      <c r="AH4327" s="21"/>
      <c r="AI4327" s="21"/>
      <c r="AJ4327" s="21"/>
      <c r="AK4327" s="21"/>
      <c r="AL4327" s="21"/>
      <c r="AM4327" s="21"/>
      <c r="AN4327" s="21"/>
      <c r="AO4327" s="21"/>
      <c r="AP4327" s="21"/>
      <c r="AQ4327" s="21"/>
      <c r="AR4327" s="21"/>
      <c r="AS4327" s="21"/>
      <c r="AT4327" s="21"/>
      <c r="AU4327" s="21"/>
      <c r="AX4327" s="22"/>
      <c r="AY4327" s="22"/>
      <c r="AZ4327" s="22"/>
      <c r="BM4327" s="21"/>
      <c r="BN4327" s="21"/>
      <c r="BO4327" s="21"/>
      <c r="BP4327" s="21"/>
      <c r="BQ4327" s="21"/>
      <c r="BS4327" s="21"/>
      <c r="BT4327" s="21"/>
      <c r="BW4327" s="21"/>
      <c r="BX4327" s="21"/>
      <c r="BZ4327" s="21"/>
      <c r="CD4327" s="21"/>
      <c r="CE4327" s="21"/>
      <c r="CF4327" s="21"/>
    </row>
    <row r="4328" spans="1:84">
      <c r="A4328" s="21"/>
      <c r="AC4328" s="21"/>
      <c r="AD4328" s="21"/>
      <c r="AE4328" s="21"/>
      <c r="AF4328" s="21"/>
      <c r="AG4328" s="21"/>
      <c r="AH4328" s="21"/>
      <c r="AI4328" s="21"/>
      <c r="AJ4328" s="21"/>
      <c r="AK4328" s="21"/>
      <c r="AL4328" s="21"/>
      <c r="AM4328" s="21"/>
      <c r="AN4328" s="21"/>
      <c r="AO4328" s="21"/>
      <c r="AP4328" s="21"/>
      <c r="AQ4328" s="21"/>
      <c r="AR4328" s="21"/>
      <c r="AS4328" s="21"/>
      <c r="AT4328" s="21"/>
      <c r="AU4328" s="21"/>
      <c r="AX4328" s="22"/>
      <c r="AY4328" s="22"/>
      <c r="AZ4328" s="22"/>
      <c r="BM4328" s="21"/>
      <c r="BN4328" s="21"/>
      <c r="BO4328" s="21"/>
      <c r="BP4328" s="21"/>
      <c r="BQ4328" s="21"/>
      <c r="BS4328" s="21"/>
      <c r="BT4328" s="21"/>
      <c r="BW4328" s="21"/>
      <c r="BX4328" s="21"/>
      <c r="BZ4328" s="21"/>
      <c r="CD4328" s="21"/>
      <c r="CE4328" s="21"/>
      <c r="CF4328" s="21"/>
    </row>
    <row r="4329" spans="1:84">
      <c r="A4329" s="21"/>
      <c r="AC4329" s="21"/>
      <c r="AD4329" s="21"/>
      <c r="AE4329" s="21"/>
      <c r="AF4329" s="21"/>
      <c r="AG4329" s="21"/>
      <c r="AH4329" s="21"/>
      <c r="AI4329" s="21"/>
      <c r="AJ4329" s="21"/>
      <c r="AK4329" s="21"/>
      <c r="AL4329" s="21"/>
      <c r="AM4329" s="21"/>
      <c r="AN4329" s="21"/>
      <c r="AO4329" s="21"/>
      <c r="AP4329" s="21"/>
      <c r="AQ4329" s="21"/>
      <c r="AR4329" s="21"/>
      <c r="AS4329" s="21"/>
      <c r="AT4329" s="21"/>
      <c r="AU4329" s="21"/>
      <c r="AX4329" s="22"/>
      <c r="AY4329" s="22"/>
      <c r="AZ4329" s="22"/>
      <c r="BM4329" s="21"/>
      <c r="BN4329" s="21"/>
      <c r="BO4329" s="21"/>
      <c r="BP4329" s="21"/>
      <c r="BQ4329" s="21"/>
      <c r="BS4329" s="21"/>
      <c r="BT4329" s="21"/>
      <c r="BW4329" s="21"/>
      <c r="BX4329" s="21"/>
      <c r="BZ4329" s="21"/>
      <c r="CD4329" s="21"/>
      <c r="CE4329" s="21"/>
      <c r="CF4329" s="21"/>
    </row>
    <row r="4330" spans="1:84">
      <c r="A4330" s="21"/>
      <c r="AC4330" s="21"/>
      <c r="AD4330" s="21"/>
      <c r="AE4330" s="21"/>
      <c r="AF4330" s="21"/>
      <c r="AG4330" s="21"/>
      <c r="AH4330" s="21"/>
      <c r="AI4330" s="21"/>
      <c r="AJ4330" s="21"/>
      <c r="AK4330" s="21"/>
      <c r="AL4330" s="21"/>
      <c r="AM4330" s="21"/>
      <c r="AN4330" s="21"/>
      <c r="AO4330" s="21"/>
      <c r="AP4330" s="21"/>
      <c r="AQ4330" s="21"/>
      <c r="AR4330" s="21"/>
      <c r="AS4330" s="21"/>
      <c r="AT4330" s="21"/>
      <c r="AU4330" s="21"/>
      <c r="AX4330" s="22"/>
      <c r="AY4330" s="22"/>
      <c r="AZ4330" s="22"/>
      <c r="BM4330" s="21"/>
      <c r="BN4330" s="21"/>
      <c r="BO4330" s="21"/>
      <c r="BP4330" s="21"/>
      <c r="BQ4330" s="21"/>
      <c r="BS4330" s="21"/>
      <c r="BT4330" s="21"/>
      <c r="BW4330" s="21"/>
      <c r="BX4330" s="21"/>
      <c r="BZ4330" s="21"/>
      <c r="CD4330" s="21"/>
      <c r="CE4330" s="21"/>
      <c r="CF4330" s="21"/>
    </row>
    <row r="4331" spans="1:84">
      <c r="A4331" s="21"/>
      <c r="AC4331" s="21"/>
      <c r="AD4331" s="21"/>
      <c r="AE4331" s="21"/>
      <c r="AF4331" s="21"/>
      <c r="AG4331" s="21"/>
      <c r="AH4331" s="21"/>
      <c r="AI4331" s="21"/>
      <c r="AJ4331" s="21"/>
      <c r="AK4331" s="21"/>
      <c r="AL4331" s="21"/>
      <c r="AM4331" s="21"/>
      <c r="AN4331" s="21"/>
      <c r="AO4331" s="21"/>
      <c r="AP4331" s="21"/>
      <c r="AQ4331" s="21"/>
      <c r="AR4331" s="21"/>
      <c r="AS4331" s="21"/>
      <c r="AT4331" s="21"/>
      <c r="AU4331" s="21"/>
      <c r="AX4331" s="22"/>
      <c r="AY4331" s="22"/>
      <c r="AZ4331" s="22"/>
      <c r="BM4331" s="21"/>
      <c r="BN4331" s="21"/>
      <c r="BO4331" s="21"/>
      <c r="BP4331" s="21"/>
      <c r="BQ4331" s="21"/>
      <c r="BS4331" s="21"/>
      <c r="BT4331" s="21"/>
      <c r="BW4331" s="21"/>
      <c r="BX4331" s="21"/>
      <c r="BZ4331" s="21"/>
      <c r="CD4331" s="21"/>
      <c r="CE4331" s="21"/>
      <c r="CF4331" s="21"/>
    </row>
    <row r="4332" spans="1:84">
      <c r="A4332" s="21"/>
      <c r="AC4332" s="21"/>
      <c r="AD4332" s="21"/>
      <c r="AE4332" s="21"/>
      <c r="AF4332" s="21"/>
      <c r="AG4332" s="21"/>
      <c r="AH4332" s="21"/>
      <c r="AI4332" s="21"/>
      <c r="AJ4332" s="21"/>
      <c r="AK4332" s="21"/>
      <c r="AL4332" s="21"/>
      <c r="AM4332" s="21"/>
      <c r="AN4332" s="21"/>
      <c r="AO4332" s="21"/>
      <c r="AP4332" s="21"/>
      <c r="AQ4332" s="21"/>
      <c r="AR4332" s="21"/>
      <c r="AS4332" s="21"/>
      <c r="AT4332" s="21"/>
      <c r="AU4332" s="21"/>
      <c r="AX4332" s="22"/>
      <c r="AY4332" s="22"/>
      <c r="AZ4332" s="22"/>
      <c r="BM4332" s="21"/>
      <c r="BN4332" s="21"/>
      <c r="BO4332" s="21"/>
      <c r="BP4332" s="21"/>
      <c r="BQ4332" s="21"/>
      <c r="BS4332" s="21"/>
      <c r="BT4332" s="21"/>
      <c r="BW4332" s="21"/>
      <c r="BX4332" s="21"/>
      <c r="BZ4332" s="21"/>
      <c r="CD4332" s="21"/>
      <c r="CE4332" s="21"/>
      <c r="CF4332" s="21"/>
    </row>
    <row r="4333" spans="1:84">
      <c r="A4333" s="21"/>
      <c r="AC4333" s="21"/>
      <c r="AD4333" s="21"/>
      <c r="AE4333" s="21"/>
      <c r="AF4333" s="21"/>
      <c r="AG4333" s="21"/>
      <c r="AH4333" s="21"/>
      <c r="AI4333" s="21"/>
      <c r="AJ4333" s="21"/>
      <c r="AK4333" s="21"/>
      <c r="AL4333" s="21"/>
      <c r="AM4333" s="21"/>
      <c r="AN4333" s="21"/>
      <c r="AO4333" s="21"/>
      <c r="AP4333" s="21"/>
      <c r="AQ4333" s="21"/>
      <c r="AR4333" s="21"/>
      <c r="AS4333" s="21"/>
      <c r="AT4333" s="21"/>
      <c r="AU4333" s="21"/>
      <c r="AX4333" s="22"/>
      <c r="AY4333" s="22"/>
      <c r="AZ4333" s="22"/>
      <c r="BM4333" s="21"/>
      <c r="BN4333" s="21"/>
      <c r="BO4333" s="21"/>
      <c r="BP4333" s="21"/>
      <c r="BQ4333" s="21"/>
      <c r="BS4333" s="21"/>
      <c r="BT4333" s="21"/>
      <c r="BW4333" s="21"/>
      <c r="BX4333" s="21"/>
      <c r="BZ4333" s="21"/>
      <c r="CD4333" s="21"/>
      <c r="CE4333" s="21"/>
      <c r="CF4333" s="21"/>
    </row>
    <row r="4334" spans="1:84">
      <c r="A4334" s="21"/>
      <c r="AC4334" s="21"/>
      <c r="AD4334" s="21"/>
      <c r="AE4334" s="21"/>
      <c r="AF4334" s="21"/>
      <c r="AG4334" s="21"/>
      <c r="AH4334" s="21"/>
      <c r="AI4334" s="21"/>
      <c r="AJ4334" s="21"/>
      <c r="AK4334" s="21"/>
      <c r="AL4334" s="21"/>
      <c r="AM4334" s="21"/>
      <c r="AN4334" s="21"/>
      <c r="AO4334" s="21"/>
      <c r="AP4334" s="21"/>
      <c r="AQ4334" s="21"/>
      <c r="AR4334" s="21"/>
      <c r="AS4334" s="21"/>
      <c r="AT4334" s="21"/>
      <c r="AU4334" s="21"/>
      <c r="AX4334" s="22"/>
      <c r="AY4334" s="22"/>
      <c r="AZ4334" s="22"/>
      <c r="BM4334" s="21"/>
      <c r="BN4334" s="21"/>
      <c r="BO4334" s="21"/>
      <c r="BP4334" s="21"/>
      <c r="BQ4334" s="21"/>
      <c r="BS4334" s="21"/>
      <c r="BT4334" s="21"/>
      <c r="BW4334" s="21"/>
      <c r="BX4334" s="21"/>
      <c r="BZ4334" s="21"/>
      <c r="CD4334" s="21"/>
      <c r="CE4334" s="21"/>
      <c r="CF4334" s="21"/>
    </row>
    <row r="4335" spans="1:84">
      <c r="A4335" s="21"/>
      <c r="AC4335" s="21"/>
      <c r="AD4335" s="21"/>
      <c r="AE4335" s="21"/>
      <c r="AF4335" s="21"/>
      <c r="AG4335" s="21"/>
      <c r="AH4335" s="21"/>
      <c r="AI4335" s="21"/>
      <c r="AJ4335" s="21"/>
      <c r="AK4335" s="21"/>
      <c r="AL4335" s="21"/>
      <c r="AM4335" s="21"/>
      <c r="AN4335" s="21"/>
      <c r="AO4335" s="21"/>
      <c r="AP4335" s="21"/>
      <c r="AQ4335" s="21"/>
      <c r="AR4335" s="21"/>
      <c r="AS4335" s="21"/>
      <c r="AT4335" s="21"/>
      <c r="AU4335" s="21"/>
      <c r="AX4335" s="22"/>
      <c r="AY4335" s="22"/>
      <c r="AZ4335" s="22"/>
      <c r="BM4335" s="21"/>
      <c r="BN4335" s="21"/>
      <c r="BO4335" s="21"/>
      <c r="BP4335" s="21"/>
      <c r="BQ4335" s="21"/>
      <c r="BS4335" s="21"/>
      <c r="BT4335" s="21"/>
      <c r="BW4335" s="21"/>
      <c r="BX4335" s="21"/>
      <c r="BZ4335" s="21"/>
      <c r="CD4335" s="21"/>
      <c r="CE4335" s="21"/>
      <c r="CF4335" s="21"/>
    </row>
    <row r="4336" spans="1:84">
      <c r="A4336" s="21"/>
      <c r="AC4336" s="21"/>
      <c r="AD4336" s="21"/>
      <c r="AE4336" s="21"/>
      <c r="AF4336" s="21"/>
      <c r="AG4336" s="21"/>
      <c r="AH4336" s="21"/>
      <c r="AI4336" s="21"/>
      <c r="AJ4336" s="21"/>
      <c r="AK4336" s="21"/>
      <c r="AL4336" s="21"/>
      <c r="AM4336" s="21"/>
      <c r="AN4336" s="21"/>
      <c r="AO4336" s="21"/>
      <c r="AP4336" s="21"/>
      <c r="AQ4336" s="21"/>
      <c r="AR4336" s="21"/>
      <c r="AS4336" s="21"/>
      <c r="AT4336" s="21"/>
      <c r="AU4336" s="21"/>
      <c r="AX4336" s="22"/>
      <c r="AY4336" s="22"/>
      <c r="AZ4336" s="22"/>
      <c r="BM4336" s="21"/>
      <c r="BN4336" s="21"/>
      <c r="BO4336" s="21"/>
      <c r="BP4336" s="21"/>
      <c r="BQ4336" s="21"/>
      <c r="BS4336" s="21"/>
      <c r="BT4336" s="21"/>
      <c r="BW4336" s="21"/>
      <c r="BX4336" s="21"/>
      <c r="BZ4336" s="21"/>
      <c r="CD4336" s="21"/>
      <c r="CE4336" s="21"/>
      <c r="CF4336" s="21"/>
    </row>
    <row r="4337" spans="1:84">
      <c r="A4337" s="21"/>
      <c r="AC4337" s="21"/>
      <c r="AD4337" s="21"/>
      <c r="AE4337" s="21"/>
      <c r="AF4337" s="21"/>
      <c r="AG4337" s="21"/>
      <c r="AH4337" s="21"/>
      <c r="AI4337" s="21"/>
      <c r="AJ4337" s="21"/>
      <c r="AK4337" s="21"/>
      <c r="AL4337" s="21"/>
      <c r="AM4337" s="21"/>
      <c r="AN4337" s="21"/>
      <c r="AO4337" s="21"/>
      <c r="AP4337" s="21"/>
      <c r="AQ4337" s="21"/>
      <c r="AR4337" s="21"/>
      <c r="AS4337" s="21"/>
      <c r="AT4337" s="21"/>
      <c r="AU4337" s="21"/>
      <c r="AX4337" s="22"/>
      <c r="AY4337" s="22"/>
      <c r="AZ4337" s="22"/>
      <c r="BM4337" s="21"/>
      <c r="BN4337" s="21"/>
      <c r="BO4337" s="21"/>
      <c r="BP4337" s="21"/>
      <c r="BQ4337" s="21"/>
      <c r="BS4337" s="21"/>
      <c r="BT4337" s="21"/>
      <c r="BW4337" s="21"/>
      <c r="BX4337" s="21"/>
      <c r="BZ4337" s="21"/>
      <c r="CD4337" s="21"/>
      <c r="CE4337" s="21"/>
      <c r="CF4337" s="21"/>
    </row>
    <row r="4338" spans="1:84">
      <c r="A4338" s="21"/>
      <c r="AC4338" s="21"/>
      <c r="AD4338" s="21"/>
      <c r="AE4338" s="21"/>
      <c r="AF4338" s="21"/>
      <c r="AG4338" s="21"/>
      <c r="AH4338" s="21"/>
      <c r="AI4338" s="21"/>
      <c r="AJ4338" s="21"/>
      <c r="AK4338" s="21"/>
      <c r="AL4338" s="21"/>
      <c r="AM4338" s="21"/>
      <c r="AN4338" s="21"/>
      <c r="AO4338" s="21"/>
      <c r="AP4338" s="21"/>
      <c r="AQ4338" s="21"/>
      <c r="AR4338" s="21"/>
      <c r="AS4338" s="21"/>
      <c r="AT4338" s="21"/>
      <c r="AU4338" s="21"/>
      <c r="AX4338" s="22"/>
      <c r="AY4338" s="22"/>
      <c r="AZ4338" s="22"/>
      <c r="BM4338" s="21"/>
      <c r="BN4338" s="21"/>
      <c r="BO4338" s="21"/>
      <c r="BP4338" s="21"/>
      <c r="BQ4338" s="21"/>
      <c r="BS4338" s="21"/>
      <c r="BT4338" s="21"/>
      <c r="BW4338" s="21"/>
      <c r="BX4338" s="21"/>
      <c r="BZ4338" s="21"/>
      <c r="CD4338" s="21"/>
      <c r="CE4338" s="21"/>
      <c r="CF4338" s="21"/>
    </row>
    <row r="4339" spans="1:84">
      <c r="A4339" s="21"/>
      <c r="AC4339" s="21"/>
      <c r="AD4339" s="21"/>
      <c r="AE4339" s="21"/>
      <c r="AF4339" s="21"/>
      <c r="AG4339" s="21"/>
      <c r="AH4339" s="21"/>
      <c r="AI4339" s="21"/>
      <c r="AJ4339" s="21"/>
      <c r="AK4339" s="21"/>
      <c r="AL4339" s="21"/>
      <c r="AM4339" s="21"/>
      <c r="AN4339" s="21"/>
      <c r="AO4339" s="21"/>
      <c r="AP4339" s="21"/>
      <c r="AQ4339" s="21"/>
      <c r="AR4339" s="21"/>
      <c r="AS4339" s="21"/>
      <c r="AT4339" s="21"/>
      <c r="AU4339" s="21"/>
      <c r="AX4339" s="22"/>
      <c r="AY4339" s="22"/>
      <c r="AZ4339" s="22"/>
      <c r="BM4339" s="21"/>
      <c r="BN4339" s="21"/>
      <c r="BO4339" s="21"/>
      <c r="BP4339" s="21"/>
      <c r="BQ4339" s="21"/>
      <c r="BS4339" s="21"/>
      <c r="BT4339" s="21"/>
      <c r="BW4339" s="21"/>
      <c r="BX4339" s="21"/>
      <c r="BZ4339" s="21"/>
      <c r="CD4339" s="21"/>
      <c r="CE4339" s="21"/>
      <c r="CF4339" s="21"/>
    </row>
    <row r="4340" spans="1:84">
      <c r="A4340" s="21"/>
      <c r="AC4340" s="21"/>
      <c r="AD4340" s="21"/>
      <c r="AE4340" s="21"/>
      <c r="AF4340" s="21"/>
      <c r="AG4340" s="21"/>
      <c r="AH4340" s="21"/>
      <c r="AI4340" s="21"/>
      <c r="AJ4340" s="21"/>
      <c r="AK4340" s="21"/>
      <c r="AL4340" s="21"/>
      <c r="AM4340" s="21"/>
      <c r="AN4340" s="21"/>
      <c r="AO4340" s="21"/>
      <c r="AP4340" s="21"/>
      <c r="AQ4340" s="21"/>
      <c r="AR4340" s="21"/>
      <c r="AS4340" s="21"/>
      <c r="AT4340" s="21"/>
      <c r="AU4340" s="21"/>
      <c r="AX4340" s="22"/>
      <c r="AY4340" s="22"/>
      <c r="AZ4340" s="22"/>
      <c r="BM4340" s="21"/>
      <c r="BN4340" s="21"/>
      <c r="BO4340" s="21"/>
      <c r="BP4340" s="21"/>
      <c r="BQ4340" s="21"/>
      <c r="BS4340" s="21"/>
      <c r="BT4340" s="21"/>
      <c r="BW4340" s="21"/>
      <c r="BX4340" s="21"/>
      <c r="BZ4340" s="21"/>
      <c r="CD4340" s="21"/>
      <c r="CE4340" s="21"/>
      <c r="CF4340" s="21"/>
    </row>
    <row r="4341" spans="1:84">
      <c r="A4341" s="21"/>
      <c r="AC4341" s="21"/>
      <c r="AD4341" s="21"/>
      <c r="AE4341" s="21"/>
      <c r="AF4341" s="21"/>
      <c r="AG4341" s="21"/>
      <c r="AH4341" s="21"/>
      <c r="AI4341" s="21"/>
      <c r="AJ4341" s="21"/>
      <c r="AK4341" s="21"/>
      <c r="AL4341" s="21"/>
      <c r="AM4341" s="21"/>
      <c r="AN4341" s="21"/>
      <c r="AO4341" s="21"/>
      <c r="AP4341" s="21"/>
      <c r="AQ4341" s="21"/>
      <c r="AR4341" s="21"/>
      <c r="AS4341" s="21"/>
      <c r="AT4341" s="21"/>
      <c r="AU4341" s="21"/>
      <c r="AX4341" s="22"/>
      <c r="AY4341" s="22"/>
      <c r="AZ4341" s="22"/>
      <c r="BM4341" s="21"/>
      <c r="BN4341" s="21"/>
      <c r="BO4341" s="21"/>
      <c r="BP4341" s="21"/>
      <c r="BQ4341" s="21"/>
      <c r="BS4341" s="21"/>
      <c r="BT4341" s="21"/>
      <c r="BW4341" s="21"/>
      <c r="BX4341" s="21"/>
      <c r="BZ4341" s="21"/>
      <c r="CD4341" s="21"/>
      <c r="CE4341" s="21"/>
      <c r="CF4341" s="21"/>
    </row>
    <row r="4342" spans="1:84">
      <c r="A4342" s="21"/>
      <c r="AC4342" s="21"/>
      <c r="AD4342" s="21"/>
      <c r="AE4342" s="21"/>
      <c r="AF4342" s="21"/>
      <c r="AG4342" s="21"/>
      <c r="AH4342" s="21"/>
      <c r="AI4342" s="21"/>
      <c r="AJ4342" s="21"/>
      <c r="AK4342" s="21"/>
      <c r="AL4342" s="21"/>
      <c r="AM4342" s="21"/>
      <c r="AN4342" s="21"/>
      <c r="AO4342" s="21"/>
      <c r="AP4342" s="21"/>
      <c r="AQ4342" s="21"/>
      <c r="AR4342" s="21"/>
      <c r="AS4342" s="21"/>
      <c r="AT4342" s="21"/>
      <c r="AU4342" s="21"/>
      <c r="AX4342" s="22"/>
      <c r="AY4342" s="22"/>
      <c r="AZ4342" s="22"/>
      <c r="BM4342" s="21"/>
      <c r="BN4342" s="21"/>
      <c r="BO4342" s="21"/>
      <c r="BP4342" s="21"/>
      <c r="BQ4342" s="21"/>
      <c r="BS4342" s="21"/>
      <c r="BT4342" s="21"/>
      <c r="BW4342" s="21"/>
      <c r="BX4342" s="21"/>
      <c r="BZ4342" s="21"/>
      <c r="CD4342" s="21"/>
      <c r="CE4342" s="21"/>
      <c r="CF4342" s="21"/>
    </row>
    <row r="4343" spans="1:84">
      <c r="A4343" s="21"/>
      <c r="AC4343" s="21"/>
      <c r="AD4343" s="21"/>
      <c r="AE4343" s="21"/>
      <c r="AF4343" s="21"/>
      <c r="AG4343" s="21"/>
      <c r="AH4343" s="21"/>
      <c r="AI4343" s="21"/>
      <c r="AJ4343" s="21"/>
      <c r="AK4343" s="21"/>
      <c r="AL4343" s="21"/>
      <c r="AM4343" s="21"/>
      <c r="AN4343" s="21"/>
      <c r="AO4343" s="21"/>
      <c r="AP4343" s="21"/>
      <c r="AQ4343" s="21"/>
      <c r="AR4343" s="21"/>
      <c r="AS4343" s="21"/>
      <c r="AT4343" s="21"/>
      <c r="AU4343" s="21"/>
      <c r="AX4343" s="22"/>
      <c r="AY4343" s="22"/>
      <c r="AZ4343" s="22"/>
      <c r="BM4343" s="21"/>
      <c r="BN4343" s="21"/>
      <c r="BO4343" s="21"/>
      <c r="BP4343" s="21"/>
      <c r="BQ4343" s="21"/>
      <c r="BS4343" s="21"/>
      <c r="BT4343" s="21"/>
      <c r="BW4343" s="21"/>
      <c r="BX4343" s="21"/>
      <c r="BZ4343" s="21"/>
      <c r="CD4343" s="21"/>
      <c r="CE4343" s="21"/>
      <c r="CF4343" s="21"/>
    </row>
    <row r="4344" spans="1:84">
      <c r="A4344" s="21"/>
      <c r="AC4344" s="21"/>
      <c r="AD4344" s="21"/>
      <c r="AE4344" s="21"/>
      <c r="AF4344" s="21"/>
      <c r="AG4344" s="21"/>
      <c r="AH4344" s="21"/>
      <c r="AI4344" s="21"/>
      <c r="AJ4344" s="21"/>
      <c r="AK4344" s="21"/>
      <c r="AL4344" s="21"/>
      <c r="AM4344" s="21"/>
      <c r="AN4344" s="21"/>
      <c r="AO4344" s="21"/>
      <c r="AP4344" s="21"/>
      <c r="AQ4344" s="21"/>
      <c r="AR4344" s="21"/>
      <c r="AS4344" s="21"/>
      <c r="AT4344" s="21"/>
      <c r="AU4344" s="21"/>
      <c r="AX4344" s="22"/>
      <c r="AY4344" s="22"/>
      <c r="AZ4344" s="22"/>
      <c r="BM4344" s="21"/>
      <c r="BN4344" s="21"/>
      <c r="BO4344" s="21"/>
      <c r="BP4344" s="21"/>
      <c r="BQ4344" s="21"/>
      <c r="BS4344" s="21"/>
      <c r="BT4344" s="21"/>
      <c r="BW4344" s="21"/>
      <c r="BX4344" s="21"/>
      <c r="BZ4344" s="21"/>
      <c r="CD4344" s="21"/>
      <c r="CE4344" s="21"/>
      <c r="CF4344" s="21"/>
    </row>
    <row r="4345" spans="1:84">
      <c r="A4345" s="21"/>
      <c r="AC4345" s="21"/>
      <c r="AD4345" s="21"/>
      <c r="AE4345" s="21"/>
      <c r="AF4345" s="21"/>
      <c r="AG4345" s="21"/>
      <c r="AH4345" s="21"/>
      <c r="AI4345" s="21"/>
      <c r="AJ4345" s="21"/>
      <c r="AK4345" s="21"/>
      <c r="AL4345" s="21"/>
      <c r="AM4345" s="21"/>
      <c r="AN4345" s="21"/>
      <c r="AO4345" s="21"/>
      <c r="AP4345" s="21"/>
      <c r="AQ4345" s="21"/>
      <c r="AR4345" s="21"/>
      <c r="AS4345" s="21"/>
      <c r="AT4345" s="21"/>
      <c r="AU4345" s="21"/>
      <c r="AX4345" s="22"/>
      <c r="AY4345" s="22"/>
      <c r="AZ4345" s="22"/>
      <c r="BM4345" s="21"/>
      <c r="BN4345" s="21"/>
      <c r="BO4345" s="21"/>
      <c r="BP4345" s="21"/>
      <c r="BQ4345" s="21"/>
      <c r="BS4345" s="21"/>
      <c r="BT4345" s="21"/>
      <c r="BW4345" s="21"/>
      <c r="BX4345" s="21"/>
      <c r="BZ4345" s="21"/>
      <c r="CD4345" s="21"/>
      <c r="CE4345" s="21"/>
      <c r="CF4345" s="21"/>
    </row>
    <row r="4346" spans="1:84">
      <c r="A4346" s="21"/>
      <c r="AC4346" s="21"/>
      <c r="AD4346" s="21"/>
      <c r="AE4346" s="21"/>
      <c r="AF4346" s="21"/>
      <c r="AG4346" s="21"/>
      <c r="AH4346" s="21"/>
      <c r="AI4346" s="21"/>
      <c r="AJ4346" s="21"/>
      <c r="AK4346" s="21"/>
      <c r="AL4346" s="21"/>
      <c r="AM4346" s="21"/>
      <c r="AN4346" s="21"/>
      <c r="AO4346" s="21"/>
      <c r="AP4346" s="21"/>
      <c r="AQ4346" s="21"/>
      <c r="AR4346" s="21"/>
      <c r="AS4346" s="21"/>
      <c r="AT4346" s="21"/>
      <c r="AU4346" s="21"/>
      <c r="AX4346" s="22"/>
      <c r="AY4346" s="22"/>
      <c r="AZ4346" s="22"/>
      <c r="BM4346" s="21"/>
      <c r="BN4346" s="21"/>
      <c r="BO4346" s="21"/>
      <c r="BP4346" s="21"/>
      <c r="BQ4346" s="21"/>
      <c r="BS4346" s="21"/>
      <c r="BT4346" s="21"/>
      <c r="BW4346" s="21"/>
      <c r="BX4346" s="21"/>
      <c r="BZ4346" s="21"/>
      <c r="CD4346" s="21"/>
      <c r="CE4346" s="21"/>
      <c r="CF4346" s="21"/>
    </row>
    <row r="4347" spans="1:84">
      <c r="A4347" s="21"/>
      <c r="AC4347" s="21"/>
      <c r="AD4347" s="21"/>
      <c r="AE4347" s="21"/>
      <c r="AF4347" s="21"/>
      <c r="AG4347" s="21"/>
      <c r="AH4347" s="21"/>
      <c r="AI4347" s="21"/>
      <c r="AJ4347" s="21"/>
      <c r="AK4347" s="21"/>
      <c r="AL4347" s="21"/>
      <c r="AM4347" s="21"/>
      <c r="AN4347" s="21"/>
      <c r="AO4347" s="21"/>
      <c r="AP4347" s="21"/>
      <c r="AQ4347" s="21"/>
      <c r="AR4347" s="21"/>
      <c r="AS4347" s="21"/>
      <c r="AT4347" s="21"/>
      <c r="AU4347" s="21"/>
      <c r="AX4347" s="22"/>
      <c r="AY4347" s="22"/>
      <c r="AZ4347" s="22"/>
      <c r="BM4347" s="21"/>
      <c r="BN4347" s="21"/>
      <c r="BO4347" s="21"/>
      <c r="BP4347" s="21"/>
      <c r="BQ4347" s="21"/>
      <c r="BS4347" s="21"/>
      <c r="BT4347" s="21"/>
      <c r="BW4347" s="21"/>
      <c r="BX4347" s="21"/>
      <c r="BZ4347" s="21"/>
      <c r="CD4347" s="21"/>
      <c r="CE4347" s="21"/>
      <c r="CF4347" s="21"/>
    </row>
    <row r="4348" spans="1:84">
      <c r="A4348" s="21"/>
      <c r="AC4348" s="21"/>
      <c r="AD4348" s="21"/>
      <c r="AE4348" s="21"/>
      <c r="AF4348" s="21"/>
      <c r="AG4348" s="21"/>
      <c r="AH4348" s="21"/>
      <c r="AI4348" s="21"/>
      <c r="AJ4348" s="21"/>
      <c r="AK4348" s="21"/>
      <c r="AL4348" s="21"/>
      <c r="AM4348" s="21"/>
      <c r="AN4348" s="21"/>
      <c r="AO4348" s="21"/>
      <c r="AP4348" s="21"/>
      <c r="AQ4348" s="21"/>
      <c r="AR4348" s="21"/>
      <c r="AS4348" s="21"/>
      <c r="AT4348" s="21"/>
      <c r="AU4348" s="21"/>
      <c r="AX4348" s="22"/>
      <c r="AY4348" s="22"/>
      <c r="AZ4348" s="22"/>
      <c r="BM4348" s="21"/>
      <c r="BN4348" s="21"/>
      <c r="BO4348" s="21"/>
      <c r="BP4348" s="21"/>
      <c r="BQ4348" s="21"/>
      <c r="BS4348" s="21"/>
      <c r="BT4348" s="21"/>
      <c r="BW4348" s="21"/>
      <c r="BX4348" s="21"/>
      <c r="BZ4348" s="21"/>
      <c r="CD4348" s="21"/>
      <c r="CE4348" s="21"/>
      <c r="CF4348" s="21"/>
    </row>
    <row r="4349" spans="1:84">
      <c r="A4349" s="21"/>
      <c r="AC4349" s="21"/>
      <c r="AD4349" s="21"/>
      <c r="AE4349" s="21"/>
      <c r="AF4349" s="21"/>
      <c r="AG4349" s="21"/>
      <c r="AH4349" s="21"/>
      <c r="AI4349" s="21"/>
      <c r="AJ4349" s="21"/>
      <c r="AK4349" s="21"/>
      <c r="AL4349" s="21"/>
      <c r="AM4349" s="21"/>
      <c r="AN4349" s="21"/>
      <c r="AO4349" s="21"/>
      <c r="AP4349" s="21"/>
      <c r="AQ4349" s="21"/>
      <c r="AR4349" s="21"/>
      <c r="AS4349" s="21"/>
      <c r="AT4349" s="21"/>
      <c r="AU4349" s="21"/>
      <c r="AX4349" s="22"/>
      <c r="AY4349" s="22"/>
      <c r="AZ4349" s="22"/>
      <c r="BM4349" s="21"/>
      <c r="BN4349" s="21"/>
      <c r="BO4349" s="21"/>
      <c r="BP4349" s="21"/>
      <c r="BQ4349" s="21"/>
      <c r="BS4349" s="21"/>
      <c r="BT4349" s="21"/>
      <c r="BW4349" s="21"/>
      <c r="BX4349" s="21"/>
      <c r="BZ4349" s="21"/>
      <c r="CD4349" s="21"/>
      <c r="CE4349" s="21"/>
      <c r="CF4349" s="21"/>
    </row>
    <row r="4350" spans="1:84">
      <c r="A4350" s="21"/>
      <c r="AC4350" s="21"/>
      <c r="AD4350" s="21"/>
      <c r="AE4350" s="21"/>
      <c r="AF4350" s="21"/>
      <c r="AG4350" s="21"/>
      <c r="AH4350" s="21"/>
      <c r="AI4350" s="21"/>
      <c r="AJ4350" s="21"/>
      <c r="AK4350" s="21"/>
      <c r="AL4350" s="21"/>
      <c r="AM4350" s="21"/>
      <c r="AN4350" s="21"/>
      <c r="AO4350" s="21"/>
      <c r="AP4350" s="21"/>
      <c r="AQ4350" s="21"/>
      <c r="AR4350" s="21"/>
      <c r="AS4350" s="21"/>
      <c r="AT4350" s="21"/>
      <c r="AU4350" s="21"/>
      <c r="AX4350" s="22"/>
      <c r="AY4350" s="22"/>
      <c r="AZ4350" s="22"/>
      <c r="BM4350" s="21"/>
      <c r="BN4350" s="21"/>
      <c r="BO4350" s="21"/>
      <c r="BP4350" s="21"/>
      <c r="BQ4350" s="21"/>
      <c r="BS4350" s="21"/>
      <c r="BT4350" s="21"/>
      <c r="BW4350" s="21"/>
      <c r="BX4350" s="21"/>
      <c r="BZ4350" s="21"/>
      <c r="CD4350" s="21"/>
      <c r="CE4350" s="21"/>
      <c r="CF4350" s="21"/>
    </row>
    <row r="4351" spans="1:84">
      <c r="A4351" s="21"/>
      <c r="AC4351" s="21"/>
      <c r="AD4351" s="21"/>
      <c r="AE4351" s="21"/>
      <c r="AF4351" s="21"/>
      <c r="AG4351" s="21"/>
      <c r="AH4351" s="21"/>
      <c r="AI4351" s="21"/>
      <c r="AJ4351" s="21"/>
      <c r="AK4351" s="21"/>
      <c r="AL4351" s="21"/>
      <c r="AM4351" s="21"/>
      <c r="AN4351" s="21"/>
      <c r="AO4351" s="21"/>
      <c r="AP4351" s="21"/>
      <c r="AQ4351" s="21"/>
      <c r="AR4351" s="21"/>
      <c r="AS4351" s="21"/>
      <c r="AT4351" s="21"/>
      <c r="AU4351" s="21"/>
      <c r="AX4351" s="22"/>
      <c r="AY4351" s="22"/>
      <c r="AZ4351" s="22"/>
      <c r="BM4351" s="21"/>
      <c r="BN4351" s="21"/>
      <c r="BO4351" s="21"/>
      <c r="BP4351" s="21"/>
      <c r="BQ4351" s="21"/>
      <c r="BS4351" s="21"/>
      <c r="BT4351" s="21"/>
      <c r="BW4351" s="21"/>
      <c r="BX4351" s="21"/>
      <c r="BZ4351" s="21"/>
      <c r="CD4351" s="21"/>
      <c r="CE4351" s="21"/>
      <c r="CF4351" s="21"/>
    </row>
    <row r="4352" spans="1:84">
      <c r="A4352" s="21"/>
      <c r="AC4352" s="21"/>
      <c r="AD4352" s="21"/>
      <c r="AE4352" s="21"/>
      <c r="AF4352" s="21"/>
      <c r="AG4352" s="21"/>
      <c r="AH4352" s="21"/>
      <c r="AI4352" s="21"/>
      <c r="AJ4352" s="21"/>
      <c r="AK4352" s="21"/>
      <c r="AL4352" s="21"/>
      <c r="AM4352" s="21"/>
      <c r="AN4352" s="21"/>
      <c r="AO4352" s="21"/>
      <c r="AP4352" s="21"/>
      <c r="AQ4352" s="21"/>
      <c r="AR4352" s="21"/>
      <c r="AS4352" s="21"/>
      <c r="AT4352" s="21"/>
      <c r="AU4352" s="21"/>
      <c r="AX4352" s="22"/>
      <c r="AY4352" s="22"/>
      <c r="AZ4352" s="22"/>
      <c r="BM4352" s="21"/>
      <c r="BN4352" s="21"/>
      <c r="BO4352" s="21"/>
      <c r="BP4352" s="21"/>
      <c r="BQ4352" s="21"/>
      <c r="BS4352" s="21"/>
      <c r="BT4352" s="21"/>
      <c r="BW4352" s="21"/>
      <c r="BX4352" s="21"/>
      <c r="BZ4352" s="21"/>
      <c r="CD4352" s="21"/>
      <c r="CE4352" s="21"/>
      <c r="CF4352" s="21"/>
    </row>
    <row r="4353" spans="1:84">
      <c r="A4353" s="21"/>
      <c r="AC4353" s="21"/>
      <c r="AD4353" s="21"/>
      <c r="AE4353" s="21"/>
      <c r="AF4353" s="21"/>
      <c r="AG4353" s="21"/>
      <c r="AH4353" s="21"/>
      <c r="AI4353" s="21"/>
      <c r="AJ4353" s="21"/>
      <c r="AK4353" s="21"/>
      <c r="AL4353" s="21"/>
      <c r="AM4353" s="21"/>
      <c r="AN4353" s="21"/>
      <c r="AO4353" s="21"/>
      <c r="AP4353" s="21"/>
      <c r="AQ4353" s="21"/>
      <c r="AR4353" s="21"/>
      <c r="AS4353" s="21"/>
      <c r="AT4353" s="21"/>
      <c r="AU4353" s="21"/>
      <c r="AX4353" s="22"/>
      <c r="AY4353" s="22"/>
      <c r="AZ4353" s="22"/>
      <c r="BM4353" s="21"/>
      <c r="BN4353" s="21"/>
      <c r="BO4353" s="21"/>
      <c r="BP4353" s="21"/>
      <c r="BQ4353" s="21"/>
      <c r="BS4353" s="21"/>
      <c r="BT4353" s="21"/>
      <c r="BW4353" s="21"/>
      <c r="BX4353" s="21"/>
      <c r="BZ4353" s="21"/>
      <c r="CD4353" s="21"/>
      <c r="CE4353" s="21"/>
      <c r="CF4353" s="21"/>
    </row>
    <row r="4354" spans="1:84">
      <c r="A4354" s="21"/>
      <c r="AC4354" s="21"/>
      <c r="AD4354" s="21"/>
      <c r="AE4354" s="21"/>
      <c r="AF4354" s="21"/>
      <c r="AG4354" s="21"/>
      <c r="AH4354" s="21"/>
      <c r="AI4354" s="21"/>
      <c r="AJ4354" s="21"/>
      <c r="AK4354" s="21"/>
      <c r="AL4354" s="21"/>
      <c r="AM4354" s="21"/>
      <c r="AN4354" s="21"/>
      <c r="AO4354" s="21"/>
      <c r="AP4354" s="21"/>
      <c r="AQ4354" s="21"/>
      <c r="AR4354" s="21"/>
      <c r="AS4354" s="21"/>
      <c r="AT4354" s="21"/>
      <c r="AU4354" s="21"/>
      <c r="AX4354" s="22"/>
      <c r="AY4354" s="22"/>
      <c r="AZ4354" s="22"/>
      <c r="BM4354" s="21"/>
      <c r="BN4354" s="21"/>
      <c r="BO4354" s="21"/>
      <c r="BP4354" s="21"/>
      <c r="BQ4354" s="21"/>
      <c r="BS4354" s="21"/>
      <c r="BT4354" s="21"/>
      <c r="BW4354" s="21"/>
      <c r="BX4354" s="21"/>
      <c r="BZ4354" s="21"/>
      <c r="CD4354" s="21"/>
      <c r="CE4354" s="21"/>
      <c r="CF4354" s="21"/>
    </row>
    <row r="4355" spans="1:84">
      <c r="A4355" s="21"/>
      <c r="AC4355" s="21"/>
      <c r="AD4355" s="21"/>
      <c r="AE4355" s="21"/>
      <c r="AF4355" s="21"/>
      <c r="AG4355" s="21"/>
      <c r="AH4355" s="21"/>
      <c r="AI4355" s="21"/>
      <c r="AJ4355" s="21"/>
      <c r="AK4355" s="21"/>
      <c r="AL4355" s="21"/>
      <c r="AM4355" s="21"/>
      <c r="AN4355" s="21"/>
      <c r="AO4355" s="21"/>
      <c r="AP4355" s="21"/>
      <c r="AQ4355" s="21"/>
      <c r="AR4355" s="21"/>
      <c r="AS4355" s="21"/>
      <c r="AT4355" s="21"/>
      <c r="AU4355" s="21"/>
      <c r="AX4355" s="22"/>
      <c r="AY4355" s="22"/>
      <c r="AZ4355" s="22"/>
      <c r="BM4355" s="21"/>
      <c r="BN4355" s="21"/>
      <c r="BO4355" s="21"/>
      <c r="BP4355" s="21"/>
      <c r="BQ4355" s="21"/>
      <c r="BS4355" s="21"/>
      <c r="BT4355" s="21"/>
      <c r="BW4355" s="21"/>
      <c r="BX4355" s="21"/>
      <c r="BZ4355" s="21"/>
      <c r="CD4355" s="21"/>
      <c r="CE4355" s="21"/>
      <c r="CF4355" s="21"/>
    </row>
    <row r="4356" spans="1:84">
      <c r="A4356" s="21"/>
      <c r="AC4356" s="21"/>
      <c r="AD4356" s="21"/>
      <c r="AE4356" s="21"/>
      <c r="AF4356" s="21"/>
      <c r="AG4356" s="21"/>
      <c r="AH4356" s="21"/>
      <c r="AI4356" s="21"/>
      <c r="AJ4356" s="21"/>
      <c r="AK4356" s="21"/>
      <c r="AL4356" s="21"/>
      <c r="AM4356" s="21"/>
      <c r="AN4356" s="21"/>
      <c r="AO4356" s="21"/>
      <c r="AP4356" s="21"/>
      <c r="AQ4356" s="21"/>
      <c r="AR4356" s="21"/>
      <c r="AS4356" s="21"/>
      <c r="AT4356" s="21"/>
      <c r="AU4356" s="21"/>
      <c r="AX4356" s="22"/>
      <c r="AY4356" s="22"/>
      <c r="AZ4356" s="22"/>
      <c r="BM4356" s="21"/>
      <c r="BN4356" s="21"/>
      <c r="BO4356" s="21"/>
      <c r="BP4356" s="21"/>
      <c r="BQ4356" s="21"/>
      <c r="BS4356" s="21"/>
      <c r="BT4356" s="21"/>
      <c r="BW4356" s="21"/>
      <c r="BX4356" s="21"/>
      <c r="BZ4356" s="21"/>
      <c r="CD4356" s="21"/>
      <c r="CE4356" s="21"/>
      <c r="CF4356" s="21"/>
    </row>
    <row r="4357" spans="1:84">
      <c r="A4357" s="21"/>
      <c r="AC4357" s="21"/>
      <c r="AD4357" s="21"/>
      <c r="AE4357" s="21"/>
      <c r="AF4357" s="21"/>
      <c r="AG4357" s="21"/>
      <c r="AH4357" s="21"/>
      <c r="AI4357" s="21"/>
      <c r="AJ4357" s="21"/>
      <c r="AK4357" s="21"/>
      <c r="AL4357" s="21"/>
      <c r="AM4357" s="21"/>
      <c r="AN4357" s="21"/>
      <c r="AO4357" s="21"/>
      <c r="AP4357" s="21"/>
      <c r="AQ4357" s="21"/>
      <c r="AR4357" s="21"/>
      <c r="AS4357" s="21"/>
      <c r="AT4357" s="21"/>
      <c r="AU4357" s="21"/>
      <c r="AX4357" s="22"/>
      <c r="AY4357" s="22"/>
      <c r="AZ4357" s="22"/>
      <c r="BM4357" s="21"/>
      <c r="BN4357" s="21"/>
      <c r="BO4357" s="21"/>
      <c r="BP4357" s="21"/>
      <c r="BQ4357" s="21"/>
      <c r="BS4357" s="21"/>
      <c r="BT4357" s="21"/>
      <c r="BW4357" s="21"/>
      <c r="BX4357" s="21"/>
      <c r="BZ4357" s="21"/>
      <c r="CD4357" s="21"/>
      <c r="CE4357" s="21"/>
      <c r="CF4357" s="21"/>
    </row>
    <row r="4358" spans="1:84">
      <c r="A4358" s="21"/>
      <c r="AC4358" s="21"/>
      <c r="AD4358" s="21"/>
      <c r="AE4358" s="21"/>
      <c r="AF4358" s="21"/>
      <c r="AG4358" s="21"/>
      <c r="AH4358" s="21"/>
      <c r="AI4358" s="21"/>
      <c r="AJ4358" s="21"/>
      <c r="AK4358" s="21"/>
      <c r="AL4358" s="21"/>
      <c r="AM4358" s="21"/>
      <c r="AN4358" s="21"/>
      <c r="AO4358" s="21"/>
      <c r="AP4358" s="21"/>
      <c r="AQ4358" s="21"/>
      <c r="AR4358" s="21"/>
      <c r="AS4358" s="21"/>
      <c r="AT4358" s="21"/>
      <c r="AU4358" s="21"/>
      <c r="AX4358" s="22"/>
      <c r="AY4358" s="22"/>
      <c r="AZ4358" s="22"/>
      <c r="BM4358" s="21"/>
      <c r="BN4358" s="21"/>
      <c r="BO4358" s="21"/>
      <c r="BP4358" s="21"/>
      <c r="BQ4358" s="21"/>
      <c r="BS4358" s="21"/>
      <c r="BT4358" s="21"/>
      <c r="BW4358" s="21"/>
      <c r="BX4358" s="21"/>
      <c r="BZ4358" s="21"/>
      <c r="CD4358" s="21"/>
      <c r="CE4358" s="21"/>
      <c r="CF4358" s="21"/>
    </row>
    <row r="4359" spans="1:84">
      <c r="A4359" s="21"/>
      <c r="AC4359" s="21"/>
      <c r="AD4359" s="21"/>
      <c r="AE4359" s="21"/>
      <c r="AF4359" s="21"/>
      <c r="AG4359" s="21"/>
      <c r="AH4359" s="21"/>
      <c r="AI4359" s="21"/>
      <c r="AJ4359" s="21"/>
      <c r="AK4359" s="21"/>
      <c r="AL4359" s="21"/>
      <c r="AM4359" s="21"/>
      <c r="AN4359" s="21"/>
      <c r="AO4359" s="21"/>
      <c r="AP4359" s="21"/>
      <c r="AQ4359" s="21"/>
      <c r="AR4359" s="21"/>
      <c r="AS4359" s="21"/>
      <c r="AT4359" s="21"/>
      <c r="AU4359" s="21"/>
      <c r="AX4359" s="22"/>
      <c r="AY4359" s="22"/>
      <c r="AZ4359" s="22"/>
      <c r="BM4359" s="21"/>
      <c r="BN4359" s="21"/>
      <c r="BO4359" s="21"/>
      <c r="BP4359" s="21"/>
      <c r="BQ4359" s="21"/>
      <c r="BS4359" s="21"/>
      <c r="BT4359" s="21"/>
      <c r="BW4359" s="21"/>
      <c r="BX4359" s="21"/>
      <c r="BZ4359" s="21"/>
      <c r="CD4359" s="21"/>
      <c r="CE4359" s="21"/>
      <c r="CF4359" s="21"/>
    </row>
    <row r="4360" spans="1:84">
      <c r="A4360" s="21"/>
      <c r="AC4360" s="21"/>
      <c r="AD4360" s="21"/>
      <c r="AE4360" s="21"/>
      <c r="AF4360" s="21"/>
      <c r="AG4360" s="21"/>
      <c r="AH4360" s="21"/>
      <c r="AI4360" s="21"/>
      <c r="AJ4360" s="21"/>
      <c r="AK4360" s="21"/>
      <c r="AL4360" s="21"/>
      <c r="AM4360" s="21"/>
      <c r="AN4360" s="21"/>
      <c r="AO4360" s="21"/>
      <c r="AP4360" s="21"/>
      <c r="AQ4360" s="21"/>
      <c r="AR4360" s="21"/>
      <c r="AS4360" s="21"/>
      <c r="AT4360" s="21"/>
      <c r="AU4360" s="21"/>
      <c r="AX4360" s="22"/>
      <c r="AY4360" s="22"/>
      <c r="AZ4360" s="22"/>
      <c r="BM4360" s="21"/>
      <c r="BN4360" s="21"/>
      <c r="BO4360" s="21"/>
      <c r="BP4360" s="21"/>
      <c r="BQ4360" s="21"/>
      <c r="BS4360" s="21"/>
      <c r="BT4360" s="21"/>
      <c r="BW4360" s="21"/>
      <c r="BX4360" s="21"/>
      <c r="BZ4360" s="21"/>
      <c r="CD4360" s="21"/>
      <c r="CE4360" s="21"/>
      <c r="CF4360" s="21"/>
    </row>
    <row r="4361" spans="1:84">
      <c r="A4361" s="21"/>
      <c r="AC4361" s="21"/>
      <c r="AD4361" s="21"/>
      <c r="AE4361" s="21"/>
      <c r="AF4361" s="21"/>
      <c r="AG4361" s="21"/>
      <c r="AH4361" s="21"/>
      <c r="AI4361" s="21"/>
      <c r="AJ4361" s="21"/>
      <c r="AK4361" s="21"/>
      <c r="AL4361" s="21"/>
      <c r="AM4361" s="21"/>
      <c r="AN4361" s="21"/>
      <c r="AO4361" s="21"/>
      <c r="AP4361" s="21"/>
      <c r="AQ4361" s="21"/>
      <c r="AR4361" s="21"/>
      <c r="AS4361" s="21"/>
      <c r="AT4361" s="21"/>
      <c r="AU4361" s="21"/>
      <c r="AX4361" s="22"/>
      <c r="AY4361" s="22"/>
      <c r="AZ4361" s="22"/>
      <c r="BM4361" s="21"/>
      <c r="BN4361" s="21"/>
      <c r="BO4361" s="21"/>
      <c r="BP4361" s="21"/>
      <c r="BQ4361" s="21"/>
      <c r="BS4361" s="21"/>
      <c r="BT4361" s="21"/>
      <c r="BW4361" s="21"/>
      <c r="BX4361" s="21"/>
      <c r="BZ4361" s="21"/>
      <c r="CD4361" s="21"/>
      <c r="CE4361" s="21"/>
      <c r="CF4361" s="21"/>
    </row>
    <row r="4362" spans="1:84">
      <c r="A4362" s="21"/>
      <c r="AC4362" s="21"/>
      <c r="AD4362" s="21"/>
      <c r="AE4362" s="21"/>
      <c r="AF4362" s="21"/>
      <c r="AG4362" s="21"/>
      <c r="AH4362" s="21"/>
      <c r="AI4362" s="21"/>
      <c r="AJ4362" s="21"/>
      <c r="AK4362" s="21"/>
      <c r="AL4362" s="21"/>
      <c r="AM4362" s="21"/>
      <c r="AN4362" s="21"/>
      <c r="AO4362" s="21"/>
      <c r="AP4362" s="21"/>
      <c r="AQ4362" s="21"/>
      <c r="AR4362" s="21"/>
      <c r="AS4362" s="21"/>
      <c r="AT4362" s="21"/>
      <c r="AU4362" s="21"/>
      <c r="AX4362" s="22"/>
      <c r="AY4362" s="22"/>
      <c r="AZ4362" s="22"/>
      <c r="BM4362" s="21"/>
      <c r="BN4362" s="21"/>
      <c r="BO4362" s="21"/>
      <c r="BP4362" s="21"/>
      <c r="BQ4362" s="21"/>
      <c r="BS4362" s="21"/>
      <c r="BT4362" s="21"/>
      <c r="BW4362" s="21"/>
      <c r="BX4362" s="21"/>
      <c r="BZ4362" s="21"/>
      <c r="CD4362" s="21"/>
      <c r="CE4362" s="21"/>
      <c r="CF4362" s="21"/>
    </row>
    <row r="4363" spans="1:84">
      <c r="A4363" s="21"/>
      <c r="AC4363" s="21"/>
      <c r="AD4363" s="21"/>
      <c r="AE4363" s="21"/>
      <c r="AF4363" s="21"/>
      <c r="AG4363" s="21"/>
      <c r="AH4363" s="21"/>
      <c r="AI4363" s="21"/>
      <c r="AJ4363" s="21"/>
      <c r="AK4363" s="21"/>
      <c r="AL4363" s="21"/>
      <c r="AM4363" s="21"/>
      <c r="AN4363" s="21"/>
      <c r="AO4363" s="21"/>
      <c r="AP4363" s="21"/>
      <c r="AQ4363" s="21"/>
      <c r="AR4363" s="21"/>
      <c r="AS4363" s="21"/>
      <c r="AT4363" s="21"/>
      <c r="AU4363" s="21"/>
      <c r="AX4363" s="22"/>
      <c r="AY4363" s="22"/>
      <c r="AZ4363" s="22"/>
      <c r="BM4363" s="21"/>
      <c r="BN4363" s="21"/>
      <c r="BO4363" s="21"/>
      <c r="BP4363" s="21"/>
      <c r="BQ4363" s="21"/>
      <c r="BS4363" s="21"/>
      <c r="BT4363" s="21"/>
      <c r="BW4363" s="21"/>
      <c r="BX4363" s="21"/>
      <c r="BZ4363" s="21"/>
      <c r="CD4363" s="21"/>
      <c r="CE4363" s="21"/>
      <c r="CF4363" s="21"/>
    </row>
    <row r="4364" spans="1:84">
      <c r="A4364" s="21"/>
      <c r="AC4364" s="21"/>
      <c r="AD4364" s="21"/>
      <c r="AE4364" s="21"/>
      <c r="AF4364" s="21"/>
      <c r="AG4364" s="21"/>
      <c r="AH4364" s="21"/>
      <c r="AI4364" s="21"/>
      <c r="AJ4364" s="21"/>
      <c r="AK4364" s="21"/>
      <c r="AL4364" s="21"/>
      <c r="AM4364" s="21"/>
      <c r="AN4364" s="21"/>
      <c r="AO4364" s="21"/>
      <c r="AP4364" s="21"/>
      <c r="AQ4364" s="21"/>
      <c r="AR4364" s="21"/>
      <c r="AS4364" s="21"/>
      <c r="AT4364" s="21"/>
      <c r="AU4364" s="21"/>
      <c r="AX4364" s="22"/>
      <c r="AY4364" s="22"/>
      <c r="AZ4364" s="22"/>
      <c r="BM4364" s="21"/>
      <c r="BN4364" s="21"/>
      <c r="BO4364" s="21"/>
      <c r="BP4364" s="21"/>
      <c r="BQ4364" s="21"/>
      <c r="BS4364" s="21"/>
      <c r="BT4364" s="21"/>
      <c r="BW4364" s="21"/>
      <c r="BX4364" s="21"/>
      <c r="BZ4364" s="21"/>
      <c r="CD4364" s="21"/>
      <c r="CE4364" s="21"/>
      <c r="CF4364" s="21"/>
    </row>
    <row r="4365" spans="1:84">
      <c r="A4365" s="21"/>
      <c r="AC4365" s="21"/>
      <c r="AD4365" s="21"/>
      <c r="AE4365" s="21"/>
      <c r="AF4365" s="21"/>
      <c r="AG4365" s="21"/>
      <c r="AH4365" s="21"/>
      <c r="AI4365" s="21"/>
      <c r="AJ4365" s="21"/>
      <c r="AK4365" s="21"/>
      <c r="AL4365" s="21"/>
      <c r="AM4365" s="21"/>
      <c r="AN4365" s="21"/>
      <c r="AO4365" s="21"/>
      <c r="AP4365" s="21"/>
      <c r="AQ4365" s="21"/>
      <c r="AR4365" s="21"/>
      <c r="AS4365" s="21"/>
      <c r="AT4365" s="21"/>
      <c r="AU4365" s="21"/>
      <c r="AX4365" s="22"/>
      <c r="AY4365" s="22"/>
      <c r="AZ4365" s="22"/>
      <c r="BM4365" s="21"/>
      <c r="BN4365" s="21"/>
      <c r="BO4365" s="21"/>
      <c r="BP4365" s="21"/>
      <c r="BQ4365" s="21"/>
      <c r="BS4365" s="21"/>
      <c r="BT4365" s="21"/>
      <c r="BW4365" s="21"/>
      <c r="BX4365" s="21"/>
      <c r="BZ4365" s="21"/>
      <c r="CD4365" s="21"/>
      <c r="CE4365" s="21"/>
      <c r="CF4365" s="21"/>
    </row>
    <row r="4366" spans="1:84">
      <c r="A4366" s="21"/>
      <c r="AC4366" s="21"/>
      <c r="AD4366" s="21"/>
      <c r="AE4366" s="21"/>
      <c r="AF4366" s="21"/>
      <c r="AG4366" s="21"/>
      <c r="AH4366" s="21"/>
      <c r="AI4366" s="21"/>
      <c r="AJ4366" s="21"/>
      <c r="AK4366" s="21"/>
      <c r="AL4366" s="21"/>
      <c r="AM4366" s="21"/>
      <c r="AN4366" s="21"/>
      <c r="AO4366" s="21"/>
      <c r="AP4366" s="21"/>
      <c r="AQ4366" s="21"/>
      <c r="AR4366" s="21"/>
      <c r="AS4366" s="21"/>
      <c r="AT4366" s="21"/>
      <c r="AU4366" s="21"/>
      <c r="AX4366" s="22"/>
      <c r="AY4366" s="22"/>
      <c r="AZ4366" s="22"/>
      <c r="BM4366" s="21"/>
      <c r="BN4366" s="21"/>
      <c r="BO4366" s="21"/>
      <c r="BP4366" s="21"/>
      <c r="BQ4366" s="21"/>
      <c r="BS4366" s="21"/>
      <c r="BT4366" s="21"/>
      <c r="BW4366" s="21"/>
      <c r="BX4366" s="21"/>
      <c r="BZ4366" s="21"/>
      <c r="CD4366" s="21"/>
      <c r="CE4366" s="21"/>
      <c r="CF4366" s="21"/>
    </row>
    <row r="4367" spans="1:84">
      <c r="A4367" s="21"/>
      <c r="AC4367" s="21"/>
      <c r="AD4367" s="21"/>
      <c r="AE4367" s="21"/>
      <c r="AF4367" s="21"/>
      <c r="AG4367" s="21"/>
      <c r="AH4367" s="21"/>
      <c r="AI4367" s="21"/>
      <c r="AJ4367" s="21"/>
      <c r="AK4367" s="21"/>
      <c r="AL4367" s="21"/>
      <c r="AM4367" s="21"/>
      <c r="AN4367" s="21"/>
      <c r="AO4367" s="21"/>
      <c r="AP4367" s="21"/>
      <c r="AQ4367" s="21"/>
      <c r="AR4367" s="21"/>
      <c r="AS4367" s="21"/>
      <c r="AT4367" s="21"/>
      <c r="AU4367" s="21"/>
      <c r="AX4367" s="22"/>
      <c r="AY4367" s="22"/>
      <c r="AZ4367" s="22"/>
      <c r="BM4367" s="21"/>
      <c r="BN4367" s="21"/>
      <c r="BO4367" s="21"/>
      <c r="BP4367" s="21"/>
      <c r="BQ4367" s="21"/>
      <c r="BS4367" s="21"/>
      <c r="BT4367" s="21"/>
      <c r="BW4367" s="21"/>
      <c r="BX4367" s="21"/>
      <c r="BZ4367" s="21"/>
      <c r="CD4367" s="21"/>
      <c r="CE4367" s="21"/>
      <c r="CF4367" s="21"/>
    </row>
    <row r="4368" spans="1:84">
      <c r="A4368" s="21"/>
      <c r="AC4368" s="21"/>
      <c r="AD4368" s="21"/>
      <c r="AE4368" s="21"/>
      <c r="AF4368" s="21"/>
      <c r="AG4368" s="21"/>
      <c r="AH4368" s="21"/>
      <c r="AI4368" s="21"/>
      <c r="AJ4368" s="21"/>
      <c r="AK4368" s="21"/>
      <c r="AL4368" s="21"/>
      <c r="AM4368" s="21"/>
      <c r="AN4368" s="21"/>
      <c r="AO4368" s="21"/>
      <c r="AP4368" s="21"/>
      <c r="AQ4368" s="21"/>
      <c r="AR4368" s="21"/>
      <c r="AS4368" s="21"/>
      <c r="AT4368" s="21"/>
      <c r="AU4368" s="21"/>
      <c r="AX4368" s="22"/>
      <c r="AY4368" s="22"/>
      <c r="AZ4368" s="22"/>
      <c r="BM4368" s="21"/>
      <c r="BN4368" s="21"/>
      <c r="BO4368" s="21"/>
      <c r="BP4368" s="21"/>
      <c r="BQ4368" s="21"/>
      <c r="BS4368" s="21"/>
      <c r="BT4368" s="21"/>
      <c r="BW4368" s="21"/>
      <c r="BX4368" s="21"/>
      <c r="BZ4368" s="21"/>
      <c r="CD4368" s="21"/>
      <c r="CE4368" s="21"/>
      <c r="CF4368" s="21"/>
    </row>
    <row r="4369" spans="1:84">
      <c r="A4369" s="21"/>
      <c r="AC4369" s="21"/>
      <c r="AD4369" s="21"/>
      <c r="AE4369" s="21"/>
      <c r="AF4369" s="21"/>
      <c r="AG4369" s="21"/>
      <c r="AH4369" s="21"/>
      <c r="AI4369" s="21"/>
      <c r="AJ4369" s="21"/>
      <c r="AK4369" s="21"/>
      <c r="AL4369" s="21"/>
      <c r="AM4369" s="21"/>
      <c r="AN4369" s="21"/>
      <c r="AO4369" s="21"/>
      <c r="AP4369" s="21"/>
      <c r="AQ4369" s="21"/>
      <c r="AR4369" s="21"/>
      <c r="AS4369" s="21"/>
      <c r="AT4369" s="21"/>
      <c r="AU4369" s="21"/>
      <c r="AX4369" s="22"/>
      <c r="AY4369" s="22"/>
      <c r="AZ4369" s="22"/>
      <c r="BM4369" s="21"/>
      <c r="BN4369" s="21"/>
      <c r="BO4369" s="21"/>
      <c r="BP4369" s="21"/>
      <c r="BQ4369" s="21"/>
      <c r="BS4369" s="21"/>
      <c r="BT4369" s="21"/>
      <c r="BW4369" s="21"/>
      <c r="BX4369" s="21"/>
      <c r="BZ4369" s="21"/>
      <c r="CD4369" s="21"/>
      <c r="CE4369" s="21"/>
      <c r="CF4369" s="21"/>
    </row>
    <row r="4370" spans="1:84">
      <c r="A4370" s="21"/>
      <c r="AC4370" s="21"/>
      <c r="AD4370" s="21"/>
      <c r="AE4370" s="21"/>
      <c r="AF4370" s="21"/>
      <c r="AG4370" s="21"/>
      <c r="AH4370" s="21"/>
      <c r="AI4370" s="21"/>
      <c r="AJ4370" s="21"/>
      <c r="AK4370" s="21"/>
      <c r="AL4370" s="21"/>
      <c r="AM4370" s="21"/>
      <c r="AN4370" s="21"/>
      <c r="AO4370" s="21"/>
      <c r="AP4370" s="21"/>
      <c r="AQ4370" s="21"/>
      <c r="AR4370" s="21"/>
      <c r="AS4370" s="21"/>
      <c r="AT4370" s="21"/>
      <c r="AU4370" s="21"/>
      <c r="AX4370" s="22"/>
      <c r="AY4370" s="22"/>
      <c r="AZ4370" s="22"/>
      <c r="BM4370" s="21"/>
      <c r="BN4370" s="21"/>
      <c r="BO4370" s="21"/>
      <c r="BP4370" s="21"/>
      <c r="BQ4370" s="21"/>
      <c r="BS4370" s="21"/>
      <c r="BT4370" s="21"/>
      <c r="BW4370" s="21"/>
      <c r="BX4370" s="21"/>
      <c r="BZ4370" s="21"/>
      <c r="CD4370" s="21"/>
      <c r="CE4370" s="21"/>
      <c r="CF4370" s="21"/>
    </row>
    <row r="4371" spans="1:84">
      <c r="A4371" s="21"/>
      <c r="AC4371" s="21"/>
      <c r="AD4371" s="21"/>
      <c r="AE4371" s="21"/>
      <c r="AF4371" s="21"/>
      <c r="AG4371" s="21"/>
      <c r="AH4371" s="21"/>
      <c r="AI4371" s="21"/>
      <c r="AJ4371" s="21"/>
      <c r="AK4371" s="21"/>
      <c r="AL4371" s="21"/>
      <c r="AM4371" s="21"/>
      <c r="AN4371" s="21"/>
      <c r="AO4371" s="21"/>
      <c r="AP4371" s="21"/>
      <c r="AQ4371" s="21"/>
      <c r="AR4371" s="21"/>
      <c r="AS4371" s="21"/>
      <c r="AT4371" s="21"/>
      <c r="AU4371" s="21"/>
      <c r="AX4371" s="22"/>
      <c r="AY4371" s="22"/>
      <c r="AZ4371" s="22"/>
      <c r="BM4371" s="21"/>
      <c r="BN4371" s="21"/>
      <c r="BO4371" s="21"/>
      <c r="BP4371" s="21"/>
      <c r="BQ4371" s="21"/>
      <c r="BS4371" s="21"/>
      <c r="BT4371" s="21"/>
      <c r="BW4371" s="21"/>
      <c r="BX4371" s="21"/>
      <c r="BZ4371" s="21"/>
      <c r="CD4371" s="21"/>
      <c r="CE4371" s="21"/>
      <c r="CF4371" s="21"/>
    </row>
    <row r="4372" spans="1:84">
      <c r="A4372" s="21"/>
      <c r="AC4372" s="21"/>
      <c r="AD4372" s="21"/>
      <c r="AE4372" s="21"/>
      <c r="AF4372" s="21"/>
      <c r="AG4372" s="21"/>
      <c r="AH4372" s="21"/>
      <c r="AI4372" s="21"/>
      <c r="AJ4372" s="21"/>
      <c r="AK4372" s="21"/>
      <c r="AL4372" s="21"/>
      <c r="AM4372" s="21"/>
      <c r="AN4372" s="21"/>
      <c r="AO4372" s="21"/>
      <c r="AP4372" s="21"/>
      <c r="AQ4372" s="21"/>
      <c r="AR4372" s="21"/>
      <c r="AS4372" s="21"/>
      <c r="AT4372" s="21"/>
      <c r="AU4372" s="21"/>
      <c r="AX4372" s="22"/>
      <c r="AY4372" s="22"/>
      <c r="AZ4372" s="22"/>
      <c r="BM4372" s="21"/>
      <c r="BN4372" s="21"/>
      <c r="BO4372" s="21"/>
      <c r="BP4372" s="21"/>
      <c r="BQ4372" s="21"/>
      <c r="BS4372" s="21"/>
      <c r="BT4372" s="21"/>
      <c r="BW4372" s="21"/>
      <c r="BX4372" s="21"/>
      <c r="BZ4372" s="21"/>
      <c r="CD4372" s="21"/>
      <c r="CE4372" s="21"/>
      <c r="CF4372" s="21"/>
    </row>
    <row r="4373" spans="1:84">
      <c r="A4373" s="21"/>
      <c r="AC4373" s="21"/>
      <c r="AD4373" s="21"/>
      <c r="AE4373" s="21"/>
      <c r="AF4373" s="21"/>
      <c r="AG4373" s="21"/>
      <c r="AH4373" s="21"/>
      <c r="AI4373" s="21"/>
      <c r="AJ4373" s="21"/>
      <c r="AK4373" s="21"/>
      <c r="AL4373" s="21"/>
      <c r="AM4373" s="21"/>
      <c r="AN4373" s="21"/>
      <c r="AO4373" s="21"/>
      <c r="AP4373" s="21"/>
      <c r="AQ4373" s="21"/>
      <c r="AR4373" s="21"/>
      <c r="AS4373" s="21"/>
      <c r="AT4373" s="21"/>
      <c r="AU4373" s="21"/>
      <c r="AX4373" s="22"/>
      <c r="AY4373" s="22"/>
      <c r="AZ4373" s="22"/>
      <c r="BM4373" s="21"/>
      <c r="BN4373" s="21"/>
      <c r="BO4373" s="21"/>
      <c r="BP4373" s="21"/>
      <c r="BQ4373" s="21"/>
      <c r="BS4373" s="21"/>
      <c r="BT4373" s="21"/>
      <c r="BW4373" s="21"/>
      <c r="BX4373" s="21"/>
      <c r="BZ4373" s="21"/>
      <c r="CD4373" s="21"/>
      <c r="CE4373" s="21"/>
      <c r="CF4373" s="21"/>
    </row>
    <row r="4374" spans="1:84">
      <c r="A4374" s="21"/>
      <c r="AC4374" s="21"/>
      <c r="AD4374" s="21"/>
      <c r="AE4374" s="21"/>
      <c r="AF4374" s="21"/>
      <c r="AG4374" s="21"/>
      <c r="AH4374" s="21"/>
      <c r="AI4374" s="21"/>
      <c r="AJ4374" s="21"/>
      <c r="AK4374" s="21"/>
      <c r="AL4374" s="21"/>
      <c r="AM4374" s="21"/>
      <c r="AN4374" s="21"/>
      <c r="AO4374" s="21"/>
      <c r="AP4374" s="21"/>
      <c r="AQ4374" s="21"/>
      <c r="AR4374" s="21"/>
      <c r="AS4374" s="21"/>
      <c r="AT4374" s="21"/>
      <c r="AU4374" s="21"/>
      <c r="AX4374" s="22"/>
      <c r="AY4374" s="22"/>
      <c r="AZ4374" s="22"/>
      <c r="BM4374" s="21"/>
      <c r="BN4374" s="21"/>
      <c r="BO4374" s="21"/>
      <c r="BP4374" s="21"/>
      <c r="BQ4374" s="21"/>
      <c r="BS4374" s="21"/>
      <c r="BT4374" s="21"/>
      <c r="BW4374" s="21"/>
      <c r="BX4374" s="21"/>
      <c r="BZ4374" s="21"/>
      <c r="CD4374" s="21"/>
      <c r="CE4374" s="21"/>
      <c r="CF4374" s="21"/>
    </row>
    <row r="4375" spans="1:84">
      <c r="A4375" s="21"/>
      <c r="AC4375" s="21"/>
      <c r="AD4375" s="21"/>
      <c r="AE4375" s="21"/>
      <c r="AF4375" s="21"/>
      <c r="AG4375" s="21"/>
      <c r="AH4375" s="21"/>
      <c r="AI4375" s="21"/>
      <c r="AJ4375" s="21"/>
      <c r="AK4375" s="21"/>
      <c r="AL4375" s="21"/>
      <c r="AM4375" s="21"/>
      <c r="AN4375" s="21"/>
      <c r="AO4375" s="21"/>
      <c r="AP4375" s="21"/>
      <c r="AQ4375" s="21"/>
      <c r="AR4375" s="21"/>
      <c r="AS4375" s="21"/>
      <c r="AT4375" s="21"/>
      <c r="AU4375" s="21"/>
      <c r="AX4375" s="22"/>
      <c r="AY4375" s="22"/>
      <c r="AZ4375" s="22"/>
      <c r="BM4375" s="21"/>
      <c r="BN4375" s="21"/>
      <c r="BO4375" s="21"/>
      <c r="BP4375" s="21"/>
      <c r="BQ4375" s="21"/>
      <c r="BS4375" s="21"/>
      <c r="BT4375" s="21"/>
      <c r="BW4375" s="21"/>
      <c r="BX4375" s="21"/>
      <c r="BZ4375" s="21"/>
      <c r="CD4375" s="21"/>
      <c r="CE4375" s="21"/>
      <c r="CF4375" s="21"/>
    </row>
    <row r="4376" spans="1:84">
      <c r="A4376" s="21"/>
      <c r="AC4376" s="21"/>
      <c r="AD4376" s="21"/>
      <c r="AE4376" s="21"/>
      <c r="AF4376" s="21"/>
      <c r="AG4376" s="21"/>
      <c r="AH4376" s="21"/>
      <c r="AI4376" s="21"/>
      <c r="AJ4376" s="21"/>
      <c r="AK4376" s="21"/>
      <c r="AL4376" s="21"/>
      <c r="AM4376" s="21"/>
      <c r="AN4376" s="21"/>
      <c r="AO4376" s="21"/>
      <c r="AP4376" s="21"/>
      <c r="AQ4376" s="21"/>
      <c r="AR4376" s="21"/>
      <c r="AS4376" s="21"/>
      <c r="AT4376" s="21"/>
      <c r="AU4376" s="21"/>
      <c r="AX4376" s="22"/>
      <c r="AY4376" s="22"/>
      <c r="AZ4376" s="22"/>
      <c r="BM4376" s="21"/>
      <c r="BN4376" s="21"/>
      <c r="BO4376" s="21"/>
      <c r="BP4376" s="21"/>
      <c r="BQ4376" s="21"/>
      <c r="BS4376" s="21"/>
      <c r="BT4376" s="21"/>
      <c r="BW4376" s="21"/>
      <c r="BX4376" s="21"/>
      <c r="BZ4376" s="21"/>
      <c r="CD4376" s="21"/>
      <c r="CE4376" s="21"/>
      <c r="CF4376" s="21"/>
    </row>
    <row r="4377" spans="1:84">
      <c r="A4377" s="21"/>
      <c r="AC4377" s="21"/>
      <c r="AD4377" s="21"/>
      <c r="AE4377" s="21"/>
      <c r="AF4377" s="21"/>
      <c r="AG4377" s="21"/>
      <c r="AH4377" s="21"/>
      <c r="AI4377" s="21"/>
      <c r="AJ4377" s="21"/>
      <c r="AK4377" s="21"/>
      <c r="AL4377" s="21"/>
      <c r="AM4377" s="21"/>
      <c r="AN4377" s="21"/>
      <c r="AO4377" s="21"/>
      <c r="AP4377" s="21"/>
      <c r="AQ4377" s="21"/>
      <c r="AR4377" s="21"/>
      <c r="AS4377" s="21"/>
      <c r="AT4377" s="21"/>
      <c r="AU4377" s="21"/>
      <c r="AX4377" s="22"/>
      <c r="AY4377" s="22"/>
      <c r="AZ4377" s="22"/>
      <c r="BM4377" s="21"/>
      <c r="BN4377" s="21"/>
      <c r="BO4377" s="21"/>
      <c r="BP4377" s="21"/>
      <c r="BQ4377" s="21"/>
      <c r="BS4377" s="21"/>
      <c r="BT4377" s="21"/>
      <c r="BW4377" s="21"/>
      <c r="BX4377" s="21"/>
      <c r="BZ4377" s="21"/>
      <c r="CD4377" s="21"/>
      <c r="CE4377" s="21"/>
      <c r="CF4377" s="21"/>
    </row>
    <row r="4378" spans="1:84">
      <c r="A4378" s="21"/>
      <c r="AC4378" s="21"/>
      <c r="AD4378" s="21"/>
      <c r="AE4378" s="21"/>
      <c r="AF4378" s="21"/>
      <c r="AG4378" s="21"/>
      <c r="AH4378" s="21"/>
      <c r="AI4378" s="21"/>
      <c r="AJ4378" s="21"/>
      <c r="AK4378" s="21"/>
      <c r="AL4378" s="21"/>
      <c r="AM4378" s="21"/>
      <c r="AN4378" s="21"/>
      <c r="AO4378" s="21"/>
      <c r="AP4378" s="21"/>
      <c r="AQ4378" s="21"/>
      <c r="AR4378" s="21"/>
      <c r="AS4378" s="21"/>
      <c r="AT4378" s="21"/>
      <c r="AU4378" s="21"/>
      <c r="AX4378" s="22"/>
      <c r="AY4378" s="22"/>
      <c r="AZ4378" s="22"/>
      <c r="BM4378" s="21"/>
      <c r="BN4378" s="21"/>
      <c r="BO4378" s="21"/>
      <c r="BP4378" s="21"/>
      <c r="BQ4378" s="21"/>
      <c r="BS4378" s="21"/>
      <c r="BT4378" s="21"/>
      <c r="BW4378" s="21"/>
      <c r="BX4378" s="21"/>
      <c r="BZ4378" s="21"/>
      <c r="CD4378" s="21"/>
      <c r="CE4378" s="21"/>
      <c r="CF4378" s="21"/>
    </row>
    <row r="4379" spans="1:84">
      <c r="A4379" s="21"/>
      <c r="AC4379" s="21"/>
      <c r="AD4379" s="21"/>
      <c r="AE4379" s="21"/>
      <c r="AF4379" s="21"/>
      <c r="AG4379" s="21"/>
      <c r="AH4379" s="21"/>
      <c r="AI4379" s="21"/>
      <c r="AJ4379" s="21"/>
      <c r="AK4379" s="21"/>
      <c r="AL4379" s="21"/>
      <c r="AM4379" s="21"/>
      <c r="AN4379" s="21"/>
      <c r="AO4379" s="21"/>
      <c r="AP4379" s="21"/>
      <c r="AQ4379" s="21"/>
      <c r="AR4379" s="21"/>
      <c r="AS4379" s="21"/>
      <c r="AT4379" s="21"/>
      <c r="AU4379" s="21"/>
      <c r="AX4379" s="22"/>
      <c r="AY4379" s="22"/>
      <c r="AZ4379" s="22"/>
      <c r="BM4379" s="21"/>
      <c r="BN4379" s="21"/>
      <c r="BO4379" s="21"/>
      <c r="BP4379" s="21"/>
      <c r="BQ4379" s="21"/>
      <c r="BS4379" s="21"/>
      <c r="BT4379" s="21"/>
      <c r="BW4379" s="21"/>
      <c r="BX4379" s="21"/>
      <c r="BZ4379" s="21"/>
      <c r="CD4379" s="21"/>
      <c r="CE4379" s="21"/>
      <c r="CF4379" s="21"/>
    </row>
    <row r="4380" spans="1:84">
      <c r="A4380" s="21"/>
      <c r="AC4380" s="21"/>
      <c r="AD4380" s="21"/>
      <c r="AE4380" s="21"/>
      <c r="AF4380" s="21"/>
      <c r="AG4380" s="21"/>
      <c r="AH4380" s="21"/>
      <c r="AI4380" s="21"/>
      <c r="AJ4380" s="21"/>
      <c r="AK4380" s="21"/>
      <c r="AL4380" s="21"/>
      <c r="AM4380" s="21"/>
      <c r="AN4380" s="21"/>
      <c r="AO4380" s="21"/>
      <c r="AP4380" s="21"/>
      <c r="AQ4380" s="21"/>
      <c r="AR4380" s="21"/>
      <c r="AS4380" s="21"/>
      <c r="AT4380" s="21"/>
      <c r="AU4380" s="21"/>
      <c r="AX4380" s="22"/>
      <c r="AY4380" s="22"/>
      <c r="AZ4380" s="22"/>
      <c r="BM4380" s="21"/>
      <c r="BN4380" s="21"/>
      <c r="BO4380" s="21"/>
      <c r="BP4380" s="21"/>
      <c r="BQ4380" s="21"/>
      <c r="BS4380" s="21"/>
      <c r="BT4380" s="21"/>
      <c r="BW4380" s="21"/>
      <c r="BX4380" s="21"/>
      <c r="BZ4380" s="21"/>
      <c r="CD4380" s="21"/>
      <c r="CE4380" s="21"/>
      <c r="CF4380" s="21"/>
    </row>
    <row r="4381" spans="1:84">
      <c r="A4381" s="21"/>
      <c r="AC4381" s="21"/>
      <c r="AD4381" s="21"/>
      <c r="AE4381" s="21"/>
      <c r="AF4381" s="21"/>
      <c r="AG4381" s="21"/>
      <c r="AH4381" s="21"/>
      <c r="AI4381" s="21"/>
      <c r="AJ4381" s="21"/>
      <c r="AK4381" s="21"/>
      <c r="AL4381" s="21"/>
      <c r="AM4381" s="21"/>
      <c r="AN4381" s="21"/>
      <c r="AO4381" s="21"/>
      <c r="AP4381" s="21"/>
      <c r="AQ4381" s="21"/>
      <c r="AR4381" s="21"/>
      <c r="AS4381" s="21"/>
      <c r="AT4381" s="21"/>
      <c r="AU4381" s="21"/>
      <c r="AX4381" s="22"/>
      <c r="AY4381" s="22"/>
      <c r="AZ4381" s="22"/>
      <c r="BM4381" s="21"/>
      <c r="BN4381" s="21"/>
      <c r="BO4381" s="21"/>
      <c r="BP4381" s="21"/>
      <c r="BQ4381" s="21"/>
      <c r="BS4381" s="21"/>
      <c r="BT4381" s="21"/>
      <c r="BW4381" s="21"/>
      <c r="BX4381" s="21"/>
      <c r="BZ4381" s="21"/>
      <c r="CD4381" s="21"/>
      <c r="CE4381" s="21"/>
      <c r="CF4381" s="21"/>
    </row>
    <row r="4382" spans="1:84">
      <c r="A4382" s="21"/>
      <c r="AC4382" s="21"/>
      <c r="AD4382" s="21"/>
      <c r="AE4382" s="21"/>
      <c r="AF4382" s="21"/>
      <c r="AG4382" s="21"/>
      <c r="AH4382" s="21"/>
      <c r="AI4382" s="21"/>
      <c r="AJ4382" s="21"/>
      <c r="AK4382" s="21"/>
      <c r="AL4382" s="21"/>
      <c r="AM4382" s="21"/>
      <c r="AN4382" s="21"/>
      <c r="AO4382" s="21"/>
      <c r="AP4382" s="21"/>
      <c r="AQ4382" s="21"/>
      <c r="AR4382" s="21"/>
      <c r="AS4382" s="21"/>
      <c r="AT4382" s="21"/>
      <c r="AU4382" s="21"/>
      <c r="AX4382" s="22"/>
      <c r="AY4382" s="22"/>
      <c r="AZ4382" s="22"/>
      <c r="BM4382" s="21"/>
      <c r="BN4382" s="21"/>
      <c r="BO4382" s="21"/>
      <c r="BP4382" s="21"/>
      <c r="BQ4382" s="21"/>
      <c r="BS4382" s="21"/>
      <c r="BT4382" s="21"/>
      <c r="BW4382" s="21"/>
      <c r="BX4382" s="21"/>
      <c r="BZ4382" s="21"/>
      <c r="CD4382" s="21"/>
      <c r="CE4382" s="21"/>
      <c r="CF4382" s="21"/>
    </row>
    <row r="4383" spans="1:84">
      <c r="A4383" s="21"/>
      <c r="AC4383" s="21"/>
      <c r="AD4383" s="21"/>
      <c r="AE4383" s="21"/>
      <c r="AF4383" s="21"/>
      <c r="AG4383" s="21"/>
      <c r="AH4383" s="21"/>
      <c r="AI4383" s="21"/>
      <c r="AJ4383" s="21"/>
      <c r="AK4383" s="21"/>
      <c r="AL4383" s="21"/>
      <c r="AM4383" s="21"/>
      <c r="AN4383" s="21"/>
      <c r="AO4383" s="21"/>
      <c r="AP4383" s="21"/>
      <c r="AQ4383" s="21"/>
      <c r="AR4383" s="21"/>
      <c r="AS4383" s="21"/>
      <c r="AT4383" s="21"/>
      <c r="AU4383" s="21"/>
      <c r="AX4383" s="22"/>
      <c r="AY4383" s="22"/>
      <c r="AZ4383" s="22"/>
      <c r="BM4383" s="21"/>
      <c r="BN4383" s="21"/>
      <c r="BO4383" s="21"/>
      <c r="BP4383" s="21"/>
      <c r="BQ4383" s="21"/>
      <c r="BS4383" s="21"/>
      <c r="BT4383" s="21"/>
      <c r="BW4383" s="21"/>
      <c r="BX4383" s="21"/>
      <c r="BZ4383" s="21"/>
      <c r="CD4383" s="21"/>
      <c r="CE4383" s="21"/>
      <c r="CF4383" s="21"/>
    </row>
    <row r="4384" spans="1:84">
      <c r="A4384" s="21"/>
      <c r="AC4384" s="21"/>
      <c r="AD4384" s="21"/>
      <c r="AE4384" s="21"/>
      <c r="AF4384" s="21"/>
      <c r="AG4384" s="21"/>
      <c r="AH4384" s="21"/>
      <c r="AI4384" s="21"/>
      <c r="AJ4384" s="21"/>
      <c r="AK4384" s="21"/>
      <c r="AL4384" s="21"/>
      <c r="AM4384" s="21"/>
      <c r="AN4384" s="21"/>
      <c r="AO4384" s="21"/>
      <c r="AP4384" s="21"/>
      <c r="AQ4384" s="21"/>
      <c r="AR4384" s="21"/>
      <c r="AS4384" s="21"/>
      <c r="AT4384" s="21"/>
      <c r="AU4384" s="21"/>
      <c r="AX4384" s="22"/>
      <c r="AY4384" s="22"/>
      <c r="AZ4384" s="22"/>
      <c r="BM4384" s="21"/>
      <c r="BN4384" s="21"/>
      <c r="BO4384" s="21"/>
      <c r="BP4384" s="21"/>
      <c r="BQ4384" s="21"/>
      <c r="BS4384" s="21"/>
      <c r="BT4384" s="21"/>
      <c r="BW4384" s="21"/>
      <c r="BX4384" s="21"/>
      <c r="BZ4384" s="21"/>
      <c r="CD4384" s="21"/>
      <c r="CE4384" s="21"/>
      <c r="CF4384" s="21"/>
    </row>
    <row r="4385" spans="1:84">
      <c r="A4385" s="21"/>
      <c r="AC4385" s="21"/>
      <c r="AD4385" s="21"/>
      <c r="AE4385" s="21"/>
      <c r="AF4385" s="21"/>
      <c r="AG4385" s="21"/>
      <c r="AH4385" s="21"/>
      <c r="AI4385" s="21"/>
      <c r="AJ4385" s="21"/>
      <c r="AK4385" s="21"/>
      <c r="AL4385" s="21"/>
      <c r="AM4385" s="21"/>
      <c r="AN4385" s="21"/>
      <c r="AO4385" s="21"/>
      <c r="AP4385" s="21"/>
      <c r="AQ4385" s="21"/>
      <c r="AR4385" s="21"/>
      <c r="AS4385" s="21"/>
      <c r="AT4385" s="21"/>
      <c r="AU4385" s="21"/>
      <c r="AX4385" s="22"/>
      <c r="AY4385" s="22"/>
      <c r="AZ4385" s="22"/>
      <c r="BM4385" s="21"/>
      <c r="BN4385" s="21"/>
      <c r="BO4385" s="21"/>
      <c r="BP4385" s="21"/>
      <c r="BQ4385" s="21"/>
      <c r="BS4385" s="21"/>
      <c r="BT4385" s="21"/>
      <c r="BW4385" s="21"/>
      <c r="BX4385" s="21"/>
      <c r="BZ4385" s="21"/>
      <c r="CD4385" s="21"/>
      <c r="CE4385" s="21"/>
      <c r="CF4385" s="21"/>
    </row>
    <row r="4386" spans="1:84">
      <c r="A4386" s="21"/>
      <c r="AC4386" s="21"/>
      <c r="AD4386" s="21"/>
      <c r="AE4386" s="21"/>
      <c r="AF4386" s="21"/>
      <c r="AG4386" s="21"/>
      <c r="AH4386" s="21"/>
      <c r="AI4386" s="21"/>
      <c r="AJ4386" s="21"/>
      <c r="AK4386" s="21"/>
      <c r="AL4386" s="21"/>
      <c r="AM4386" s="21"/>
      <c r="AN4386" s="21"/>
      <c r="AO4386" s="21"/>
      <c r="AP4386" s="21"/>
      <c r="AQ4386" s="21"/>
      <c r="AR4386" s="21"/>
      <c r="AS4386" s="21"/>
      <c r="AT4386" s="21"/>
      <c r="AU4386" s="21"/>
      <c r="AX4386" s="22"/>
      <c r="AY4386" s="22"/>
      <c r="AZ4386" s="22"/>
      <c r="BM4386" s="21"/>
      <c r="BN4386" s="21"/>
      <c r="BO4386" s="21"/>
      <c r="BP4386" s="21"/>
      <c r="BQ4386" s="21"/>
      <c r="BS4386" s="21"/>
      <c r="BT4386" s="21"/>
      <c r="BW4386" s="21"/>
      <c r="BX4386" s="21"/>
      <c r="BZ4386" s="21"/>
      <c r="CD4386" s="21"/>
      <c r="CE4386" s="21"/>
      <c r="CF4386" s="21"/>
    </row>
    <row r="4387" spans="1:84">
      <c r="A4387" s="21"/>
      <c r="AC4387" s="21"/>
      <c r="AD4387" s="21"/>
      <c r="AE4387" s="21"/>
      <c r="AF4387" s="21"/>
      <c r="AG4387" s="21"/>
      <c r="AH4387" s="21"/>
      <c r="AI4387" s="21"/>
      <c r="AJ4387" s="21"/>
      <c r="AK4387" s="21"/>
      <c r="AL4387" s="21"/>
      <c r="AM4387" s="21"/>
      <c r="AN4387" s="21"/>
      <c r="AO4387" s="21"/>
      <c r="AP4387" s="21"/>
      <c r="AQ4387" s="21"/>
      <c r="AR4387" s="21"/>
      <c r="AS4387" s="21"/>
      <c r="AT4387" s="21"/>
      <c r="AU4387" s="21"/>
      <c r="AX4387" s="22"/>
      <c r="AY4387" s="22"/>
      <c r="AZ4387" s="22"/>
      <c r="BM4387" s="21"/>
      <c r="BN4387" s="21"/>
      <c r="BO4387" s="21"/>
      <c r="BP4387" s="21"/>
      <c r="BQ4387" s="21"/>
      <c r="BS4387" s="21"/>
      <c r="BT4387" s="21"/>
      <c r="BW4387" s="21"/>
      <c r="BX4387" s="21"/>
      <c r="BZ4387" s="21"/>
      <c r="CD4387" s="21"/>
      <c r="CE4387" s="21"/>
      <c r="CF4387" s="21"/>
    </row>
    <row r="4388" spans="1:84">
      <c r="A4388" s="21"/>
      <c r="AC4388" s="21"/>
      <c r="AD4388" s="21"/>
      <c r="AE4388" s="21"/>
      <c r="AF4388" s="21"/>
      <c r="AG4388" s="21"/>
      <c r="AH4388" s="21"/>
      <c r="AI4388" s="21"/>
      <c r="AJ4388" s="21"/>
      <c r="AK4388" s="21"/>
      <c r="AL4388" s="21"/>
      <c r="AM4388" s="21"/>
      <c r="AN4388" s="21"/>
      <c r="AO4388" s="21"/>
      <c r="AP4388" s="21"/>
      <c r="AQ4388" s="21"/>
      <c r="AR4388" s="21"/>
      <c r="AS4388" s="21"/>
      <c r="AT4388" s="21"/>
      <c r="AU4388" s="21"/>
      <c r="AX4388" s="22"/>
      <c r="AY4388" s="22"/>
      <c r="AZ4388" s="22"/>
      <c r="BM4388" s="21"/>
      <c r="BN4388" s="21"/>
      <c r="BO4388" s="21"/>
      <c r="BP4388" s="21"/>
      <c r="BQ4388" s="21"/>
      <c r="BS4388" s="21"/>
      <c r="BT4388" s="21"/>
      <c r="BW4388" s="21"/>
      <c r="BX4388" s="21"/>
      <c r="BZ4388" s="21"/>
      <c r="CD4388" s="21"/>
      <c r="CE4388" s="21"/>
      <c r="CF4388" s="21"/>
    </row>
    <row r="4389" spans="1:84">
      <c r="A4389" s="21"/>
      <c r="AC4389" s="21"/>
      <c r="AD4389" s="21"/>
      <c r="AE4389" s="21"/>
      <c r="AF4389" s="21"/>
      <c r="AG4389" s="21"/>
      <c r="AH4389" s="21"/>
      <c r="AI4389" s="21"/>
      <c r="AJ4389" s="21"/>
      <c r="AK4389" s="21"/>
      <c r="AL4389" s="21"/>
      <c r="AM4389" s="21"/>
      <c r="AN4389" s="21"/>
      <c r="AO4389" s="21"/>
      <c r="AP4389" s="21"/>
      <c r="AQ4389" s="21"/>
      <c r="AR4389" s="21"/>
      <c r="AS4389" s="21"/>
      <c r="AT4389" s="21"/>
      <c r="AU4389" s="21"/>
      <c r="AX4389" s="22"/>
      <c r="AY4389" s="22"/>
      <c r="AZ4389" s="22"/>
      <c r="BM4389" s="21"/>
      <c r="BN4389" s="21"/>
      <c r="BO4389" s="21"/>
      <c r="BP4389" s="21"/>
      <c r="BQ4389" s="21"/>
      <c r="BS4389" s="21"/>
      <c r="BT4389" s="21"/>
      <c r="BW4389" s="21"/>
      <c r="BX4389" s="21"/>
      <c r="BZ4389" s="21"/>
      <c r="CD4389" s="21"/>
      <c r="CE4389" s="21"/>
      <c r="CF4389" s="21"/>
    </row>
    <row r="4390" spans="1:84">
      <c r="A4390" s="21"/>
      <c r="AC4390" s="21"/>
      <c r="AD4390" s="21"/>
      <c r="AE4390" s="21"/>
      <c r="AF4390" s="21"/>
      <c r="AG4390" s="21"/>
      <c r="AH4390" s="21"/>
      <c r="AI4390" s="21"/>
      <c r="AJ4390" s="21"/>
      <c r="AK4390" s="21"/>
      <c r="AL4390" s="21"/>
      <c r="AM4390" s="21"/>
      <c r="AN4390" s="21"/>
      <c r="AO4390" s="21"/>
      <c r="AP4390" s="21"/>
      <c r="AQ4390" s="21"/>
      <c r="AR4390" s="21"/>
      <c r="AS4390" s="21"/>
      <c r="AT4390" s="21"/>
      <c r="AU4390" s="21"/>
      <c r="AX4390" s="22"/>
      <c r="AY4390" s="22"/>
      <c r="AZ4390" s="22"/>
      <c r="BM4390" s="21"/>
      <c r="BN4390" s="21"/>
      <c r="BO4390" s="21"/>
      <c r="BP4390" s="21"/>
      <c r="BQ4390" s="21"/>
      <c r="BS4390" s="21"/>
      <c r="BT4390" s="21"/>
      <c r="BW4390" s="21"/>
      <c r="BX4390" s="21"/>
      <c r="BZ4390" s="21"/>
      <c r="CD4390" s="21"/>
      <c r="CE4390" s="21"/>
      <c r="CF4390" s="21"/>
    </row>
    <row r="4391" spans="1:84">
      <c r="A4391" s="21"/>
      <c r="AC4391" s="21"/>
      <c r="AD4391" s="21"/>
      <c r="AE4391" s="21"/>
      <c r="AF4391" s="21"/>
      <c r="AG4391" s="21"/>
      <c r="AH4391" s="21"/>
      <c r="AI4391" s="21"/>
      <c r="AJ4391" s="21"/>
      <c r="AK4391" s="21"/>
      <c r="AL4391" s="21"/>
      <c r="AM4391" s="21"/>
      <c r="AN4391" s="21"/>
      <c r="AO4391" s="21"/>
      <c r="AP4391" s="21"/>
      <c r="AQ4391" s="21"/>
      <c r="AR4391" s="21"/>
      <c r="AS4391" s="21"/>
      <c r="AT4391" s="21"/>
      <c r="AU4391" s="21"/>
      <c r="AX4391" s="22"/>
      <c r="AY4391" s="22"/>
      <c r="AZ4391" s="22"/>
      <c r="BM4391" s="21"/>
      <c r="BN4391" s="21"/>
      <c r="BO4391" s="21"/>
      <c r="BP4391" s="21"/>
      <c r="BQ4391" s="21"/>
      <c r="BS4391" s="21"/>
      <c r="BT4391" s="21"/>
      <c r="BW4391" s="21"/>
      <c r="BX4391" s="21"/>
      <c r="BZ4391" s="21"/>
      <c r="CD4391" s="21"/>
      <c r="CE4391" s="21"/>
      <c r="CF4391" s="21"/>
    </row>
    <row r="4392" spans="1:84">
      <c r="A4392" s="21"/>
      <c r="AC4392" s="21"/>
      <c r="AD4392" s="21"/>
      <c r="AE4392" s="21"/>
      <c r="AF4392" s="21"/>
      <c r="AG4392" s="21"/>
      <c r="AH4392" s="21"/>
      <c r="AI4392" s="21"/>
      <c r="AJ4392" s="21"/>
      <c r="AK4392" s="21"/>
      <c r="AL4392" s="21"/>
      <c r="AM4392" s="21"/>
      <c r="AN4392" s="21"/>
      <c r="AO4392" s="21"/>
      <c r="AP4392" s="21"/>
      <c r="AQ4392" s="21"/>
      <c r="AR4392" s="21"/>
      <c r="AS4392" s="21"/>
      <c r="AT4392" s="21"/>
      <c r="AU4392" s="21"/>
      <c r="AX4392" s="22"/>
      <c r="AY4392" s="22"/>
      <c r="AZ4392" s="22"/>
      <c r="BM4392" s="21"/>
      <c r="BN4392" s="21"/>
      <c r="BO4392" s="21"/>
      <c r="BP4392" s="21"/>
      <c r="BQ4392" s="21"/>
      <c r="BS4392" s="21"/>
      <c r="BT4392" s="21"/>
      <c r="BW4392" s="21"/>
      <c r="BX4392" s="21"/>
      <c r="BZ4392" s="21"/>
      <c r="CD4392" s="21"/>
      <c r="CE4392" s="21"/>
      <c r="CF4392" s="21"/>
    </row>
    <row r="4393" spans="1:84">
      <c r="A4393" s="21"/>
      <c r="AC4393" s="21"/>
      <c r="AD4393" s="21"/>
      <c r="AE4393" s="21"/>
      <c r="AF4393" s="21"/>
      <c r="AG4393" s="21"/>
      <c r="AH4393" s="21"/>
      <c r="AI4393" s="21"/>
      <c r="AJ4393" s="21"/>
      <c r="AK4393" s="21"/>
      <c r="AL4393" s="21"/>
      <c r="AM4393" s="21"/>
      <c r="AN4393" s="21"/>
      <c r="AO4393" s="21"/>
      <c r="AP4393" s="21"/>
      <c r="AQ4393" s="21"/>
      <c r="AR4393" s="21"/>
      <c r="AS4393" s="21"/>
      <c r="AT4393" s="21"/>
      <c r="AU4393" s="21"/>
      <c r="AX4393" s="22"/>
      <c r="AY4393" s="22"/>
      <c r="AZ4393" s="22"/>
      <c r="BM4393" s="21"/>
      <c r="BN4393" s="21"/>
      <c r="BO4393" s="21"/>
      <c r="BP4393" s="21"/>
      <c r="BQ4393" s="21"/>
      <c r="BS4393" s="21"/>
      <c r="BT4393" s="21"/>
      <c r="BW4393" s="21"/>
      <c r="BX4393" s="21"/>
      <c r="BZ4393" s="21"/>
      <c r="CD4393" s="21"/>
      <c r="CE4393" s="21"/>
      <c r="CF4393" s="21"/>
    </row>
    <row r="4394" spans="1:84">
      <c r="A4394" s="21"/>
      <c r="AC4394" s="21"/>
      <c r="AD4394" s="21"/>
      <c r="AE4394" s="21"/>
      <c r="AF4394" s="21"/>
      <c r="AG4394" s="21"/>
      <c r="AH4394" s="21"/>
      <c r="AI4394" s="21"/>
      <c r="AJ4394" s="21"/>
      <c r="AK4394" s="21"/>
      <c r="AL4394" s="21"/>
      <c r="AM4394" s="21"/>
      <c r="AN4394" s="21"/>
      <c r="AO4394" s="21"/>
      <c r="AP4394" s="21"/>
      <c r="AQ4394" s="21"/>
      <c r="AR4394" s="21"/>
      <c r="AS4394" s="21"/>
      <c r="AT4394" s="21"/>
      <c r="AU4394" s="21"/>
      <c r="AX4394" s="22"/>
      <c r="AY4394" s="22"/>
      <c r="AZ4394" s="22"/>
      <c r="BM4394" s="21"/>
      <c r="BN4394" s="21"/>
      <c r="BO4394" s="21"/>
      <c r="BP4394" s="21"/>
      <c r="BQ4394" s="21"/>
      <c r="BS4394" s="21"/>
      <c r="BT4394" s="21"/>
      <c r="BW4394" s="21"/>
      <c r="BX4394" s="21"/>
      <c r="BZ4394" s="21"/>
      <c r="CD4394" s="21"/>
      <c r="CE4394" s="21"/>
      <c r="CF4394" s="21"/>
    </row>
    <row r="4395" spans="1:84">
      <c r="A4395" s="21"/>
      <c r="AC4395" s="21"/>
      <c r="AD4395" s="21"/>
      <c r="AE4395" s="21"/>
      <c r="AF4395" s="21"/>
      <c r="AG4395" s="21"/>
      <c r="AH4395" s="21"/>
      <c r="AI4395" s="21"/>
      <c r="AJ4395" s="21"/>
      <c r="AK4395" s="21"/>
      <c r="AL4395" s="21"/>
      <c r="AM4395" s="21"/>
      <c r="AN4395" s="21"/>
      <c r="AO4395" s="21"/>
      <c r="AP4395" s="21"/>
      <c r="AQ4395" s="21"/>
      <c r="AR4395" s="21"/>
      <c r="AS4395" s="21"/>
      <c r="AT4395" s="21"/>
      <c r="AU4395" s="21"/>
      <c r="AX4395" s="22"/>
      <c r="AY4395" s="22"/>
      <c r="AZ4395" s="22"/>
      <c r="BM4395" s="21"/>
      <c r="BN4395" s="21"/>
      <c r="BO4395" s="21"/>
      <c r="BP4395" s="21"/>
      <c r="BQ4395" s="21"/>
      <c r="BS4395" s="21"/>
      <c r="BT4395" s="21"/>
      <c r="BW4395" s="21"/>
      <c r="BX4395" s="21"/>
      <c r="BZ4395" s="21"/>
      <c r="CD4395" s="21"/>
      <c r="CE4395" s="21"/>
      <c r="CF4395" s="21"/>
    </row>
    <row r="4396" spans="1:84">
      <c r="A4396" s="21"/>
      <c r="AC4396" s="21"/>
      <c r="AD4396" s="21"/>
      <c r="AE4396" s="21"/>
      <c r="AF4396" s="21"/>
      <c r="AG4396" s="21"/>
      <c r="AH4396" s="21"/>
      <c r="AI4396" s="21"/>
      <c r="AJ4396" s="21"/>
      <c r="AK4396" s="21"/>
      <c r="AL4396" s="21"/>
      <c r="AM4396" s="21"/>
      <c r="AN4396" s="21"/>
      <c r="AO4396" s="21"/>
      <c r="AP4396" s="21"/>
      <c r="AQ4396" s="21"/>
      <c r="AR4396" s="21"/>
      <c r="AS4396" s="21"/>
      <c r="AT4396" s="21"/>
      <c r="AU4396" s="21"/>
      <c r="AX4396" s="22"/>
      <c r="AY4396" s="22"/>
      <c r="AZ4396" s="22"/>
      <c r="BM4396" s="21"/>
      <c r="BN4396" s="21"/>
      <c r="BO4396" s="21"/>
      <c r="BP4396" s="21"/>
      <c r="BQ4396" s="21"/>
      <c r="BS4396" s="21"/>
      <c r="BT4396" s="21"/>
      <c r="BW4396" s="21"/>
      <c r="BX4396" s="21"/>
      <c r="BZ4396" s="21"/>
      <c r="CD4396" s="21"/>
      <c r="CE4396" s="21"/>
      <c r="CF4396" s="21"/>
    </row>
    <row r="4397" spans="1:84">
      <c r="A4397" s="21"/>
      <c r="AC4397" s="21"/>
      <c r="AD4397" s="21"/>
      <c r="AE4397" s="21"/>
      <c r="AF4397" s="21"/>
      <c r="AG4397" s="21"/>
      <c r="AH4397" s="21"/>
      <c r="AI4397" s="21"/>
      <c r="AJ4397" s="21"/>
      <c r="AK4397" s="21"/>
      <c r="AL4397" s="21"/>
      <c r="AM4397" s="21"/>
      <c r="AN4397" s="21"/>
      <c r="AO4397" s="21"/>
      <c r="AP4397" s="21"/>
      <c r="AQ4397" s="21"/>
      <c r="AR4397" s="21"/>
      <c r="AS4397" s="21"/>
      <c r="AT4397" s="21"/>
      <c r="AU4397" s="21"/>
      <c r="AX4397" s="22"/>
      <c r="AY4397" s="22"/>
      <c r="AZ4397" s="22"/>
      <c r="BM4397" s="21"/>
      <c r="BN4397" s="21"/>
      <c r="BO4397" s="21"/>
      <c r="BP4397" s="21"/>
      <c r="BQ4397" s="21"/>
      <c r="BS4397" s="21"/>
      <c r="BT4397" s="21"/>
      <c r="BW4397" s="21"/>
      <c r="BX4397" s="21"/>
      <c r="BZ4397" s="21"/>
      <c r="CD4397" s="21"/>
      <c r="CE4397" s="21"/>
      <c r="CF4397" s="21"/>
    </row>
    <row r="4398" spans="1:84">
      <c r="A4398" s="21"/>
      <c r="AC4398" s="21"/>
      <c r="AD4398" s="21"/>
      <c r="AE4398" s="21"/>
      <c r="AF4398" s="21"/>
      <c r="AG4398" s="21"/>
      <c r="AH4398" s="21"/>
      <c r="AI4398" s="21"/>
      <c r="AJ4398" s="21"/>
      <c r="AK4398" s="21"/>
      <c r="AL4398" s="21"/>
      <c r="AM4398" s="21"/>
      <c r="AN4398" s="21"/>
      <c r="AO4398" s="21"/>
      <c r="AP4398" s="21"/>
      <c r="AQ4398" s="21"/>
      <c r="AR4398" s="21"/>
      <c r="AS4398" s="21"/>
      <c r="AT4398" s="21"/>
      <c r="AU4398" s="21"/>
      <c r="AX4398" s="22"/>
      <c r="AY4398" s="22"/>
      <c r="AZ4398" s="22"/>
      <c r="BM4398" s="21"/>
      <c r="BN4398" s="21"/>
      <c r="BO4398" s="21"/>
      <c r="BP4398" s="21"/>
      <c r="BQ4398" s="21"/>
      <c r="BS4398" s="21"/>
      <c r="BT4398" s="21"/>
      <c r="BW4398" s="21"/>
      <c r="BX4398" s="21"/>
      <c r="BZ4398" s="21"/>
      <c r="CD4398" s="21"/>
      <c r="CE4398" s="21"/>
      <c r="CF4398" s="21"/>
    </row>
    <row r="4399" spans="1:84">
      <c r="A4399" s="21"/>
      <c r="AC4399" s="21"/>
      <c r="AD4399" s="21"/>
      <c r="AE4399" s="21"/>
      <c r="AF4399" s="21"/>
      <c r="AG4399" s="21"/>
      <c r="AH4399" s="21"/>
      <c r="AI4399" s="21"/>
      <c r="AJ4399" s="21"/>
      <c r="AK4399" s="21"/>
      <c r="AL4399" s="21"/>
      <c r="AM4399" s="21"/>
      <c r="AN4399" s="21"/>
      <c r="AO4399" s="21"/>
      <c r="AP4399" s="21"/>
      <c r="AQ4399" s="21"/>
      <c r="AR4399" s="21"/>
      <c r="AS4399" s="21"/>
      <c r="AT4399" s="21"/>
      <c r="AU4399" s="21"/>
      <c r="AX4399" s="22"/>
      <c r="AY4399" s="22"/>
      <c r="AZ4399" s="22"/>
      <c r="BM4399" s="21"/>
      <c r="BN4399" s="21"/>
      <c r="BO4399" s="21"/>
      <c r="BP4399" s="21"/>
      <c r="BQ4399" s="21"/>
      <c r="BS4399" s="21"/>
      <c r="BT4399" s="21"/>
      <c r="BW4399" s="21"/>
      <c r="BX4399" s="21"/>
      <c r="BZ4399" s="21"/>
      <c r="CD4399" s="21"/>
      <c r="CE4399" s="21"/>
      <c r="CF4399" s="21"/>
    </row>
    <row r="4400" spans="1:84">
      <c r="A4400" s="21"/>
      <c r="AC4400" s="21"/>
      <c r="AD4400" s="21"/>
      <c r="AE4400" s="21"/>
      <c r="AF4400" s="21"/>
      <c r="AG4400" s="21"/>
      <c r="AH4400" s="21"/>
      <c r="AI4400" s="21"/>
      <c r="AJ4400" s="21"/>
      <c r="AK4400" s="21"/>
      <c r="AL4400" s="21"/>
      <c r="AM4400" s="21"/>
      <c r="AN4400" s="21"/>
      <c r="AO4400" s="21"/>
      <c r="AP4400" s="21"/>
      <c r="AQ4400" s="21"/>
      <c r="AR4400" s="21"/>
      <c r="AS4400" s="21"/>
      <c r="AT4400" s="21"/>
      <c r="AU4400" s="21"/>
      <c r="AX4400" s="22"/>
      <c r="AY4400" s="22"/>
      <c r="AZ4400" s="22"/>
      <c r="BM4400" s="21"/>
      <c r="BN4400" s="21"/>
      <c r="BO4400" s="21"/>
      <c r="BP4400" s="21"/>
      <c r="BQ4400" s="21"/>
      <c r="BS4400" s="21"/>
      <c r="BT4400" s="21"/>
      <c r="BW4400" s="21"/>
      <c r="BX4400" s="21"/>
      <c r="BZ4400" s="21"/>
      <c r="CD4400" s="21"/>
      <c r="CE4400" s="21"/>
      <c r="CF4400" s="21"/>
    </row>
    <row r="4401" spans="1:84">
      <c r="A4401" s="21"/>
      <c r="AC4401" s="21"/>
      <c r="AD4401" s="21"/>
      <c r="AE4401" s="21"/>
      <c r="AF4401" s="21"/>
      <c r="AG4401" s="21"/>
      <c r="AH4401" s="21"/>
      <c r="AI4401" s="21"/>
      <c r="AJ4401" s="21"/>
      <c r="AK4401" s="21"/>
      <c r="AL4401" s="21"/>
      <c r="AM4401" s="21"/>
      <c r="AN4401" s="21"/>
      <c r="AO4401" s="21"/>
      <c r="AP4401" s="21"/>
      <c r="AQ4401" s="21"/>
      <c r="AR4401" s="21"/>
      <c r="AS4401" s="21"/>
      <c r="AT4401" s="21"/>
      <c r="AU4401" s="21"/>
      <c r="AX4401" s="22"/>
      <c r="AY4401" s="22"/>
      <c r="AZ4401" s="22"/>
      <c r="BM4401" s="21"/>
      <c r="BN4401" s="21"/>
      <c r="BO4401" s="21"/>
      <c r="BP4401" s="21"/>
      <c r="BQ4401" s="21"/>
      <c r="BS4401" s="21"/>
      <c r="BT4401" s="21"/>
      <c r="BW4401" s="21"/>
      <c r="BX4401" s="21"/>
      <c r="BZ4401" s="21"/>
      <c r="CD4401" s="21"/>
      <c r="CE4401" s="21"/>
      <c r="CF4401" s="21"/>
    </row>
    <row r="4402" spans="1:84">
      <c r="A4402" s="21"/>
      <c r="AC4402" s="21"/>
      <c r="AD4402" s="21"/>
      <c r="AE4402" s="21"/>
      <c r="AF4402" s="21"/>
      <c r="AG4402" s="21"/>
      <c r="AH4402" s="21"/>
      <c r="AI4402" s="21"/>
      <c r="AJ4402" s="21"/>
      <c r="AK4402" s="21"/>
      <c r="AL4402" s="21"/>
      <c r="AM4402" s="21"/>
      <c r="AN4402" s="21"/>
      <c r="AO4402" s="21"/>
      <c r="AP4402" s="21"/>
      <c r="AQ4402" s="21"/>
      <c r="AR4402" s="21"/>
      <c r="AS4402" s="21"/>
      <c r="AT4402" s="21"/>
      <c r="AU4402" s="21"/>
      <c r="AX4402" s="22"/>
      <c r="AY4402" s="22"/>
      <c r="AZ4402" s="22"/>
      <c r="BM4402" s="21"/>
      <c r="BN4402" s="21"/>
      <c r="BO4402" s="21"/>
      <c r="BP4402" s="21"/>
      <c r="BQ4402" s="21"/>
      <c r="BS4402" s="21"/>
      <c r="BT4402" s="21"/>
      <c r="BW4402" s="21"/>
      <c r="BX4402" s="21"/>
      <c r="BZ4402" s="21"/>
      <c r="CD4402" s="21"/>
      <c r="CE4402" s="21"/>
      <c r="CF4402" s="21"/>
    </row>
    <row r="4403" spans="1:84">
      <c r="A4403" s="21"/>
      <c r="AC4403" s="21"/>
      <c r="AD4403" s="21"/>
      <c r="AE4403" s="21"/>
      <c r="AF4403" s="21"/>
      <c r="AG4403" s="21"/>
      <c r="AH4403" s="21"/>
      <c r="AI4403" s="21"/>
      <c r="AJ4403" s="21"/>
      <c r="AK4403" s="21"/>
      <c r="AL4403" s="21"/>
      <c r="AM4403" s="21"/>
      <c r="AN4403" s="21"/>
      <c r="AO4403" s="21"/>
      <c r="AP4403" s="21"/>
      <c r="AQ4403" s="21"/>
      <c r="AR4403" s="21"/>
      <c r="AS4403" s="21"/>
      <c r="AT4403" s="21"/>
      <c r="AU4403" s="21"/>
      <c r="AX4403" s="22"/>
      <c r="AY4403" s="22"/>
      <c r="AZ4403" s="22"/>
      <c r="BM4403" s="21"/>
      <c r="BN4403" s="21"/>
      <c r="BO4403" s="21"/>
      <c r="BP4403" s="21"/>
      <c r="BQ4403" s="21"/>
      <c r="BS4403" s="21"/>
      <c r="BT4403" s="21"/>
      <c r="BW4403" s="21"/>
      <c r="BX4403" s="21"/>
      <c r="BZ4403" s="21"/>
      <c r="CD4403" s="21"/>
      <c r="CE4403" s="21"/>
      <c r="CF4403" s="21"/>
    </row>
    <row r="4404" spans="1:84">
      <c r="A4404" s="21"/>
      <c r="AC4404" s="21"/>
      <c r="AD4404" s="21"/>
      <c r="AE4404" s="21"/>
      <c r="AF4404" s="21"/>
      <c r="AG4404" s="21"/>
      <c r="AH4404" s="21"/>
      <c r="AI4404" s="21"/>
      <c r="AJ4404" s="21"/>
      <c r="AK4404" s="21"/>
      <c r="AL4404" s="21"/>
      <c r="AM4404" s="21"/>
      <c r="AN4404" s="21"/>
      <c r="AO4404" s="21"/>
      <c r="AP4404" s="21"/>
      <c r="AQ4404" s="21"/>
      <c r="AR4404" s="21"/>
      <c r="AS4404" s="21"/>
      <c r="AT4404" s="21"/>
      <c r="AU4404" s="21"/>
      <c r="AX4404" s="22"/>
      <c r="AY4404" s="22"/>
      <c r="AZ4404" s="22"/>
      <c r="BM4404" s="21"/>
      <c r="BN4404" s="21"/>
      <c r="BO4404" s="21"/>
      <c r="BP4404" s="21"/>
      <c r="BQ4404" s="21"/>
      <c r="BS4404" s="21"/>
      <c r="BT4404" s="21"/>
      <c r="BW4404" s="21"/>
      <c r="BX4404" s="21"/>
      <c r="BZ4404" s="21"/>
      <c r="CD4404" s="21"/>
      <c r="CE4404" s="21"/>
      <c r="CF4404" s="21"/>
    </row>
    <row r="4405" spans="1:84">
      <c r="A4405" s="21"/>
      <c r="AC4405" s="21"/>
      <c r="AD4405" s="21"/>
      <c r="AE4405" s="21"/>
      <c r="AF4405" s="21"/>
      <c r="AG4405" s="21"/>
      <c r="AH4405" s="21"/>
      <c r="AI4405" s="21"/>
      <c r="AJ4405" s="21"/>
      <c r="AK4405" s="21"/>
      <c r="AL4405" s="21"/>
      <c r="AM4405" s="21"/>
      <c r="AN4405" s="21"/>
      <c r="AO4405" s="21"/>
      <c r="AP4405" s="21"/>
      <c r="AQ4405" s="21"/>
      <c r="AR4405" s="21"/>
      <c r="AS4405" s="21"/>
      <c r="AT4405" s="21"/>
      <c r="AU4405" s="21"/>
      <c r="AX4405" s="22"/>
      <c r="AY4405" s="22"/>
      <c r="AZ4405" s="22"/>
      <c r="BM4405" s="21"/>
      <c r="BN4405" s="21"/>
      <c r="BO4405" s="21"/>
      <c r="BP4405" s="21"/>
      <c r="BQ4405" s="21"/>
      <c r="BS4405" s="21"/>
      <c r="BT4405" s="21"/>
      <c r="BW4405" s="21"/>
      <c r="BX4405" s="21"/>
      <c r="BZ4405" s="21"/>
      <c r="CD4405" s="21"/>
      <c r="CE4405" s="21"/>
      <c r="CF4405" s="21"/>
    </row>
    <row r="4406" spans="1:84">
      <c r="A4406" s="21"/>
      <c r="AC4406" s="21"/>
      <c r="AD4406" s="21"/>
      <c r="AE4406" s="21"/>
      <c r="AF4406" s="21"/>
      <c r="AG4406" s="21"/>
      <c r="AH4406" s="21"/>
      <c r="AI4406" s="21"/>
      <c r="AJ4406" s="21"/>
      <c r="AK4406" s="21"/>
      <c r="AL4406" s="21"/>
      <c r="AM4406" s="21"/>
      <c r="AN4406" s="21"/>
      <c r="AO4406" s="21"/>
      <c r="AP4406" s="21"/>
      <c r="AQ4406" s="21"/>
      <c r="AR4406" s="21"/>
      <c r="AS4406" s="21"/>
      <c r="AT4406" s="21"/>
      <c r="AU4406" s="21"/>
      <c r="AX4406" s="22"/>
      <c r="AY4406" s="22"/>
      <c r="AZ4406" s="22"/>
      <c r="BM4406" s="21"/>
      <c r="BN4406" s="21"/>
      <c r="BO4406" s="21"/>
      <c r="BP4406" s="21"/>
      <c r="BQ4406" s="21"/>
      <c r="BS4406" s="21"/>
      <c r="BT4406" s="21"/>
      <c r="BW4406" s="21"/>
      <c r="BX4406" s="21"/>
      <c r="BZ4406" s="21"/>
      <c r="CD4406" s="21"/>
      <c r="CE4406" s="21"/>
      <c r="CF4406" s="21"/>
    </row>
    <row r="4407" spans="1:84">
      <c r="A4407" s="21"/>
      <c r="AC4407" s="21"/>
      <c r="AD4407" s="21"/>
      <c r="AE4407" s="21"/>
      <c r="AF4407" s="21"/>
      <c r="AG4407" s="21"/>
      <c r="AH4407" s="21"/>
      <c r="AI4407" s="21"/>
      <c r="AJ4407" s="21"/>
      <c r="AK4407" s="21"/>
      <c r="AL4407" s="21"/>
      <c r="AM4407" s="21"/>
      <c r="AN4407" s="21"/>
      <c r="AO4407" s="21"/>
      <c r="AP4407" s="21"/>
      <c r="AQ4407" s="21"/>
      <c r="AR4407" s="21"/>
      <c r="AS4407" s="21"/>
      <c r="AT4407" s="21"/>
      <c r="AU4407" s="21"/>
      <c r="AX4407" s="22"/>
      <c r="AY4407" s="22"/>
      <c r="AZ4407" s="22"/>
      <c r="BM4407" s="21"/>
      <c r="BN4407" s="21"/>
      <c r="BO4407" s="21"/>
      <c r="BP4407" s="21"/>
      <c r="BQ4407" s="21"/>
      <c r="BS4407" s="21"/>
      <c r="BT4407" s="21"/>
      <c r="BW4407" s="21"/>
      <c r="BX4407" s="21"/>
      <c r="BZ4407" s="21"/>
      <c r="CD4407" s="21"/>
      <c r="CE4407" s="21"/>
      <c r="CF4407" s="21"/>
    </row>
    <row r="4408" spans="1:84">
      <c r="A4408" s="21"/>
      <c r="AC4408" s="21"/>
      <c r="AD4408" s="21"/>
      <c r="AE4408" s="21"/>
      <c r="AF4408" s="21"/>
      <c r="AG4408" s="21"/>
      <c r="AH4408" s="21"/>
      <c r="AI4408" s="21"/>
      <c r="AJ4408" s="21"/>
      <c r="AK4408" s="21"/>
      <c r="AL4408" s="21"/>
      <c r="AM4408" s="21"/>
      <c r="AN4408" s="21"/>
      <c r="AO4408" s="21"/>
      <c r="AP4408" s="21"/>
      <c r="AQ4408" s="21"/>
      <c r="AR4408" s="21"/>
      <c r="AS4408" s="21"/>
      <c r="AT4408" s="21"/>
      <c r="AU4408" s="21"/>
      <c r="AX4408" s="22"/>
      <c r="AY4408" s="22"/>
      <c r="AZ4408" s="22"/>
      <c r="BM4408" s="21"/>
      <c r="BN4408" s="21"/>
      <c r="BO4408" s="21"/>
      <c r="BP4408" s="21"/>
      <c r="BQ4408" s="21"/>
      <c r="BS4408" s="21"/>
      <c r="BT4408" s="21"/>
      <c r="BW4408" s="21"/>
      <c r="BX4408" s="21"/>
      <c r="BZ4408" s="21"/>
      <c r="CD4408" s="21"/>
      <c r="CE4408" s="21"/>
      <c r="CF4408" s="21"/>
    </row>
    <row r="4409" spans="1:84">
      <c r="A4409" s="21"/>
      <c r="AC4409" s="21"/>
      <c r="AD4409" s="21"/>
      <c r="AE4409" s="21"/>
      <c r="AF4409" s="21"/>
      <c r="AG4409" s="21"/>
      <c r="AH4409" s="21"/>
      <c r="AI4409" s="21"/>
      <c r="AJ4409" s="21"/>
      <c r="AK4409" s="21"/>
      <c r="AL4409" s="21"/>
      <c r="AM4409" s="21"/>
      <c r="AN4409" s="21"/>
      <c r="AO4409" s="21"/>
      <c r="AP4409" s="21"/>
      <c r="AQ4409" s="21"/>
      <c r="AR4409" s="21"/>
      <c r="AS4409" s="21"/>
      <c r="AT4409" s="21"/>
      <c r="AU4409" s="21"/>
      <c r="AX4409" s="22"/>
      <c r="AY4409" s="22"/>
      <c r="AZ4409" s="22"/>
      <c r="BM4409" s="21"/>
      <c r="BN4409" s="21"/>
      <c r="BO4409" s="21"/>
      <c r="BP4409" s="21"/>
      <c r="BQ4409" s="21"/>
      <c r="BS4409" s="21"/>
      <c r="BT4409" s="21"/>
      <c r="BW4409" s="21"/>
      <c r="BX4409" s="21"/>
      <c r="BZ4409" s="21"/>
      <c r="CD4409" s="21"/>
      <c r="CE4409" s="21"/>
      <c r="CF4409" s="21"/>
    </row>
    <row r="4410" spans="1:84">
      <c r="A4410" s="21"/>
      <c r="AC4410" s="21"/>
      <c r="AD4410" s="21"/>
      <c r="AE4410" s="21"/>
      <c r="AF4410" s="21"/>
      <c r="AG4410" s="21"/>
      <c r="AH4410" s="21"/>
      <c r="AI4410" s="21"/>
      <c r="AJ4410" s="21"/>
      <c r="AK4410" s="21"/>
      <c r="AL4410" s="21"/>
      <c r="AM4410" s="21"/>
      <c r="AN4410" s="21"/>
      <c r="AO4410" s="21"/>
      <c r="AP4410" s="21"/>
      <c r="AQ4410" s="21"/>
      <c r="AR4410" s="21"/>
      <c r="AS4410" s="21"/>
      <c r="AT4410" s="21"/>
      <c r="AU4410" s="21"/>
      <c r="AX4410" s="22"/>
      <c r="AY4410" s="22"/>
      <c r="AZ4410" s="22"/>
      <c r="BM4410" s="21"/>
      <c r="BN4410" s="21"/>
      <c r="BO4410" s="21"/>
      <c r="BP4410" s="21"/>
      <c r="BQ4410" s="21"/>
      <c r="BS4410" s="21"/>
      <c r="BT4410" s="21"/>
      <c r="BW4410" s="21"/>
      <c r="BX4410" s="21"/>
      <c r="BZ4410" s="21"/>
      <c r="CD4410" s="21"/>
      <c r="CE4410" s="21"/>
      <c r="CF4410" s="21"/>
    </row>
    <row r="4411" spans="1:84">
      <c r="A4411" s="21"/>
      <c r="AC4411" s="21"/>
      <c r="AD4411" s="21"/>
      <c r="AE4411" s="21"/>
      <c r="AF4411" s="21"/>
      <c r="AG4411" s="21"/>
      <c r="AH4411" s="21"/>
      <c r="AI4411" s="21"/>
      <c r="AJ4411" s="21"/>
      <c r="AK4411" s="21"/>
      <c r="AL4411" s="21"/>
      <c r="AM4411" s="21"/>
      <c r="AN4411" s="21"/>
      <c r="AO4411" s="21"/>
      <c r="AP4411" s="21"/>
      <c r="AQ4411" s="21"/>
      <c r="AR4411" s="21"/>
      <c r="AS4411" s="21"/>
      <c r="AT4411" s="21"/>
      <c r="AU4411" s="21"/>
      <c r="AX4411" s="22"/>
      <c r="AY4411" s="22"/>
      <c r="AZ4411" s="22"/>
      <c r="BM4411" s="21"/>
      <c r="BN4411" s="21"/>
      <c r="BO4411" s="21"/>
      <c r="BP4411" s="21"/>
      <c r="BQ4411" s="21"/>
      <c r="BS4411" s="21"/>
      <c r="BT4411" s="21"/>
      <c r="BW4411" s="21"/>
      <c r="BX4411" s="21"/>
      <c r="BZ4411" s="21"/>
      <c r="CD4411" s="21"/>
      <c r="CE4411" s="21"/>
      <c r="CF4411" s="21"/>
    </row>
    <row r="4412" spans="1:84">
      <c r="A4412" s="21"/>
      <c r="AC4412" s="21"/>
      <c r="AD4412" s="21"/>
      <c r="AE4412" s="21"/>
      <c r="AF4412" s="21"/>
      <c r="AG4412" s="21"/>
      <c r="AH4412" s="21"/>
      <c r="AI4412" s="21"/>
      <c r="AJ4412" s="21"/>
      <c r="AK4412" s="21"/>
      <c r="AL4412" s="21"/>
      <c r="AM4412" s="21"/>
      <c r="AN4412" s="21"/>
      <c r="AO4412" s="21"/>
      <c r="AP4412" s="21"/>
      <c r="AQ4412" s="21"/>
      <c r="AR4412" s="21"/>
      <c r="AS4412" s="21"/>
      <c r="AT4412" s="21"/>
      <c r="AU4412" s="21"/>
      <c r="AX4412" s="22"/>
      <c r="AY4412" s="22"/>
      <c r="AZ4412" s="22"/>
      <c r="BM4412" s="21"/>
      <c r="BN4412" s="21"/>
      <c r="BO4412" s="21"/>
      <c r="BP4412" s="21"/>
      <c r="BQ4412" s="21"/>
      <c r="BS4412" s="21"/>
      <c r="BT4412" s="21"/>
      <c r="BW4412" s="21"/>
      <c r="BX4412" s="21"/>
      <c r="BZ4412" s="21"/>
      <c r="CD4412" s="21"/>
      <c r="CE4412" s="21"/>
      <c r="CF4412" s="21"/>
    </row>
    <row r="4413" spans="1:84">
      <c r="A4413" s="21"/>
      <c r="AC4413" s="21"/>
      <c r="AD4413" s="21"/>
      <c r="AE4413" s="21"/>
      <c r="AF4413" s="21"/>
      <c r="AG4413" s="21"/>
      <c r="AH4413" s="21"/>
      <c r="AI4413" s="21"/>
      <c r="AJ4413" s="21"/>
      <c r="AK4413" s="21"/>
      <c r="AL4413" s="21"/>
      <c r="AM4413" s="21"/>
      <c r="AN4413" s="21"/>
      <c r="AO4413" s="21"/>
      <c r="AP4413" s="21"/>
      <c r="AQ4413" s="21"/>
      <c r="AR4413" s="21"/>
      <c r="AS4413" s="21"/>
      <c r="AT4413" s="21"/>
      <c r="AU4413" s="21"/>
      <c r="AX4413" s="22"/>
      <c r="AY4413" s="22"/>
      <c r="AZ4413" s="22"/>
      <c r="BM4413" s="21"/>
      <c r="BN4413" s="21"/>
      <c r="BO4413" s="21"/>
      <c r="BP4413" s="21"/>
      <c r="BQ4413" s="21"/>
      <c r="BS4413" s="21"/>
      <c r="BT4413" s="21"/>
      <c r="BW4413" s="21"/>
      <c r="BX4413" s="21"/>
      <c r="BZ4413" s="21"/>
      <c r="CD4413" s="21"/>
      <c r="CE4413" s="21"/>
      <c r="CF4413" s="21"/>
    </row>
    <row r="4414" spans="1:84">
      <c r="A4414" s="21"/>
      <c r="AC4414" s="21"/>
      <c r="AD4414" s="21"/>
      <c r="AE4414" s="21"/>
      <c r="AF4414" s="21"/>
      <c r="AG4414" s="21"/>
      <c r="AH4414" s="21"/>
      <c r="AI4414" s="21"/>
      <c r="AJ4414" s="21"/>
      <c r="AK4414" s="21"/>
      <c r="AL4414" s="21"/>
      <c r="AM4414" s="21"/>
      <c r="AN4414" s="21"/>
      <c r="AO4414" s="21"/>
      <c r="AP4414" s="21"/>
      <c r="AQ4414" s="21"/>
      <c r="AR4414" s="21"/>
      <c r="AS4414" s="21"/>
      <c r="AT4414" s="21"/>
      <c r="AU4414" s="21"/>
      <c r="AX4414" s="22"/>
      <c r="AY4414" s="22"/>
      <c r="AZ4414" s="22"/>
      <c r="BM4414" s="21"/>
      <c r="BN4414" s="21"/>
      <c r="BO4414" s="21"/>
      <c r="BP4414" s="21"/>
      <c r="BQ4414" s="21"/>
      <c r="BS4414" s="21"/>
      <c r="BT4414" s="21"/>
      <c r="BW4414" s="21"/>
      <c r="BX4414" s="21"/>
      <c r="BZ4414" s="21"/>
      <c r="CD4414" s="21"/>
      <c r="CE4414" s="21"/>
      <c r="CF4414" s="21"/>
    </row>
    <row r="4415" spans="1:84">
      <c r="A4415" s="21"/>
      <c r="AC4415" s="21"/>
      <c r="AD4415" s="21"/>
      <c r="AE4415" s="21"/>
      <c r="AF4415" s="21"/>
      <c r="AG4415" s="21"/>
      <c r="AH4415" s="21"/>
      <c r="AI4415" s="21"/>
      <c r="AJ4415" s="21"/>
      <c r="AK4415" s="21"/>
      <c r="AL4415" s="21"/>
      <c r="AM4415" s="21"/>
      <c r="AN4415" s="21"/>
      <c r="AO4415" s="21"/>
      <c r="AP4415" s="21"/>
      <c r="AQ4415" s="21"/>
      <c r="AR4415" s="21"/>
      <c r="AS4415" s="21"/>
      <c r="AT4415" s="21"/>
      <c r="AU4415" s="21"/>
      <c r="AX4415" s="22"/>
      <c r="AY4415" s="22"/>
      <c r="AZ4415" s="22"/>
      <c r="BM4415" s="21"/>
      <c r="BN4415" s="21"/>
      <c r="BO4415" s="21"/>
      <c r="BP4415" s="21"/>
      <c r="BQ4415" s="21"/>
      <c r="BS4415" s="21"/>
      <c r="BT4415" s="21"/>
      <c r="BW4415" s="21"/>
      <c r="BX4415" s="21"/>
      <c r="BZ4415" s="21"/>
      <c r="CD4415" s="21"/>
      <c r="CE4415" s="21"/>
      <c r="CF4415" s="21"/>
    </row>
    <row r="4416" spans="1:84">
      <c r="A4416" s="21"/>
      <c r="AC4416" s="21"/>
      <c r="AD4416" s="21"/>
      <c r="AE4416" s="21"/>
      <c r="AF4416" s="21"/>
      <c r="AG4416" s="21"/>
      <c r="AH4416" s="21"/>
      <c r="AI4416" s="21"/>
      <c r="AJ4416" s="21"/>
      <c r="AK4416" s="21"/>
      <c r="AL4416" s="21"/>
      <c r="AM4416" s="21"/>
      <c r="AN4416" s="21"/>
      <c r="AO4416" s="21"/>
      <c r="AP4416" s="21"/>
      <c r="AQ4416" s="21"/>
      <c r="AR4416" s="21"/>
      <c r="AS4416" s="21"/>
      <c r="AT4416" s="21"/>
      <c r="AU4416" s="21"/>
      <c r="AX4416" s="22"/>
      <c r="AY4416" s="22"/>
      <c r="AZ4416" s="22"/>
      <c r="BM4416" s="21"/>
      <c r="BN4416" s="21"/>
      <c r="BO4416" s="21"/>
      <c r="BP4416" s="21"/>
      <c r="BQ4416" s="21"/>
      <c r="BS4416" s="21"/>
      <c r="BT4416" s="21"/>
      <c r="BW4416" s="21"/>
      <c r="BX4416" s="21"/>
      <c r="BZ4416" s="21"/>
      <c r="CD4416" s="21"/>
      <c r="CE4416" s="21"/>
      <c r="CF4416" s="21"/>
    </row>
    <row r="4417" spans="1:84">
      <c r="A4417" s="21"/>
      <c r="AC4417" s="21"/>
      <c r="AD4417" s="21"/>
      <c r="AE4417" s="21"/>
      <c r="AF4417" s="21"/>
      <c r="AG4417" s="21"/>
      <c r="AH4417" s="21"/>
      <c r="AI4417" s="21"/>
      <c r="AJ4417" s="21"/>
      <c r="AK4417" s="21"/>
      <c r="AL4417" s="21"/>
      <c r="AM4417" s="21"/>
      <c r="AN4417" s="21"/>
      <c r="AO4417" s="21"/>
      <c r="AP4417" s="21"/>
      <c r="AQ4417" s="21"/>
      <c r="AR4417" s="21"/>
      <c r="AS4417" s="21"/>
      <c r="AT4417" s="21"/>
      <c r="AU4417" s="21"/>
      <c r="AX4417" s="22"/>
      <c r="AY4417" s="22"/>
      <c r="AZ4417" s="22"/>
      <c r="BM4417" s="21"/>
      <c r="BN4417" s="21"/>
      <c r="BO4417" s="21"/>
      <c r="BP4417" s="21"/>
      <c r="BQ4417" s="21"/>
      <c r="BS4417" s="21"/>
      <c r="BT4417" s="21"/>
      <c r="BW4417" s="21"/>
      <c r="BX4417" s="21"/>
      <c r="BZ4417" s="21"/>
      <c r="CD4417" s="21"/>
      <c r="CE4417" s="21"/>
      <c r="CF4417" s="21"/>
    </row>
    <row r="4418" spans="1:84">
      <c r="A4418" s="21"/>
      <c r="AC4418" s="21"/>
      <c r="AD4418" s="21"/>
      <c r="AE4418" s="21"/>
      <c r="AF4418" s="21"/>
      <c r="AG4418" s="21"/>
      <c r="AH4418" s="21"/>
      <c r="AI4418" s="21"/>
      <c r="AJ4418" s="21"/>
      <c r="AK4418" s="21"/>
      <c r="AL4418" s="21"/>
      <c r="AM4418" s="21"/>
      <c r="AN4418" s="21"/>
      <c r="AO4418" s="21"/>
      <c r="AP4418" s="21"/>
      <c r="AQ4418" s="21"/>
      <c r="AR4418" s="21"/>
      <c r="AS4418" s="21"/>
      <c r="AT4418" s="21"/>
      <c r="AU4418" s="21"/>
      <c r="AX4418" s="22"/>
      <c r="AY4418" s="22"/>
      <c r="AZ4418" s="22"/>
      <c r="BM4418" s="21"/>
      <c r="BN4418" s="21"/>
      <c r="BO4418" s="21"/>
      <c r="BP4418" s="21"/>
      <c r="BQ4418" s="21"/>
      <c r="BS4418" s="21"/>
      <c r="BT4418" s="21"/>
      <c r="BW4418" s="21"/>
      <c r="BX4418" s="21"/>
      <c r="BZ4418" s="21"/>
      <c r="CD4418" s="21"/>
      <c r="CE4418" s="21"/>
      <c r="CF4418" s="21"/>
    </row>
    <row r="4419" spans="1:84">
      <c r="A4419" s="21"/>
      <c r="AC4419" s="21"/>
      <c r="AD4419" s="21"/>
      <c r="AE4419" s="21"/>
      <c r="AF4419" s="21"/>
      <c r="AG4419" s="21"/>
      <c r="AH4419" s="21"/>
      <c r="AI4419" s="21"/>
      <c r="AJ4419" s="21"/>
      <c r="AK4419" s="21"/>
      <c r="AL4419" s="21"/>
      <c r="AM4419" s="21"/>
      <c r="AN4419" s="21"/>
      <c r="AO4419" s="21"/>
      <c r="AP4419" s="21"/>
      <c r="AQ4419" s="21"/>
      <c r="AR4419" s="21"/>
      <c r="AS4419" s="21"/>
      <c r="AT4419" s="21"/>
      <c r="AU4419" s="21"/>
      <c r="AX4419" s="22"/>
      <c r="AY4419" s="22"/>
      <c r="AZ4419" s="22"/>
      <c r="BM4419" s="21"/>
      <c r="BN4419" s="21"/>
      <c r="BO4419" s="21"/>
      <c r="BP4419" s="21"/>
      <c r="BQ4419" s="21"/>
      <c r="BS4419" s="21"/>
      <c r="BT4419" s="21"/>
      <c r="BW4419" s="21"/>
      <c r="BX4419" s="21"/>
      <c r="BZ4419" s="21"/>
      <c r="CD4419" s="21"/>
      <c r="CE4419" s="21"/>
      <c r="CF4419" s="21"/>
    </row>
    <row r="4420" spans="1:84">
      <c r="A4420" s="21"/>
      <c r="AC4420" s="21"/>
      <c r="AD4420" s="21"/>
      <c r="AE4420" s="21"/>
      <c r="AF4420" s="21"/>
      <c r="AG4420" s="21"/>
      <c r="AH4420" s="21"/>
      <c r="AI4420" s="21"/>
      <c r="AJ4420" s="21"/>
      <c r="AK4420" s="21"/>
      <c r="AL4420" s="21"/>
      <c r="AM4420" s="21"/>
      <c r="AN4420" s="21"/>
      <c r="AO4420" s="21"/>
      <c r="AP4420" s="21"/>
      <c r="AQ4420" s="21"/>
      <c r="AR4420" s="21"/>
      <c r="AS4420" s="21"/>
      <c r="AT4420" s="21"/>
      <c r="AU4420" s="21"/>
      <c r="AX4420" s="22"/>
      <c r="AY4420" s="22"/>
      <c r="AZ4420" s="22"/>
      <c r="BM4420" s="21"/>
      <c r="BN4420" s="21"/>
      <c r="BO4420" s="21"/>
      <c r="BP4420" s="21"/>
      <c r="BQ4420" s="21"/>
      <c r="BS4420" s="21"/>
      <c r="BT4420" s="21"/>
      <c r="BW4420" s="21"/>
      <c r="BX4420" s="21"/>
      <c r="BZ4420" s="21"/>
      <c r="CD4420" s="21"/>
      <c r="CE4420" s="21"/>
      <c r="CF4420" s="21"/>
    </row>
    <row r="4421" spans="1:84">
      <c r="A4421" s="21"/>
      <c r="AC4421" s="21"/>
      <c r="AD4421" s="21"/>
      <c r="AE4421" s="21"/>
      <c r="AF4421" s="21"/>
      <c r="AG4421" s="21"/>
      <c r="AH4421" s="21"/>
      <c r="AI4421" s="21"/>
      <c r="AJ4421" s="21"/>
      <c r="AK4421" s="21"/>
      <c r="AL4421" s="21"/>
      <c r="AM4421" s="21"/>
      <c r="AN4421" s="21"/>
      <c r="AO4421" s="21"/>
      <c r="AP4421" s="21"/>
      <c r="AQ4421" s="21"/>
      <c r="AR4421" s="21"/>
      <c r="AS4421" s="21"/>
      <c r="AT4421" s="21"/>
      <c r="AU4421" s="21"/>
      <c r="AX4421" s="22"/>
      <c r="AY4421" s="22"/>
      <c r="AZ4421" s="22"/>
      <c r="BM4421" s="21"/>
      <c r="BN4421" s="21"/>
      <c r="BO4421" s="21"/>
      <c r="BP4421" s="21"/>
      <c r="BQ4421" s="21"/>
      <c r="BS4421" s="21"/>
      <c r="BT4421" s="21"/>
      <c r="BW4421" s="21"/>
      <c r="BX4421" s="21"/>
      <c r="BZ4421" s="21"/>
      <c r="CD4421" s="21"/>
      <c r="CE4421" s="21"/>
      <c r="CF4421" s="21"/>
    </row>
    <row r="4422" spans="1:84">
      <c r="A4422" s="21"/>
      <c r="AC4422" s="21"/>
      <c r="AD4422" s="21"/>
      <c r="AE4422" s="21"/>
      <c r="AF4422" s="21"/>
      <c r="AG4422" s="21"/>
      <c r="AH4422" s="21"/>
      <c r="AI4422" s="21"/>
      <c r="AJ4422" s="21"/>
      <c r="AK4422" s="21"/>
      <c r="AL4422" s="21"/>
      <c r="AM4422" s="21"/>
      <c r="AN4422" s="21"/>
      <c r="AO4422" s="21"/>
      <c r="AP4422" s="21"/>
      <c r="AQ4422" s="21"/>
      <c r="AR4422" s="21"/>
      <c r="AS4422" s="21"/>
      <c r="AT4422" s="21"/>
      <c r="AU4422" s="21"/>
      <c r="AX4422" s="22"/>
      <c r="AY4422" s="22"/>
      <c r="AZ4422" s="22"/>
      <c r="BM4422" s="21"/>
      <c r="BN4422" s="21"/>
      <c r="BO4422" s="21"/>
      <c r="BP4422" s="21"/>
      <c r="BQ4422" s="21"/>
      <c r="BS4422" s="21"/>
      <c r="BT4422" s="21"/>
      <c r="BW4422" s="21"/>
      <c r="BX4422" s="21"/>
      <c r="BZ4422" s="21"/>
      <c r="CD4422" s="21"/>
      <c r="CE4422" s="21"/>
      <c r="CF4422" s="21"/>
    </row>
    <row r="4423" spans="1:84">
      <c r="A4423" s="21"/>
      <c r="AC4423" s="21"/>
      <c r="AD4423" s="21"/>
      <c r="AE4423" s="21"/>
      <c r="AF4423" s="21"/>
      <c r="AG4423" s="21"/>
      <c r="AH4423" s="21"/>
      <c r="AI4423" s="21"/>
      <c r="AJ4423" s="21"/>
      <c r="AK4423" s="21"/>
      <c r="AL4423" s="21"/>
      <c r="AM4423" s="21"/>
      <c r="AN4423" s="21"/>
      <c r="AO4423" s="21"/>
      <c r="AP4423" s="21"/>
      <c r="AQ4423" s="21"/>
      <c r="AR4423" s="21"/>
      <c r="AS4423" s="21"/>
      <c r="AT4423" s="21"/>
      <c r="AU4423" s="21"/>
      <c r="AX4423" s="22"/>
      <c r="AY4423" s="22"/>
      <c r="AZ4423" s="22"/>
      <c r="BM4423" s="21"/>
      <c r="BN4423" s="21"/>
      <c r="BO4423" s="21"/>
      <c r="BP4423" s="21"/>
      <c r="BQ4423" s="21"/>
      <c r="BS4423" s="21"/>
      <c r="BT4423" s="21"/>
      <c r="BW4423" s="21"/>
      <c r="BX4423" s="21"/>
      <c r="BZ4423" s="21"/>
      <c r="CD4423" s="21"/>
      <c r="CE4423" s="21"/>
      <c r="CF4423" s="21"/>
    </row>
    <row r="4424" spans="1:84">
      <c r="A4424" s="21"/>
      <c r="AC4424" s="21"/>
      <c r="AD4424" s="21"/>
      <c r="AE4424" s="21"/>
      <c r="AF4424" s="21"/>
      <c r="AG4424" s="21"/>
      <c r="AH4424" s="21"/>
      <c r="AI4424" s="21"/>
      <c r="AJ4424" s="21"/>
      <c r="AK4424" s="21"/>
      <c r="AL4424" s="21"/>
      <c r="AM4424" s="21"/>
      <c r="AN4424" s="21"/>
      <c r="AO4424" s="21"/>
      <c r="AP4424" s="21"/>
      <c r="AQ4424" s="21"/>
      <c r="AR4424" s="21"/>
      <c r="AS4424" s="21"/>
      <c r="AT4424" s="21"/>
      <c r="AU4424" s="21"/>
      <c r="AX4424" s="22"/>
      <c r="AY4424" s="22"/>
      <c r="AZ4424" s="22"/>
      <c r="BM4424" s="21"/>
      <c r="BN4424" s="21"/>
      <c r="BO4424" s="21"/>
      <c r="BP4424" s="21"/>
      <c r="BQ4424" s="21"/>
      <c r="BS4424" s="21"/>
      <c r="BT4424" s="21"/>
      <c r="BW4424" s="21"/>
      <c r="BX4424" s="21"/>
      <c r="BZ4424" s="21"/>
      <c r="CD4424" s="21"/>
      <c r="CE4424" s="21"/>
      <c r="CF4424" s="21"/>
    </row>
    <row r="4425" spans="1:84">
      <c r="A4425" s="21"/>
      <c r="AC4425" s="21"/>
      <c r="AD4425" s="21"/>
      <c r="AE4425" s="21"/>
      <c r="AF4425" s="21"/>
      <c r="AG4425" s="21"/>
      <c r="AH4425" s="21"/>
      <c r="AI4425" s="21"/>
      <c r="AJ4425" s="21"/>
      <c r="AK4425" s="21"/>
      <c r="AL4425" s="21"/>
      <c r="AM4425" s="21"/>
      <c r="AN4425" s="21"/>
      <c r="AO4425" s="21"/>
      <c r="AP4425" s="21"/>
      <c r="AQ4425" s="21"/>
      <c r="AR4425" s="21"/>
      <c r="AS4425" s="21"/>
      <c r="AT4425" s="21"/>
      <c r="AU4425" s="21"/>
      <c r="AX4425" s="22"/>
      <c r="AY4425" s="22"/>
      <c r="AZ4425" s="22"/>
      <c r="BM4425" s="21"/>
      <c r="BN4425" s="21"/>
      <c r="BO4425" s="21"/>
      <c r="BP4425" s="21"/>
      <c r="BQ4425" s="21"/>
      <c r="BS4425" s="21"/>
      <c r="BT4425" s="21"/>
      <c r="BW4425" s="21"/>
      <c r="BX4425" s="21"/>
      <c r="BZ4425" s="21"/>
      <c r="CD4425" s="21"/>
      <c r="CE4425" s="21"/>
      <c r="CF4425" s="21"/>
    </row>
    <row r="4426" spans="1:84">
      <c r="A4426" s="21"/>
      <c r="AC4426" s="21"/>
      <c r="AD4426" s="21"/>
      <c r="AE4426" s="21"/>
      <c r="AF4426" s="21"/>
      <c r="AG4426" s="21"/>
      <c r="AH4426" s="21"/>
      <c r="AI4426" s="21"/>
      <c r="AJ4426" s="21"/>
      <c r="AK4426" s="21"/>
      <c r="AL4426" s="21"/>
      <c r="AM4426" s="21"/>
      <c r="AN4426" s="21"/>
      <c r="AO4426" s="21"/>
      <c r="AP4426" s="21"/>
      <c r="AQ4426" s="21"/>
      <c r="AR4426" s="21"/>
      <c r="AS4426" s="21"/>
      <c r="AT4426" s="21"/>
      <c r="AU4426" s="21"/>
      <c r="AX4426" s="22"/>
      <c r="AY4426" s="22"/>
      <c r="AZ4426" s="22"/>
      <c r="BM4426" s="21"/>
      <c r="BN4426" s="21"/>
      <c r="BO4426" s="21"/>
      <c r="BP4426" s="21"/>
      <c r="BQ4426" s="21"/>
      <c r="BS4426" s="21"/>
      <c r="BT4426" s="21"/>
      <c r="BW4426" s="21"/>
      <c r="BX4426" s="21"/>
      <c r="BZ4426" s="21"/>
      <c r="CD4426" s="21"/>
      <c r="CE4426" s="21"/>
      <c r="CF4426" s="21"/>
    </row>
    <row r="4427" spans="1:84">
      <c r="A4427" s="21"/>
      <c r="AC4427" s="21"/>
      <c r="AD4427" s="21"/>
      <c r="AE4427" s="21"/>
      <c r="AF4427" s="21"/>
      <c r="AG4427" s="21"/>
      <c r="AH4427" s="21"/>
      <c r="AI4427" s="21"/>
      <c r="AJ4427" s="21"/>
      <c r="AK4427" s="21"/>
      <c r="AL4427" s="21"/>
      <c r="AM4427" s="21"/>
      <c r="AN4427" s="21"/>
      <c r="AO4427" s="21"/>
      <c r="AP4427" s="21"/>
      <c r="AQ4427" s="21"/>
      <c r="AR4427" s="21"/>
      <c r="AS4427" s="21"/>
      <c r="AT4427" s="21"/>
      <c r="AU4427" s="21"/>
      <c r="AX4427" s="22"/>
      <c r="AY4427" s="22"/>
      <c r="AZ4427" s="22"/>
      <c r="BM4427" s="21"/>
      <c r="BN4427" s="21"/>
      <c r="BO4427" s="21"/>
      <c r="BP4427" s="21"/>
      <c r="BQ4427" s="21"/>
      <c r="BS4427" s="21"/>
      <c r="BT4427" s="21"/>
      <c r="BW4427" s="21"/>
      <c r="BX4427" s="21"/>
      <c r="BZ4427" s="21"/>
      <c r="CD4427" s="21"/>
      <c r="CE4427" s="21"/>
      <c r="CF4427" s="21"/>
    </row>
    <row r="4428" spans="1:84">
      <c r="A4428" s="21"/>
      <c r="AC4428" s="21"/>
      <c r="AD4428" s="21"/>
      <c r="AE4428" s="21"/>
      <c r="AF4428" s="21"/>
      <c r="AG4428" s="21"/>
      <c r="AH4428" s="21"/>
      <c r="AI4428" s="21"/>
      <c r="AJ4428" s="21"/>
      <c r="AK4428" s="21"/>
      <c r="AL4428" s="21"/>
      <c r="AM4428" s="21"/>
      <c r="AN4428" s="21"/>
      <c r="AO4428" s="21"/>
      <c r="AP4428" s="21"/>
      <c r="AQ4428" s="21"/>
      <c r="AR4428" s="21"/>
      <c r="AS4428" s="21"/>
      <c r="AT4428" s="21"/>
      <c r="AU4428" s="21"/>
      <c r="AX4428" s="22"/>
      <c r="AY4428" s="22"/>
      <c r="AZ4428" s="22"/>
      <c r="BM4428" s="21"/>
      <c r="BN4428" s="21"/>
      <c r="BO4428" s="21"/>
      <c r="BP4428" s="21"/>
      <c r="BQ4428" s="21"/>
      <c r="BS4428" s="21"/>
      <c r="BT4428" s="21"/>
      <c r="BW4428" s="21"/>
      <c r="BX4428" s="21"/>
      <c r="BZ4428" s="21"/>
      <c r="CD4428" s="21"/>
      <c r="CE4428" s="21"/>
      <c r="CF4428" s="21"/>
    </row>
    <row r="4429" spans="1:84">
      <c r="A4429" s="21"/>
      <c r="AC4429" s="21"/>
      <c r="AD4429" s="21"/>
      <c r="AE4429" s="21"/>
      <c r="AF4429" s="21"/>
      <c r="AG4429" s="21"/>
      <c r="AH4429" s="21"/>
      <c r="AI4429" s="21"/>
      <c r="AJ4429" s="21"/>
      <c r="AK4429" s="21"/>
      <c r="AL4429" s="21"/>
      <c r="AM4429" s="21"/>
      <c r="AN4429" s="21"/>
      <c r="AO4429" s="21"/>
      <c r="AP4429" s="21"/>
      <c r="AQ4429" s="21"/>
      <c r="AR4429" s="21"/>
      <c r="AS4429" s="21"/>
      <c r="AT4429" s="21"/>
      <c r="AU4429" s="21"/>
      <c r="AX4429" s="22"/>
      <c r="AY4429" s="22"/>
      <c r="AZ4429" s="22"/>
      <c r="BM4429" s="21"/>
      <c r="BN4429" s="21"/>
      <c r="BO4429" s="21"/>
      <c r="BP4429" s="21"/>
      <c r="BQ4429" s="21"/>
      <c r="BS4429" s="21"/>
      <c r="BT4429" s="21"/>
      <c r="BW4429" s="21"/>
      <c r="BX4429" s="21"/>
      <c r="BZ4429" s="21"/>
      <c r="CD4429" s="21"/>
      <c r="CE4429" s="21"/>
      <c r="CF4429" s="21"/>
    </row>
    <row r="4430" spans="1:84">
      <c r="A4430" s="21"/>
      <c r="AC4430" s="21"/>
      <c r="AD4430" s="21"/>
      <c r="AE4430" s="21"/>
      <c r="AF4430" s="21"/>
      <c r="AG4430" s="21"/>
      <c r="AH4430" s="21"/>
      <c r="AI4430" s="21"/>
      <c r="AJ4430" s="21"/>
      <c r="AK4430" s="21"/>
      <c r="AL4430" s="21"/>
      <c r="AM4430" s="21"/>
      <c r="AN4430" s="21"/>
      <c r="AO4430" s="21"/>
      <c r="AP4430" s="21"/>
      <c r="AQ4430" s="21"/>
      <c r="AR4430" s="21"/>
      <c r="AS4430" s="21"/>
      <c r="AT4430" s="21"/>
      <c r="AU4430" s="21"/>
      <c r="AX4430" s="22"/>
      <c r="AY4430" s="22"/>
      <c r="AZ4430" s="22"/>
      <c r="BM4430" s="21"/>
      <c r="BN4430" s="21"/>
      <c r="BO4430" s="21"/>
      <c r="BP4430" s="21"/>
      <c r="BQ4430" s="21"/>
      <c r="BS4430" s="21"/>
      <c r="BT4430" s="21"/>
      <c r="BW4430" s="21"/>
      <c r="BX4430" s="21"/>
      <c r="BZ4430" s="21"/>
      <c r="CD4430" s="21"/>
      <c r="CE4430" s="21"/>
      <c r="CF4430" s="21"/>
    </row>
    <row r="4431" spans="1:84">
      <c r="A4431" s="21"/>
      <c r="AC4431" s="21"/>
      <c r="AD4431" s="21"/>
      <c r="AE4431" s="21"/>
      <c r="AF4431" s="21"/>
      <c r="AG4431" s="21"/>
      <c r="AH4431" s="21"/>
      <c r="AI4431" s="21"/>
      <c r="AJ4431" s="21"/>
      <c r="AK4431" s="21"/>
      <c r="AL4431" s="21"/>
      <c r="AM4431" s="21"/>
      <c r="AN4431" s="21"/>
      <c r="AO4431" s="21"/>
      <c r="AP4431" s="21"/>
      <c r="AQ4431" s="21"/>
      <c r="AR4431" s="21"/>
      <c r="AS4431" s="21"/>
      <c r="AT4431" s="21"/>
      <c r="AU4431" s="21"/>
      <c r="AX4431" s="22"/>
      <c r="AY4431" s="22"/>
      <c r="AZ4431" s="22"/>
      <c r="BM4431" s="21"/>
      <c r="BN4431" s="21"/>
      <c r="BO4431" s="21"/>
      <c r="BP4431" s="21"/>
      <c r="BQ4431" s="21"/>
      <c r="BS4431" s="21"/>
      <c r="BT4431" s="21"/>
      <c r="BW4431" s="21"/>
      <c r="BX4431" s="21"/>
      <c r="BZ4431" s="21"/>
      <c r="CD4431" s="21"/>
      <c r="CE4431" s="21"/>
      <c r="CF4431" s="21"/>
    </row>
    <row r="4432" spans="1:84">
      <c r="A4432" s="21"/>
      <c r="AC4432" s="21"/>
      <c r="AD4432" s="21"/>
      <c r="AE4432" s="21"/>
      <c r="AF4432" s="21"/>
      <c r="AG4432" s="21"/>
      <c r="AH4432" s="21"/>
      <c r="AI4432" s="21"/>
      <c r="AJ4432" s="21"/>
      <c r="AK4432" s="21"/>
      <c r="AL4432" s="21"/>
      <c r="AM4432" s="21"/>
      <c r="AN4432" s="21"/>
      <c r="AO4432" s="21"/>
      <c r="AP4432" s="21"/>
      <c r="AQ4432" s="21"/>
      <c r="AR4432" s="21"/>
      <c r="AS4432" s="21"/>
      <c r="AT4432" s="21"/>
      <c r="AU4432" s="21"/>
      <c r="AX4432" s="22"/>
      <c r="AY4432" s="22"/>
      <c r="AZ4432" s="22"/>
      <c r="BM4432" s="21"/>
      <c r="BN4432" s="21"/>
      <c r="BO4432" s="21"/>
      <c r="BP4432" s="21"/>
      <c r="BQ4432" s="21"/>
      <c r="BS4432" s="21"/>
      <c r="BT4432" s="21"/>
      <c r="BW4432" s="21"/>
      <c r="BX4432" s="21"/>
      <c r="BZ4432" s="21"/>
      <c r="CD4432" s="21"/>
      <c r="CE4432" s="21"/>
      <c r="CF4432" s="21"/>
    </row>
    <row r="4433" spans="1:84">
      <c r="A4433" s="21"/>
      <c r="AC4433" s="21"/>
      <c r="AD4433" s="21"/>
      <c r="AE4433" s="21"/>
      <c r="AF4433" s="21"/>
      <c r="AG4433" s="21"/>
      <c r="AH4433" s="21"/>
      <c r="AI4433" s="21"/>
      <c r="AJ4433" s="21"/>
      <c r="AK4433" s="21"/>
      <c r="AL4433" s="21"/>
      <c r="AM4433" s="21"/>
      <c r="AN4433" s="21"/>
      <c r="AO4433" s="21"/>
      <c r="AP4433" s="21"/>
      <c r="AQ4433" s="21"/>
      <c r="AR4433" s="21"/>
      <c r="AS4433" s="21"/>
      <c r="AT4433" s="21"/>
      <c r="AU4433" s="21"/>
      <c r="AX4433" s="22"/>
      <c r="AY4433" s="22"/>
      <c r="AZ4433" s="22"/>
      <c r="BM4433" s="21"/>
      <c r="BN4433" s="21"/>
      <c r="BO4433" s="21"/>
      <c r="BP4433" s="21"/>
      <c r="BQ4433" s="21"/>
      <c r="BS4433" s="21"/>
      <c r="BT4433" s="21"/>
      <c r="BW4433" s="21"/>
      <c r="BX4433" s="21"/>
      <c r="BZ4433" s="21"/>
      <c r="CD4433" s="21"/>
      <c r="CE4433" s="21"/>
      <c r="CF4433" s="21"/>
    </row>
    <row r="4434" spans="1:84">
      <c r="A4434" s="21"/>
      <c r="AC4434" s="21"/>
      <c r="AD4434" s="21"/>
      <c r="AE4434" s="21"/>
      <c r="AF4434" s="21"/>
      <c r="AG4434" s="21"/>
      <c r="AH4434" s="21"/>
      <c r="AI4434" s="21"/>
      <c r="AJ4434" s="21"/>
      <c r="AK4434" s="21"/>
      <c r="AL4434" s="21"/>
      <c r="AM4434" s="21"/>
      <c r="AN4434" s="21"/>
      <c r="AO4434" s="21"/>
      <c r="AP4434" s="21"/>
      <c r="AQ4434" s="21"/>
      <c r="AR4434" s="21"/>
      <c r="AS4434" s="21"/>
      <c r="AT4434" s="21"/>
      <c r="AU4434" s="21"/>
      <c r="AX4434" s="22"/>
      <c r="AY4434" s="22"/>
      <c r="AZ4434" s="22"/>
      <c r="BM4434" s="21"/>
      <c r="BN4434" s="21"/>
      <c r="BO4434" s="21"/>
      <c r="BP4434" s="21"/>
      <c r="BQ4434" s="21"/>
      <c r="BS4434" s="21"/>
      <c r="BT4434" s="21"/>
      <c r="BW4434" s="21"/>
      <c r="BX4434" s="21"/>
      <c r="BZ4434" s="21"/>
      <c r="CD4434" s="21"/>
      <c r="CE4434" s="21"/>
      <c r="CF4434" s="21"/>
    </row>
    <row r="4435" spans="1:84">
      <c r="A4435" s="23"/>
      <c r="AC4435" s="23"/>
      <c r="AD4435" s="23"/>
      <c r="AE4435" s="23"/>
      <c r="AF4435" s="23"/>
      <c r="AG4435" s="23"/>
      <c r="AH4435" s="23"/>
      <c r="AI4435" s="23"/>
      <c r="AJ4435" s="23"/>
      <c r="AK4435" s="23"/>
      <c r="AL4435" s="23"/>
      <c r="AM4435" s="23"/>
      <c r="AN4435" s="23"/>
      <c r="AO4435" s="23"/>
      <c r="AP4435" s="23"/>
      <c r="AQ4435" s="23"/>
      <c r="AR4435" s="23"/>
      <c r="AS4435" s="23"/>
      <c r="AT4435" s="23"/>
      <c r="AU4435" s="23"/>
      <c r="AX4435" s="22"/>
      <c r="AY4435" s="22"/>
      <c r="AZ4435" s="22"/>
      <c r="BM4435" s="23"/>
      <c r="BN4435" s="23"/>
      <c r="BO4435" s="23"/>
      <c r="BP4435" s="23"/>
      <c r="BQ4435" s="23"/>
      <c r="BS4435" s="23"/>
      <c r="BT4435" s="23"/>
      <c r="BW4435" s="23"/>
      <c r="BX4435" s="23"/>
      <c r="BZ4435" s="23"/>
      <c r="CD4435" s="23"/>
      <c r="CE4435" s="23"/>
      <c r="CF4435" s="23"/>
    </row>
    <row r="4436" spans="1:84">
      <c r="A4436" s="23"/>
      <c r="AC4436" s="23"/>
      <c r="AD4436" s="23"/>
      <c r="AE4436" s="23"/>
      <c r="AF4436" s="23"/>
      <c r="AG4436" s="23"/>
      <c r="AH4436" s="23"/>
      <c r="AI4436" s="23"/>
      <c r="AJ4436" s="23"/>
      <c r="AK4436" s="23"/>
      <c r="AL4436" s="23"/>
      <c r="AM4436" s="23"/>
      <c r="AN4436" s="23"/>
      <c r="AO4436" s="23"/>
      <c r="AP4436" s="23"/>
      <c r="AQ4436" s="23"/>
      <c r="AR4436" s="23"/>
      <c r="AS4436" s="23"/>
      <c r="AT4436" s="23"/>
      <c r="AU4436" s="23"/>
      <c r="AX4436" s="22"/>
      <c r="AY4436" s="22"/>
      <c r="AZ4436" s="22"/>
      <c r="BM4436" s="23"/>
      <c r="BN4436" s="23"/>
      <c r="BO4436" s="23"/>
      <c r="BP4436" s="23"/>
      <c r="BQ4436" s="23"/>
      <c r="BS4436" s="23"/>
      <c r="BT4436" s="23"/>
      <c r="BW4436" s="23"/>
      <c r="BX4436" s="23"/>
      <c r="BZ4436" s="23"/>
      <c r="CD4436" s="23"/>
      <c r="CE4436" s="23"/>
      <c r="CF4436" s="23"/>
    </row>
    <row r="4437" spans="1:84">
      <c r="A4437" s="23"/>
      <c r="AC4437" s="23"/>
      <c r="AD4437" s="23"/>
      <c r="AE4437" s="23"/>
      <c r="AF4437" s="23"/>
      <c r="AG4437" s="23"/>
      <c r="AH4437" s="23"/>
      <c r="AI4437" s="23"/>
      <c r="AJ4437" s="23"/>
      <c r="AK4437" s="23"/>
      <c r="AL4437" s="23"/>
      <c r="AM4437" s="23"/>
      <c r="AN4437" s="23"/>
      <c r="AO4437" s="23"/>
      <c r="AP4437" s="23"/>
      <c r="AQ4437" s="23"/>
      <c r="AR4437" s="23"/>
      <c r="AS4437" s="23"/>
      <c r="AT4437" s="23"/>
      <c r="AU4437" s="23"/>
      <c r="AX4437" s="22"/>
      <c r="AY4437" s="22"/>
      <c r="AZ4437" s="22"/>
      <c r="BM4437" s="23"/>
      <c r="BN4437" s="23"/>
      <c r="BO4437" s="23"/>
      <c r="BP4437" s="23"/>
      <c r="BQ4437" s="23"/>
      <c r="BS4437" s="23"/>
      <c r="BT4437" s="23"/>
      <c r="BW4437" s="23"/>
      <c r="BX4437" s="23"/>
      <c r="BZ4437" s="23"/>
      <c r="CD4437" s="23"/>
      <c r="CE4437" s="23"/>
      <c r="CF4437" s="23"/>
    </row>
    <row r="4438" spans="1:84">
      <c r="A4438" s="23"/>
      <c r="AC4438" s="23"/>
      <c r="AD4438" s="23"/>
      <c r="AE4438" s="23"/>
      <c r="AF4438" s="23"/>
      <c r="AG4438" s="23"/>
      <c r="AH4438" s="23"/>
      <c r="AI4438" s="23"/>
      <c r="AJ4438" s="23"/>
      <c r="AK4438" s="23"/>
      <c r="AL4438" s="23"/>
      <c r="AM4438" s="23"/>
      <c r="AN4438" s="23"/>
      <c r="AO4438" s="23"/>
      <c r="AP4438" s="23"/>
      <c r="AQ4438" s="23"/>
      <c r="AR4438" s="23"/>
      <c r="AS4438" s="23"/>
      <c r="AT4438" s="23"/>
      <c r="AU4438" s="23"/>
      <c r="AX4438" s="22"/>
      <c r="AY4438" s="22"/>
      <c r="AZ4438" s="22"/>
      <c r="BM4438" s="23"/>
      <c r="BN4438" s="23"/>
      <c r="BO4438" s="23"/>
      <c r="BP4438" s="23"/>
      <c r="BQ4438" s="23"/>
      <c r="BS4438" s="23"/>
      <c r="BT4438" s="23"/>
      <c r="BW4438" s="23"/>
      <c r="BX4438" s="23"/>
      <c r="BZ4438" s="23"/>
      <c r="CD4438" s="23"/>
      <c r="CE4438" s="23"/>
      <c r="CF4438" s="23"/>
    </row>
    <row r="4439" spans="1:84">
      <c r="A4439" s="21"/>
      <c r="AC4439" s="21"/>
      <c r="AD4439" s="21"/>
      <c r="AE4439" s="21"/>
      <c r="AF4439" s="21"/>
      <c r="AG4439" s="21"/>
      <c r="AH4439" s="21"/>
      <c r="AI4439" s="21"/>
      <c r="AJ4439" s="21"/>
      <c r="AK4439" s="21"/>
      <c r="AL4439" s="21"/>
      <c r="AM4439" s="21"/>
      <c r="AN4439" s="21"/>
      <c r="AO4439" s="21"/>
      <c r="AP4439" s="21"/>
      <c r="AQ4439" s="21"/>
      <c r="AR4439" s="21"/>
      <c r="AS4439" s="21"/>
      <c r="AT4439" s="21"/>
      <c r="AU4439" s="21"/>
      <c r="AX4439" s="22"/>
      <c r="AY4439" s="22"/>
      <c r="AZ4439" s="22"/>
      <c r="BM4439" s="21"/>
      <c r="BN4439" s="21"/>
      <c r="BO4439" s="21"/>
      <c r="BP4439" s="21"/>
      <c r="BQ4439" s="21"/>
      <c r="BS4439" s="21"/>
      <c r="BT4439" s="21"/>
      <c r="BW4439" s="21"/>
      <c r="BX4439" s="21"/>
      <c r="BZ4439" s="21"/>
      <c r="CD4439" s="21"/>
      <c r="CE4439" s="21"/>
      <c r="CF4439" s="21"/>
    </row>
    <row r="4440" spans="1:84">
      <c r="A4440" s="21"/>
      <c r="AC4440" s="21"/>
      <c r="AD4440" s="21"/>
      <c r="AE4440" s="21"/>
      <c r="AF4440" s="21"/>
      <c r="AG4440" s="21"/>
      <c r="AH4440" s="21"/>
      <c r="AI4440" s="21"/>
      <c r="AJ4440" s="21"/>
      <c r="AK4440" s="21"/>
      <c r="AL4440" s="21"/>
      <c r="AM4440" s="21"/>
      <c r="AN4440" s="21"/>
      <c r="AO4440" s="21"/>
      <c r="AP4440" s="21"/>
      <c r="AQ4440" s="21"/>
      <c r="AR4440" s="21"/>
      <c r="AS4440" s="21"/>
      <c r="AT4440" s="21"/>
      <c r="AU4440" s="21"/>
      <c r="AX4440" s="22"/>
      <c r="AY4440" s="22"/>
      <c r="AZ4440" s="22"/>
      <c r="BM4440" s="21"/>
      <c r="BN4440" s="21"/>
      <c r="BO4440" s="21"/>
      <c r="BP4440" s="21"/>
      <c r="BQ4440" s="21"/>
      <c r="BS4440" s="21"/>
      <c r="BT4440" s="21"/>
      <c r="BW4440" s="21"/>
      <c r="BX4440" s="21"/>
      <c r="BZ4440" s="21"/>
      <c r="CD4440" s="21"/>
      <c r="CE4440" s="21"/>
      <c r="CF4440" s="21"/>
    </row>
    <row r="4441" spans="1:84">
      <c r="A4441" s="21"/>
      <c r="AC4441" s="21"/>
      <c r="AD4441" s="21"/>
      <c r="AE4441" s="21"/>
      <c r="AF4441" s="21"/>
      <c r="AG4441" s="21"/>
      <c r="AH4441" s="21"/>
      <c r="AI4441" s="21"/>
      <c r="AJ4441" s="21"/>
      <c r="AK4441" s="21"/>
      <c r="AL4441" s="21"/>
      <c r="AM4441" s="21"/>
      <c r="AN4441" s="21"/>
      <c r="AO4441" s="21"/>
      <c r="AP4441" s="21"/>
      <c r="AQ4441" s="21"/>
      <c r="AR4441" s="21"/>
      <c r="AS4441" s="21"/>
      <c r="AT4441" s="21"/>
      <c r="AU4441" s="21"/>
      <c r="AX4441" s="22"/>
      <c r="AY4441" s="22"/>
      <c r="AZ4441" s="22"/>
      <c r="BM4441" s="21"/>
      <c r="BN4441" s="21"/>
      <c r="BO4441" s="21"/>
      <c r="BP4441" s="21"/>
      <c r="BQ4441" s="21"/>
      <c r="BS4441" s="21"/>
      <c r="BT4441" s="21"/>
      <c r="BW4441" s="21"/>
      <c r="BX4441" s="21"/>
      <c r="BZ4441" s="21"/>
      <c r="CD4441" s="21"/>
      <c r="CE4441" s="21"/>
      <c r="CF4441" s="21"/>
    </row>
    <row r="4442" spans="1:84">
      <c r="A4442" s="21"/>
      <c r="AC4442" s="21"/>
      <c r="AD4442" s="21"/>
      <c r="AE4442" s="21"/>
      <c r="AF4442" s="21"/>
      <c r="AG4442" s="21"/>
      <c r="AH4442" s="21"/>
      <c r="AI4442" s="21"/>
      <c r="AJ4442" s="21"/>
      <c r="AK4442" s="21"/>
      <c r="AL4442" s="21"/>
      <c r="AM4442" s="21"/>
      <c r="AN4442" s="21"/>
      <c r="AO4442" s="21"/>
      <c r="AP4442" s="21"/>
      <c r="AQ4442" s="21"/>
      <c r="AR4442" s="21"/>
      <c r="AS4442" s="21"/>
      <c r="AT4442" s="21"/>
      <c r="AU4442" s="21"/>
      <c r="AX4442" s="22"/>
      <c r="AY4442" s="22"/>
      <c r="AZ4442" s="22"/>
      <c r="BM4442" s="21"/>
      <c r="BN4442" s="21"/>
      <c r="BO4442" s="21"/>
      <c r="BP4442" s="21"/>
      <c r="BQ4442" s="21"/>
      <c r="BS4442" s="21"/>
      <c r="BT4442" s="21"/>
      <c r="BW4442" s="21"/>
      <c r="BX4442" s="21"/>
      <c r="BZ4442" s="21"/>
      <c r="CD4442" s="21"/>
      <c r="CE4442" s="21"/>
      <c r="CF4442" s="21"/>
    </row>
    <row r="4443" spans="1:84">
      <c r="A4443" s="21"/>
      <c r="AC4443" s="21"/>
      <c r="AD4443" s="21"/>
      <c r="AE4443" s="21"/>
      <c r="AF4443" s="21"/>
      <c r="AG4443" s="21"/>
      <c r="AH4443" s="21"/>
      <c r="AI4443" s="21"/>
      <c r="AJ4443" s="21"/>
      <c r="AK4443" s="21"/>
      <c r="AL4443" s="21"/>
      <c r="AM4443" s="21"/>
      <c r="AN4443" s="21"/>
      <c r="AO4443" s="21"/>
      <c r="AP4443" s="21"/>
      <c r="AQ4443" s="21"/>
      <c r="AR4443" s="21"/>
      <c r="AS4443" s="21"/>
      <c r="AT4443" s="21"/>
      <c r="AU4443" s="21"/>
      <c r="AX4443" s="22"/>
      <c r="AY4443" s="22"/>
      <c r="AZ4443" s="22"/>
      <c r="BM4443" s="21"/>
      <c r="BN4443" s="21"/>
      <c r="BO4443" s="21"/>
      <c r="BP4443" s="21"/>
      <c r="BQ4443" s="21"/>
      <c r="BS4443" s="21"/>
      <c r="BT4443" s="21"/>
      <c r="BW4443" s="21"/>
      <c r="BX4443" s="21"/>
      <c r="BZ4443" s="21"/>
      <c r="CD4443" s="21"/>
      <c r="CE4443" s="21"/>
      <c r="CF4443" s="21"/>
    </row>
    <row r="4444" spans="1:84">
      <c r="A4444" s="21"/>
      <c r="AC4444" s="21"/>
      <c r="AD4444" s="21"/>
      <c r="AE4444" s="21"/>
      <c r="AF4444" s="21"/>
      <c r="AG4444" s="21"/>
      <c r="AH4444" s="21"/>
      <c r="AI4444" s="21"/>
      <c r="AJ4444" s="21"/>
      <c r="AK4444" s="21"/>
      <c r="AL4444" s="21"/>
      <c r="AM4444" s="21"/>
      <c r="AN4444" s="21"/>
      <c r="AO4444" s="21"/>
      <c r="AP4444" s="21"/>
      <c r="AQ4444" s="21"/>
      <c r="AR4444" s="21"/>
      <c r="AS4444" s="21"/>
      <c r="AT4444" s="21"/>
      <c r="AU4444" s="21"/>
      <c r="AX4444" s="22"/>
      <c r="AY4444" s="22"/>
      <c r="AZ4444" s="22"/>
      <c r="BM4444" s="21"/>
      <c r="BN4444" s="21"/>
      <c r="BO4444" s="21"/>
      <c r="BP4444" s="21"/>
      <c r="BQ4444" s="21"/>
      <c r="BS4444" s="21"/>
      <c r="BT4444" s="21"/>
      <c r="BW4444" s="21"/>
      <c r="BX4444" s="21"/>
      <c r="BZ4444" s="21"/>
      <c r="CD4444" s="21"/>
      <c r="CE4444" s="21"/>
      <c r="CF4444" s="21"/>
    </row>
    <row r="4445" spans="1:84">
      <c r="A4445" s="21"/>
      <c r="AC4445" s="21"/>
      <c r="AD4445" s="21"/>
      <c r="AE4445" s="21"/>
      <c r="AF4445" s="21"/>
      <c r="AG4445" s="21"/>
      <c r="AH4445" s="21"/>
      <c r="AI4445" s="21"/>
      <c r="AJ4445" s="21"/>
      <c r="AK4445" s="21"/>
      <c r="AL4445" s="21"/>
      <c r="AM4445" s="21"/>
      <c r="AN4445" s="21"/>
      <c r="AO4445" s="21"/>
      <c r="AP4445" s="21"/>
      <c r="AQ4445" s="21"/>
      <c r="AR4445" s="21"/>
      <c r="AS4445" s="21"/>
      <c r="AT4445" s="21"/>
      <c r="AU4445" s="21"/>
      <c r="AX4445" s="22"/>
      <c r="AY4445" s="22"/>
      <c r="AZ4445" s="22"/>
      <c r="BM4445" s="21"/>
      <c r="BN4445" s="21"/>
      <c r="BO4445" s="21"/>
      <c r="BP4445" s="21"/>
      <c r="BQ4445" s="21"/>
      <c r="BS4445" s="21"/>
      <c r="BT4445" s="21"/>
      <c r="BW4445" s="21"/>
      <c r="BX4445" s="21"/>
      <c r="BZ4445" s="21"/>
      <c r="CD4445" s="21"/>
      <c r="CE4445" s="21"/>
      <c r="CF4445" s="21"/>
    </row>
    <row r="4446" spans="1:84">
      <c r="A4446" s="21"/>
      <c r="AC4446" s="21"/>
      <c r="AD4446" s="21"/>
      <c r="AE4446" s="21"/>
      <c r="AF4446" s="21"/>
      <c r="AG4446" s="21"/>
      <c r="AH4446" s="21"/>
      <c r="AI4446" s="21"/>
      <c r="AJ4446" s="21"/>
      <c r="AK4446" s="21"/>
      <c r="AL4446" s="21"/>
      <c r="AM4446" s="21"/>
      <c r="AN4446" s="21"/>
      <c r="AO4446" s="21"/>
      <c r="AP4446" s="21"/>
      <c r="AQ4446" s="21"/>
      <c r="AR4446" s="21"/>
      <c r="AS4446" s="21"/>
      <c r="AT4446" s="21"/>
      <c r="AU4446" s="21"/>
      <c r="AX4446" s="22"/>
      <c r="AY4446" s="22"/>
      <c r="AZ4446" s="22"/>
      <c r="BM4446" s="21"/>
      <c r="BN4446" s="21"/>
      <c r="BO4446" s="21"/>
      <c r="BP4446" s="21"/>
      <c r="BQ4446" s="21"/>
      <c r="BS4446" s="21"/>
      <c r="BT4446" s="21"/>
      <c r="BW4446" s="21"/>
      <c r="BX4446" s="21"/>
      <c r="BZ4446" s="21"/>
      <c r="CD4446" s="21"/>
      <c r="CE4446" s="21"/>
      <c r="CF4446" s="21"/>
    </row>
    <row r="4447" spans="1:84">
      <c r="A4447" s="21"/>
      <c r="AC4447" s="21"/>
      <c r="AD4447" s="21"/>
      <c r="AE4447" s="21"/>
      <c r="AF4447" s="21"/>
      <c r="AG4447" s="21"/>
      <c r="AH4447" s="21"/>
      <c r="AI4447" s="21"/>
      <c r="AJ4447" s="21"/>
      <c r="AK4447" s="21"/>
      <c r="AL4447" s="21"/>
      <c r="AM4447" s="21"/>
      <c r="AN4447" s="21"/>
      <c r="AO4447" s="21"/>
      <c r="AP4447" s="21"/>
      <c r="AQ4447" s="21"/>
      <c r="AR4447" s="21"/>
      <c r="AS4447" s="21"/>
      <c r="AT4447" s="21"/>
      <c r="AU4447" s="21"/>
      <c r="AX4447" s="22"/>
      <c r="AY4447" s="22"/>
      <c r="AZ4447" s="22"/>
      <c r="BM4447" s="21"/>
      <c r="BN4447" s="21"/>
      <c r="BO4447" s="21"/>
      <c r="BP4447" s="21"/>
      <c r="BQ4447" s="21"/>
      <c r="BS4447" s="21"/>
      <c r="BT4447" s="21"/>
      <c r="BW4447" s="21"/>
      <c r="BX4447" s="21"/>
      <c r="BZ4447" s="21"/>
      <c r="CD4447" s="21"/>
      <c r="CE4447" s="21"/>
      <c r="CF4447" s="21"/>
    </row>
    <row r="4448" spans="1:84">
      <c r="A4448" s="21"/>
      <c r="AC4448" s="21"/>
      <c r="AD4448" s="21"/>
      <c r="AE4448" s="21"/>
      <c r="AF4448" s="21"/>
      <c r="AG4448" s="21"/>
      <c r="AH4448" s="21"/>
      <c r="AI4448" s="21"/>
      <c r="AJ4448" s="21"/>
      <c r="AK4448" s="21"/>
      <c r="AL4448" s="21"/>
      <c r="AM4448" s="21"/>
      <c r="AN4448" s="21"/>
      <c r="AO4448" s="21"/>
      <c r="AP4448" s="21"/>
      <c r="AQ4448" s="21"/>
      <c r="AR4448" s="21"/>
      <c r="AS4448" s="21"/>
      <c r="AT4448" s="21"/>
      <c r="AU4448" s="21"/>
      <c r="AX4448" s="22"/>
      <c r="AY4448" s="22"/>
      <c r="AZ4448" s="22"/>
      <c r="BM4448" s="21"/>
      <c r="BN4448" s="21"/>
      <c r="BO4448" s="21"/>
      <c r="BP4448" s="21"/>
      <c r="BQ4448" s="21"/>
      <c r="BS4448" s="21"/>
      <c r="BT4448" s="21"/>
      <c r="BW4448" s="21"/>
      <c r="BX4448" s="21"/>
      <c r="BZ4448" s="21"/>
      <c r="CD4448" s="21"/>
      <c r="CE4448" s="21"/>
      <c r="CF4448" s="21"/>
    </row>
    <row r="4449" spans="1:84">
      <c r="A4449" s="21"/>
      <c r="AC4449" s="21"/>
      <c r="AD4449" s="21"/>
      <c r="AE4449" s="21"/>
      <c r="AF4449" s="21"/>
      <c r="AG4449" s="21"/>
      <c r="AH4449" s="21"/>
      <c r="AI4449" s="21"/>
      <c r="AJ4449" s="21"/>
      <c r="AK4449" s="21"/>
      <c r="AL4449" s="21"/>
      <c r="AM4449" s="21"/>
      <c r="AN4449" s="21"/>
      <c r="AO4449" s="21"/>
      <c r="AP4449" s="21"/>
      <c r="AQ4449" s="21"/>
      <c r="AR4449" s="21"/>
      <c r="AS4449" s="21"/>
      <c r="AT4449" s="21"/>
      <c r="AU4449" s="21"/>
      <c r="AX4449" s="22"/>
      <c r="AY4449" s="22"/>
      <c r="AZ4449" s="22"/>
      <c r="BM4449" s="21"/>
      <c r="BN4449" s="21"/>
      <c r="BO4449" s="21"/>
      <c r="BP4449" s="21"/>
      <c r="BQ4449" s="21"/>
      <c r="BS4449" s="21"/>
      <c r="BT4449" s="21"/>
      <c r="BW4449" s="21"/>
      <c r="BX4449" s="21"/>
      <c r="BZ4449" s="21"/>
      <c r="CD4449" s="21"/>
      <c r="CE4449" s="21"/>
      <c r="CF4449" s="21"/>
    </row>
    <row r="4450" spans="1:84">
      <c r="A4450" s="21"/>
      <c r="AC4450" s="21"/>
      <c r="AD4450" s="21"/>
      <c r="AE4450" s="21"/>
      <c r="AF4450" s="21"/>
      <c r="AG4450" s="21"/>
      <c r="AH4450" s="21"/>
      <c r="AI4450" s="21"/>
      <c r="AJ4450" s="21"/>
      <c r="AK4450" s="21"/>
      <c r="AL4450" s="21"/>
      <c r="AM4450" s="21"/>
      <c r="AN4450" s="21"/>
      <c r="AO4450" s="21"/>
      <c r="AP4450" s="21"/>
      <c r="AQ4450" s="21"/>
      <c r="AR4450" s="21"/>
      <c r="AS4450" s="21"/>
      <c r="AT4450" s="21"/>
      <c r="AU4450" s="21"/>
      <c r="AX4450" s="22"/>
      <c r="AY4450" s="22"/>
      <c r="AZ4450" s="22"/>
      <c r="BM4450" s="21"/>
      <c r="BN4450" s="21"/>
      <c r="BO4450" s="21"/>
      <c r="BP4450" s="21"/>
      <c r="BQ4450" s="21"/>
      <c r="BS4450" s="21"/>
      <c r="BT4450" s="21"/>
      <c r="BW4450" s="21"/>
      <c r="BX4450" s="21"/>
      <c r="BZ4450" s="21"/>
      <c r="CD4450" s="21"/>
      <c r="CE4450" s="21"/>
      <c r="CF4450" s="21"/>
    </row>
    <row r="4451" spans="1:84">
      <c r="A4451" s="21"/>
      <c r="AC4451" s="21"/>
      <c r="AD4451" s="21"/>
      <c r="AE4451" s="21"/>
      <c r="AF4451" s="21"/>
      <c r="AG4451" s="21"/>
      <c r="AH4451" s="21"/>
      <c r="AI4451" s="21"/>
      <c r="AJ4451" s="21"/>
      <c r="AK4451" s="21"/>
      <c r="AL4451" s="21"/>
      <c r="AM4451" s="21"/>
      <c r="AN4451" s="21"/>
      <c r="AO4451" s="21"/>
      <c r="AP4451" s="21"/>
      <c r="AQ4451" s="21"/>
      <c r="AR4451" s="21"/>
      <c r="AS4451" s="21"/>
      <c r="AT4451" s="21"/>
      <c r="AU4451" s="21"/>
      <c r="AX4451" s="22"/>
      <c r="AY4451" s="22"/>
      <c r="AZ4451" s="22"/>
      <c r="BM4451" s="21"/>
      <c r="BN4451" s="21"/>
      <c r="BO4451" s="21"/>
      <c r="BP4451" s="21"/>
      <c r="BQ4451" s="21"/>
      <c r="BS4451" s="21"/>
      <c r="BT4451" s="21"/>
      <c r="BW4451" s="21"/>
      <c r="BX4451" s="21"/>
      <c r="BZ4451" s="21"/>
      <c r="CD4451" s="21"/>
      <c r="CE4451" s="21"/>
      <c r="CF4451" s="21"/>
    </row>
    <row r="4452" spans="1:84">
      <c r="A4452" s="21"/>
      <c r="AC4452" s="21"/>
      <c r="AD4452" s="21"/>
      <c r="AE4452" s="21"/>
      <c r="AF4452" s="21"/>
      <c r="AG4452" s="21"/>
      <c r="AH4452" s="21"/>
      <c r="AI4452" s="21"/>
      <c r="AJ4452" s="21"/>
      <c r="AK4452" s="21"/>
      <c r="AL4452" s="21"/>
      <c r="AM4452" s="21"/>
      <c r="AN4452" s="21"/>
      <c r="AO4452" s="21"/>
      <c r="AP4452" s="21"/>
      <c r="AQ4452" s="21"/>
      <c r="AR4452" s="21"/>
      <c r="AS4452" s="21"/>
      <c r="AT4452" s="21"/>
      <c r="AU4452" s="21"/>
      <c r="AX4452" s="22"/>
      <c r="AY4452" s="22"/>
      <c r="AZ4452" s="22"/>
      <c r="BM4452" s="21"/>
      <c r="BN4452" s="21"/>
      <c r="BO4452" s="21"/>
      <c r="BP4452" s="21"/>
      <c r="BQ4452" s="21"/>
      <c r="BS4452" s="21"/>
      <c r="BT4452" s="21"/>
      <c r="BW4452" s="21"/>
      <c r="BX4452" s="21"/>
      <c r="BZ4452" s="21"/>
      <c r="CD4452" s="21"/>
      <c r="CE4452" s="21"/>
      <c r="CF4452" s="21"/>
    </row>
    <row r="4453" spans="1:84">
      <c r="A4453" s="21"/>
      <c r="AC4453" s="21"/>
      <c r="AD4453" s="21"/>
      <c r="AE4453" s="21"/>
      <c r="AF4453" s="21"/>
      <c r="AG4453" s="21"/>
      <c r="AH4453" s="21"/>
      <c r="AI4453" s="21"/>
      <c r="AJ4453" s="21"/>
      <c r="AK4453" s="21"/>
      <c r="AL4453" s="21"/>
      <c r="AM4453" s="21"/>
      <c r="AN4453" s="21"/>
      <c r="AO4453" s="21"/>
      <c r="AP4453" s="21"/>
      <c r="AQ4453" s="21"/>
      <c r="AR4453" s="21"/>
      <c r="AS4453" s="21"/>
      <c r="AT4453" s="21"/>
      <c r="AU4453" s="21"/>
      <c r="AX4453" s="22"/>
      <c r="AY4453" s="22"/>
      <c r="AZ4453" s="22"/>
      <c r="BM4453" s="21"/>
      <c r="BN4453" s="21"/>
      <c r="BO4453" s="21"/>
      <c r="BP4453" s="21"/>
      <c r="BQ4453" s="21"/>
      <c r="BS4453" s="21"/>
      <c r="BT4453" s="21"/>
      <c r="BW4453" s="21"/>
      <c r="BX4453" s="21"/>
      <c r="BZ4453" s="21"/>
      <c r="CD4453" s="21"/>
      <c r="CE4453" s="21"/>
      <c r="CF4453" s="21"/>
    </row>
    <row r="4454" spans="1:84">
      <c r="A4454" s="21"/>
      <c r="AC4454" s="21"/>
      <c r="AD4454" s="21"/>
      <c r="AE4454" s="21"/>
      <c r="AF4454" s="21"/>
      <c r="AG4454" s="21"/>
      <c r="AH4454" s="21"/>
      <c r="AI4454" s="21"/>
      <c r="AJ4454" s="21"/>
      <c r="AK4454" s="21"/>
      <c r="AL4454" s="21"/>
      <c r="AM4454" s="21"/>
      <c r="AN4454" s="21"/>
      <c r="AO4454" s="21"/>
      <c r="AP4454" s="21"/>
      <c r="AQ4454" s="21"/>
      <c r="AR4454" s="21"/>
      <c r="AS4454" s="21"/>
      <c r="AT4454" s="21"/>
      <c r="AU4454" s="21"/>
      <c r="AX4454" s="22"/>
      <c r="AY4454" s="22"/>
      <c r="AZ4454" s="22"/>
      <c r="BM4454" s="21"/>
      <c r="BN4454" s="21"/>
      <c r="BO4454" s="21"/>
      <c r="BP4454" s="21"/>
      <c r="BQ4454" s="21"/>
      <c r="BS4454" s="21"/>
      <c r="BT4454" s="21"/>
      <c r="BW4454" s="21"/>
      <c r="BX4454" s="21"/>
      <c r="BZ4454" s="21"/>
      <c r="CD4454" s="21"/>
      <c r="CE4454" s="21"/>
      <c r="CF4454" s="21"/>
    </row>
    <row r="4455" spans="1:84">
      <c r="A4455" s="21"/>
      <c r="AC4455" s="21"/>
      <c r="AD4455" s="21"/>
      <c r="AE4455" s="21"/>
      <c r="AF4455" s="21"/>
      <c r="AG4455" s="21"/>
      <c r="AH4455" s="21"/>
      <c r="AI4455" s="21"/>
      <c r="AJ4455" s="21"/>
      <c r="AK4455" s="21"/>
      <c r="AL4455" s="21"/>
      <c r="AM4455" s="21"/>
      <c r="AN4455" s="21"/>
      <c r="AO4455" s="21"/>
      <c r="AP4455" s="21"/>
      <c r="AQ4455" s="21"/>
      <c r="AR4455" s="21"/>
      <c r="AS4455" s="21"/>
      <c r="AT4455" s="21"/>
      <c r="AU4455" s="21"/>
      <c r="AX4455" s="22"/>
      <c r="AY4455" s="22"/>
      <c r="AZ4455" s="22"/>
      <c r="BM4455" s="21"/>
      <c r="BN4455" s="21"/>
      <c r="BO4455" s="21"/>
      <c r="BP4455" s="21"/>
      <c r="BQ4455" s="21"/>
      <c r="BS4455" s="21"/>
      <c r="BT4455" s="21"/>
      <c r="BW4455" s="21"/>
      <c r="BX4455" s="21"/>
      <c r="BZ4455" s="21"/>
      <c r="CD4455" s="21"/>
      <c r="CE4455" s="21"/>
      <c r="CF4455" s="21"/>
    </row>
    <row r="4456" spans="1:84">
      <c r="A4456" s="21"/>
      <c r="AC4456" s="21"/>
      <c r="AD4456" s="21"/>
      <c r="AE4456" s="21"/>
      <c r="AF4456" s="21"/>
      <c r="AG4456" s="21"/>
      <c r="AH4456" s="21"/>
      <c r="AI4456" s="21"/>
      <c r="AJ4456" s="21"/>
      <c r="AK4456" s="21"/>
      <c r="AL4456" s="21"/>
      <c r="AM4456" s="21"/>
      <c r="AN4456" s="21"/>
      <c r="AO4456" s="21"/>
      <c r="AP4456" s="21"/>
      <c r="AQ4456" s="21"/>
      <c r="AR4456" s="21"/>
      <c r="AS4456" s="21"/>
      <c r="AT4456" s="21"/>
      <c r="AU4456" s="21"/>
      <c r="AX4456" s="22"/>
      <c r="AY4456" s="22"/>
      <c r="AZ4456" s="22"/>
      <c r="BM4456" s="21"/>
      <c r="BN4456" s="21"/>
      <c r="BO4456" s="21"/>
      <c r="BP4456" s="21"/>
      <c r="BQ4456" s="21"/>
      <c r="BS4456" s="21"/>
      <c r="BT4456" s="21"/>
      <c r="BW4456" s="21"/>
      <c r="BX4456" s="21"/>
      <c r="BZ4456" s="21"/>
      <c r="CD4456" s="21"/>
      <c r="CE4456" s="21"/>
      <c r="CF4456" s="21"/>
    </row>
    <row r="4457" spans="1:84">
      <c r="A4457" s="21"/>
      <c r="AC4457" s="21"/>
      <c r="AD4457" s="21"/>
      <c r="AE4457" s="21"/>
      <c r="AF4457" s="21"/>
      <c r="AG4457" s="21"/>
      <c r="AH4457" s="21"/>
      <c r="AI4457" s="21"/>
      <c r="AJ4457" s="21"/>
      <c r="AK4457" s="21"/>
      <c r="AL4457" s="21"/>
      <c r="AM4457" s="21"/>
      <c r="AN4457" s="21"/>
      <c r="AO4457" s="21"/>
      <c r="AP4457" s="21"/>
      <c r="AQ4457" s="21"/>
      <c r="AR4457" s="21"/>
      <c r="AS4457" s="21"/>
      <c r="AT4457" s="21"/>
      <c r="AU4457" s="21"/>
      <c r="AX4457" s="22"/>
      <c r="AY4457" s="22"/>
      <c r="AZ4457" s="22"/>
      <c r="BM4457" s="21"/>
      <c r="BN4457" s="21"/>
      <c r="BO4457" s="21"/>
      <c r="BP4457" s="21"/>
      <c r="BQ4457" s="21"/>
      <c r="BS4457" s="21"/>
      <c r="BT4457" s="21"/>
      <c r="BW4457" s="21"/>
      <c r="BX4457" s="21"/>
      <c r="BZ4457" s="21"/>
      <c r="CD4457" s="21"/>
      <c r="CE4457" s="21"/>
      <c r="CF4457" s="21"/>
    </row>
    <row r="4458" spans="1:84">
      <c r="A4458" s="21"/>
      <c r="AC4458" s="21"/>
      <c r="AD4458" s="21"/>
      <c r="AE4458" s="21"/>
      <c r="AF4458" s="21"/>
      <c r="AG4458" s="21"/>
      <c r="AH4458" s="21"/>
      <c r="AI4458" s="21"/>
      <c r="AJ4458" s="21"/>
      <c r="AK4458" s="21"/>
      <c r="AL4458" s="21"/>
      <c r="AM4458" s="21"/>
      <c r="AN4458" s="21"/>
      <c r="AO4458" s="21"/>
      <c r="AP4458" s="21"/>
      <c r="AQ4458" s="21"/>
      <c r="AR4458" s="21"/>
      <c r="AS4458" s="21"/>
      <c r="AT4458" s="21"/>
      <c r="AU4458" s="21"/>
      <c r="AX4458" s="22"/>
      <c r="AY4458" s="22"/>
      <c r="AZ4458" s="22"/>
      <c r="BM4458" s="21"/>
      <c r="BN4458" s="21"/>
      <c r="BO4458" s="21"/>
      <c r="BP4458" s="21"/>
      <c r="BQ4458" s="21"/>
      <c r="BS4458" s="21"/>
      <c r="BT4458" s="21"/>
      <c r="BW4458" s="21"/>
      <c r="BX4458" s="21"/>
      <c r="BZ4458" s="21"/>
      <c r="CD4458" s="21"/>
      <c r="CE4458" s="21"/>
      <c r="CF4458" s="21"/>
    </row>
    <row r="4459" spans="1:84">
      <c r="A4459" s="21"/>
      <c r="AC4459" s="21"/>
      <c r="AD4459" s="21"/>
      <c r="AE4459" s="21"/>
      <c r="AF4459" s="21"/>
      <c r="AG4459" s="21"/>
      <c r="AH4459" s="21"/>
      <c r="AI4459" s="21"/>
      <c r="AJ4459" s="21"/>
      <c r="AK4459" s="21"/>
      <c r="AL4459" s="21"/>
      <c r="AM4459" s="21"/>
      <c r="AN4459" s="21"/>
      <c r="AO4459" s="21"/>
      <c r="AP4459" s="21"/>
      <c r="AQ4459" s="21"/>
      <c r="AR4459" s="21"/>
      <c r="AS4459" s="21"/>
      <c r="AT4459" s="21"/>
      <c r="AU4459" s="21"/>
      <c r="AX4459" s="22"/>
      <c r="AY4459" s="22"/>
      <c r="AZ4459" s="22"/>
      <c r="BM4459" s="21"/>
      <c r="BN4459" s="21"/>
      <c r="BO4459" s="21"/>
      <c r="BP4459" s="21"/>
      <c r="BQ4459" s="21"/>
      <c r="BS4459" s="21"/>
      <c r="BT4459" s="21"/>
      <c r="BW4459" s="21"/>
      <c r="BX4459" s="21"/>
      <c r="BZ4459" s="21"/>
      <c r="CD4459" s="21"/>
      <c r="CE4459" s="21"/>
      <c r="CF4459" s="21"/>
    </row>
    <row r="4460" spans="1:84">
      <c r="A4460" s="21"/>
      <c r="AC4460" s="21"/>
      <c r="AD4460" s="21"/>
      <c r="AE4460" s="21"/>
      <c r="AF4460" s="21"/>
      <c r="AG4460" s="21"/>
      <c r="AH4460" s="21"/>
      <c r="AI4460" s="21"/>
      <c r="AJ4460" s="21"/>
      <c r="AK4460" s="21"/>
      <c r="AL4460" s="21"/>
      <c r="AM4460" s="21"/>
      <c r="AN4460" s="21"/>
      <c r="AO4460" s="21"/>
      <c r="AP4460" s="21"/>
      <c r="AQ4460" s="21"/>
      <c r="AR4460" s="21"/>
      <c r="AS4460" s="21"/>
      <c r="AT4460" s="21"/>
      <c r="AU4460" s="21"/>
      <c r="AX4460" s="22"/>
      <c r="AY4460" s="22"/>
      <c r="AZ4460" s="22"/>
      <c r="BM4460" s="21"/>
      <c r="BN4460" s="21"/>
      <c r="BO4460" s="21"/>
      <c r="BP4460" s="21"/>
      <c r="BQ4460" s="21"/>
      <c r="BS4460" s="21"/>
      <c r="BT4460" s="21"/>
      <c r="BW4460" s="21"/>
      <c r="BX4460" s="21"/>
      <c r="BZ4460" s="21"/>
      <c r="CD4460" s="21"/>
      <c r="CE4460" s="21"/>
      <c r="CF4460" s="21"/>
    </row>
    <row r="4461" spans="1:84">
      <c r="A4461" s="21"/>
      <c r="AC4461" s="21"/>
      <c r="AD4461" s="21"/>
      <c r="AE4461" s="21"/>
      <c r="AF4461" s="21"/>
      <c r="AG4461" s="21"/>
      <c r="AH4461" s="21"/>
      <c r="AI4461" s="21"/>
      <c r="AJ4461" s="21"/>
      <c r="AK4461" s="21"/>
      <c r="AL4461" s="21"/>
      <c r="AM4461" s="21"/>
      <c r="AN4461" s="21"/>
      <c r="AO4461" s="21"/>
      <c r="AP4461" s="21"/>
      <c r="AQ4461" s="21"/>
      <c r="AR4461" s="21"/>
      <c r="AS4461" s="21"/>
      <c r="AT4461" s="21"/>
      <c r="AU4461" s="21"/>
      <c r="AX4461" s="22"/>
      <c r="AY4461" s="22"/>
      <c r="AZ4461" s="22"/>
      <c r="BM4461" s="21"/>
      <c r="BN4461" s="21"/>
      <c r="BO4461" s="21"/>
      <c r="BP4461" s="21"/>
      <c r="BQ4461" s="21"/>
      <c r="BS4461" s="21"/>
      <c r="BT4461" s="21"/>
      <c r="BW4461" s="21"/>
      <c r="BX4461" s="21"/>
      <c r="BZ4461" s="21"/>
      <c r="CD4461" s="21"/>
      <c r="CE4461" s="21"/>
      <c r="CF4461" s="21"/>
    </row>
    <row r="4462" spans="1:84">
      <c r="A4462" s="21"/>
      <c r="AC4462" s="21"/>
      <c r="AD4462" s="21"/>
      <c r="AE4462" s="21"/>
      <c r="AF4462" s="21"/>
      <c r="AG4462" s="21"/>
      <c r="AH4462" s="21"/>
      <c r="AI4462" s="21"/>
      <c r="AJ4462" s="21"/>
      <c r="AK4462" s="21"/>
      <c r="AL4462" s="21"/>
      <c r="AM4462" s="21"/>
      <c r="AN4462" s="21"/>
      <c r="AO4462" s="21"/>
      <c r="AP4462" s="21"/>
      <c r="AQ4462" s="21"/>
      <c r="AR4462" s="21"/>
      <c r="AS4462" s="21"/>
      <c r="AT4462" s="21"/>
      <c r="AU4462" s="21"/>
      <c r="AX4462" s="22"/>
      <c r="AY4462" s="22"/>
      <c r="AZ4462" s="22"/>
      <c r="BM4462" s="21"/>
      <c r="BN4462" s="21"/>
      <c r="BO4462" s="21"/>
      <c r="BP4462" s="21"/>
      <c r="BQ4462" s="21"/>
      <c r="BS4462" s="21"/>
      <c r="BT4462" s="21"/>
      <c r="BW4462" s="21"/>
      <c r="BX4462" s="21"/>
      <c r="BZ4462" s="21"/>
      <c r="CD4462" s="21"/>
      <c r="CE4462" s="21"/>
      <c r="CF4462" s="21"/>
    </row>
    <row r="4463" spans="1:84">
      <c r="A4463" s="21"/>
      <c r="AC4463" s="21"/>
      <c r="AD4463" s="21"/>
      <c r="AE4463" s="21"/>
      <c r="AF4463" s="21"/>
      <c r="AG4463" s="21"/>
      <c r="AH4463" s="21"/>
      <c r="AI4463" s="21"/>
      <c r="AJ4463" s="21"/>
      <c r="AK4463" s="21"/>
      <c r="AL4463" s="21"/>
      <c r="AM4463" s="21"/>
      <c r="AN4463" s="21"/>
      <c r="AO4463" s="21"/>
      <c r="AP4463" s="21"/>
      <c r="AQ4463" s="21"/>
      <c r="AR4463" s="21"/>
      <c r="AS4463" s="21"/>
      <c r="AT4463" s="21"/>
      <c r="AU4463" s="21"/>
      <c r="AX4463" s="22"/>
      <c r="AY4463" s="22"/>
      <c r="AZ4463" s="22"/>
      <c r="BM4463" s="21"/>
      <c r="BN4463" s="21"/>
      <c r="BO4463" s="21"/>
      <c r="BP4463" s="21"/>
      <c r="BQ4463" s="21"/>
      <c r="BS4463" s="21"/>
      <c r="BT4463" s="21"/>
      <c r="BW4463" s="21"/>
      <c r="BX4463" s="21"/>
      <c r="BZ4463" s="21"/>
      <c r="CD4463" s="21"/>
      <c r="CE4463" s="21"/>
      <c r="CF4463" s="21"/>
    </row>
    <row r="4464" spans="1:84">
      <c r="A4464" s="21"/>
      <c r="AC4464" s="21"/>
      <c r="AD4464" s="21"/>
      <c r="AE4464" s="21"/>
      <c r="AF4464" s="21"/>
      <c r="AG4464" s="21"/>
      <c r="AH4464" s="21"/>
      <c r="AI4464" s="21"/>
      <c r="AJ4464" s="21"/>
      <c r="AK4464" s="21"/>
      <c r="AL4464" s="21"/>
      <c r="AM4464" s="21"/>
      <c r="AN4464" s="21"/>
      <c r="AO4464" s="21"/>
      <c r="AP4464" s="21"/>
      <c r="AQ4464" s="21"/>
      <c r="AR4464" s="21"/>
      <c r="AS4464" s="21"/>
      <c r="AT4464" s="21"/>
      <c r="AU4464" s="21"/>
      <c r="AX4464" s="22"/>
      <c r="AY4464" s="22"/>
      <c r="AZ4464" s="22"/>
      <c r="BM4464" s="21"/>
      <c r="BN4464" s="21"/>
      <c r="BO4464" s="21"/>
      <c r="BP4464" s="21"/>
      <c r="BQ4464" s="21"/>
      <c r="BS4464" s="21"/>
      <c r="BT4464" s="21"/>
      <c r="BW4464" s="21"/>
      <c r="BX4464" s="21"/>
      <c r="BZ4464" s="21"/>
      <c r="CD4464" s="21"/>
      <c r="CE4464" s="21"/>
      <c r="CF4464" s="21"/>
    </row>
    <row r="4465" spans="1:84">
      <c r="A4465" s="21"/>
      <c r="AC4465" s="21"/>
      <c r="AD4465" s="21"/>
      <c r="AE4465" s="21"/>
      <c r="AF4465" s="21"/>
      <c r="AG4465" s="21"/>
      <c r="AH4465" s="21"/>
      <c r="AI4465" s="21"/>
      <c r="AJ4465" s="21"/>
      <c r="AK4465" s="21"/>
      <c r="AL4465" s="21"/>
      <c r="AM4465" s="21"/>
      <c r="AN4465" s="21"/>
      <c r="AO4465" s="21"/>
      <c r="AP4465" s="21"/>
      <c r="AQ4465" s="21"/>
      <c r="AR4465" s="21"/>
      <c r="AS4465" s="21"/>
      <c r="AT4465" s="21"/>
      <c r="AU4465" s="21"/>
      <c r="AX4465" s="22"/>
      <c r="AY4465" s="22"/>
      <c r="AZ4465" s="22"/>
      <c r="BM4465" s="21"/>
      <c r="BN4465" s="21"/>
      <c r="BO4465" s="21"/>
      <c r="BP4465" s="21"/>
      <c r="BQ4465" s="21"/>
      <c r="BS4465" s="21"/>
      <c r="BT4465" s="21"/>
      <c r="BW4465" s="21"/>
      <c r="BX4465" s="21"/>
      <c r="BZ4465" s="21"/>
      <c r="CD4465" s="21"/>
      <c r="CE4465" s="21"/>
      <c r="CF4465" s="21"/>
    </row>
    <row r="4466" spans="1:84">
      <c r="A4466" s="21"/>
      <c r="AC4466" s="21"/>
      <c r="AD4466" s="21"/>
      <c r="AE4466" s="21"/>
      <c r="AF4466" s="21"/>
      <c r="AG4466" s="21"/>
      <c r="AH4466" s="21"/>
      <c r="AI4466" s="21"/>
      <c r="AJ4466" s="21"/>
      <c r="AK4466" s="21"/>
      <c r="AL4466" s="21"/>
      <c r="AM4466" s="21"/>
      <c r="AN4466" s="21"/>
      <c r="AO4466" s="21"/>
      <c r="AP4466" s="21"/>
      <c r="AQ4466" s="21"/>
      <c r="AR4466" s="21"/>
      <c r="AS4466" s="21"/>
      <c r="AT4466" s="21"/>
      <c r="AU4466" s="21"/>
      <c r="AX4466" s="22"/>
      <c r="AY4466" s="22"/>
      <c r="AZ4466" s="22"/>
      <c r="BM4466" s="21"/>
      <c r="BN4466" s="21"/>
      <c r="BO4466" s="21"/>
      <c r="BP4466" s="21"/>
      <c r="BQ4466" s="21"/>
      <c r="BS4466" s="21"/>
      <c r="BT4466" s="21"/>
      <c r="BW4466" s="21"/>
      <c r="BX4466" s="21"/>
      <c r="BZ4466" s="21"/>
      <c r="CD4466" s="21"/>
      <c r="CE4466" s="21"/>
      <c r="CF4466" s="21"/>
    </row>
    <row r="4467" spans="1:84">
      <c r="A4467" s="21"/>
      <c r="AC4467" s="21"/>
      <c r="AD4467" s="21"/>
      <c r="AE4467" s="21"/>
      <c r="AF4467" s="21"/>
      <c r="AG4467" s="21"/>
      <c r="AH4467" s="21"/>
      <c r="AI4467" s="21"/>
      <c r="AJ4467" s="21"/>
      <c r="AK4467" s="21"/>
      <c r="AL4467" s="21"/>
      <c r="AM4467" s="21"/>
      <c r="AN4467" s="21"/>
      <c r="AO4467" s="21"/>
      <c r="AP4467" s="21"/>
      <c r="AQ4467" s="21"/>
      <c r="AR4467" s="21"/>
      <c r="AS4467" s="21"/>
      <c r="AT4467" s="21"/>
      <c r="AU4467" s="21"/>
      <c r="AX4467" s="22"/>
      <c r="AY4467" s="22"/>
      <c r="AZ4467" s="22"/>
      <c r="BM4467" s="21"/>
      <c r="BN4467" s="21"/>
      <c r="BO4467" s="21"/>
      <c r="BP4467" s="21"/>
      <c r="BQ4467" s="21"/>
      <c r="BS4467" s="21"/>
      <c r="BT4467" s="21"/>
      <c r="BW4467" s="21"/>
      <c r="BX4467" s="21"/>
      <c r="BZ4467" s="21"/>
      <c r="CD4467" s="21"/>
      <c r="CE4467" s="21"/>
      <c r="CF4467" s="21"/>
    </row>
    <row r="4468" spans="1:84">
      <c r="A4468" s="21"/>
      <c r="AC4468" s="21"/>
      <c r="AD4468" s="21"/>
      <c r="AE4468" s="21"/>
      <c r="AF4468" s="21"/>
      <c r="AG4468" s="21"/>
      <c r="AH4468" s="21"/>
      <c r="AI4468" s="21"/>
      <c r="AJ4468" s="21"/>
      <c r="AK4468" s="21"/>
      <c r="AL4468" s="21"/>
      <c r="AM4468" s="21"/>
      <c r="AN4468" s="21"/>
      <c r="AO4468" s="21"/>
      <c r="AP4468" s="21"/>
      <c r="AQ4468" s="21"/>
      <c r="AR4468" s="21"/>
      <c r="AS4468" s="21"/>
      <c r="AT4468" s="21"/>
      <c r="AU4468" s="21"/>
      <c r="AX4468" s="22"/>
      <c r="AY4468" s="22"/>
      <c r="AZ4468" s="22"/>
      <c r="BM4468" s="21"/>
      <c r="BN4468" s="21"/>
      <c r="BO4468" s="21"/>
      <c r="BP4468" s="21"/>
      <c r="BQ4468" s="21"/>
      <c r="BS4468" s="21"/>
      <c r="BT4468" s="21"/>
      <c r="BW4468" s="21"/>
      <c r="BX4468" s="21"/>
      <c r="BZ4468" s="21"/>
      <c r="CD4468" s="21"/>
      <c r="CE4468" s="21"/>
      <c r="CF4468" s="21"/>
    </row>
    <row r="4469" spans="1:84">
      <c r="A4469" s="21"/>
      <c r="AC4469" s="21"/>
      <c r="AD4469" s="21"/>
      <c r="AE4469" s="21"/>
      <c r="AF4469" s="21"/>
      <c r="AG4469" s="21"/>
      <c r="AH4469" s="21"/>
      <c r="AI4469" s="21"/>
      <c r="AJ4469" s="21"/>
      <c r="AK4469" s="21"/>
      <c r="AL4469" s="21"/>
      <c r="AM4469" s="21"/>
      <c r="AN4469" s="21"/>
      <c r="AO4469" s="21"/>
      <c r="AP4469" s="21"/>
      <c r="AQ4469" s="21"/>
      <c r="AR4469" s="21"/>
      <c r="AS4469" s="21"/>
      <c r="AT4469" s="21"/>
      <c r="AU4469" s="21"/>
      <c r="AX4469" s="22"/>
      <c r="AY4469" s="22"/>
      <c r="AZ4469" s="22"/>
      <c r="BM4469" s="21"/>
      <c r="BN4469" s="21"/>
      <c r="BO4469" s="21"/>
      <c r="BP4469" s="21"/>
      <c r="BQ4469" s="21"/>
      <c r="BS4469" s="21"/>
      <c r="BT4469" s="21"/>
      <c r="BW4469" s="21"/>
      <c r="BX4469" s="21"/>
      <c r="BZ4469" s="21"/>
      <c r="CD4469" s="21"/>
      <c r="CE4469" s="21"/>
      <c r="CF4469" s="21"/>
    </row>
    <row r="4470" spans="1:84">
      <c r="A4470" s="21"/>
      <c r="AC4470" s="21"/>
      <c r="AD4470" s="21"/>
      <c r="AE4470" s="21"/>
      <c r="AF4470" s="21"/>
      <c r="AG4470" s="21"/>
      <c r="AH4470" s="21"/>
      <c r="AI4470" s="21"/>
      <c r="AJ4470" s="21"/>
      <c r="AK4470" s="21"/>
      <c r="AL4470" s="21"/>
      <c r="AM4470" s="21"/>
      <c r="AN4470" s="21"/>
      <c r="AO4470" s="21"/>
      <c r="AP4470" s="21"/>
      <c r="AQ4470" s="21"/>
      <c r="AR4470" s="21"/>
      <c r="AS4470" s="21"/>
      <c r="AT4470" s="21"/>
      <c r="AU4470" s="21"/>
      <c r="AX4470" s="22"/>
      <c r="AY4470" s="22"/>
      <c r="AZ4470" s="22"/>
      <c r="BM4470" s="21"/>
      <c r="BN4470" s="21"/>
      <c r="BO4470" s="21"/>
      <c r="BP4470" s="21"/>
      <c r="BQ4470" s="21"/>
      <c r="BS4470" s="21"/>
      <c r="BT4470" s="21"/>
      <c r="BW4470" s="21"/>
      <c r="BX4470" s="21"/>
      <c r="BZ4470" s="21"/>
      <c r="CD4470" s="21"/>
      <c r="CE4470" s="21"/>
      <c r="CF4470" s="21"/>
    </row>
    <row r="4471" spans="1:84">
      <c r="A4471" s="21"/>
      <c r="AC4471" s="21"/>
      <c r="AD4471" s="21"/>
      <c r="AE4471" s="21"/>
      <c r="AF4471" s="21"/>
      <c r="AG4471" s="21"/>
      <c r="AH4471" s="21"/>
      <c r="AI4471" s="21"/>
      <c r="AJ4471" s="21"/>
      <c r="AK4471" s="21"/>
      <c r="AL4471" s="21"/>
      <c r="AM4471" s="21"/>
      <c r="AN4471" s="21"/>
      <c r="AO4471" s="21"/>
      <c r="AP4471" s="21"/>
      <c r="AQ4471" s="21"/>
      <c r="AR4471" s="21"/>
      <c r="AS4471" s="21"/>
      <c r="AT4471" s="21"/>
      <c r="AU4471" s="21"/>
      <c r="AX4471" s="22"/>
      <c r="AY4471" s="22"/>
      <c r="AZ4471" s="22"/>
      <c r="BM4471" s="21"/>
      <c r="BN4471" s="21"/>
      <c r="BO4471" s="21"/>
      <c r="BP4471" s="21"/>
      <c r="BQ4471" s="21"/>
      <c r="BS4471" s="21"/>
      <c r="BT4471" s="21"/>
      <c r="BW4471" s="21"/>
      <c r="BX4471" s="21"/>
      <c r="BZ4471" s="21"/>
      <c r="CD4471" s="21"/>
      <c r="CE4471" s="21"/>
      <c r="CF4471" s="21"/>
    </row>
    <row r="4472" spans="1:84">
      <c r="A4472" s="21"/>
      <c r="AC4472" s="21"/>
      <c r="AD4472" s="21"/>
      <c r="AE4472" s="21"/>
      <c r="AF4472" s="21"/>
      <c r="AG4472" s="21"/>
      <c r="AH4472" s="21"/>
      <c r="AI4472" s="21"/>
      <c r="AJ4472" s="21"/>
      <c r="AK4472" s="21"/>
      <c r="AL4472" s="21"/>
      <c r="AM4472" s="21"/>
      <c r="AN4472" s="21"/>
      <c r="AO4472" s="21"/>
      <c r="AP4472" s="21"/>
      <c r="AQ4472" s="21"/>
      <c r="AR4472" s="21"/>
      <c r="AS4472" s="21"/>
      <c r="AT4472" s="21"/>
      <c r="AU4472" s="21"/>
      <c r="AX4472" s="22"/>
      <c r="AY4472" s="22"/>
      <c r="AZ4472" s="22"/>
      <c r="BM4472" s="21"/>
      <c r="BN4472" s="21"/>
      <c r="BO4472" s="21"/>
      <c r="BP4472" s="21"/>
      <c r="BQ4472" s="21"/>
      <c r="BS4472" s="21"/>
      <c r="BT4472" s="21"/>
      <c r="BW4472" s="21"/>
      <c r="BX4472" s="21"/>
      <c r="BZ4472" s="21"/>
      <c r="CD4472" s="21"/>
      <c r="CE4472" s="21"/>
      <c r="CF4472" s="21"/>
    </row>
    <row r="4473" spans="1:84">
      <c r="A4473" s="21"/>
      <c r="AC4473" s="21"/>
      <c r="AD4473" s="21"/>
      <c r="AE4473" s="21"/>
      <c r="AF4473" s="21"/>
      <c r="AG4473" s="21"/>
      <c r="AH4473" s="21"/>
      <c r="AI4473" s="21"/>
      <c r="AJ4473" s="21"/>
      <c r="AK4473" s="21"/>
      <c r="AL4473" s="21"/>
      <c r="AM4473" s="21"/>
      <c r="AN4473" s="21"/>
      <c r="AO4473" s="21"/>
      <c r="AP4473" s="21"/>
      <c r="AQ4473" s="21"/>
      <c r="AR4473" s="21"/>
      <c r="AS4473" s="21"/>
      <c r="AT4473" s="21"/>
      <c r="AU4473" s="21"/>
      <c r="AX4473" s="22"/>
      <c r="AY4473" s="22"/>
      <c r="AZ4473" s="22"/>
      <c r="BM4473" s="21"/>
      <c r="BN4473" s="21"/>
      <c r="BO4473" s="21"/>
      <c r="BP4473" s="21"/>
      <c r="BQ4473" s="21"/>
      <c r="BS4473" s="21"/>
      <c r="BT4473" s="21"/>
      <c r="BW4473" s="21"/>
      <c r="BX4473" s="21"/>
      <c r="BZ4473" s="21"/>
      <c r="CD4473" s="21"/>
      <c r="CE4473" s="21"/>
      <c r="CF4473" s="21"/>
    </row>
    <row r="4474" spans="1:84">
      <c r="A4474" s="21"/>
      <c r="AC4474" s="21"/>
      <c r="AD4474" s="21"/>
      <c r="AE4474" s="21"/>
      <c r="AF4474" s="21"/>
      <c r="AG4474" s="21"/>
      <c r="AH4474" s="21"/>
      <c r="AI4474" s="21"/>
      <c r="AJ4474" s="21"/>
      <c r="AK4474" s="21"/>
      <c r="AL4474" s="21"/>
      <c r="AM4474" s="21"/>
      <c r="AN4474" s="21"/>
      <c r="AO4474" s="21"/>
      <c r="AP4474" s="21"/>
      <c r="AQ4474" s="21"/>
      <c r="AR4474" s="21"/>
      <c r="AS4474" s="21"/>
      <c r="AT4474" s="21"/>
      <c r="AU4474" s="21"/>
      <c r="AX4474" s="22"/>
      <c r="AY4474" s="22"/>
      <c r="AZ4474" s="22"/>
      <c r="BM4474" s="21"/>
      <c r="BN4474" s="21"/>
      <c r="BO4474" s="21"/>
      <c r="BP4474" s="21"/>
      <c r="BQ4474" s="21"/>
      <c r="BS4474" s="21"/>
      <c r="BT4474" s="21"/>
      <c r="BW4474" s="21"/>
      <c r="BX4474" s="21"/>
      <c r="BZ4474" s="21"/>
      <c r="CD4474" s="21"/>
      <c r="CE4474" s="21"/>
      <c r="CF4474" s="21"/>
    </row>
    <row r="4475" spans="1:84">
      <c r="A4475" s="21"/>
      <c r="AC4475" s="21"/>
      <c r="AD4475" s="21"/>
      <c r="AE4475" s="21"/>
      <c r="AF4475" s="21"/>
      <c r="AG4475" s="21"/>
      <c r="AH4475" s="21"/>
      <c r="AI4475" s="21"/>
      <c r="AJ4475" s="21"/>
      <c r="AK4475" s="21"/>
      <c r="AL4475" s="21"/>
      <c r="AM4475" s="21"/>
      <c r="AN4475" s="21"/>
      <c r="AO4475" s="21"/>
      <c r="AP4475" s="21"/>
      <c r="AQ4475" s="21"/>
      <c r="AR4475" s="21"/>
      <c r="AS4475" s="21"/>
      <c r="AT4475" s="21"/>
      <c r="AU4475" s="21"/>
      <c r="AX4475" s="22"/>
      <c r="AY4475" s="22"/>
      <c r="AZ4475" s="22"/>
      <c r="BM4475" s="21"/>
      <c r="BN4475" s="21"/>
      <c r="BO4475" s="21"/>
      <c r="BP4475" s="21"/>
      <c r="BQ4475" s="21"/>
      <c r="BS4475" s="21"/>
      <c r="BT4475" s="21"/>
      <c r="BW4475" s="21"/>
      <c r="BX4475" s="21"/>
      <c r="BZ4475" s="21"/>
      <c r="CD4475" s="21"/>
      <c r="CE4475" s="21"/>
      <c r="CF4475" s="21"/>
    </row>
    <row r="4476" spans="1:84">
      <c r="A4476" s="21"/>
      <c r="AC4476" s="21"/>
      <c r="AD4476" s="21"/>
      <c r="AE4476" s="21"/>
      <c r="AF4476" s="21"/>
      <c r="AG4476" s="21"/>
      <c r="AH4476" s="21"/>
      <c r="AI4476" s="21"/>
      <c r="AJ4476" s="21"/>
      <c r="AK4476" s="21"/>
      <c r="AL4476" s="21"/>
      <c r="AM4476" s="21"/>
      <c r="AN4476" s="21"/>
      <c r="AO4476" s="21"/>
      <c r="AP4476" s="21"/>
      <c r="AQ4476" s="21"/>
      <c r="AR4476" s="21"/>
      <c r="AS4476" s="21"/>
      <c r="AT4476" s="21"/>
      <c r="AU4476" s="21"/>
      <c r="AX4476" s="22"/>
      <c r="AY4476" s="22"/>
      <c r="AZ4476" s="22"/>
      <c r="BM4476" s="21"/>
      <c r="BN4476" s="21"/>
      <c r="BO4476" s="21"/>
      <c r="BP4476" s="21"/>
      <c r="BQ4476" s="21"/>
      <c r="BS4476" s="21"/>
      <c r="BT4476" s="21"/>
      <c r="BW4476" s="21"/>
      <c r="BX4476" s="21"/>
      <c r="BZ4476" s="21"/>
      <c r="CD4476" s="21"/>
      <c r="CE4476" s="21"/>
      <c r="CF4476" s="21"/>
    </row>
    <row r="4477" spans="1:84">
      <c r="A4477" s="21"/>
      <c r="AC4477" s="21"/>
      <c r="AD4477" s="21"/>
      <c r="AE4477" s="21"/>
      <c r="AF4477" s="21"/>
      <c r="AG4477" s="21"/>
      <c r="AH4477" s="21"/>
      <c r="AI4477" s="21"/>
      <c r="AJ4477" s="21"/>
      <c r="AK4477" s="21"/>
      <c r="AL4477" s="21"/>
      <c r="AM4477" s="21"/>
      <c r="AN4477" s="21"/>
      <c r="AO4477" s="21"/>
      <c r="AP4477" s="21"/>
      <c r="AQ4477" s="21"/>
      <c r="AR4477" s="21"/>
      <c r="AS4477" s="21"/>
      <c r="AT4477" s="21"/>
      <c r="AU4477" s="21"/>
      <c r="AX4477" s="22"/>
      <c r="AY4477" s="22"/>
      <c r="AZ4477" s="22"/>
      <c r="BM4477" s="21"/>
      <c r="BN4477" s="21"/>
      <c r="BO4477" s="21"/>
      <c r="BP4477" s="21"/>
      <c r="BQ4477" s="21"/>
      <c r="BS4477" s="21"/>
      <c r="BT4477" s="21"/>
      <c r="BW4477" s="21"/>
      <c r="BX4477" s="21"/>
      <c r="BZ4477" s="21"/>
      <c r="CD4477" s="21"/>
      <c r="CE4477" s="21"/>
      <c r="CF4477" s="21"/>
    </row>
    <row r="4478" spans="1:84">
      <c r="A4478" s="21"/>
      <c r="AC4478" s="21"/>
      <c r="AD4478" s="21"/>
      <c r="AE4478" s="21"/>
      <c r="AF4478" s="21"/>
      <c r="AG4478" s="21"/>
      <c r="AH4478" s="21"/>
      <c r="AI4478" s="21"/>
      <c r="AJ4478" s="21"/>
      <c r="AK4478" s="21"/>
      <c r="AL4478" s="21"/>
      <c r="AM4478" s="21"/>
      <c r="AN4478" s="21"/>
      <c r="AO4478" s="21"/>
      <c r="AP4478" s="21"/>
      <c r="AQ4478" s="21"/>
      <c r="AR4478" s="21"/>
      <c r="AS4478" s="21"/>
      <c r="AT4478" s="21"/>
      <c r="AU4478" s="21"/>
      <c r="AX4478" s="22"/>
      <c r="AY4478" s="22"/>
      <c r="AZ4478" s="22"/>
      <c r="BM4478" s="21"/>
      <c r="BN4478" s="21"/>
      <c r="BO4478" s="21"/>
      <c r="BP4478" s="21"/>
      <c r="BQ4478" s="21"/>
      <c r="BS4478" s="21"/>
      <c r="BT4478" s="21"/>
      <c r="BW4478" s="21"/>
      <c r="BX4478" s="21"/>
      <c r="BZ4478" s="21"/>
      <c r="CD4478" s="21"/>
      <c r="CE4478" s="21"/>
      <c r="CF4478" s="21"/>
    </row>
    <row r="4479" spans="1:84">
      <c r="A4479" s="21"/>
      <c r="AC4479" s="21"/>
      <c r="AD4479" s="21"/>
      <c r="AE4479" s="21"/>
      <c r="AF4479" s="21"/>
      <c r="AG4479" s="21"/>
      <c r="AH4479" s="21"/>
      <c r="AI4479" s="21"/>
      <c r="AJ4479" s="21"/>
      <c r="AK4479" s="21"/>
      <c r="AL4479" s="21"/>
      <c r="AM4479" s="21"/>
      <c r="AN4479" s="21"/>
      <c r="AO4479" s="21"/>
      <c r="AP4479" s="21"/>
      <c r="AQ4479" s="21"/>
      <c r="AR4479" s="21"/>
      <c r="AS4479" s="21"/>
      <c r="AT4479" s="21"/>
      <c r="AU4479" s="21"/>
      <c r="AX4479" s="22"/>
      <c r="AY4479" s="22"/>
      <c r="AZ4479" s="22"/>
      <c r="BM4479" s="21"/>
      <c r="BN4479" s="21"/>
      <c r="BO4479" s="21"/>
      <c r="BP4479" s="21"/>
      <c r="BQ4479" s="21"/>
      <c r="BS4479" s="21"/>
      <c r="BT4479" s="21"/>
      <c r="BW4479" s="21"/>
      <c r="BX4479" s="21"/>
      <c r="BZ4479" s="21"/>
      <c r="CD4479" s="21"/>
      <c r="CE4479" s="21"/>
      <c r="CF4479" s="21"/>
    </row>
    <row r="4480" spans="1:84">
      <c r="A4480" s="21"/>
      <c r="AC4480" s="21"/>
      <c r="AD4480" s="21"/>
      <c r="AE4480" s="21"/>
      <c r="AF4480" s="21"/>
      <c r="AG4480" s="21"/>
      <c r="AH4480" s="21"/>
      <c r="AI4480" s="21"/>
      <c r="AJ4480" s="21"/>
      <c r="AK4480" s="21"/>
      <c r="AL4480" s="21"/>
      <c r="AM4480" s="21"/>
      <c r="AN4480" s="21"/>
      <c r="AO4480" s="21"/>
      <c r="AP4480" s="21"/>
      <c r="AQ4480" s="21"/>
      <c r="AR4480" s="21"/>
      <c r="AS4480" s="21"/>
      <c r="AT4480" s="21"/>
      <c r="AU4480" s="21"/>
      <c r="AX4480" s="22"/>
      <c r="AY4480" s="22"/>
      <c r="AZ4480" s="22"/>
      <c r="BM4480" s="21"/>
      <c r="BN4480" s="21"/>
      <c r="BO4480" s="21"/>
      <c r="BP4480" s="21"/>
      <c r="BQ4480" s="21"/>
      <c r="BS4480" s="21"/>
      <c r="BT4480" s="21"/>
      <c r="BW4480" s="21"/>
      <c r="BX4480" s="21"/>
      <c r="BZ4480" s="21"/>
      <c r="CD4480" s="21"/>
      <c r="CE4480" s="21"/>
      <c r="CF4480" s="21"/>
    </row>
    <row r="4481" spans="1:84">
      <c r="A4481" s="21"/>
      <c r="AC4481" s="21"/>
      <c r="AD4481" s="21"/>
      <c r="AE4481" s="21"/>
      <c r="AF4481" s="21"/>
      <c r="AG4481" s="21"/>
      <c r="AH4481" s="21"/>
      <c r="AI4481" s="21"/>
      <c r="AJ4481" s="21"/>
      <c r="AK4481" s="21"/>
      <c r="AL4481" s="21"/>
      <c r="AM4481" s="21"/>
      <c r="AN4481" s="21"/>
      <c r="AO4481" s="21"/>
      <c r="AP4481" s="21"/>
      <c r="AQ4481" s="21"/>
      <c r="AR4481" s="21"/>
      <c r="AS4481" s="21"/>
      <c r="AT4481" s="21"/>
      <c r="AU4481" s="21"/>
      <c r="AX4481" s="22"/>
      <c r="AY4481" s="22"/>
      <c r="AZ4481" s="22"/>
      <c r="BM4481" s="21"/>
      <c r="BN4481" s="21"/>
      <c r="BO4481" s="21"/>
      <c r="BP4481" s="21"/>
      <c r="BQ4481" s="21"/>
      <c r="BS4481" s="21"/>
      <c r="BT4481" s="21"/>
      <c r="BW4481" s="21"/>
      <c r="BX4481" s="21"/>
      <c r="BZ4481" s="21"/>
      <c r="CD4481" s="21"/>
      <c r="CE4481" s="21"/>
      <c r="CF4481" s="21"/>
    </row>
    <row r="4482" spans="1:84">
      <c r="A4482" s="21"/>
      <c r="AC4482" s="21"/>
      <c r="AD4482" s="21"/>
      <c r="AE4482" s="21"/>
      <c r="AF4482" s="21"/>
      <c r="AG4482" s="21"/>
      <c r="AH4482" s="21"/>
      <c r="AI4482" s="21"/>
      <c r="AJ4482" s="21"/>
      <c r="AK4482" s="21"/>
      <c r="AL4482" s="21"/>
      <c r="AM4482" s="21"/>
      <c r="AN4482" s="21"/>
      <c r="AO4482" s="21"/>
      <c r="AP4482" s="21"/>
      <c r="AQ4482" s="21"/>
      <c r="AR4482" s="21"/>
      <c r="AS4482" s="21"/>
      <c r="AT4482" s="21"/>
      <c r="AU4482" s="21"/>
      <c r="AX4482" s="22"/>
      <c r="AY4482" s="22"/>
      <c r="AZ4482" s="22"/>
      <c r="BM4482" s="21"/>
      <c r="BN4482" s="21"/>
      <c r="BO4482" s="21"/>
      <c r="BP4482" s="21"/>
      <c r="BQ4482" s="21"/>
      <c r="BS4482" s="21"/>
      <c r="BT4482" s="21"/>
      <c r="BW4482" s="21"/>
      <c r="BX4482" s="21"/>
      <c r="BZ4482" s="21"/>
      <c r="CD4482" s="21"/>
      <c r="CE4482" s="21"/>
      <c r="CF4482" s="21"/>
    </row>
    <row r="4483" spans="1:84">
      <c r="A4483" s="21"/>
      <c r="AC4483" s="21"/>
      <c r="AD4483" s="21"/>
      <c r="AE4483" s="21"/>
      <c r="AF4483" s="21"/>
      <c r="AG4483" s="21"/>
      <c r="AH4483" s="21"/>
      <c r="AI4483" s="21"/>
      <c r="AJ4483" s="21"/>
      <c r="AK4483" s="21"/>
      <c r="AL4483" s="21"/>
      <c r="AM4483" s="21"/>
      <c r="AN4483" s="21"/>
      <c r="AO4483" s="21"/>
      <c r="AP4483" s="21"/>
      <c r="AQ4483" s="21"/>
      <c r="AR4483" s="21"/>
      <c r="AS4483" s="21"/>
      <c r="AT4483" s="21"/>
      <c r="AU4483" s="21"/>
      <c r="AX4483" s="22"/>
      <c r="AY4483" s="22"/>
      <c r="AZ4483" s="22"/>
      <c r="BM4483" s="21"/>
      <c r="BN4483" s="21"/>
      <c r="BO4483" s="21"/>
      <c r="BP4483" s="21"/>
      <c r="BQ4483" s="21"/>
      <c r="BS4483" s="21"/>
      <c r="BT4483" s="21"/>
      <c r="BW4483" s="21"/>
      <c r="BX4483" s="21"/>
      <c r="BZ4483" s="21"/>
      <c r="CD4483" s="21"/>
      <c r="CE4483" s="21"/>
      <c r="CF4483" s="21"/>
    </row>
    <row r="4484" spans="1:84">
      <c r="A4484" s="21"/>
      <c r="AC4484" s="21"/>
      <c r="AD4484" s="21"/>
      <c r="AE4484" s="21"/>
      <c r="AF4484" s="21"/>
      <c r="AG4484" s="21"/>
      <c r="AH4484" s="21"/>
      <c r="AI4484" s="21"/>
      <c r="AJ4484" s="21"/>
      <c r="AK4484" s="21"/>
      <c r="AL4484" s="21"/>
      <c r="AM4484" s="21"/>
      <c r="AN4484" s="21"/>
      <c r="AO4484" s="21"/>
      <c r="AP4484" s="21"/>
      <c r="AQ4484" s="21"/>
      <c r="AR4484" s="21"/>
      <c r="AS4484" s="21"/>
      <c r="AT4484" s="21"/>
      <c r="AU4484" s="21"/>
      <c r="AX4484" s="22"/>
      <c r="AY4484" s="22"/>
      <c r="AZ4484" s="22"/>
      <c r="BM4484" s="21"/>
      <c r="BN4484" s="21"/>
      <c r="BO4484" s="21"/>
      <c r="BP4484" s="21"/>
      <c r="BQ4484" s="21"/>
      <c r="BS4484" s="21"/>
      <c r="BT4484" s="21"/>
      <c r="BW4484" s="21"/>
      <c r="BX4484" s="21"/>
      <c r="BZ4484" s="21"/>
      <c r="CD4484" s="21"/>
      <c r="CE4484" s="21"/>
      <c r="CF4484" s="21"/>
    </row>
    <row r="4485" spans="1:84">
      <c r="A4485" s="21"/>
      <c r="AC4485" s="21"/>
      <c r="AD4485" s="21"/>
      <c r="AE4485" s="21"/>
      <c r="AF4485" s="21"/>
      <c r="AG4485" s="21"/>
      <c r="AH4485" s="21"/>
      <c r="AI4485" s="21"/>
      <c r="AJ4485" s="21"/>
      <c r="AK4485" s="21"/>
      <c r="AL4485" s="21"/>
      <c r="AM4485" s="21"/>
      <c r="AN4485" s="21"/>
      <c r="AO4485" s="21"/>
      <c r="AP4485" s="21"/>
      <c r="AQ4485" s="21"/>
      <c r="AR4485" s="21"/>
      <c r="AS4485" s="21"/>
      <c r="AT4485" s="21"/>
      <c r="AU4485" s="21"/>
      <c r="AX4485" s="22"/>
      <c r="AY4485" s="22"/>
      <c r="AZ4485" s="22"/>
      <c r="BM4485" s="21"/>
      <c r="BN4485" s="21"/>
      <c r="BO4485" s="21"/>
      <c r="BP4485" s="21"/>
      <c r="BQ4485" s="21"/>
      <c r="BS4485" s="21"/>
      <c r="BT4485" s="21"/>
      <c r="BW4485" s="21"/>
      <c r="BX4485" s="21"/>
      <c r="BZ4485" s="21"/>
      <c r="CD4485" s="21"/>
      <c r="CE4485" s="21"/>
      <c r="CF4485" s="21"/>
    </row>
    <row r="4486" spans="1:84">
      <c r="A4486" s="21"/>
      <c r="AC4486" s="21"/>
      <c r="AD4486" s="21"/>
      <c r="AE4486" s="21"/>
      <c r="AF4486" s="21"/>
      <c r="AG4486" s="21"/>
      <c r="AH4486" s="21"/>
      <c r="AI4486" s="21"/>
      <c r="AJ4486" s="21"/>
      <c r="AK4486" s="21"/>
      <c r="AL4486" s="21"/>
      <c r="AM4486" s="21"/>
      <c r="AN4486" s="21"/>
      <c r="AO4486" s="21"/>
      <c r="AP4486" s="21"/>
      <c r="AQ4486" s="21"/>
      <c r="AR4486" s="21"/>
      <c r="AS4486" s="21"/>
      <c r="AT4486" s="21"/>
      <c r="AU4486" s="21"/>
      <c r="AX4486" s="22"/>
      <c r="AY4486" s="22"/>
      <c r="AZ4486" s="22"/>
      <c r="BM4486" s="21"/>
      <c r="BN4486" s="21"/>
      <c r="BO4486" s="21"/>
      <c r="BP4486" s="21"/>
      <c r="BQ4486" s="21"/>
      <c r="BS4486" s="21"/>
      <c r="BT4486" s="21"/>
      <c r="BW4486" s="21"/>
      <c r="BX4486" s="21"/>
      <c r="BZ4486" s="21"/>
      <c r="CD4486" s="21"/>
      <c r="CE4486" s="21"/>
      <c r="CF4486" s="21"/>
    </row>
    <row r="4487" spans="1:84">
      <c r="A4487" s="21"/>
      <c r="AC4487" s="21"/>
      <c r="AD4487" s="21"/>
      <c r="AE4487" s="21"/>
      <c r="AF4487" s="21"/>
      <c r="AG4487" s="21"/>
      <c r="AH4487" s="21"/>
      <c r="AI4487" s="21"/>
      <c r="AJ4487" s="21"/>
      <c r="AK4487" s="21"/>
      <c r="AL4487" s="21"/>
      <c r="AM4487" s="21"/>
      <c r="AN4487" s="21"/>
      <c r="AO4487" s="21"/>
      <c r="AP4487" s="21"/>
      <c r="AQ4487" s="21"/>
      <c r="AR4487" s="21"/>
      <c r="AS4487" s="21"/>
      <c r="AT4487" s="21"/>
      <c r="AU4487" s="21"/>
      <c r="AX4487" s="22"/>
      <c r="AY4487" s="22"/>
      <c r="AZ4487" s="22"/>
      <c r="BM4487" s="21"/>
      <c r="BN4487" s="21"/>
      <c r="BO4487" s="21"/>
      <c r="BP4487" s="21"/>
      <c r="BQ4487" s="21"/>
      <c r="BS4487" s="21"/>
      <c r="BT4487" s="21"/>
      <c r="BW4487" s="21"/>
      <c r="BX4487" s="21"/>
      <c r="BZ4487" s="21"/>
      <c r="CD4487" s="21"/>
      <c r="CE4487" s="21"/>
      <c r="CF4487" s="21"/>
    </row>
    <row r="4488" spans="1:84">
      <c r="A4488" s="21"/>
      <c r="AC4488" s="21"/>
      <c r="AD4488" s="21"/>
      <c r="AE4488" s="21"/>
      <c r="AF4488" s="21"/>
      <c r="AG4488" s="21"/>
      <c r="AH4488" s="21"/>
      <c r="AI4488" s="21"/>
      <c r="AJ4488" s="21"/>
      <c r="AK4488" s="21"/>
      <c r="AL4488" s="21"/>
      <c r="AM4488" s="21"/>
      <c r="AN4488" s="21"/>
      <c r="AO4488" s="21"/>
      <c r="AP4488" s="21"/>
      <c r="AQ4488" s="21"/>
      <c r="AR4488" s="21"/>
      <c r="AS4488" s="21"/>
      <c r="AT4488" s="21"/>
      <c r="AU4488" s="21"/>
      <c r="AX4488" s="22"/>
      <c r="AY4488" s="22"/>
      <c r="AZ4488" s="22"/>
      <c r="BM4488" s="21"/>
      <c r="BN4488" s="21"/>
      <c r="BO4488" s="21"/>
      <c r="BP4488" s="21"/>
      <c r="BQ4488" s="21"/>
      <c r="BS4488" s="21"/>
      <c r="BT4488" s="21"/>
      <c r="BW4488" s="21"/>
      <c r="BX4488" s="21"/>
      <c r="BZ4488" s="21"/>
      <c r="CD4488" s="21"/>
      <c r="CE4488" s="21"/>
      <c r="CF4488" s="21"/>
    </row>
    <row r="4489" spans="1:84">
      <c r="A4489" s="21"/>
      <c r="AC4489" s="21"/>
      <c r="AD4489" s="21"/>
      <c r="AE4489" s="21"/>
      <c r="AF4489" s="21"/>
      <c r="AG4489" s="21"/>
      <c r="AH4489" s="21"/>
      <c r="AI4489" s="21"/>
      <c r="AJ4489" s="21"/>
      <c r="AK4489" s="21"/>
      <c r="AL4489" s="21"/>
      <c r="AM4489" s="21"/>
      <c r="AN4489" s="21"/>
      <c r="AO4489" s="21"/>
      <c r="AP4489" s="21"/>
      <c r="AQ4489" s="21"/>
      <c r="AR4489" s="21"/>
      <c r="AS4489" s="21"/>
      <c r="AT4489" s="21"/>
      <c r="AU4489" s="21"/>
      <c r="AX4489" s="22"/>
      <c r="AY4489" s="22"/>
      <c r="AZ4489" s="22"/>
      <c r="BM4489" s="21"/>
      <c r="BN4489" s="21"/>
      <c r="BO4489" s="21"/>
      <c r="BP4489" s="21"/>
      <c r="BQ4489" s="21"/>
      <c r="BS4489" s="21"/>
      <c r="BT4489" s="21"/>
      <c r="BW4489" s="21"/>
      <c r="BX4489" s="21"/>
      <c r="BZ4489" s="21"/>
      <c r="CD4489" s="21"/>
      <c r="CE4489" s="21"/>
      <c r="CF4489" s="21"/>
    </row>
    <row r="4490" spans="1:84">
      <c r="A4490" s="21"/>
      <c r="AC4490" s="21"/>
      <c r="AD4490" s="21"/>
      <c r="AE4490" s="21"/>
      <c r="AF4490" s="21"/>
      <c r="AG4490" s="21"/>
      <c r="AH4490" s="21"/>
      <c r="AI4490" s="21"/>
      <c r="AJ4490" s="21"/>
      <c r="AK4490" s="21"/>
      <c r="AL4490" s="21"/>
      <c r="AM4490" s="21"/>
      <c r="AN4490" s="21"/>
      <c r="AO4490" s="21"/>
      <c r="AP4490" s="21"/>
      <c r="AQ4490" s="21"/>
      <c r="AR4490" s="21"/>
      <c r="AS4490" s="21"/>
      <c r="AT4490" s="21"/>
      <c r="AU4490" s="21"/>
      <c r="AX4490" s="22"/>
      <c r="AY4490" s="22"/>
      <c r="AZ4490" s="22"/>
      <c r="BM4490" s="21"/>
      <c r="BN4490" s="21"/>
      <c r="BO4490" s="21"/>
      <c r="BP4490" s="21"/>
      <c r="BQ4490" s="21"/>
      <c r="BS4490" s="21"/>
      <c r="BT4490" s="21"/>
      <c r="BW4490" s="21"/>
      <c r="BX4490" s="21"/>
      <c r="BZ4490" s="21"/>
      <c r="CD4490" s="21"/>
      <c r="CE4490" s="21"/>
      <c r="CF4490" s="21"/>
    </row>
    <row r="4491" spans="1:84">
      <c r="A4491" s="21"/>
      <c r="AC4491" s="21"/>
      <c r="AD4491" s="21"/>
      <c r="AE4491" s="21"/>
      <c r="AF4491" s="21"/>
      <c r="AG4491" s="21"/>
      <c r="AH4491" s="21"/>
      <c r="AI4491" s="21"/>
      <c r="AJ4491" s="21"/>
      <c r="AK4491" s="21"/>
      <c r="AL4491" s="21"/>
      <c r="AM4491" s="21"/>
      <c r="AN4491" s="21"/>
      <c r="AO4491" s="21"/>
      <c r="AP4491" s="21"/>
      <c r="AQ4491" s="21"/>
      <c r="AR4491" s="21"/>
      <c r="AS4491" s="21"/>
      <c r="AT4491" s="21"/>
      <c r="AU4491" s="21"/>
      <c r="AX4491" s="22"/>
      <c r="AY4491" s="22"/>
      <c r="AZ4491" s="22"/>
      <c r="BM4491" s="21"/>
      <c r="BN4491" s="21"/>
      <c r="BO4491" s="21"/>
      <c r="BP4491" s="21"/>
      <c r="BQ4491" s="21"/>
      <c r="BS4491" s="21"/>
      <c r="BT4491" s="21"/>
      <c r="BW4491" s="21"/>
      <c r="BX4491" s="21"/>
      <c r="BZ4491" s="21"/>
      <c r="CD4491" s="21"/>
      <c r="CE4491" s="21"/>
      <c r="CF4491" s="21"/>
    </row>
    <row r="4492" spans="1:84">
      <c r="A4492" s="21"/>
      <c r="AC4492" s="21"/>
      <c r="AD4492" s="21"/>
      <c r="AE4492" s="21"/>
      <c r="AF4492" s="21"/>
      <c r="AG4492" s="21"/>
      <c r="AH4492" s="21"/>
      <c r="AI4492" s="21"/>
      <c r="AJ4492" s="21"/>
      <c r="AK4492" s="21"/>
      <c r="AL4492" s="21"/>
      <c r="AM4492" s="21"/>
      <c r="AN4492" s="21"/>
      <c r="AO4492" s="21"/>
      <c r="AP4492" s="21"/>
      <c r="AQ4492" s="21"/>
      <c r="AR4492" s="21"/>
      <c r="AS4492" s="21"/>
      <c r="AT4492" s="21"/>
      <c r="AU4492" s="21"/>
      <c r="AX4492" s="22"/>
      <c r="AY4492" s="22"/>
      <c r="AZ4492" s="22"/>
      <c r="BM4492" s="21"/>
      <c r="BN4492" s="21"/>
      <c r="BO4492" s="21"/>
      <c r="BP4492" s="21"/>
      <c r="BQ4492" s="21"/>
      <c r="BS4492" s="21"/>
      <c r="BT4492" s="21"/>
      <c r="BW4492" s="21"/>
      <c r="BX4492" s="21"/>
      <c r="BZ4492" s="21"/>
      <c r="CD4492" s="21"/>
      <c r="CE4492" s="21"/>
      <c r="CF4492" s="21"/>
    </row>
    <row r="4493" spans="1:84">
      <c r="A4493" s="21"/>
      <c r="AC4493" s="21"/>
      <c r="AD4493" s="21"/>
      <c r="AE4493" s="21"/>
      <c r="AF4493" s="21"/>
      <c r="AG4493" s="21"/>
      <c r="AH4493" s="21"/>
      <c r="AI4493" s="21"/>
      <c r="AJ4493" s="21"/>
      <c r="AK4493" s="21"/>
      <c r="AL4493" s="21"/>
      <c r="AM4493" s="21"/>
      <c r="AN4493" s="21"/>
      <c r="AO4493" s="21"/>
      <c r="AP4493" s="21"/>
      <c r="AQ4493" s="21"/>
      <c r="AR4493" s="21"/>
      <c r="AS4493" s="21"/>
      <c r="AT4493" s="21"/>
      <c r="AU4493" s="21"/>
      <c r="AX4493" s="22"/>
      <c r="AY4493" s="22"/>
      <c r="AZ4493" s="22"/>
      <c r="BM4493" s="21"/>
      <c r="BN4493" s="21"/>
      <c r="BO4493" s="21"/>
      <c r="BP4493" s="21"/>
      <c r="BQ4493" s="21"/>
      <c r="BS4493" s="21"/>
      <c r="BT4493" s="21"/>
      <c r="BW4493" s="21"/>
      <c r="BX4493" s="21"/>
      <c r="BZ4493" s="21"/>
      <c r="CD4493" s="21"/>
      <c r="CE4493" s="21"/>
      <c r="CF4493" s="21"/>
    </row>
    <row r="4494" spans="1:84">
      <c r="A4494" s="21"/>
      <c r="AC4494" s="21"/>
      <c r="AD4494" s="21"/>
      <c r="AE4494" s="21"/>
      <c r="AF4494" s="21"/>
      <c r="AG4494" s="21"/>
      <c r="AH4494" s="21"/>
      <c r="AI4494" s="21"/>
      <c r="AJ4494" s="21"/>
      <c r="AK4494" s="21"/>
      <c r="AL4494" s="21"/>
      <c r="AM4494" s="21"/>
      <c r="AN4494" s="21"/>
      <c r="AO4494" s="21"/>
      <c r="AP4494" s="21"/>
      <c r="AQ4494" s="21"/>
      <c r="AR4494" s="21"/>
      <c r="AS4494" s="21"/>
      <c r="AT4494" s="21"/>
      <c r="AU4494" s="21"/>
      <c r="AX4494" s="22"/>
      <c r="AY4494" s="22"/>
      <c r="AZ4494" s="22"/>
      <c r="BM4494" s="21"/>
      <c r="BN4494" s="21"/>
      <c r="BO4494" s="21"/>
      <c r="BP4494" s="21"/>
      <c r="BQ4494" s="21"/>
      <c r="BS4494" s="21"/>
      <c r="BT4494" s="21"/>
      <c r="BW4494" s="21"/>
      <c r="BX4494" s="21"/>
      <c r="BZ4494" s="21"/>
      <c r="CD4494" s="21"/>
      <c r="CE4494" s="21"/>
      <c r="CF4494" s="21"/>
    </row>
    <row r="4495" spans="1:84">
      <c r="A4495" s="21"/>
      <c r="AC4495" s="21"/>
      <c r="AD4495" s="21"/>
      <c r="AE4495" s="21"/>
      <c r="AF4495" s="21"/>
      <c r="AG4495" s="21"/>
      <c r="AH4495" s="21"/>
      <c r="AI4495" s="21"/>
      <c r="AJ4495" s="21"/>
      <c r="AK4495" s="21"/>
      <c r="AL4495" s="21"/>
      <c r="AM4495" s="21"/>
      <c r="AN4495" s="21"/>
      <c r="AO4495" s="21"/>
      <c r="AP4495" s="21"/>
      <c r="AQ4495" s="21"/>
      <c r="AR4495" s="21"/>
      <c r="AS4495" s="21"/>
      <c r="AT4495" s="21"/>
      <c r="AU4495" s="21"/>
      <c r="AX4495" s="22"/>
      <c r="AY4495" s="22"/>
      <c r="AZ4495" s="22"/>
      <c r="BM4495" s="21"/>
      <c r="BN4495" s="21"/>
      <c r="BO4495" s="21"/>
      <c r="BP4495" s="21"/>
      <c r="BQ4495" s="21"/>
      <c r="BS4495" s="21"/>
      <c r="BT4495" s="21"/>
      <c r="BW4495" s="21"/>
      <c r="BX4495" s="21"/>
      <c r="BZ4495" s="21"/>
      <c r="CD4495" s="21"/>
      <c r="CE4495" s="21"/>
      <c r="CF4495" s="21"/>
    </row>
    <row r="4496" spans="1:84">
      <c r="A4496" s="21"/>
      <c r="AC4496" s="21"/>
      <c r="AD4496" s="21"/>
      <c r="AE4496" s="21"/>
      <c r="AF4496" s="21"/>
      <c r="AG4496" s="21"/>
      <c r="AH4496" s="21"/>
      <c r="AI4496" s="21"/>
      <c r="AJ4496" s="21"/>
      <c r="AK4496" s="21"/>
      <c r="AL4496" s="21"/>
      <c r="AM4496" s="21"/>
      <c r="AN4496" s="21"/>
      <c r="AO4496" s="21"/>
      <c r="AP4496" s="21"/>
      <c r="AQ4496" s="21"/>
      <c r="AR4496" s="21"/>
      <c r="AS4496" s="21"/>
      <c r="AT4496" s="21"/>
      <c r="AU4496" s="21"/>
      <c r="AX4496" s="22"/>
      <c r="AY4496" s="22"/>
      <c r="AZ4496" s="22"/>
      <c r="BM4496" s="21"/>
      <c r="BN4496" s="21"/>
      <c r="BO4496" s="21"/>
      <c r="BP4496" s="21"/>
      <c r="BQ4496" s="21"/>
      <c r="BS4496" s="21"/>
      <c r="BT4496" s="21"/>
      <c r="BW4496" s="21"/>
      <c r="BX4496" s="21"/>
      <c r="BZ4496" s="21"/>
      <c r="CD4496" s="21"/>
      <c r="CE4496" s="21"/>
      <c r="CF4496" s="21"/>
    </row>
    <row r="4497" spans="1:84">
      <c r="A4497" s="21"/>
      <c r="AC4497" s="21"/>
      <c r="AD4497" s="21"/>
      <c r="AE4497" s="21"/>
      <c r="AF4497" s="21"/>
      <c r="AG4497" s="21"/>
      <c r="AH4497" s="21"/>
      <c r="AI4497" s="21"/>
      <c r="AJ4497" s="21"/>
      <c r="AK4497" s="21"/>
      <c r="AL4497" s="21"/>
      <c r="AM4497" s="21"/>
      <c r="AN4497" s="21"/>
      <c r="AO4497" s="21"/>
      <c r="AP4497" s="21"/>
      <c r="AQ4497" s="21"/>
      <c r="AR4497" s="21"/>
      <c r="AS4497" s="21"/>
      <c r="AT4497" s="21"/>
      <c r="AU4497" s="21"/>
      <c r="AX4497" s="22"/>
      <c r="AY4497" s="22"/>
      <c r="AZ4497" s="22"/>
      <c r="BM4497" s="21"/>
      <c r="BN4497" s="21"/>
      <c r="BO4497" s="21"/>
      <c r="BP4497" s="21"/>
      <c r="BQ4497" s="21"/>
      <c r="BS4497" s="21"/>
      <c r="BT4497" s="21"/>
      <c r="BW4497" s="21"/>
      <c r="BX4497" s="21"/>
      <c r="BZ4497" s="21"/>
      <c r="CD4497" s="21"/>
      <c r="CE4497" s="21"/>
      <c r="CF4497" s="21"/>
    </row>
    <row r="4498" spans="1:84">
      <c r="A4498" s="21"/>
      <c r="AC4498" s="21"/>
      <c r="AD4498" s="21"/>
      <c r="AE4498" s="21"/>
      <c r="AF4498" s="21"/>
      <c r="AG4498" s="21"/>
      <c r="AH4498" s="21"/>
      <c r="AI4498" s="21"/>
      <c r="AJ4498" s="21"/>
      <c r="AK4498" s="21"/>
      <c r="AL4498" s="21"/>
      <c r="AM4498" s="21"/>
      <c r="AN4498" s="21"/>
      <c r="AO4498" s="21"/>
      <c r="AP4498" s="21"/>
      <c r="AQ4498" s="21"/>
      <c r="AR4498" s="21"/>
      <c r="AS4498" s="21"/>
      <c r="AT4498" s="21"/>
      <c r="AU4498" s="21"/>
      <c r="AX4498" s="22"/>
      <c r="AY4498" s="22"/>
      <c r="AZ4498" s="22"/>
      <c r="BM4498" s="21"/>
      <c r="BN4498" s="21"/>
      <c r="BO4498" s="21"/>
      <c r="BP4498" s="21"/>
      <c r="BQ4498" s="21"/>
      <c r="BS4498" s="21"/>
      <c r="BT4498" s="21"/>
      <c r="BW4498" s="21"/>
      <c r="BX4498" s="21"/>
      <c r="BZ4498" s="21"/>
      <c r="CD4498" s="21"/>
      <c r="CE4498" s="21"/>
      <c r="CF4498" s="21"/>
    </row>
    <row r="4499" spans="1:84">
      <c r="A4499" s="21"/>
      <c r="AC4499" s="21"/>
      <c r="AD4499" s="21"/>
      <c r="AE4499" s="21"/>
      <c r="AF4499" s="21"/>
      <c r="AG4499" s="21"/>
      <c r="AH4499" s="21"/>
      <c r="AI4499" s="21"/>
      <c r="AJ4499" s="21"/>
      <c r="AK4499" s="21"/>
      <c r="AL4499" s="21"/>
      <c r="AM4499" s="21"/>
      <c r="AN4499" s="21"/>
      <c r="AO4499" s="21"/>
      <c r="AP4499" s="21"/>
      <c r="AQ4499" s="21"/>
      <c r="AR4499" s="21"/>
      <c r="AS4499" s="21"/>
      <c r="AT4499" s="21"/>
      <c r="AU4499" s="21"/>
      <c r="AX4499" s="22"/>
      <c r="AY4499" s="22"/>
      <c r="AZ4499" s="22"/>
      <c r="BM4499" s="21"/>
      <c r="BN4499" s="21"/>
      <c r="BO4499" s="21"/>
      <c r="BP4499" s="21"/>
      <c r="BQ4499" s="21"/>
      <c r="BS4499" s="21"/>
      <c r="BT4499" s="21"/>
      <c r="BW4499" s="21"/>
      <c r="BX4499" s="21"/>
      <c r="BZ4499" s="21"/>
      <c r="CD4499" s="21"/>
      <c r="CE4499" s="21"/>
      <c r="CF4499" s="21"/>
    </row>
    <row r="4500" spans="1:84">
      <c r="A4500" s="21"/>
      <c r="AC4500" s="21"/>
      <c r="AD4500" s="21"/>
      <c r="AE4500" s="21"/>
      <c r="AF4500" s="21"/>
      <c r="AG4500" s="21"/>
      <c r="AH4500" s="21"/>
      <c r="AI4500" s="21"/>
      <c r="AJ4500" s="21"/>
      <c r="AK4500" s="21"/>
      <c r="AL4500" s="21"/>
      <c r="AM4500" s="21"/>
      <c r="AN4500" s="21"/>
      <c r="AO4500" s="21"/>
      <c r="AP4500" s="21"/>
      <c r="AQ4500" s="21"/>
      <c r="AR4500" s="21"/>
      <c r="AS4500" s="21"/>
      <c r="AT4500" s="21"/>
      <c r="AU4500" s="21"/>
      <c r="AX4500" s="22"/>
      <c r="AY4500" s="22"/>
      <c r="AZ4500" s="22"/>
      <c r="BM4500" s="21"/>
      <c r="BN4500" s="21"/>
      <c r="BO4500" s="21"/>
      <c r="BP4500" s="21"/>
      <c r="BQ4500" s="21"/>
      <c r="BS4500" s="21"/>
      <c r="BT4500" s="21"/>
      <c r="BW4500" s="21"/>
      <c r="BX4500" s="21"/>
      <c r="BZ4500" s="21"/>
      <c r="CD4500" s="21"/>
      <c r="CE4500" s="21"/>
      <c r="CF4500" s="21"/>
    </row>
    <row r="4501" spans="1:84">
      <c r="A4501" s="21"/>
      <c r="AC4501" s="21"/>
      <c r="AD4501" s="21"/>
      <c r="AE4501" s="21"/>
      <c r="AF4501" s="21"/>
      <c r="AG4501" s="21"/>
      <c r="AH4501" s="21"/>
      <c r="AI4501" s="21"/>
      <c r="AJ4501" s="21"/>
      <c r="AK4501" s="21"/>
      <c r="AL4501" s="21"/>
      <c r="AM4501" s="21"/>
      <c r="AN4501" s="21"/>
      <c r="AO4501" s="21"/>
      <c r="AP4501" s="21"/>
      <c r="AQ4501" s="21"/>
      <c r="AR4501" s="21"/>
      <c r="AS4501" s="21"/>
      <c r="AT4501" s="21"/>
      <c r="AU4501" s="21"/>
      <c r="AX4501" s="22"/>
      <c r="AY4501" s="22"/>
      <c r="AZ4501" s="22"/>
      <c r="BM4501" s="21"/>
      <c r="BN4501" s="21"/>
      <c r="BO4501" s="21"/>
      <c r="BP4501" s="21"/>
      <c r="BQ4501" s="21"/>
      <c r="BS4501" s="21"/>
      <c r="BT4501" s="21"/>
      <c r="BW4501" s="21"/>
      <c r="BX4501" s="21"/>
      <c r="BZ4501" s="21"/>
      <c r="CD4501" s="21"/>
      <c r="CE4501" s="21"/>
      <c r="CF4501" s="21"/>
    </row>
    <row r="4502" spans="1:84">
      <c r="A4502" s="21"/>
      <c r="AC4502" s="21"/>
      <c r="AD4502" s="21"/>
      <c r="AE4502" s="21"/>
      <c r="AF4502" s="21"/>
      <c r="AG4502" s="21"/>
      <c r="AH4502" s="21"/>
      <c r="AI4502" s="21"/>
      <c r="AJ4502" s="21"/>
      <c r="AK4502" s="21"/>
      <c r="AL4502" s="21"/>
      <c r="AM4502" s="21"/>
      <c r="AN4502" s="21"/>
      <c r="AO4502" s="21"/>
      <c r="AP4502" s="21"/>
      <c r="AQ4502" s="21"/>
      <c r="AR4502" s="21"/>
      <c r="AS4502" s="21"/>
      <c r="AT4502" s="21"/>
      <c r="AU4502" s="21"/>
      <c r="AX4502" s="22"/>
      <c r="AY4502" s="22"/>
      <c r="AZ4502" s="22"/>
      <c r="BM4502" s="21"/>
      <c r="BN4502" s="21"/>
      <c r="BO4502" s="21"/>
      <c r="BP4502" s="21"/>
      <c r="BQ4502" s="21"/>
      <c r="BS4502" s="21"/>
      <c r="BT4502" s="21"/>
      <c r="BW4502" s="21"/>
      <c r="BX4502" s="21"/>
      <c r="BZ4502" s="21"/>
      <c r="CD4502" s="21"/>
      <c r="CE4502" s="21"/>
      <c r="CF4502" s="21"/>
    </row>
    <row r="4503" spans="1:84">
      <c r="A4503" s="21"/>
      <c r="AC4503" s="21"/>
      <c r="AD4503" s="21"/>
      <c r="AE4503" s="21"/>
      <c r="AF4503" s="21"/>
      <c r="AG4503" s="21"/>
      <c r="AH4503" s="21"/>
      <c r="AI4503" s="21"/>
      <c r="AJ4503" s="21"/>
      <c r="AK4503" s="21"/>
      <c r="AL4503" s="21"/>
      <c r="AM4503" s="21"/>
      <c r="AN4503" s="21"/>
      <c r="AO4503" s="21"/>
      <c r="AP4503" s="21"/>
      <c r="AQ4503" s="21"/>
      <c r="AR4503" s="21"/>
      <c r="AS4503" s="21"/>
      <c r="AT4503" s="21"/>
      <c r="AU4503" s="21"/>
      <c r="AX4503" s="22"/>
      <c r="AY4503" s="22"/>
      <c r="AZ4503" s="22"/>
      <c r="BM4503" s="21"/>
      <c r="BN4503" s="21"/>
      <c r="BO4503" s="21"/>
      <c r="BP4503" s="21"/>
      <c r="BQ4503" s="21"/>
      <c r="BS4503" s="21"/>
      <c r="BT4503" s="21"/>
      <c r="BW4503" s="21"/>
      <c r="BX4503" s="21"/>
      <c r="BZ4503" s="21"/>
      <c r="CD4503" s="21"/>
      <c r="CE4503" s="21"/>
      <c r="CF4503" s="21"/>
    </row>
    <row r="4504" spans="1:84">
      <c r="A4504" s="21"/>
      <c r="AC4504" s="21"/>
      <c r="AD4504" s="21"/>
      <c r="AE4504" s="21"/>
      <c r="AF4504" s="21"/>
      <c r="AG4504" s="21"/>
      <c r="AH4504" s="21"/>
      <c r="AI4504" s="21"/>
      <c r="AJ4504" s="21"/>
      <c r="AK4504" s="21"/>
      <c r="AL4504" s="21"/>
      <c r="AM4504" s="21"/>
      <c r="AN4504" s="21"/>
      <c r="AO4504" s="21"/>
      <c r="AP4504" s="21"/>
      <c r="AQ4504" s="21"/>
      <c r="AR4504" s="21"/>
      <c r="AS4504" s="21"/>
      <c r="AT4504" s="21"/>
      <c r="AU4504" s="21"/>
      <c r="AX4504" s="22"/>
      <c r="AY4504" s="22"/>
      <c r="AZ4504" s="22"/>
      <c r="BM4504" s="21"/>
      <c r="BN4504" s="21"/>
      <c r="BO4504" s="21"/>
      <c r="BP4504" s="21"/>
      <c r="BQ4504" s="21"/>
      <c r="BS4504" s="21"/>
      <c r="BT4504" s="21"/>
      <c r="BW4504" s="21"/>
      <c r="BX4504" s="21"/>
      <c r="BZ4504" s="21"/>
      <c r="CD4504" s="21"/>
      <c r="CE4504" s="21"/>
      <c r="CF4504" s="21"/>
    </row>
    <row r="4505" spans="1:84">
      <c r="A4505" s="21"/>
      <c r="AC4505" s="21"/>
      <c r="AD4505" s="21"/>
      <c r="AE4505" s="21"/>
      <c r="AF4505" s="21"/>
      <c r="AG4505" s="21"/>
      <c r="AH4505" s="21"/>
      <c r="AI4505" s="21"/>
      <c r="AJ4505" s="21"/>
      <c r="AK4505" s="21"/>
      <c r="AL4505" s="21"/>
      <c r="AM4505" s="21"/>
      <c r="AN4505" s="21"/>
      <c r="AO4505" s="21"/>
      <c r="AP4505" s="21"/>
      <c r="AQ4505" s="21"/>
      <c r="AR4505" s="21"/>
      <c r="AS4505" s="21"/>
      <c r="AT4505" s="21"/>
      <c r="AU4505" s="21"/>
      <c r="AX4505" s="22"/>
      <c r="AY4505" s="22"/>
      <c r="AZ4505" s="22"/>
      <c r="BM4505" s="21"/>
      <c r="BN4505" s="21"/>
      <c r="BO4505" s="21"/>
      <c r="BP4505" s="21"/>
      <c r="BQ4505" s="21"/>
      <c r="BS4505" s="21"/>
      <c r="BT4505" s="21"/>
      <c r="BW4505" s="21"/>
      <c r="BX4505" s="21"/>
      <c r="BZ4505" s="21"/>
      <c r="CD4505" s="21"/>
      <c r="CE4505" s="21"/>
      <c r="CF4505" s="21"/>
    </row>
    <row r="4506" spans="1:84">
      <c r="A4506" s="21"/>
      <c r="AC4506" s="21"/>
      <c r="AD4506" s="21"/>
      <c r="AE4506" s="21"/>
      <c r="AF4506" s="21"/>
      <c r="AG4506" s="21"/>
      <c r="AH4506" s="21"/>
      <c r="AI4506" s="21"/>
      <c r="AJ4506" s="21"/>
      <c r="AK4506" s="21"/>
      <c r="AL4506" s="21"/>
      <c r="AM4506" s="21"/>
      <c r="AN4506" s="21"/>
      <c r="AO4506" s="21"/>
      <c r="AP4506" s="21"/>
      <c r="AQ4506" s="21"/>
      <c r="AR4506" s="21"/>
      <c r="AS4506" s="21"/>
      <c r="AT4506" s="21"/>
      <c r="AU4506" s="21"/>
      <c r="AX4506" s="22"/>
      <c r="AY4506" s="22"/>
      <c r="AZ4506" s="22"/>
      <c r="BM4506" s="21"/>
      <c r="BN4506" s="21"/>
      <c r="BO4506" s="21"/>
      <c r="BP4506" s="21"/>
      <c r="BQ4506" s="21"/>
      <c r="BS4506" s="21"/>
      <c r="BT4506" s="21"/>
      <c r="BW4506" s="21"/>
      <c r="BX4506" s="21"/>
      <c r="BZ4506" s="21"/>
      <c r="CD4506" s="21"/>
      <c r="CE4506" s="21"/>
      <c r="CF4506" s="21"/>
    </row>
    <row r="4507" spans="1:84">
      <c r="A4507" s="21"/>
      <c r="AC4507" s="21"/>
      <c r="AD4507" s="21"/>
      <c r="AE4507" s="21"/>
      <c r="AF4507" s="21"/>
      <c r="AG4507" s="21"/>
      <c r="AH4507" s="21"/>
      <c r="AI4507" s="21"/>
      <c r="AJ4507" s="21"/>
      <c r="AK4507" s="21"/>
      <c r="AL4507" s="21"/>
      <c r="AM4507" s="21"/>
      <c r="AN4507" s="21"/>
      <c r="AO4507" s="21"/>
      <c r="AP4507" s="21"/>
      <c r="AQ4507" s="21"/>
      <c r="AR4507" s="21"/>
      <c r="AS4507" s="21"/>
      <c r="AT4507" s="21"/>
      <c r="AU4507" s="21"/>
      <c r="AX4507" s="22"/>
      <c r="AY4507" s="22"/>
      <c r="AZ4507" s="22"/>
      <c r="BM4507" s="21"/>
      <c r="BN4507" s="21"/>
      <c r="BO4507" s="21"/>
      <c r="BP4507" s="21"/>
      <c r="BQ4507" s="21"/>
      <c r="BS4507" s="21"/>
      <c r="BT4507" s="21"/>
      <c r="BW4507" s="21"/>
      <c r="BX4507" s="21"/>
      <c r="BZ4507" s="21"/>
      <c r="CD4507" s="21"/>
      <c r="CE4507" s="21"/>
      <c r="CF4507" s="21"/>
    </row>
    <row r="4508" spans="1:84">
      <c r="A4508" s="21"/>
      <c r="AC4508" s="21"/>
      <c r="AD4508" s="21"/>
      <c r="AE4508" s="21"/>
      <c r="AF4508" s="21"/>
      <c r="AG4508" s="21"/>
      <c r="AH4508" s="21"/>
      <c r="AI4508" s="21"/>
      <c r="AJ4508" s="21"/>
      <c r="AK4508" s="21"/>
      <c r="AL4508" s="21"/>
      <c r="AM4508" s="21"/>
      <c r="AN4508" s="21"/>
      <c r="AO4508" s="21"/>
      <c r="AP4508" s="21"/>
      <c r="AQ4508" s="21"/>
      <c r="AR4508" s="21"/>
      <c r="AS4508" s="21"/>
      <c r="AT4508" s="21"/>
      <c r="AU4508" s="21"/>
      <c r="AX4508" s="22"/>
      <c r="AY4508" s="22"/>
      <c r="AZ4508" s="22"/>
      <c r="BM4508" s="21"/>
      <c r="BN4508" s="21"/>
      <c r="BO4508" s="21"/>
      <c r="BP4508" s="21"/>
      <c r="BQ4508" s="21"/>
      <c r="BS4508" s="21"/>
      <c r="BT4508" s="21"/>
      <c r="BW4508" s="21"/>
      <c r="BX4508" s="21"/>
      <c r="BZ4508" s="21"/>
      <c r="CD4508" s="21"/>
      <c r="CE4508" s="21"/>
      <c r="CF4508" s="21"/>
    </row>
    <row r="4509" spans="1:84">
      <c r="A4509" s="21"/>
      <c r="AC4509" s="21"/>
      <c r="AD4509" s="21"/>
      <c r="AE4509" s="21"/>
      <c r="AF4509" s="21"/>
      <c r="AG4509" s="21"/>
      <c r="AH4509" s="21"/>
      <c r="AI4509" s="21"/>
      <c r="AJ4509" s="21"/>
      <c r="AK4509" s="21"/>
      <c r="AL4509" s="21"/>
      <c r="AM4509" s="21"/>
      <c r="AN4509" s="21"/>
      <c r="AO4509" s="21"/>
      <c r="AP4509" s="21"/>
      <c r="AQ4509" s="21"/>
      <c r="AR4509" s="21"/>
      <c r="AS4509" s="21"/>
      <c r="AT4509" s="21"/>
      <c r="AU4509" s="21"/>
      <c r="AX4509" s="22"/>
      <c r="AY4509" s="22"/>
      <c r="AZ4509" s="22"/>
      <c r="BM4509" s="21"/>
      <c r="BN4509" s="21"/>
      <c r="BO4509" s="21"/>
      <c r="BP4509" s="21"/>
      <c r="BQ4509" s="21"/>
      <c r="BS4509" s="21"/>
      <c r="BT4509" s="21"/>
      <c r="BW4509" s="21"/>
      <c r="BX4509" s="21"/>
      <c r="BZ4509" s="21"/>
      <c r="CD4509" s="21"/>
      <c r="CE4509" s="21"/>
      <c r="CF4509" s="21"/>
    </row>
    <row r="4510" spans="1:84">
      <c r="A4510" s="21"/>
      <c r="AC4510" s="21"/>
      <c r="AD4510" s="21"/>
      <c r="AE4510" s="21"/>
      <c r="AF4510" s="21"/>
      <c r="AG4510" s="21"/>
      <c r="AH4510" s="21"/>
      <c r="AI4510" s="21"/>
      <c r="AJ4510" s="21"/>
      <c r="AK4510" s="21"/>
      <c r="AL4510" s="21"/>
      <c r="AM4510" s="21"/>
      <c r="AN4510" s="21"/>
      <c r="AO4510" s="21"/>
      <c r="AP4510" s="21"/>
      <c r="AQ4510" s="21"/>
      <c r="AR4510" s="21"/>
      <c r="AS4510" s="21"/>
      <c r="AT4510" s="21"/>
      <c r="AU4510" s="21"/>
      <c r="AX4510" s="22"/>
      <c r="AY4510" s="22"/>
      <c r="AZ4510" s="22"/>
      <c r="BM4510" s="21"/>
      <c r="BN4510" s="21"/>
      <c r="BO4510" s="21"/>
      <c r="BP4510" s="21"/>
      <c r="BQ4510" s="21"/>
      <c r="BS4510" s="21"/>
      <c r="BT4510" s="21"/>
      <c r="BW4510" s="21"/>
      <c r="BX4510" s="21"/>
      <c r="BZ4510" s="21"/>
      <c r="CD4510" s="21"/>
      <c r="CE4510" s="21"/>
      <c r="CF4510" s="21"/>
    </row>
    <row r="4511" spans="1:84">
      <c r="A4511" s="21"/>
      <c r="AC4511" s="21"/>
      <c r="AD4511" s="21"/>
      <c r="AE4511" s="21"/>
      <c r="AF4511" s="21"/>
      <c r="AG4511" s="21"/>
      <c r="AH4511" s="21"/>
      <c r="AI4511" s="21"/>
      <c r="AJ4511" s="21"/>
      <c r="AK4511" s="21"/>
      <c r="AL4511" s="21"/>
      <c r="AM4511" s="21"/>
      <c r="AN4511" s="21"/>
      <c r="AO4511" s="21"/>
      <c r="AP4511" s="21"/>
      <c r="AQ4511" s="21"/>
      <c r="AR4511" s="21"/>
      <c r="AS4511" s="21"/>
      <c r="AT4511" s="21"/>
      <c r="AU4511" s="21"/>
      <c r="AX4511" s="22"/>
      <c r="AY4511" s="22"/>
      <c r="AZ4511" s="22"/>
      <c r="BM4511" s="21"/>
      <c r="BN4511" s="21"/>
      <c r="BO4511" s="21"/>
      <c r="BP4511" s="21"/>
      <c r="BQ4511" s="21"/>
      <c r="BS4511" s="21"/>
      <c r="BT4511" s="21"/>
      <c r="BW4511" s="21"/>
      <c r="BX4511" s="21"/>
      <c r="BZ4511" s="21"/>
      <c r="CD4511" s="21"/>
      <c r="CE4511" s="21"/>
      <c r="CF4511" s="21"/>
    </row>
    <row r="4512" spans="1:84">
      <c r="A4512" s="21"/>
      <c r="AC4512" s="21"/>
      <c r="AD4512" s="21"/>
      <c r="AE4512" s="21"/>
      <c r="AF4512" s="21"/>
      <c r="AG4512" s="21"/>
      <c r="AH4512" s="21"/>
      <c r="AI4512" s="21"/>
      <c r="AJ4512" s="21"/>
      <c r="AK4512" s="21"/>
      <c r="AL4512" s="21"/>
      <c r="AM4512" s="21"/>
      <c r="AN4512" s="21"/>
      <c r="AO4512" s="21"/>
      <c r="AP4512" s="21"/>
      <c r="AQ4512" s="21"/>
      <c r="AR4512" s="21"/>
      <c r="AS4512" s="21"/>
      <c r="AT4512" s="21"/>
      <c r="AU4512" s="21"/>
      <c r="AX4512" s="22"/>
      <c r="AY4512" s="22"/>
      <c r="AZ4512" s="22"/>
      <c r="BM4512" s="21"/>
      <c r="BN4512" s="21"/>
      <c r="BO4512" s="21"/>
      <c r="BP4512" s="21"/>
      <c r="BQ4512" s="21"/>
      <c r="BS4512" s="21"/>
      <c r="BT4512" s="21"/>
      <c r="BW4512" s="21"/>
      <c r="BX4512" s="21"/>
      <c r="BZ4512" s="21"/>
      <c r="CD4512" s="21"/>
      <c r="CE4512" s="21"/>
      <c r="CF4512" s="21"/>
    </row>
    <row r="4513" spans="1:84">
      <c r="A4513" s="21"/>
      <c r="AC4513" s="21"/>
      <c r="AD4513" s="21"/>
      <c r="AE4513" s="21"/>
      <c r="AF4513" s="21"/>
      <c r="AG4513" s="21"/>
      <c r="AH4513" s="21"/>
      <c r="AI4513" s="21"/>
      <c r="AJ4513" s="21"/>
      <c r="AK4513" s="21"/>
      <c r="AL4513" s="21"/>
      <c r="AM4513" s="21"/>
      <c r="AN4513" s="21"/>
      <c r="AO4513" s="21"/>
      <c r="AP4513" s="21"/>
      <c r="AQ4513" s="21"/>
      <c r="AR4513" s="21"/>
      <c r="AS4513" s="21"/>
      <c r="AT4513" s="21"/>
      <c r="AU4513" s="21"/>
      <c r="AX4513" s="22"/>
      <c r="AY4513" s="22"/>
      <c r="AZ4513" s="22"/>
      <c r="BM4513" s="21"/>
      <c r="BN4513" s="21"/>
      <c r="BO4513" s="21"/>
      <c r="BP4513" s="21"/>
      <c r="BQ4513" s="21"/>
      <c r="BS4513" s="21"/>
      <c r="BT4513" s="21"/>
      <c r="BW4513" s="21"/>
      <c r="BX4513" s="21"/>
      <c r="BZ4513" s="21"/>
      <c r="CD4513" s="21"/>
      <c r="CE4513" s="21"/>
      <c r="CF4513" s="21"/>
    </row>
    <row r="4514" spans="1:84">
      <c r="A4514" s="21"/>
      <c r="AC4514" s="21"/>
      <c r="AD4514" s="21"/>
      <c r="AE4514" s="21"/>
      <c r="AF4514" s="21"/>
      <c r="AG4514" s="21"/>
      <c r="AH4514" s="21"/>
      <c r="AI4514" s="21"/>
      <c r="AJ4514" s="21"/>
      <c r="AK4514" s="21"/>
      <c r="AL4514" s="21"/>
      <c r="AM4514" s="21"/>
      <c r="AN4514" s="21"/>
      <c r="AO4514" s="21"/>
      <c r="AP4514" s="21"/>
      <c r="AQ4514" s="21"/>
      <c r="AR4514" s="21"/>
      <c r="AS4514" s="21"/>
      <c r="AT4514" s="21"/>
      <c r="AU4514" s="21"/>
      <c r="AX4514" s="22"/>
      <c r="AY4514" s="22"/>
      <c r="AZ4514" s="22"/>
      <c r="BM4514" s="21"/>
      <c r="BN4514" s="21"/>
      <c r="BO4514" s="21"/>
      <c r="BP4514" s="21"/>
      <c r="BQ4514" s="21"/>
      <c r="BS4514" s="21"/>
      <c r="BT4514" s="21"/>
      <c r="BW4514" s="21"/>
      <c r="BX4514" s="21"/>
      <c r="BZ4514" s="21"/>
      <c r="CD4514" s="21"/>
      <c r="CE4514" s="21"/>
      <c r="CF4514" s="21"/>
    </row>
    <row r="4515" spans="1:84">
      <c r="A4515" s="21"/>
      <c r="AC4515" s="21"/>
      <c r="AD4515" s="21"/>
      <c r="AE4515" s="21"/>
      <c r="AF4515" s="21"/>
      <c r="AG4515" s="21"/>
      <c r="AH4515" s="21"/>
      <c r="AI4515" s="21"/>
      <c r="AJ4515" s="21"/>
      <c r="AK4515" s="21"/>
      <c r="AL4515" s="21"/>
      <c r="AM4515" s="21"/>
      <c r="AN4515" s="21"/>
      <c r="AO4515" s="21"/>
      <c r="AP4515" s="21"/>
      <c r="AQ4515" s="21"/>
      <c r="AR4515" s="21"/>
      <c r="AS4515" s="21"/>
      <c r="AT4515" s="21"/>
      <c r="AU4515" s="21"/>
      <c r="AX4515" s="22"/>
      <c r="AY4515" s="22"/>
      <c r="AZ4515" s="22"/>
      <c r="BM4515" s="21"/>
      <c r="BN4515" s="21"/>
      <c r="BO4515" s="21"/>
      <c r="BP4515" s="21"/>
      <c r="BQ4515" s="21"/>
      <c r="BS4515" s="21"/>
      <c r="BT4515" s="21"/>
      <c r="BW4515" s="21"/>
      <c r="BX4515" s="21"/>
      <c r="BZ4515" s="21"/>
      <c r="CD4515" s="21"/>
      <c r="CE4515" s="21"/>
      <c r="CF4515" s="21"/>
    </row>
    <row r="4516" spans="1:84">
      <c r="A4516" s="21"/>
      <c r="AC4516" s="21"/>
      <c r="AD4516" s="21"/>
      <c r="AE4516" s="21"/>
      <c r="AF4516" s="21"/>
      <c r="AG4516" s="21"/>
      <c r="AH4516" s="21"/>
      <c r="AI4516" s="21"/>
      <c r="AJ4516" s="21"/>
      <c r="AK4516" s="21"/>
      <c r="AL4516" s="21"/>
      <c r="AM4516" s="21"/>
      <c r="AN4516" s="21"/>
      <c r="AO4516" s="21"/>
      <c r="AP4516" s="21"/>
      <c r="AQ4516" s="21"/>
      <c r="AR4516" s="21"/>
      <c r="AS4516" s="21"/>
      <c r="AT4516" s="21"/>
      <c r="AU4516" s="21"/>
      <c r="AX4516" s="22"/>
      <c r="AY4516" s="22"/>
      <c r="AZ4516" s="22"/>
      <c r="BM4516" s="21"/>
      <c r="BN4516" s="21"/>
      <c r="BO4516" s="21"/>
      <c r="BP4516" s="21"/>
      <c r="BQ4516" s="21"/>
      <c r="BS4516" s="21"/>
      <c r="BT4516" s="21"/>
      <c r="BW4516" s="21"/>
      <c r="BX4516" s="21"/>
      <c r="BZ4516" s="21"/>
      <c r="CD4516" s="21"/>
      <c r="CE4516" s="21"/>
      <c r="CF4516" s="21"/>
    </row>
    <row r="4517" spans="1:84">
      <c r="A4517" s="21"/>
      <c r="AC4517" s="21"/>
      <c r="AD4517" s="21"/>
      <c r="AE4517" s="21"/>
      <c r="AF4517" s="21"/>
      <c r="AG4517" s="21"/>
      <c r="AH4517" s="21"/>
      <c r="AI4517" s="21"/>
      <c r="AJ4517" s="21"/>
      <c r="AK4517" s="21"/>
      <c r="AL4517" s="21"/>
      <c r="AM4517" s="21"/>
      <c r="AN4517" s="21"/>
      <c r="AO4517" s="21"/>
      <c r="AP4517" s="21"/>
      <c r="AQ4517" s="21"/>
      <c r="AR4517" s="21"/>
      <c r="AS4517" s="21"/>
      <c r="AT4517" s="21"/>
      <c r="AU4517" s="21"/>
      <c r="AX4517" s="22"/>
      <c r="AY4517" s="22"/>
      <c r="AZ4517" s="22"/>
      <c r="BM4517" s="21"/>
      <c r="BN4517" s="21"/>
      <c r="BO4517" s="21"/>
      <c r="BP4517" s="21"/>
      <c r="BQ4517" s="21"/>
      <c r="BS4517" s="21"/>
      <c r="BT4517" s="21"/>
      <c r="BW4517" s="21"/>
      <c r="BX4517" s="21"/>
      <c r="BZ4517" s="21"/>
      <c r="CD4517" s="21"/>
      <c r="CE4517" s="21"/>
      <c r="CF4517" s="21"/>
    </row>
    <row r="4518" spans="1:84">
      <c r="A4518" s="21"/>
      <c r="AC4518" s="21"/>
      <c r="AD4518" s="21"/>
      <c r="AE4518" s="21"/>
      <c r="AF4518" s="21"/>
      <c r="AG4518" s="21"/>
      <c r="AH4518" s="21"/>
      <c r="AI4518" s="21"/>
      <c r="AJ4518" s="21"/>
      <c r="AK4518" s="21"/>
      <c r="AL4518" s="21"/>
      <c r="AM4518" s="21"/>
      <c r="AN4518" s="21"/>
      <c r="AO4518" s="21"/>
      <c r="AP4518" s="21"/>
      <c r="AQ4518" s="21"/>
      <c r="AR4518" s="21"/>
      <c r="AS4518" s="21"/>
      <c r="AT4518" s="21"/>
      <c r="AU4518" s="21"/>
      <c r="AX4518" s="22"/>
      <c r="AY4518" s="22"/>
      <c r="AZ4518" s="22"/>
      <c r="BM4518" s="21"/>
      <c r="BN4518" s="21"/>
      <c r="BO4518" s="21"/>
      <c r="BP4518" s="21"/>
      <c r="BQ4518" s="21"/>
      <c r="BS4518" s="21"/>
      <c r="BT4518" s="21"/>
      <c r="BW4518" s="21"/>
      <c r="BX4518" s="21"/>
      <c r="BZ4518" s="21"/>
      <c r="CD4518" s="21"/>
      <c r="CE4518" s="21"/>
      <c r="CF4518" s="21"/>
    </row>
    <row r="4519" spans="1:84">
      <c r="A4519" s="21"/>
      <c r="AC4519" s="21"/>
      <c r="AD4519" s="21"/>
      <c r="AE4519" s="21"/>
      <c r="AF4519" s="21"/>
      <c r="AG4519" s="21"/>
      <c r="AH4519" s="21"/>
      <c r="AI4519" s="21"/>
      <c r="AJ4519" s="21"/>
      <c r="AK4519" s="21"/>
      <c r="AL4519" s="21"/>
      <c r="AM4519" s="21"/>
      <c r="AN4519" s="21"/>
      <c r="AO4519" s="21"/>
      <c r="AP4519" s="21"/>
      <c r="AQ4519" s="21"/>
      <c r="AR4519" s="21"/>
      <c r="AS4519" s="21"/>
      <c r="AT4519" s="21"/>
      <c r="AU4519" s="21"/>
      <c r="AX4519" s="22"/>
      <c r="AY4519" s="22"/>
      <c r="AZ4519" s="22"/>
      <c r="BM4519" s="21"/>
      <c r="BN4519" s="21"/>
      <c r="BO4519" s="21"/>
      <c r="BP4519" s="21"/>
      <c r="BQ4519" s="21"/>
      <c r="BS4519" s="21"/>
      <c r="BT4519" s="21"/>
      <c r="BW4519" s="21"/>
      <c r="BX4519" s="21"/>
      <c r="BZ4519" s="21"/>
      <c r="CD4519" s="21"/>
      <c r="CE4519" s="21"/>
      <c r="CF4519" s="21"/>
    </row>
    <row r="4520" spans="1:84">
      <c r="A4520" s="21"/>
      <c r="AC4520" s="21"/>
      <c r="AD4520" s="21"/>
      <c r="AE4520" s="21"/>
      <c r="AF4520" s="21"/>
      <c r="AG4520" s="21"/>
      <c r="AH4520" s="21"/>
      <c r="AI4520" s="21"/>
      <c r="AJ4520" s="21"/>
      <c r="AK4520" s="21"/>
      <c r="AL4520" s="21"/>
      <c r="AM4520" s="21"/>
      <c r="AN4520" s="21"/>
      <c r="AO4520" s="21"/>
      <c r="AP4520" s="21"/>
      <c r="AQ4520" s="21"/>
      <c r="AR4520" s="21"/>
      <c r="AS4520" s="21"/>
      <c r="AT4520" s="21"/>
      <c r="AU4520" s="21"/>
      <c r="AX4520" s="22"/>
      <c r="AY4520" s="22"/>
      <c r="AZ4520" s="22"/>
      <c r="BM4520" s="21"/>
      <c r="BN4520" s="21"/>
      <c r="BO4520" s="21"/>
      <c r="BP4520" s="21"/>
      <c r="BQ4520" s="21"/>
      <c r="BS4520" s="21"/>
      <c r="BT4520" s="21"/>
      <c r="BW4520" s="21"/>
      <c r="BX4520" s="21"/>
      <c r="BZ4520" s="21"/>
      <c r="CD4520" s="21"/>
      <c r="CE4520" s="21"/>
      <c r="CF4520" s="21"/>
    </row>
    <row r="4521" spans="1:84">
      <c r="A4521" s="21"/>
      <c r="AC4521" s="21"/>
      <c r="AD4521" s="21"/>
      <c r="AE4521" s="21"/>
      <c r="AF4521" s="21"/>
      <c r="AG4521" s="21"/>
      <c r="AH4521" s="21"/>
      <c r="AI4521" s="21"/>
      <c r="AJ4521" s="21"/>
      <c r="AK4521" s="21"/>
      <c r="AL4521" s="21"/>
      <c r="AM4521" s="21"/>
      <c r="AN4521" s="21"/>
      <c r="AO4521" s="21"/>
      <c r="AP4521" s="21"/>
      <c r="AQ4521" s="21"/>
      <c r="AR4521" s="21"/>
      <c r="AS4521" s="21"/>
      <c r="AT4521" s="21"/>
      <c r="AU4521" s="21"/>
      <c r="AX4521" s="22"/>
      <c r="AY4521" s="22"/>
      <c r="AZ4521" s="22"/>
      <c r="BM4521" s="21"/>
      <c r="BN4521" s="21"/>
      <c r="BO4521" s="21"/>
      <c r="BP4521" s="21"/>
      <c r="BQ4521" s="21"/>
      <c r="BS4521" s="21"/>
      <c r="BT4521" s="21"/>
      <c r="BW4521" s="21"/>
      <c r="BX4521" s="21"/>
      <c r="BZ4521" s="21"/>
      <c r="CD4521" s="21"/>
      <c r="CE4521" s="21"/>
      <c r="CF4521" s="21"/>
    </row>
    <row r="4522" spans="1:84">
      <c r="A4522" s="21"/>
      <c r="AC4522" s="21"/>
      <c r="AD4522" s="21"/>
      <c r="AE4522" s="21"/>
      <c r="AF4522" s="21"/>
      <c r="AG4522" s="21"/>
      <c r="AH4522" s="21"/>
      <c r="AI4522" s="21"/>
      <c r="AJ4522" s="21"/>
      <c r="AK4522" s="21"/>
      <c r="AL4522" s="21"/>
      <c r="AM4522" s="21"/>
      <c r="AN4522" s="21"/>
      <c r="AO4522" s="21"/>
      <c r="AP4522" s="21"/>
      <c r="AQ4522" s="21"/>
      <c r="AR4522" s="21"/>
      <c r="AS4522" s="21"/>
      <c r="AT4522" s="21"/>
      <c r="AU4522" s="21"/>
      <c r="AX4522" s="22"/>
      <c r="AY4522" s="22"/>
      <c r="AZ4522" s="22"/>
      <c r="BM4522" s="21"/>
      <c r="BN4522" s="21"/>
      <c r="BO4522" s="21"/>
      <c r="BP4522" s="21"/>
      <c r="BQ4522" s="21"/>
      <c r="BS4522" s="21"/>
      <c r="BT4522" s="21"/>
      <c r="BW4522" s="21"/>
      <c r="BX4522" s="21"/>
      <c r="BZ4522" s="21"/>
      <c r="CD4522" s="21"/>
      <c r="CE4522" s="21"/>
      <c r="CF4522" s="21"/>
    </row>
    <row r="4523" spans="1:84">
      <c r="A4523" s="21"/>
      <c r="AC4523" s="21"/>
      <c r="AD4523" s="21"/>
      <c r="AE4523" s="21"/>
      <c r="AF4523" s="21"/>
      <c r="AG4523" s="21"/>
      <c r="AH4523" s="21"/>
      <c r="AI4523" s="21"/>
      <c r="AJ4523" s="21"/>
      <c r="AK4523" s="21"/>
      <c r="AL4523" s="21"/>
      <c r="AM4523" s="21"/>
      <c r="AN4523" s="21"/>
      <c r="AO4523" s="21"/>
      <c r="AP4523" s="21"/>
      <c r="AQ4523" s="21"/>
      <c r="AR4523" s="21"/>
      <c r="AS4523" s="21"/>
      <c r="AT4523" s="21"/>
      <c r="AU4523" s="21"/>
      <c r="AX4523" s="22"/>
      <c r="AY4523" s="22"/>
      <c r="AZ4523" s="22"/>
      <c r="BM4523" s="21"/>
      <c r="BN4523" s="21"/>
      <c r="BO4523" s="21"/>
      <c r="BP4523" s="21"/>
      <c r="BQ4523" s="21"/>
      <c r="BS4523" s="21"/>
      <c r="BT4523" s="21"/>
      <c r="BW4523" s="21"/>
      <c r="BX4523" s="21"/>
      <c r="BZ4523" s="21"/>
      <c r="CD4523" s="21"/>
      <c r="CE4523" s="21"/>
      <c r="CF4523" s="21"/>
    </row>
    <row r="4524" spans="1:84">
      <c r="A4524" s="21"/>
      <c r="AC4524" s="21"/>
      <c r="AD4524" s="21"/>
      <c r="AE4524" s="21"/>
      <c r="AF4524" s="21"/>
      <c r="AG4524" s="21"/>
      <c r="AH4524" s="21"/>
      <c r="AI4524" s="21"/>
      <c r="AJ4524" s="21"/>
      <c r="AK4524" s="21"/>
      <c r="AL4524" s="21"/>
      <c r="AM4524" s="21"/>
      <c r="AN4524" s="21"/>
      <c r="AO4524" s="21"/>
      <c r="AP4524" s="21"/>
      <c r="AQ4524" s="21"/>
      <c r="AR4524" s="21"/>
      <c r="AS4524" s="21"/>
      <c r="AT4524" s="21"/>
      <c r="AU4524" s="21"/>
      <c r="AX4524" s="22"/>
      <c r="AY4524" s="22"/>
      <c r="AZ4524" s="22"/>
      <c r="BM4524" s="21"/>
      <c r="BN4524" s="21"/>
      <c r="BO4524" s="21"/>
      <c r="BP4524" s="21"/>
      <c r="BQ4524" s="21"/>
      <c r="BS4524" s="21"/>
      <c r="BT4524" s="21"/>
      <c r="BW4524" s="21"/>
      <c r="BX4524" s="21"/>
      <c r="BZ4524" s="21"/>
      <c r="CD4524" s="21"/>
      <c r="CE4524" s="21"/>
      <c r="CF4524" s="21"/>
    </row>
    <row r="4525" spans="1:84">
      <c r="A4525" s="21"/>
      <c r="AC4525" s="21"/>
      <c r="AD4525" s="21"/>
      <c r="AE4525" s="21"/>
      <c r="AF4525" s="21"/>
      <c r="AG4525" s="21"/>
      <c r="AH4525" s="21"/>
      <c r="AI4525" s="21"/>
      <c r="AJ4525" s="21"/>
      <c r="AK4525" s="21"/>
      <c r="AL4525" s="21"/>
      <c r="AM4525" s="21"/>
      <c r="AN4525" s="21"/>
      <c r="AO4525" s="21"/>
      <c r="AP4525" s="21"/>
      <c r="AQ4525" s="21"/>
      <c r="AR4525" s="21"/>
      <c r="AS4525" s="21"/>
      <c r="AT4525" s="21"/>
      <c r="AU4525" s="21"/>
      <c r="AX4525" s="22"/>
      <c r="AY4525" s="22"/>
      <c r="AZ4525" s="22"/>
      <c r="BM4525" s="21"/>
      <c r="BN4525" s="21"/>
      <c r="BO4525" s="21"/>
      <c r="BP4525" s="21"/>
      <c r="BQ4525" s="21"/>
      <c r="BS4525" s="21"/>
      <c r="BT4525" s="21"/>
      <c r="BW4525" s="21"/>
      <c r="BX4525" s="21"/>
      <c r="BZ4525" s="21"/>
      <c r="CD4525" s="21"/>
      <c r="CE4525" s="21"/>
      <c r="CF4525" s="21"/>
    </row>
    <row r="4526" spans="1:84">
      <c r="A4526" s="21"/>
      <c r="AC4526" s="21"/>
      <c r="AD4526" s="21"/>
      <c r="AE4526" s="21"/>
      <c r="AF4526" s="21"/>
      <c r="AG4526" s="21"/>
      <c r="AH4526" s="21"/>
      <c r="AI4526" s="21"/>
      <c r="AJ4526" s="21"/>
      <c r="AK4526" s="21"/>
      <c r="AL4526" s="21"/>
      <c r="AM4526" s="21"/>
      <c r="AN4526" s="21"/>
      <c r="AO4526" s="21"/>
      <c r="AP4526" s="21"/>
      <c r="AQ4526" s="21"/>
      <c r="AR4526" s="21"/>
      <c r="AS4526" s="21"/>
      <c r="AT4526" s="21"/>
      <c r="AU4526" s="21"/>
      <c r="AX4526" s="22"/>
      <c r="AY4526" s="22"/>
      <c r="AZ4526" s="22"/>
      <c r="BM4526" s="21"/>
      <c r="BN4526" s="21"/>
      <c r="BO4526" s="21"/>
      <c r="BP4526" s="21"/>
      <c r="BQ4526" s="21"/>
      <c r="BS4526" s="21"/>
      <c r="BT4526" s="21"/>
      <c r="BW4526" s="21"/>
      <c r="BX4526" s="21"/>
      <c r="BZ4526" s="21"/>
      <c r="CD4526" s="21"/>
      <c r="CE4526" s="21"/>
      <c r="CF4526" s="21"/>
    </row>
    <row r="4527" spans="1:84">
      <c r="A4527" s="21"/>
      <c r="AC4527" s="21"/>
      <c r="AD4527" s="21"/>
      <c r="AE4527" s="21"/>
      <c r="AF4527" s="21"/>
      <c r="AG4527" s="21"/>
      <c r="AH4527" s="21"/>
      <c r="AI4527" s="21"/>
      <c r="AJ4527" s="21"/>
      <c r="AK4527" s="21"/>
      <c r="AL4527" s="21"/>
      <c r="AM4527" s="21"/>
      <c r="AN4527" s="21"/>
      <c r="AO4527" s="21"/>
      <c r="AP4527" s="21"/>
      <c r="AQ4527" s="21"/>
      <c r="AR4527" s="21"/>
      <c r="AS4527" s="21"/>
      <c r="AT4527" s="21"/>
      <c r="AU4527" s="21"/>
      <c r="AX4527" s="22"/>
      <c r="AY4527" s="22"/>
      <c r="AZ4527" s="22"/>
      <c r="BM4527" s="21"/>
      <c r="BN4527" s="21"/>
      <c r="BO4527" s="21"/>
      <c r="BP4527" s="21"/>
      <c r="BQ4527" s="21"/>
      <c r="BS4527" s="21"/>
      <c r="BT4527" s="21"/>
      <c r="BW4527" s="21"/>
      <c r="BX4527" s="21"/>
      <c r="BZ4527" s="21"/>
      <c r="CD4527" s="21"/>
      <c r="CE4527" s="21"/>
      <c r="CF4527" s="21"/>
    </row>
    <row r="4528" spans="1:84">
      <c r="A4528" s="21"/>
      <c r="AC4528" s="21"/>
      <c r="AD4528" s="21"/>
      <c r="AE4528" s="21"/>
      <c r="AF4528" s="21"/>
      <c r="AG4528" s="21"/>
      <c r="AH4528" s="21"/>
      <c r="AI4528" s="21"/>
      <c r="AJ4528" s="21"/>
      <c r="AK4528" s="21"/>
      <c r="AL4528" s="21"/>
      <c r="AM4528" s="21"/>
      <c r="AN4528" s="21"/>
      <c r="AO4528" s="21"/>
      <c r="AP4528" s="21"/>
      <c r="AQ4528" s="21"/>
      <c r="AR4528" s="21"/>
      <c r="AS4528" s="21"/>
      <c r="AT4528" s="21"/>
      <c r="AU4528" s="21"/>
      <c r="AX4528" s="22"/>
      <c r="AY4528" s="22"/>
      <c r="AZ4528" s="22"/>
      <c r="BM4528" s="21"/>
      <c r="BN4528" s="21"/>
      <c r="BO4528" s="21"/>
      <c r="BP4528" s="21"/>
      <c r="BQ4528" s="21"/>
      <c r="BS4528" s="21"/>
      <c r="BT4528" s="21"/>
      <c r="BW4528" s="21"/>
      <c r="BX4528" s="21"/>
      <c r="BZ4528" s="21"/>
      <c r="CD4528" s="21"/>
      <c r="CE4528" s="21"/>
      <c r="CF4528" s="21"/>
    </row>
    <row r="4529" spans="1:84">
      <c r="A4529" s="21"/>
      <c r="AC4529" s="21"/>
      <c r="AD4529" s="21"/>
      <c r="AE4529" s="21"/>
      <c r="AF4529" s="21"/>
      <c r="AG4529" s="21"/>
      <c r="AH4529" s="21"/>
      <c r="AI4529" s="21"/>
      <c r="AJ4529" s="21"/>
      <c r="AK4529" s="21"/>
      <c r="AL4529" s="21"/>
      <c r="AM4529" s="21"/>
      <c r="AN4529" s="21"/>
      <c r="AO4529" s="21"/>
      <c r="AP4529" s="21"/>
      <c r="AQ4529" s="21"/>
      <c r="AR4529" s="21"/>
      <c r="AS4529" s="21"/>
      <c r="AT4529" s="21"/>
      <c r="AU4529" s="21"/>
      <c r="AX4529" s="22"/>
      <c r="AY4529" s="22"/>
      <c r="AZ4529" s="22"/>
      <c r="BM4529" s="21"/>
      <c r="BN4529" s="21"/>
      <c r="BO4529" s="21"/>
      <c r="BP4529" s="21"/>
      <c r="BQ4529" s="21"/>
      <c r="BS4529" s="21"/>
      <c r="BT4529" s="21"/>
      <c r="BW4529" s="21"/>
      <c r="BX4529" s="21"/>
      <c r="BZ4529" s="21"/>
      <c r="CD4529" s="21"/>
      <c r="CE4529" s="21"/>
      <c r="CF4529" s="21"/>
    </row>
    <row r="4530" spans="1:84">
      <c r="A4530" s="21"/>
      <c r="AC4530" s="21"/>
      <c r="AD4530" s="21"/>
      <c r="AE4530" s="21"/>
      <c r="AF4530" s="21"/>
      <c r="AG4530" s="21"/>
      <c r="AH4530" s="21"/>
      <c r="AI4530" s="21"/>
      <c r="AJ4530" s="21"/>
      <c r="AK4530" s="21"/>
      <c r="AL4530" s="21"/>
      <c r="AM4530" s="21"/>
      <c r="AN4530" s="21"/>
      <c r="AO4530" s="21"/>
      <c r="AP4530" s="21"/>
      <c r="AQ4530" s="21"/>
      <c r="AR4530" s="21"/>
      <c r="AS4530" s="21"/>
      <c r="AT4530" s="21"/>
      <c r="AU4530" s="21"/>
      <c r="AX4530" s="22"/>
      <c r="AY4530" s="22"/>
      <c r="AZ4530" s="22"/>
      <c r="BM4530" s="21"/>
      <c r="BN4530" s="21"/>
      <c r="BO4530" s="21"/>
      <c r="BP4530" s="21"/>
      <c r="BQ4530" s="21"/>
      <c r="BS4530" s="21"/>
      <c r="BT4530" s="21"/>
      <c r="BW4530" s="21"/>
      <c r="BX4530" s="21"/>
      <c r="BZ4530" s="21"/>
      <c r="CD4530" s="21"/>
      <c r="CE4530" s="21"/>
      <c r="CF4530" s="21"/>
    </row>
    <row r="4531" spans="1:84">
      <c r="A4531" s="21"/>
      <c r="AC4531" s="21"/>
      <c r="AD4531" s="21"/>
      <c r="AE4531" s="21"/>
      <c r="AF4531" s="21"/>
      <c r="AG4531" s="21"/>
      <c r="AH4531" s="21"/>
      <c r="AI4531" s="21"/>
      <c r="AJ4531" s="21"/>
      <c r="AK4531" s="21"/>
      <c r="AL4531" s="21"/>
      <c r="AM4531" s="21"/>
      <c r="AN4531" s="21"/>
      <c r="AO4531" s="21"/>
      <c r="AP4531" s="21"/>
      <c r="AQ4531" s="21"/>
      <c r="AR4531" s="21"/>
      <c r="AS4531" s="21"/>
      <c r="AT4531" s="21"/>
      <c r="AU4531" s="21"/>
      <c r="AX4531" s="22"/>
      <c r="AY4531" s="22"/>
      <c r="AZ4531" s="22"/>
      <c r="BM4531" s="21"/>
      <c r="BN4531" s="21"/>
      <c r="BO4531" s="21"/>
      <c r="BP4531" s="21"/>
      <c r="BQ4531" s="21"/>
      <c r="BS4531" s="21"/>
      <c r="BT4531" s="21"/>
      <c r="BW4531" s="21"/>
      <c r="BX4531" s="21"/>
      <c r="BZ4531" s="21"/>
      <c r="CD4531" s="21"/>
      <c r="CE4531" s="21"/>
      <c r="CF4531" s="21"/>
    </row>
    <row r="4532" spans="1:84">
      <c r="A4532" s="21"/>
      <c r="AC4532" s="21"/>
      <c r="AD4532" s="21"/>
      <c r="AE4532" s="21"/>
      <c r="AF4532" s="21"/>
      <c r="AG4532" s="21"/>
      <c r="AH4532" s="21"/>
      <c r="AI4532" s="21"/>
      <c r="AJ4532" s="21"/>
      <c r="AK4532" s="21"/>
      <c r="AL4532" s="21"/>
      <c r="AM4532" s="21"/>
      <c r="AN4532" s="21"/>
      <c r="AO4532" s="21"/>
      <c r="AP4532" s="21"/>
      <c r="AQ4532" s="21"/>
      <c r="AR4532" s="21"/>
      <c r="AS4532" s="21"/>
      <c r="AT4532" s="21"/>
      <c r="AU4532" s="21"/>
      <c r="AX4532" s="22"/>
      <c r="AY4532" s="22"/>
      <c r="AZ4532" s="22"/>
      <c r="BM4532" s="21"/>
      <c r="BN4532" s="21"/>
      <c r="BO4532" s="21"/>
      <c r="BP4532" s="21"/>
      <c r="BQ4532" s="21"/>
      <c r="BS4532" s="21"/>
      <c r="BT4532" s="21"/>
      <c r="BW4532" s="21"/>
      <c r="BX4532" s="21"/>
      <c r="BZ4532" s="21"/>
      <c r="CD4532" s="21"/>
      <c r="CE4532" s="21"/>
      <c r="CF4532" s="21"/>
    </row>
    <row r="4533" spans="1:84">
      <c r="A4533" s="21"/>
      <c r="AC4533" s="21"/>
      <c r="AD4533" s="21"/>
      <c r="AE4533" s="21"/>
      <c r="AF4533" s="21"/>
      <c r="AG4533" s="21"/>
      <c r="AH4533" s="21"/>
      <c r="AI4533" s="21"/>
      <c r="AJ4533" s="21"/>
      <c r="AK4533" s="21"/>
      <c r="AL4533" s="21"/>
      <c r="AM4533" s="21"/>
      <c r="AN4533" s="21"/>
      <c r="AO4533" s="21"/>
      <c r="AP4533" s="21"/>
      <c r="AQ4533" s="21"/>
      <c r="AR4533" s="21"/>
      <c r="AS4533" s="21"/>
      <c r="AT4533" s="21"/>
      <c r="AU4533" s="21"/>
      <c r="AX4533" s="22"/>
      <c r="AY4533" s="22"/>
      <c r="AZ4533" s="22"/>
      <c r="BM4533" s="21"/>
      <c r="BN4533" s="21"/>
      <c r="BO4533" s="21"/>
      <c r="BP4533" s="21"/>
      <c r="BQ4533" s="21"/>
      <c r="BS4533" s="21"/>
      <c r="BT4533" s="21"/>
      <c r="BW4533" s="21"/>
      <c r="BX4533" s="21"/>
      <c r="BZ4533" s="21"/>
      <c r="CD4533" s="21"/>
      <c r="CE4533" s="21"/>
      <c r="CF4533" s="21"/>
    </row>
    <row r="4534" spans="1:84">
      <c r="A4534" s="21"/>
      <c r="AC4534" s="21"/>
      <c r="AD4534" s="21"/>
      <c r="AE4534" s="21"/>
      <c r="AF4534" s="21"/>
      <c r="AG4534" s="21"/>
      <c r="AH4534" s="21"/>
      <c r="AI4534" s="21"/>
      <c r="AJ4534" s="21"/>
      <c r="AK4534" s="21"/>
      <c r="AL4534" s="21"/>
      <c r="AM4534" s="21"/>
      <c r="AN4534" s="21"/>
      <c r="AO4534" s="21"/>
      <c r="AP4534" s="21"/>
      <c r="AQ4534" s="21"/>
      <c r="AR4534" s="21"/>
      <c r="AS4534" s="21"/>
      <c r="AT4534" s="21"/>
      <c r="AU4534" s="21"/>
      <c r="AX4534" s="22"/>
      <c r="AY4534" s="22"/>
      <c r="AZ4534" s="22"/>
      <c r="BM4534" s="21"/>
      <c r="BN4534" s="21"/>
      <c r="BO4534" s="21"/>
      <c r="BP4534" s="21"/>
      <c r="BQ4534" s="21"/>
      <c r="BS4534" s="21"/>
      <c r="BT4534" s="21"/>
      <c r="BW4534" s="21"/>
      <c r="BX4534" s="21"/>
      <c r="BZ4534" s="21"/>
      <c r="CD4534" s="21"/>
      <c r="CE4534" s="21"/>
      <c r="CF4534" s="21"/>
    </row>
    <row r="4535" spans="1:84">
      <c r="A4535" s="21"/>
      <c r="AC4535" s="21"/>
      <c r="AD4535" s="21"/>
      <c r="AE4535" s="21"/>
      <c r="AF4535" s="21"/>
      <c r="AG4535" s="21"/>
      <c r="AH4535" s="21"/>
      <c r="AI4535" s="21"/>
      <c r="AJ4535" s="21"/>
      <c r="AK4535" s="21"/>
      <c r="AL4535" s="21"/>
      <c r="AM4535" s="21"/>
      <c r="AN4535" s="21"/>
      <c r="AO4535" s="21"/>
      <c r="AP4535" s="21"/>
      <c r="AQ4535" s="21"/>
      <c r="AR4535" s="21"/>
      <c r="AS4535" s="21"/>
      <c r="AT4535" s="21"/>
      <c r="AU4535" s="21"/>
      <c r="AX4535" s="22"/>
      <c r="AY4535" s="22"/>
      <c r="AZ4535" s="22"/>
      <c r="BM4535" s="21"/>
      <c r="BN4535" s="21"/>
      <c r="BO4535" s="21"/>
      <c r="BP4535" s="21"/>
      <c r="BQ4535" s="21"/>
      <c r="BS4535" s="21"/>
      <c r="BT4535" s="21"/>
      <c r="BW4535" s="21"/>
      <c r="BX4535" s="21"/>
      <c r="BZ4535" s="21"/>
      <c r="CD4535" s="21"/>
      <c r="CE4535" s="21"/>
      <c r="CF4535" s="21"/>
    </row>
    <row r="4536" spans="1:84">
      <c r="A4536" s="21"/>
      <c r="AC4536" s="21"/>
      <c r="AD4536" s="21"/>
      <c r="AE4536" s="21"/>
      <c r="AF4536" s="21"/>
      <c r="AG4536" s="21"/>
      <c r="AH4536" s="21"/>
      <c r="AI4536" s="21"/>
      <c r="AJ4536" s="21"/>
      <c r="AK4536" s="21"/>
      <c r="AL4536" s="21"/>
      <c r="AM4536" s="21"/>
      <c r="AN4536" s="21"/>
      <c r="AO4536" s="21"/>
      <c r="AP4536" s="21"/>
      <c r="AQ4536" s="21"/>
      <c r="AR4536" s="21"/>
      <c r="AS4536" s="21"/>
      <c r="AT4536" s="21"/>
      <c r="AU4536" s="21"/>
      <c r="AX4536" s="22"/>
      <c r="AY4536" s="22"/>
      <c r="AZ4536" s="22"/>
      <c r="BM4536" s="21"/>
      <c r="BN4536" s="21"/>
      <c r="BO4536" s="21"/>
      <c r="BP4536" s="21"/>
      <c r="BQ4536" s="21"/>
      <c r="BS4536" s="21"/>
      <c r="BT4536" s="21"/>
      <c r="BW4536" s="21"/>
      <c r="BX4536" s="21"/>
      <c r="BZ4536" s="21"/>
      <c r="CD4536" s="21"/>
      <c r="CE4536" s="21"/>
      <c r="CF4536" s="21"/>
    </row>
    <row r="4537" spans="1:84">
      <c r="A4537" s="21"/>
      <c r="AC4537" s="21"/>
      <c r="AD4537" s="21"/>
      <c r="AE4537" s="21"/>
      <c r="AF4537" s="21"/>
      <c r="AG4537" s="21"/>
      <c r="AH4537" s="21"/>
      <c r="AI4537" s="21"/>
      <c r="AJ4537" s="21"/>
      <c r="AK4537" s="21"/>
      <c r="AL4537" s="21"/>
      <c r="AM4537" s="21"/>
      <c r="AN4537" s="21"/>
      <c r="AO4537" s="21"/>
      <c r="AP4537" s="21"/>
      <c r="AQ4537" s="21"/>
      <c r="AR4537" s="21"/>
      <c r="AS4537" s="21"/>
      <c r="AT4537" s="21"/>
      <c r="AU4537" s="21"/>
      <c r="AX4537" s="22"/>
      <c r="AY4537" s="22"/>
      <c r="AZ4537" s="22"/>
      <c r="BM4537" s="21"/>
      <c r="BN4537" s="21"/>
      <c r="BO4537" s="21"/>
      <c r="BP4537" s="21"/>
      <c r="BQ4537" s="21"/>
      <c r="BS4537" s="21"/>
      <c r="BT4537" s="21"/>
      <c r="BW4537" s="21"/>
      <c r="BX4537" s="21"/>
      <c r="BZ4537" s="21"/>
      <c r="CD4537" s="21"/>
      <c r="CE4537" s="21"/>
      <c r="CF4537" s="21"/>
    </row>
    <row r="4538" spans="1:84">
      <c r="A4538" s="21"/>
      <c r="AC4538" s="21"/>
      <c r="AD4538" s="21"/>
      <c r="AE4538" s="21"/>
      <c r="AF4538" s="21"/>
      <c r="AG4538" s="21"/>
      <c r="AH4538" s="21"/>
      <c r="AI4538" s="21"/>
      <c r="AJ4538" s="21"/>
      <c r="AK4538" s="21"/>
      <c r="AL4538" s="21"/>
      <c r="AM4538" s="21"/>
      <c r="AN4538" s="21"/>
      <c r="AO4538" s="21"/>
      <c r="AP4538" s="21"/>
      <c r="AQ4538" s="21"/>
      <c r="AR4538" s="21"/>
      <c r="AS4538" s="21"/>
      <c r="AT4538" s="21"/>
      <c r="AU4538" s="21"/>
      <c r="AX4538" s="22"/>
      <c r="AY4538" s="22"/>
      <c r="AZ4538" s="22"/>
      <c r="BM4538" s="21"/>
      <c r="BN4538" s="21"/>
      <c r="BO4538" s="21"/>
      <c r="BP4538" s="21"/>
      <c r="BQ4538" s="21"/>
      <c r="BS4538" s="21"/>
      <c r="BT4538" s="21"/>
      <c r="BW4538" s="21"/>
      <c r="BX4538" s="21"/>
      <c r="BZ4538" s="21"/>
      <c r="CD4538" s="21"/>
      <c r="CE4538" s="21"/>
      <c r="CF4538" s="21"/>
    </row>
    <row r="4539" spans="1:84">
      <c r="A4539" s="21"/>
      <c r="AC4539" s="21"/>
      <c r="AD4539" s="21"/>
      <c r="AE4539" s="21"/>
      <c r="AF4539" s="21"/>
      <c r="AG4539" s="21"/>
      <c r="AH4539" s="21"/>
      <c r="AI4539" s="21"/>
      <c r="AJ4539" s="21"/>
      <c r="AK4539" s="21"/>
      <c r="AL4539" s="21"/>
      <c r="AM4539" s="21"/>
      <c r="AN4539" s="21"/>
      <c r="AO4539" s="21"/>
      <c r="AP4539" s="21"/>
      <c r="AQ4539" s="21"/>
      <c r="AR4539" s="21"/>
      <c r="AS4539" s="21"/>
      <c r="AT4539" s="21"/>
      <c r="AU4539" s="21"/>
      <c r="AX4539" s="22"/>
      <c r="AY4539" s="22"/>
      <c r="AZ4539" s="22"/>
      <c r="BM4539" s="21"/>
      <c r="BN4539" s="21"/>
      <c r="BO4539" s="21"/>
      <c r="BP4539" s="21"/>
      <c r="BQ4539" s="21"/>
      <c r="BS4539" s="21"/>
      <c r="BT4539" s="21"/>
      <c r="BW4539" s="21"/>
      <c r="BX4539" s="21"/>
      <c r="BZ4539" s="21"/>
      <c r="CD4539" s="21"/>
      <c r="CE4539" s="21"/>
      <c r="CF4539" s="21"/>
    </row>
    <row r="4540" spans="1:84">
      <c r="A4540" s="21"/>
      <c r="AC4540" s="21"/>
      <c r="AD4540" s="21"/>
      <c r="AE4540" s="21"/>
      <c r="AF4540" s="21"/>
      <c r="AG4540" s="21"/>
      <c r="AH4540" s="21"/>
      <c r="AI4540" s="21"/>
      <c r="AJ4540" s="21"/>
      <c r="AK4540" s="21"/>
      <c r="AL4540" s="21"/>
      <c r="AM4540" s="21"/>
      <c r="AN4540" s="21"/>
      <c r="AO4540" s="21"/>
      <c r="AP4540" s="21"/>
      <c r="AQ4540" s="21"/>
      <c r="AR4540" s="21"/>
      <c r="AS4540" s="21"/>
      <c r="AT4540" s="21"/>
      <c r="AU4540" s="21"/>
      <c r="AX4540" s="22"/>
      <c r="AY4540" s="22"/>
      <c r="AZ4540" s="22"/>
      <c r="BM4540" s="21"/>
      <c r="BN4540" s="21"/>
      <c r="BO4540" s="21"/>
      <c r="BP4540" s="21"/>
      <c r="BQ4540" s="21"/>
      <c r="BS4540" s="21"/>
      <c r="BT4540" s="21"/>
      <c r="BW4540" s="21"/>
      <c r="BX4540" s="21"/>
      <c r="BZ4540" s="21"/>
      <c r="CD4540" s="21"/>
      <c r="CE4540" s="21"/>
      <c r="CF4540" s="21"/>
    </row>
    <row r="4541" spans="1:84">
      <c r="A4541" s="21"/>
      <c r="AC4541" s="21"/>
      <c r="AD4541" s="21"/>
      <c r="AE4541" s="21"/>
      <c r="AF4541" s="21"/>
      <c r="AG4541" s="21"/>
      <c r="AH4541" s="21"/>
      <c r="AI4541" s="21"/>
      <c r="AJ4541" s="21"/>
      <c r="AK4541" s="21"/>
      <c r="AL4541" s="21"/>
      <c r="AM4541" s="21"/>
      <c r="AN4541" s="21"/>
      <c r="AO4541" s="21"/>
      <c r="AP4541" s="21"/>
      <c r="AQ4541" s="21"/>
      <c r="AR4541" s="21"/>
      <c r="AS4541" s="21"/>
      <c r="AT4541" s="21"/>
      <c r="AU4541" s="21"/>
      <c r="AX4541" s="22"/>
      <c r="AY4541" s="22"/>
      <c r="AZ4541" s="22"/>
      <c r="BM4541" s="21"/>
      <c r="BN4541" s="21"/>
      <c r="BO4541" s="21"/>
      <c r="BP4541" s="21"/>
      <c r="BQ4541" s="21"/>
      <c r="BS4541" s="21"/>
      <c r="BT4541" s="21"/>
      <c r="BW4541" s="21"/>
      <c r="BX4541" s="21"/>
      <c r="BZ4541" s="21"/>
      <c r="CD4541" s="21"/>
      <c r="CE4541" s="21"/>
      <c r="CF4541" s="21"/>
    </row>
    <row r="4542" spans="1:84">
      <c r="A4542" s="21"/>
      <c r="AC4542" s="21"/>
      <c r="AD4542" s="21"/>
      <c r="AE4542" s="21"/>
      <c r="AF4542" s="21"/>
      <c r="AG4542" s="21"/>
      <c r="AH4542" s="21"/>
      <c r="AI4542" s="21"/>
      <c r="AJ4542" s="21"/>
      <c r="AK4542" s="21"/>
      <c r="AL4542" s="21"/>
      <c r="AM4542" s="21"/>
      <c r="AN4542" s="21"/>
      <c r="AO4542" s="21"/>
      <c r="AP4542" s="21"/>
      <c r="AQ4542" s="21"/>
      <c r="AR4542" s="21"/>
      <c r="AS4542" s="21"/>
      <c r="AT4542" s="21"/>
      <c r="AU4542" s="21"/>
      <c r="AX4542" s="22"/>
      <c r="AY4542" s="22"/>
      <c r="AZ4542" s="22"/>
      <c r="BM4542" s="21"/>
      <c r="BN4542" s="21"/>
      <c r="BO4542" s="21"/>
      <c r="BP4542" s="21"/>
      <c r="BQ4542" s="21"/>
      <c r="BS4542" s="21"/>
      <c r="BT4542" s="21"/>
      <c r="BW4542" s="21"/>
      <c r="BX4542" s="21"/>
      <c r="BZ4542" s="21"/>
      <c r="CD4542" s="21"/>
      <c r="CE4542" s="21"/>
      <c r="CF4542" s="21"/>
    </row>
    <row r="4543" spans="1:84">
      <c r="A4543" s="21"/>
      <c r="AC4543" s="21"/>
      <c r="AD4543" s="21"/>
      <c r="AE4543" s="21"/>
      <c r="AF4543" s="21"/>
      <c r="AG4543" s="21"/>
      <c r="AH4543" s="21"/>
      <c r="AI4543" s="21"/>
      <c r="AJ4543" s="21"/>
      <c r="AK4543" s="21"/>
      <c r="AL4543" s="21"/>
      <c r="AM4543" s="21"/>
      <c r="AN4543" s="21"/>
      <c r="AO4543" s="21"/>
      <c r="AP4543" s="21"/>
      <c r="AQ4543" s="21"/>
      <c r="AR4543" s="21"/>
      <c r="AS4543" s="21"/>
      <c r="AT4543" s="21"/>
      <c r="AU4543" s="21"/>
      <c r="AX4543" s="22"/>
      <c r="AY4543" s="22"/>
      <c r="AZ4543" s="22"/>
      <c r="BM4543" s="21"/>
      <c r="BN4543" s="21"/>
      <c r="BO4543" s="21"/>
      <c r="BP4543" s="21"/>
      <c r="BQ4543" s="21"/>
      <c r="BS4543" s="21"/>
      <c r="BT4543" s="21"/>
      <c r="BW4543" s="21"/>
      <c r="BX4543" s="21"/>
      <c r="BZ4543" s="21"/>
      <c r="CD4543" s="21"/>
      <c r="CE4543" s="21"/>
      <c r="CF4543" s="21"/>
    </row>
    <row r="4544" spans="1:84">
      <c r="A4544" s="21"/>
      <c r="AC4544" s="21"/>
      <c r="AD4544" s="21"/>
      <c r="AE4544" s="21"/>
      <c r="AF4544" s="21"/>
      <c r="AG4544" s="21"/>
      <c r="AH4544" s="21"/>
      <c r="AI4544" s="21"/>
      <c r="AJ4544" s="21"/>
      <c r="AK4544" s="21"/>
      <c r="AL4544" s="21"/>
      <c r="AM4544" s="21"/>
      <c r="AN4544" s="21"/>
      <c r="AO4544" s="21"/>
      <c r="AP4544" s="21"/>
      <c r="AQ4544" s="21"/>
      <c r="AR4544" s="21"/>
      <c r="AS4544" s="21"/>
      <c r="AT4544" s="21"/>
      <c r="AU4544" s="21"/>
      <c r="AX4544" s="22"/>
      <c r="AY4544" s="22"/>
      <c r="AZ4544" s="22"/>
      <c r="BM4544" s="21"/>
      <c r="BN4544" s="21"/>
      <c r="BO4544" s="21"/>
      <c r="BP4544" s="21"/>
      <c r="BQ4544" s="21"/>
      <c r="BS4544" s="21"/>
      <c r="BT4544" s="21"/>
      <c r="BW4544" s="21"/>
      <c r="BX4544" s="21"/>
      <c r="BZ4544" s="21"/>
      <c r="CD4544" s="21"/>
      <c r="CE4544" s="21"/>
      <c r="CF4544" s="21"/>
    </row>
    <row r="4545" spans="1:84">
      <c r="A4545" s="21"/>
      <c r="AC4545" s="21"/>
      <c r="AD4545" s="21"/>
      <c r="AE4545" s="21"/>
      <c r="AF4545" s="21"/>
      <c r="AG4545" s="21"/>
      <c r="AH4545" s="21"/>
      <c r="AI4545" s="21"/>
      <c r="AJ4545" s="21"/>
      <c r="AK4545" s="21"/>
      <c r="AL4545" s="21"/>
      <c r="AM4545" s="21"/>
      <c r="AN4545" s="21"/>
      <c r="AO4545" s="21"/>
      <c r="AP4545" s="21"/>
      <c r="AQ4545" s="21"/>
      <c r="AR4545" s="21"/>
      <c r="AS4545" s="21"/>
      <c r="AT4545" s="21"/>
      <c r="AU4545" s="21"/>
      <c r="AX4545" s="22"/>
      <c r="AY4545" s="22"/>
      <c r="AZ4545" s="22"/>
      <c r="BM4545" s="21"/>
      <c r="BN4545" s="21"/>
      <c r="BO4545" s="21"/>
      <c r="BP4545" s="21"/>
      <c r="BQ4545" s="21"/>
      <c r="BS4545" s="21"/>
      <c r="BT4545" s="21"/>
      <c r="BW4545" s="21"/>
      <c r="BX4545" s="21"/>
      <c r="BZ4545" s="21"/>
      <c r="CD4545" s="21"/>
      <c r="CE4545" s="21"/>
      <c r="CF4545" s="21"/>
    </row>
    <row r="4546" spans="1:84">
      <c r="A4546" s="21"/>
      <c r="AC4546" s="21"/>
      <c r="AD4546" s="21"/>
      <c r="AE4546" s="21"/>
      <c r="AF4546" s="21"/>
      <c r="AG4546" s="21"/>
      <c r="AH4546" s="21"/>
      <c r="AI4546" s="21"/>
      <c r="AJ4546" s="21"/>
      <c r="AK4546" s="21"/>
      <c r="AL4546" s="21"/>
      <c r="AM4546" s="21"/>
      <c r="AN4546" s="21"/>
      <c r="AO4546" s="21"/>
      <c r="AP4546" s="21"/>
      <c r="AQ4546" s="21"/>
      <c r="AR4546" s="21"/>
      <c r="AS4546" s="21"/>
      <c r="AT4546" s="21"/>
      <c r="AU4546" s="21"/>
      <c r="AX4546" s="22"/>
      <c r="AY4546" s="22"/>
      <c r="AZ4546" s="22"/>
      <c r="BM4546" s="21"/>
      <c r="BN4546" s="21"/>
      <c r="BO4546" s="21"/>
      <c r="BP4546" s="21"/>
      <c r="BQ4546" s="21"/>
      <c r="BS4546" s="21"/>
      <c r="BT4546" s="21"/>
      <c r="BW4546" s="21"/>
      <c r="BX4546" s="21"/>
      <c r="BZ4546" s="21"/>
      <c r="CD4546" s="21"/>
      <c r="CE4546" s="21"/>
      <c r="CF4546" s="21"/>
    </row>
    <row r="4547" spans="1:84">
      <c r="A4547" s="21"/>
      <c r="AC4547" s="21"/>
      <c r="AD4547" s="21"/>
      <c r="AE4547" s="21"/>
      <c r="AF4547" s="21"/>
      <c r="AG4547" s="21"/>
      <c r="AH4547" s="21"/>
      <c r="AI4547" s="21"/>
      <c r="AJ4547" s="21"/>
      <c r="AK4547" s="21"/>
      <c r="AL4547" s="21"/>
      <c r="AM4547" s="21"/>
      <c r="AN4547" s="21"/>
      <c r="AO4547" s="21"/>
      <c r="AP4547" s="21"/>
      <c r="AQ4547" s="21"/>
      <c r="AR4547" s="21"/>
      <c r="AS4547" s="21"/>
      <c r="AT4547" s="21"/>
      <c r="AU4547" s="21"/>
      <c r="AX4547" s="22"/>
      <c r="AY4547" s="22"/>
      <c r="AZ4547" s="22"/>
      <c r="BM4547" s="21"/>
      <c r="BN4547" s="21"/>
      <c r="BO4547" s="21"/>
      <c r="BP4547" s="21"/>
      <c r="BQ4547" s="21"/>
      <c r="BS4547" s="21"/>
      <c r="BT4547" s="21"/>
      <c r="BW4547" s="21"/>
      <c r="BX4547" s="21"/>
      <c r="BZ4547" s="21"/>
      <c r="CD4547" s="21"/>
      <c r="CE4547" s="21"/>
      <c r="CF4547" s="21"/>
    </row>
    <row r="4548" spans="1:84">
      <c r="A4548" s="21"/>
      <c r="AC4548" s="21"/>
      <c r="AD4548" s="21"/>
      <c r="AE4548" s="21"/>
      <c r="AF4548" s="21"/>
      <c r="AG4548" s="21"/>
      <c r="AH4548" s="21"/>
      <c r="AI4548" s="21"/>
      <c r="AJ4548" s="21"/>
      <c r="AK4548" s="21"/>
      <c r="AL4548" s="21"/>
      <c r="AM4548" s="21"/>
      <c r="AN4548" s="21"/>
      <c r="AO4548" s="21"/>
      <c r="AP4548" s="21"/>
      <c r="AQ4548" s="21"/>
      <c r="AR4548" s="21"/>
      <c r="AS4548" s="21"/>
      <c r="AT4548" s="21"/>
      <c r="AU4548" s="21"/>
      <c r="AX4548" s="22"/>
      <c r="AY4548" s="22"/>
      <c r="AZ4548" s="22"/>
      <c r="BM4548" s="21"/>
      <c r="BN4548" s="21"/>
      <c r="BO4548" s="21"/>
      <c r="BP4548" s="21"/>
      <c r="BQ4548" s="21"/>
      <c r="BS4548" s="21"/>
      <c r="BT4548" s="21"/>
      <c r="BW4548" s="21"/>
      <c r="BX4548" s="21"/>
      <c r="BZ4548" s="21"/>
      <c r="CD4548" s="21"/>
      <c r="CE4548" s="21"/>
      <c r="CF4548" s="21"/>
    </row>
    <row r="4549" spans="1:84">
      <c r="A4549" s="21"/>
      <c r="AC4549" s="21"/>
      <c r="AD4549" s="21"/>
      <c r="AE4549" s="21"/>
      <c r="AF4549" s="21"/>
      <c r="AG4549" s="21"/>
      <c r="AH4549" s="21"/>
      <c r="AI4549" s="21"/>
      <c r="AJ4549" s="21"/>
      <c r="AK4549" s="21"/>
      <c r="AL4549" s="21"/>
      <c r="AM4549" s="21"/>
      <c r="AN4549" s="21"/>
      <c r="AO4549" s="21"/>
      <c r="AP4549" s="21"/>
      <c r="AQ4549" s="21"/>
      <c r="AR4549" s="21"/>
      <c r="AS4549" s="21"/>
      <c r="AT4549" s="21"/>
      <c r="AU4549" s="21"/>
      <c r="AX4549" s="22"/>
      <c r="AY4549" s="22"/>
      <c r="AZ4549" s="22"/>
      <c r="BM4549" s="21"/>
      <c r="BN4549" s="21"/>
      <c r="BO4549" s="21"/>
      <c r="BP4549" s="21"/>
      <c r="BQ4549" s="21"/>
      <c r="BS4549" s="21"/>
      <c r="BT4549" s="21"/>
      <c r="BW4549" s="21"/>
      <c r="BX4549" s="21"/>
      <c r="BZ4549" s="21"/>
      <c r="CD4549" s="21"/>
      <c r="CE4549" s="21"/>
      <c r="CF4549" s="21"/>
    </row>
    <row r="4550" spans="1:84">
      <c r="A4550" s="21"/>
      <c r="AC4550" s="21"/>
      <c r="AD4550" s="21"/>
      <c r="AE4550" s="21"/>
      <c r="AF4550" s="21"/>
      <c r="AG4550" s="21"/>
      <c r="AH4550" s="21"/>
      <c r="AI4550" s="21"/>
      <c r="AJ4550" s="21"/>
      <c r="AK4550" s="21"/>
      <c r="AL4550" s="21"/>
      <c r="AM4550" s="21"/>
      <c r="AN4550" s="21"/>
      <c r="AO4550" s="21"/>
      <c r="AP4550" s="21"/>
      <c r="AQ4550" s="21"/>
      <c r="AR4550" s="21"/>
      <c r="AS4550" s="21"/>
      <c r="AT4550" s="21"/>
      <c r="AU4550" s="21"/>
      <c r="AX4550" s="22"/>
      <c r="AY4550" s="22"/>
      <c r="AZ4550" s="22"/>
      <c r="BM4550" s="21"/>
      <c r="BN4550" s="21"/>
      <c r="BO4550" s="21"/>
      <c r="BP4550" s="21"/>
      <c r="BQ4550" s="21"/>
      <c r="BS4550" s="21"/>
      <c r="BT4550" s="21"/>
      <c r="BW4550" s="21"/>
      <c r="BX4550" s="21"/>
      <c r="BZ4550" s="21"/>
      <c r="CD4550" s="21"/>
      <c r="CE4550" s="21"/>
      <c r="CF4550" s="21"/>
    </row>
    <row r="4551" spans="1:84">
      <c r="A4551" s="21"/>
      <c r="AC4551" s="21"/>
      <c r="AD4551" s="21"/>
      <c r="AE4551" s="21"/>
      <c r="AF4551" s="21"/>
      <c r="AG4551" s="21"/>
      <c r="AH4551" s="21"/>
      <c r="AI4551" s="21"/>
      <c r="AJ4551" s="21"/>
      <c r="AK4551" s="21"/>
      <c r="AL4551" s="21"/>
      <c r="AM4551" s="21"/>
      <c r="AN4551" s="21"/>
      <c r="AO4551" s="21"/>
      <c r="AP4551" s="21"/>
      <c r="AQ4551" s="21"/>
      <c r="AR4551" s="21"/>
      <c r="AS4551" s="21"/>
      <c r="AT4551" s="21"/>
      <c r="AU4551" s="21"/>
      <c r="AX4551" s="22"/>
      <c r="AY4551" s="22"/>
      <c r="AZ4551" s="22"/>
      <c r="BM4551" s="21"/>
      <c r="BN4551" s="21"/>
      <c r="BO4551" s="21"/>
      <c r="BP4551" s="21"/>
      <c r="BQ4551" s="21"/>
      <c r="BS4551" s="21"/>
      <c r="BT4551" s="21"/>
      <c r="BW4551" s="21"/>
      <c r="BX4551" s="21"/>
      <c r="BZ4551" s="21"/>
      <c r="CD4551" s="21"/>
      <c r="CE4551" s="21"/>
      <c r="CF4551" s="21"/>
    </row>
    <row r="4552" spans="1:84">
      <c r="A4552" s="21"/>
      <c r="AC4552" s="21"/>
      <c r="AD4552" s="21"/>
      <c r="AE4552" s="21"/>
      <c r="AF4552" s="21"/>
      <c r="AG4552" s="21"/>
      <c r="AH4552" s="21"/>
      <c r="AI4552" s="21"/>
      <c r="AJ4552" s="21"/>
      <c r="AK4552" s="21"/>
      <c r="AL4552" s="21"/>
      <c r="AM4552" s="21"/>
      <c r="AN4552" s="21"/>
      <c r="AO4552" s="21"/>
      <c r="AP4552" s="21"/>
      <c r="AQ4552" s="21"/>
      <c r="AR4552" s="21"/>
      <c r="AS4552" s="21"/>
      <c r="AT4552" s="21"/>
      <c r="AU4552" s="21"/>
      <c r="AX4552" s="22"/>
      <c r="AY4552" s="22"/>
      <c r="AZ4552" s="22"/>
      <c r="BM4552" s="21"/>
      <c r="BN4552" s="21"/>
      <c r="BO4552" s="21"/>
      <c r="BP4552" s="21"/>
      <c r="BQ4552" s="21"/>
      <c r="BS4552" s="21"/>
      <c r="BT4552" s="21"/>
      <c r="BW4552" s="21"/>
      <c r="BX4552" s="21"/>
      <c r="BZ4552" s="21"/>
      <c r="CD4552" s="21"/>
      <c r="CE4552" s="21"/>
      <c r="CF4552" s="21"/>
    </row>
    <row r="4553" spans="1:84">
      <c r="A4553" s="21"/>
      <c r="AC4553" s="21"/>
      <c r="AD4553" s="21"/>
      <c r="AE4553" s="21"/>
      <c r="AF4553" s="21"/>
      <c r="AG4553" s="21"/>
      <c r="AH4553" s="21"/>
      <c r="AI4553" s="21"/>
      <c r="AJ4553" s="21"/>
      <c r="AK4553" s="21"/>
      <c r="AL4553" s="21"/>
      <c r="AM4553" s="21"/>
      <c r="AN4553" s="21"/>
      <c r="AO4553" s="21"/>
      <c r="AP4553" s="21"/>
      <c r="AQ4553" s="21"/>
      <c r="AR4553" s="21"/>
      <c r="AS4553" s="21"/>
      <c r="AT4553" s="21"/>
      <c r="AU4553" s="21"/>
      <c r="AX4553" s="22"/>
      <c r="AY4553" s="22"/>
      <c r="AZ4553" s="22"/>
      <c r="BM4553" s="21"/>
      <c r="BN4553" s="21"/>
      <c r="BO4553" s="21"/>
      <c r="BP4553" s="21"/>
      <c r="BQ4553" s="21"/>
      <c r="BS4553" s="21"/>
      <c r="BT4553" s="21"/>
      <c r="BW4553" s="21"/>
      <c r="BX4553" s="21"/>
      <c r="BZ4553" s="21"/>
      <c r="CD4553" s="21"/>
      <c r="CE4553" s="21"/>
      <c r="CF4553" s="21"/>
    </row>
    <row r="4554" spans="1:84">
      <c r="A4554" s="21"/>
      <c r="AC4554" s="21"/>
      <c r="AD4554" s="21"/>
      <c r="AE4554" s="21"/>
      <c r="AF4554" s="21"/>
      <c r="AG4554" s="21"/>
      <c r="AH4554" s="21"/>
      <c r="AI4554" s="21"/>
      <c r="AJ4554" s="21"/>
      <c r="AK4554" s="21"/>
      <c r="AL4554" s="21"/>
      <c r="AM4554" s="21"/>
      <c r="AN4554" s="21"/>
      <c r="AO4554" s="21"/>
      <c r="AP4554" s="21"/>
      <c r="AQ4554" s="21"/>
      <c r="AR4554" s="21"/>
      <c r="AS4554" s="21"/>
      <c r="AT4554" s="21"/>
      <c r="AU4554" s="21"/>
      <c r="AX4554" s="22"/>
      <c r="AY4554" s="22"/>
      <c r="AZ4554" s="22"/>
      <c r="BM4554" s="21"/>
      <c r="BN4554" s="21"/>
      <c r="BO4554" s="21"/>
      <c r="BP4554" s="21"/>
      <c r="BQ4554" s="21"/>
      <c r="BS4554" s="21"/>
      <c r="BT4554" s="21"/>
      <c r="BW4554" s="21"/>
      <c r="BX4554" s="21"/>
      <c r="BZ4554" s="21"/>
      <c r="CD4554" s="21"/>
      <c r="CE4554" s="21"/>
      <c r="CF4554" s="21"/>
    </row>
    <row r="4555" spans="1:84">
      <c r="A4555" s="21"/>
      <c r="AC4555" s="21"/>
      <c r="AD4555" s="21"/>
      <c r="AE4555" s="21"/>
      <c r="AF4555" s="21"/>
      <c r="AG4555" s="21"/>
      <c r="AH4555" s="21"/>
      <c r="AI4555" s="21"/>
      <c r="AJ4555" s="21"/>
      <c r="AK4555" s="21"/>
      <c r="AL4555" s="21"/>
      <c r="AM4555" s="21"/>
      <c r="AN4555" s="21"/>
      <c r="AO4555" s="21"/>
      <c r="AP4555" s="21"/>
      <c r="AQ4555" s="21"/>
      <c r="AR4555" s="21"/>
      <c r="AS4555" s="21"/>
      <c r="AT4555" s="21"/>
      <c r="AU4555" s="21"/>
      <c r="AX4555" s="22"/>
      <c r="AY4555" s="22"/>
      <c r="AZ4555" s="22"/>
      <c r="BM4555" s="21"/>
      <c r="BN4555" s="21"/>
      <c r="BO4555" s="21"/>
      <c r="BP4555" s="21"/>
      <c r="BQ4555" s="21"/>
      <c r="BS4555" s="21"/>
      <c r="BT4555" s="21"/>
      <c r="BW4555" s="21"/>
      <c r="BX4555" s="21"/>
      <c r="BZ4555" s="21"/>
      <c r="CD4555" s="21"/>
      <c r="CE4555" s="21"/>
      <c r="CF4555" s="21"/>
    </row>
    <row r="4556" spans="1:84">
      <c r="A4556" s="21"/>
      <c r="AC4556" s="21"/>
      <c r="AD4556" s="21"/>
      <c r="AE4556" s="21"/>
      <c r="AF4556" s="21"/>
      <c r="AG4556" s="21"/>
      <c r="AH4556" s="21"/>
      <c r="AI4556" s="21"/>
      <c r="AJ4556" s="21"/>
      <c r="AK4556" s="21"/>
      <c r="AL4556" s="21"/>
      <c r="AM4556" s="21"/>
      <c r="AN4556" s="21"/>
      <c r="AO4556" s="21"/>
      <c r="AP4556" s="21"/>
      <c r="AQ4556" s="21"/>
      <c r="AR4556" s="21"/>
      <c r="AS4556" s="21"/>
      <c r="AT4556" s="21"/>
      <c r="AU4556" s="21"/>
      <c r="AX4556" s="22"/>
      <c r="AY4556" s="22"/>
      <c r="AZ4556" s="22"/>
      <c r="BM4556" s="21"/>
      <c r="BN4556" s="21"/>
      <c r="BO4556" s="21"/>
      <c r="BP4556" s="21"/>
      <c r="BQ4556" s="21"/>
      <c r="BS4556" s="21"/>
      <c r="BT4556" s="21"/>
      <c r="BW4556" s="21"/>
      <c r="BX4556" s="21"/>
      <c r="BZ4556" s="21"/>
      <c r="CD4556" s="21"/>
      <c r="CE4556" s="21"/>
      <c r="CF4556" s="21"/>
    </row>
    <row r="4557" spans="1:84">
      <c r="A4557" s="21"/>
      <c r="AC4557" s="21"/>
      <c r="AD4557" s="21"/>
      <c r="AE4557" s="21"/>
      <c r="AF4557" s="21"/>
      <c r="AG4557" s="21"/>
      <c r="AH4557" s="21"/>
      <c r="AI4557" s="21"/>
      <c r="AJ4557" s="21"/>
      <c r="AK4557" s="21"/>
      <c r="AL4557" s="21"/>
      <c r="AM4557" s="21"/>
      <c r="AN4557" s="21"/>
      <c r="AO4557" s="21"/>
      <c r="AP4557" s="21"/>
      <c r="AQ4557" s="21"/>
      <c r="AR4557" s="21"/>
      <c r="AS4557" s="21"/>
      <c r="AT4557" s="21"/>
      <c r="AU4557" s="21"/>
      <c r="AX4557" s="22"/>
      <c r="AY4557" s="22"/>
      <c r="AZ4557" s="22"/>
      <c r="BM4557" s="21"/>
      <c r="BN4557" s="21"/>
      <c r="BO4557" s="21"/>
      <c r="BP4557" s="21"/>
      <c r="BQ4557" s="21"/>
      <c r="BS4557" s="21"/>
      <c r="BT4557" s="21"/>
      <c r="BW4557" s="21"/>
      <c r="BX4557" s="21"/>
      <c r="BZ4557" s="21"/>
      <c r="CD4557" s="21"/>
      <c r="CE4557" s="21"/>
      <c r="CF4557" s="21"/>
    </row>
    <row r="4558" spans="1:84">
      <c r="A4558" s="21"/>
      <c r="AC4558" s="21"/>
      <c r="AD4558" s="21"/>
      <c r="AE4558" s="21"/>
      <c r="AF4558" s="21"/>
      <c r="AG4558" s="21"/>
      <c r="AH4558" s="21"/>
      <c r="AI4558" s="21"/>
      <c r="AJ4558" s="21"/>
      <c r="AK4558" s="21"/>
      <c r="AL4558" s="21"/>
      <c r="AM4558" s="21"/>
      <c r="AN4558" s="21"/>
      <c r="AO4558" s="21"/>
      <c r="AP4558" s="21"/>
      <c r="AQ4558" s="21"/>
      <c r="AR4558" s="21"/>
      <c r="AS4558" s="21"/>
      <c r="AT4558" s="21"/>
      <c r="AU4558" s="21"/>
      <c r="AX4558" s="22"/>
      <c r="AY4558" s="22"/>
      <c r="AZ4558" s="22"/>
      <c r="BM4558" s="21"/>
      <c r="BN4558" s="21"/>
      <c r="BO4558" s="21"/>
      <c r="BP4558" s="21"/>
      <c r="BQ4558" s="21"/>
      <c r="BS4558" s="21"/>
      <c r="BT4558" s="21"/>
      <c r="BW4558" s="21"/>
      <c r="BX4558" s="21"/>
      <c r="BZ4558" s="21"/>
      <c r="CD4558" s="21"/>
      <c r="CE4558" s="21"/>
      <c r="CF4558" s="21"/>
    </row>
    <row r="4559" spans="1:84">
      <c r="A4559" s="21"/>
      <c r="AC4559" s="21"/>
      <c r="AD4559" s="21"/>
      <c r="AE4559" s="21"/>
      <c r="AF4559" s="21"/>
      <c r="AG4559" s="21"/>
      <c r="AH4559" s="21"/>
      <c r="AI4559" s="21"/>
      <c r="AJ4559" s="21"/>
      <c r="AK4559" s="21"/>
      <c r="AL4559" s="21"/>
      <c r="AM4559" s="21"/>
      <c r="AN4559" s="21"/>
      <c r="AO4559" s="21"/>
      <c r="AP4559" s="21"/>
      <c r="AQ4559" s="21"/>
      <c r="AR4559" s="21"/>
      <c r="AS4559" s="21"/>
      <c r="AT4559" s="21"/>
      <c r="AU4559" s="21"/>
      <c r="AX4559" s="22"/>
      <c r="AY4559" s="22"/>
      <c r="AZ4559" s="22"/>
      <c r="BM4559" s="21"/>
      <c r="BN4559" s="21"/>
      <c r="BO4559" s="21"/>
      <c r="BP4559" s="21"/>
      <c r="BQ4559" s="21"/>
      <c r="BS4559" s="21"/>
      <c r="BT4559" s="21"/>
      <c r="BW4559" s="21"/>
      <c r="BX4559" s="21"/>
      <c r="BZ4559" s="21"/>
      <c r="CD4559" s="21"/>
      <c r="CE4559" s="21"/>
      <c r="CF4559" s="21"/>
    </row>
    <row r="4560" spans="1:84">
      <c r="A4560" s="21"/>
      <c r="AC4560" s="21"/>
      <c r="AD4560" s="21"/>
      <c r="AE4560" s="21"/>
      <c r="AF4560" s="21"/>
      <c r="AG4560" s="21"/>
      <c r="AH4560" s="21"/>
      <c r="AI4560" s="21"/>
      <c r="AJ4560" s="21"/>
      <c r="AK4560" s="21"/>
      <c r="AL4560" s="21"/>
      <c r="AM4560" s="21"/>
      <c r="AN4560" s="21"/>
      <c r="AO4560" s="21"/>
      <c r="AP4560" s="21"/>
      <c r="AQ4560" s="21"/>
      <c r="AR4560" s="21"/>
      <c r="AS4560" s="21"/>
      <c r="AT4560" s="21"/>
      <c r="AU4560" s="21"/>
      <c r="AX4560" s="22"/>
      <c r="AY4560" s="22"/>
      <c r="AZ4560" s="22"/>
      <c r="BM4560" s="21"/>
      <c r="BN4560" s="21"/>
      <c r="BO4560" s="21"/>
      <c r="BP4560" s="21"/>
      <c r="BQ4560" s="21"/>
      <c r="BS4560" s="21"/>
      <c r="BT4560" s="21"/>
      <c r="BW4560" s="21"/>
      <c r="BX4560" s="21"/>
      <c r="BZ4560" s="21"/>
      <c r="CD4560" s="21"/>
      <c r="CE4560" s="21"/>
      <c r="CF4560" s="21"/>
    </row>
    <row r="4561" spans="1:84">
      <c r="A4561" s="21"/>
      <c r="AC4561" s="21"/>
      <c r="AD4561" s="21"/>
      <c r="AE4561" s="21"/>
      <c r="AF4561" s="21"/>
      <c r="AG4561" s="21"/>
      <c r="AH4561" s="21"/>
      <c r="AI4561" s="21"/>
      <c r="AJ4561" s="21"/>
      <c r="AK4561" s="21"/>
      <c r="AL4561" s="21"/>
      <c r="AM4561" s="21"/>
      <c r="AN4561" s="21"/>
      <c r="AO4561" s="21"/>
      <c r="AP4561" s="21"/>
      <c r="AQ4561" s="21"/>
      <c r="AR4561" s="21"/>
      <c r="AS4561" s="21"/>
      <c r="AT4561" s="21"/>
      <c r="AU4561" s="21"/>
      <c r="AX4561" s="22"/>
      <c r="AY4561" s="22"/>
      <c r="AZ4561" s="22"/>
      <c r="BM4561" s="21"/>
      <c r="BN4561" s="21"/>
      <c r="BO4561" s="21"/>
      <c r="BP4561" s="21"/>
      <c r="BQ4561" s="21"/>
      <c r="BS4561" s="21"/>
      <c r="BT4561" s="21"/>
      <c r="BW4561" s="21"/>
      <c r="BX4561" s="21"/>
      <c r="BZ4561" s="21"/>
      <c r="CD4561" s="21"/>
      <c r="CE4561" s="21"/>
      <c r="CF4561" s="21"/>
    </row>
    <row r="4562" spans="1:84">
      <c r="A4562" s="21"/>
      <c r="AC4562" s="21"/>
      <c r="AD4562" s="21"/>
      <c r="AE4562" s="21"/>
      <c r="AF4562" s="21"/>
      <c r="AG4562" s="21"/>
      <c r="AH4562" s="21"/>
      <c r="AI4562" s="21"/>
      <c r="AJ4562" s="21"/>
      <c r="AK4562" s="21"/>
      <c r="AL4562" s="21"/>
      <c r="AM4562" s="21"/>
      <c r="AN4562" s="21"/>
      <c r="AO4562" s="21"/>
      <c r="AP4562" s="21"/>
      <c r="AQ4562" s="21"/>
      <c r="AR4562" s="21"/>
      <c r="AS4562" s="21"/>
      <c r="AT4562" s="21"/>
      <c r="AU4562" s="21"/>
      <c r="AX4562" s="22"/>
      <c r="AY4562" s="22"/>
      <c r="AZ4562" s="22"/>
      <c r="BM4562" s="21"/>
      <c r="BN4562" s="21"/>
      <c r="BO4562" s="21"/>
      <c r="BP4562" s="21"/>
      <c r="BQ4562" s="21"/>
      <c r="BS4562" s="21"/>
      <c r="BT4562" s="21"/>
      <c r="BW4562" s="21"/>
      <c r="BX4562" s="21"/>
      <c r="BZ4562" s="21"/>
      <c r="CD4562" s="21"/>
      <c r="CE4562" s="21"/>
      <c r="CF4562" s="21"/>
    </row>
    <row r="4563" spans="1:84">
      <c r="A4563" s="21"/>
      <c r="AC4563" s="21"/>
      <c r="AD4563" s="21"/>
      <c r="AE4563" s="21"/>
      <c r="AF4563" s="21"/>
      <c r="AG4563" s="21"/>
      <c r="AH4563" s="21"/>
      <c r="AI4563" s="21"/>
      <c r="AJ4563" s="21"/>
      <c r="AK4563" s="21"/>
      <c r="AL4563" s="21"/>
      <c r="AM4563" s="21"/>
      <c r="AN4563" s="21"/>
      <c r="AO4563" s="21"/>
      <c r="AP4563" s="21"/>
      <c r="AQ4563" s="21"/>
      <c r="AR4563" s="21"/>
      <c r="AS4563" s="21"/>
      <c r="AT4563" s="21"/>
      <c r="AU4563" s="21"/>
      <c r="AX4563" s="22"/>
      <c r="AY4563" s="22"/>
      <c r="AZ4563" s="22"/>
      <c r="BM4563" s="21"/>
      <c r="BN4563" s="21"/>
      <c r="BO4563" s="21"/>
      <c r="BP4563" s="21"/>
      <c r="BQ4563" s="21"/>
      <c r="BS4563" s="21"/>
      <c r="BT4563" s="21"/>
      <c r="BW4563" s="21"/>
      <c r="BX4563" s="21"/>
      <c r="BZ4563" s="21"/>
      <c r="CD4563" s="21"/>
      <c r="CE4563" s="21"/>
      <c r="CF4563" s="21"/>
    </row>
    <row r="4564" spans="1:84">
      <c r="A4564" s="21"/>
      <c r="AC4564" s="21"/>
      <c r="AD4564" s="21"/>
      <c r="AE4564" s="21"/>
      <c r="AF4564" s="21"/>
      <c r="AG4564" s="21"/>
      <c r="AH4564" s="21"/>
      <c r="AI4564" s="21"/>
      <c r="AJ4564" s="21"/>
      <c r="AK4564" s="21"/>
      <c r="AL4564" s="21"/>
      <c r="AM4564" s="21"/>
      <c r="AN4564" s="21"/>
      <c r="AO4564" s="21"/>
      <c r="AP4564" s="21"/>
      <c r="AQ4564" s="21"/>
      <c r="AR4564" s="21"/>
      <c r="AS4564" s="21"/>
      <c r="AT4564" s="21"/>
      <c r="AU4564" s="21"/>
      <c r="AX4564" s="22"/>
      <c r="AY4564" s="22"/>
      <c r="AZ4564" s="22"/>
      <c r="BM4564" s="21"/>
      <c r="BN4564" s="21"/>
      <c r="BO4564" s="21"/>
      <c r="BP4564" s="21"/>
      <c r="BQ4564" s="21"/>
      <c r="BS4564" s="21"/>
      <c r="BT4564" s="21"/>
      <c r="BW4564" s="21"/>
      <c r="BX4564" s="21"/>
      <c r="BZ4564" s="21"/>
      <c r="CD4564" s="21"/>
      <c r="CE4564" s="21"/>
      <c r="CF4564" s="21"/>
    </row>
    <row r="4565" spans="1:84">
      <c r="A4565" s="21"/>
      <c r="AC4565" s="21"/>
      <c r="AD4565" s="21"/>
      <c r="AE4565" s="21"/>
      <c r="AF4565" s="21"/>
      <c r="AG4565" s="21"/>
      <c r="AH4565" s="21"/>
      <c r="AI4565" s="21"/>
      <c r="AJ4565" s="21"/>
      <c r="AK4565" s="21"/>
      <c r="AL4565" s="21"/>
      <c r="AM4565" s="21"/>
      <c r="AN4565" s="21"/>
      <c r="AO4565" s="21"/>
      <c r="AP4565" s="21"/>
      <c r="AQ4565" s="21"/>
      <c r="AR4565" s="21"/>
      <c r="AS4565" s="21"/>
      <c r="AT4565" s="21"/>
      <c r="AU4565" s="21"/>
      <c r="AX4565" s="22"/>
      <c r="AY4565" s="22"/>
      <c r="AZ4565" s="22"/>
      <c r="BM4565" s="21"/>
      <c r="BN4565" s="21"/>
      <c r="BO4565" s="21"/>
      <c r="BP4565" s="21"/>
      <c r="BQ4565" s="21"/>
      <c r="BS4565" s="21"/>
      <c r="BT4565" s="21"/>
      <c r="BW4565" s="21"/>
      <c r="BX4565" s="21"/>
      <c r="BZ4565" s="21"/>
      <c r="CD4565" s="21"/>
      <c r="CE4565" s="21"/>
      <c r="CF4565" s="21"/>
    </row>
    <row r="4566" spans="1:84">
      <c r="A4566" s="21"/>
      <c r="AC4566" s="21"/>
      <c r="AD4566" s="21"/>
      <c r="AE4566" s="21"/>
      <c r="AF4566" s="21"/>
      <c r="AG4566" s="21"/>
      <c r="AH4566" s="21"/>
      <c r="AI4566" s="21"/>
      <c r="AJ4566" s="21"/>
      <c r="AK4566" s="21"/>
      <c r="AL4566" s="21"/>
      <c r="AM4566" s="21"/>
      <c r="AN4566" s="21"/>
      <c r="AO4566" s="21"/>
      <c r="AP4566" s="21"/>
      <c r="AQ4566" s="21"/>
      <c r="AR4566" s="21"/>
      <c r="AS4566" s="21"/>
      <c r="AT4566" s="21"/>
      <c r="AU4566" s="21"/>
      <c r="AX4566" s="22"/>
      <c r="AY4566" s="22"/>
      <c r="AZ4566" s="22"/>
      <c r="BM4566" s="21"/>
      <c r="BN4566" s="21"/>
      <c r="BO4566" s="21"/>
      <c r="BP4566" s="21"/>
      <c r="BQ4566" s="21"/>
      <c r="BS4566" s="21"/>
      <c r="BT4566" s="21"/>
      <c r="BW4566" s="21"/>
      <c r="BX4566" s="21"/>
      <c r="BZ4566" s="21"/>
      <c r="CD4566" s="21"/>
      <c r="CE4566" s="21"/>
      <c r="CF4566" s="21"/>
    </row>
    <row r="4567" spans="1:84">
      <c r="A4567" s="21"/>
      <c r="AC4567" s="21"/>
      <c r="AD4567" s="21"/>
      <c r="AE4567" s="21"/>
      <c r="AF4567" s="21"/>
      <c r="AG4567" s="21"/>
      <c r="AH4567" s="21"/>
      <c r="AI4567" s="21"/>
      <c r="AJ4567" s="21"/>
      <c r="AK4567" s="21"/>
      <c r="AL4567" s="21"/>
      <c r="AM4567" s="21"/>
      <c r="AN4567" s="21"/>
      <c r="AO4567" s="21"/>
      <c r="AP4567" s="21"/>
      <c r="AQ4567" s="21"/>
      <c r="AR4567" s="21"/>
      <c r="AS4567" s="21"/>
      <c r="AT4567" s="21"/>
      <c r="AU4567" s="21"/>
      <c r="AX4567" s="22"/>
      <c r="AY4567" s="22"/>
      <c r="AZ4567" s="22"/>
      <c r="BM4567" s="21"/>
      <c r="BN4567" s="21"/>
      <c r="BO4567" s="21"/>
      <c r="BP4567" s="21"/>
      <c r="BQ4567" s="21"/>
      <c r="BS4567" s="21"/>
      <c r="BT4567" s="21"/>
      <c r="BW4567" s="21"/>
      <c r="BX4567" s="21"/>
      <c r="BZ4567" s="21"/>
      <c r="CD4567" s="21"/>
      <c r="CE4567" s="21"/>
      <c r="CF4567" s="21"/>
    </row>
    <row r="4568" spans="1:84">
      <c r="A4568" s="21"/>
      <c r="AC4568" s="21"/>
      <c r="AD4568" s="21"/>
      <c r="AE4568" s="21"/>
      <c r="AF4568" s="21"/>
      <c r="AG4568" s="21"/>
      <c r="AH4568" s="21"/>
      <c r="AI4568" s="21"/>
      <c r="AJ4568" s="21"/>
      <c r="AK4568" s="21"/>
      <c r="AL4568" s="21"/>
      <c r="AM4568" s="21"/>
      <c r="AN4568" s="21"/>
      <c r="AO4568" s="21"/>
      <c r="AP4568" s="21"/>
      <c r="AQ4568" s="21"/>
      <c r="AR4568" s="21"/>
      <c r="AS4568" s="21"/>
      <c r="AT4568" s="21"/>
      <c r="AU4568" s="21"/>
      <c r="AX4568" s="22"/>
      <c r="AY4568" s="22"/>
      <c r="AZ4568" s="22"/>
      <c r="BM4568" s="21"/>
      <c r="BN4568" s="21"/>
      <c r="BO4568" s="21"/>
      <c r="BP4568" s="21"/>
      <c r="BQ4568" s="21"/>
      <c r="BS4568" s="21"/>
      <c r="BT4568" s="21"/>
      <c r="BW4568" s="21"/>
      <c r="BX4568" s="21"/>
      <c r="BZ4568" s="21"/>
      <c r="CD4568" s="21"/>
      <c r="CE4568" s="21"/>
      <c r="CF4568" s="21"/>
    </row>
    <row r="4569" spans="1:84">
      <c r="A4569" s="21"/>
      <c r="AC4569" s="21"/>
      <c r="AD4569" s="21"/>
      <c r="AE4569" s="21"/>
      <c r="AF4569" s="21"/>
      <c r="AG4569" s="21"/>
      <c r="AH4569" s="21"/>
      <c r="AI4569" s="21"/>
      <c r="AJ4569" s="21"/>
      <c r="AK4569" s="21"/>
      <c r="AL4569" s="21"/>
      <c r="AM4569" s="21"/>
      <c r="AN4569" s="21"/>
      <c r="AO4569" s="21"/>
      <c r="AP4569" s="21"/>
      <c r="AQ4569" s="21"/>
      <c r="AR4569" s="21"/>
      <c r="AS4569" s="21"/>
      <c r="AT4569" s="21"/>
      <c r="AU4569" s="21"/>
      <c r="AX4569" s="22"/>
      <c r="AY4569" s="22"/>
      <c r="AZ4569" s="22"/>
      <c r="BM4569" s="21"/>
      <c r="BN4569" s="21"/>
      <c r="BO4569" s="21"/>
      <c r="BP4569" s="21"/>
      <c r="BQ4569" s="21"/>
      <c r="BS4569" s="21"/>
      <c r="BT4569" s="21"/>
      <c r="BW4569" s="21"/>
      <c r="BX4569" s="21"/>
      <c r="BZ4569" s="21"/>
      <c r="CD4569" s="21"/>
      <c r="CE4569" s="21"/>
      <c r="CF4569" s="21"/>
    </row>
    <row r="4570" spans="1:84">
      <c r="A4570" s="21"/>
      <c r="AC4570" s="21"/>
      <c r="AD4570" s="21"/>
      <c r="AE4570" s="21"/>
      <c r="AF4570" s="21"/>
      <c r="AG4570" s="21"/>
      <c r="AH4570" s="21"/>
      <c r="AI4570" s="21"/>
      <c r="AJ4570" s="21"/>
      <c r="AK4570" s="21"/>
      <c r="AL4570" s="21"/>
      <c r="AM4570" s="21"/>
      <c r="AN4570" s="21"/>
      <c r="AO4570" s="21"/>
      <c r="AP4570" s="21"/>
      <c r="AQ4570" s="21"/>
      <c r="AR4570" s="21"/>
      <c r="AS4570" s="21"/>
      <c r="AT4570" s="21"/>
      <c r="AU4570" s="21"/>
      <c r="AX4570" s="22"/>
      <c r="AY4570" s="22"/>
      <c r="AZ4570" s="22"/>
      <c r="BM4570" s="21"/>
      <c r="BN4570" s="21"/>
      <c r="BO4570" s="21"/>
      <c r="BP4570" s="21"/>
      <c r="BQ4570" s="21"/>
      <c r="BS4570" s="21"/>
      <c r="BT4570" s="21"/>
      <c r="BW4570" s="21"/>
      <c r="BX4570" s="21"/>
      <c r="BZ4570" s="21"/>
      <c r="CD4570" s="21"/>
      <c r="CE4570" s="21"/>
      <c r="CF4570" s="21"/>
    </row>
    <row r="4571" spans="1:84">
      <c r="A4571" s="21"/>
      <c r="AC4571" s="21"/>
      <c r="AD4571" s="21"/>
      <c r="AE4571" s="21"/>
      <c r="AF4571" s="21"/>
      <c r="AG4571" s="21"/>
      <c r="AH4571" s="21"/>
      <c r="AI4571" s="21"/>
      <c r="AJ4571" s="21"/>
      <c r="AK4571" s="21"/>
      <c r="AL4571" s="21"/>
      <c r="AM4571" s="21"/>
      <c r="AN4571" s="21"/>
      <c r="AO4571" s="21"/>
      <c r="AP4571" s="21"/>
      <c r="AQ4571" s="21"/>
      <c r="AR4571" s="21"/>
      <c r="AS4571" s="21"/>
      <c r="AT4571" s="21"/>
      <c r="AU4571" s="21"/>
      <c r="AX4571" s="22"/>
      <c r="AY4571" s="22"/>
      <c r="AZ4571" s="22"/>
      <c r="BM4571" s="21"/>
      <c r="BN4571" s="21"/>
      <c r="BO4571" s="21"/>
      <c r="BP4571" s="21"/>
      <c r="BQ4571" s="21"/>
      <c r="BS4571" s="21"/>
      <c r="BT4571" s="21"/>
      <c r="BW4571" s="21"/>
      <c r="BX4571" s="21"/>
      <c r="BZ4571" s="21"/>
      <c r="CD4571" s="21"/>
      <c r="CE4571" s="21"/>
      <c r="CF4571" s="21"/>
    </row>
    <row r="4572" spans="1:84">
      <c r="A4572" s="21"/>
      <c r="AC4572" s="21"/>
      <c r="AD4572" s="21"/>
      <c r="AE4572" s="21"/>
      <c r="AF4572" s="21"/>
      <c r="AG4572" s="21"/>
      <c r="AH4572" s="21"/>
      <c r="AI4572" s="21"/>
      <c r="AJ4572" s="21"/>
      <c r="AK4572" s="21"/>
      <c r="AL4572" s="21"/>
      <c r="AM4572" s="21"/>
      <c r="AN4572" s="21"/>
      <c r="AO4572" s="21"/>
      <c r="AP4572" s="21"/>
      <c r="AQ4572" s="21"/>
      <c r="AR4572" s="21"/>
      <c r="AS4572" s="21"/>
      <c r="AT4572" s="21"/>
      <c r="AU4572" s="21"/>
      <c r="AX4572" s="22"/>
      <c r="AY4572" s="22"/>
      <c r="AZ4572" s="22"/>
      <c r="BM4572" s="21"/>
      <c r="BN4572" s="21"/>
      <c r="BO4572" s="21"/>
      <c r="BP4572" s="21"/>
      <c r="BQ4572" s="21"/>
      <c r="BS4572" s="21"/>
      <c r="BT4572" s="21"/>
      <c r="BW4572" s="21"/>
      <c r="BX4572" s="21"/>
      <c r="BZ4572" s="21"/>
      <c r="CD4572" s="21"/>
      <c r="CE4572" s="21"/>
      <c r="CF4572" s="21"/>
    </row>
    <row r="4573" spans="1:84">
      <c r="A4573" s="21"/>
      <c r="AC4573" s="21"/>
      <c r="AD4573" s="21"/>
      <c r="AE4573" s="21"/>
      <c r="AF4573" s="21"/>
      <c r="AG4573" s="21"/>
      <c r="AH4573" s="21"/>
      <c r="AI4573" s="21"/>
      <c r="AJ4573" s="21"/>
      <c r="AK4573" s="21"/>
      <c r="AL4573" s="21"/>
      <c r="AM4573" s="21"/>
      <c r="AN4573" s="21"/>
      <c r="AO4573" s="21"/>
      <c r="AP4573" s="21"/>
      <c r="AQ4573" s="21"/>
      <c r="AR4573" s="21"/>
      <c r="AS4573" s="21"/>
      <c r="AT4573" s="21"/>
      <c r="AU4573" s="21"/>
      <c r="AX4573" s="22"/>
      <c r="AY4573" s="22"/>
      <c r="AZ4573" s="22"/>
      <c r="BM4573" s="21"/>
      <c r="BN4573" s="21"/>
      <c r="BO4573" s="21"/>
      <c r="BP4573" s="21"/>
      <c r="BQ4573" s="21"/>
      <c r="BS4573" s="21"/>
      <c r="BT4573" s="21"/>
      <c r="BW4573" s="21"/>
      <c r="BX4573" s="21"/>
      <c r="BZ4573" s="21"/>
      <c r="CD4573" s="21"/>
      <c r="CE4573" s="21"/>
      <c r="CF4573" s="21"/>
    </row>
    <row r="4574" spans="1:84">
      <c r="A4574" s="21"/>
      <c r="AC4574" s="21"/>
      <c r="AD4574" s="21"/>
      <c r="AE4574" s="21"/>
      <c r="AF4574" s="21"/>
      <c r="AG4574" s="21"/>
      <c r="AH4574" s="21"/>
      <c r="AI4574" s="21"/>
      <c r="AJ4574" s="21"/>
      <c r="AK4574" s="21"/>
      <c r="AL4574" s="21"/>
      <c r="AM4574" s="21"/>
      <c r="AN4574" s="21"/>
      <c r="AO4574" s="21"/>
      <c r="AP4574" s="21"/>
      <c r="AQ4574" s="21"/>
      <c r="AR4574" s="21"/>
      <c r="AS4574" s="21"/>
      <c r="AT4574" s="21"/>
      <c r="AU4574" s="21"/>
      <c r="AX4574" s="22"/>
      <c r="AY4574" s="22"/>
      <c r="AZ4574" s="22"/>
      <c r="BM4574" s="21"/>
      <c r="BN4574" s="21"/>
      <c r="BO4574" s="21"/>
      <c r="BP4574" s="21"/>
      <c r="BQ4574" s="21"/>
      <c r="BS4574" s="21"/>
      <c r="BT4574" s="21"/>
      <c r="BW4574" s="21"/>
      <c r="BX4574" s="21"/>
      <c r="BZ4574" s="21"/>
      <c r="CD4574" s="21"/>
      <c r="CE4574" s="21"/>
      <c r="CF4574" s="21"/>
    </row>
    <row r="4575" spans="1:84">
      <c r="A4575" s="21"/>
      <c r="AC4575" s="21"/>
      <c r="AD4575" s="21"/>
      <c r="AE4575" s="21"/>
      <c r="AF4575" s="21"/>
      <c r="AG4575" s="21"/>
      <c r="AH4575" s="21"/>
      <c r="AI4575" s="21"/>
      <c r="AJ4575" s="21"/>
      <c r="AK4575" s="21"/>
      <c r="AL4575" s="21"/>
      <c r="AM4575" s="21"/>
      <c r="AN4575" s="21"/>
      <c r="AO4575" s="21"/>
      <c r="AP4575" s="21"/>
      <c r="AQ4575" s="21"/>
      <c r="AR4575" s="21"/>
      <c r="AS4575" s="21"/>
      <c r="AT4575" s="21"/>
      <c r="AU4575" s="21"/>
      <c r="AX4575" s="22"/>
      <c r="AY4575" s="22"/>
      <c r="AZ4575" s="22"/>
      <c r="BM4575" s="21"/>
      <c r="BN4575" s="21"/>
      <c r="BO4575" s="21"/>
      <c r="BP4575" s="21"/>
      <c r="BQ4575" s="21"/>
      <c r="BS4575" s="21"/>
      <c r="BT4575" s="21"/>
      <c r="BW4575" s="21"/>
      <c r="BX4575" s="21"/>
      <c r="BZ4575" s="21"/>
      <c r="CD4575" s="21"/>
      <c r="CE4575" s="21"/>
      <c r="CF4575" s="21"/>
    </row>
    <row r="4576" spans="1:84">
      <c r="A4576" s="21"/>
      <c r="AC4576" s="21"/>
      <c r="AD4576" s="21"/>
      <c r="AE4576" s="21"/>
      <c r="AF4576" s="21"/>
      <c r="AG4576" s="21"/>
      <c r="AH4576" s="21"/>
      <c r="AI4576" s="21"/>
      <c r="AJ4576" s="21"/>
      <c r="AK4576" s="21"/>
      <c r="AL4576" s="21"/>
      <c r="AM4576" s="21"/>
      <c r="AN4576" s="21"/>
      <c r="AO4576" s="21"/>
      <c r="AP4576" s="21"/>
      <c r="AQ4576" s="21"/>
      <c r="AR4576" s="21"/>
      <c r="AS4576" s="21"/>
      <c r="AT4576" s="21"/>
      <c r="AU4576" s="21"/>
      <c r="AX4576" s="22"/>
      <c r="AY4576" s="22"/>
      <c r="AZ4576" s="22"/>
      <c r="BM4576" s="21"/>
      <c r="BN4576" s="21"/>
      <c r="BO4576" s="21"/>
      <c r="BP4576" s="21"/>
      <c r="BQ4576" s="21"/>
      <c r="BS4576" s="21"/>
      <c r="BT4576" s="21"/>
      <c r="BW4576" s="21"/>
      <c r="BX4576" s="21"/>
      <c r="BZ4576" s="21"/>
      <c r="CD4576" s="21"/>
      <c r="CE4576" s="21"/>
      <c r="CF4576" s="21"/>
    </row>
    <row r="4577" spans="1:84">
      <c r="A4577" s="21"/>
      <c r="AC4577" s="21"/>
      <c r="AD4577" s="21"/>
      <c r="AE4577" s="21"/>
      <c r="AF4577" s="21"/>
      <c r="AG4577" s="21"/>
      <c r="AH4577" s="21"/>
      <c r="AI4577" s="21"/>
      <c r="AJ4577" s="21"/>
      <c r="AK4577" s="21"/>
      <c r="AL4577" s="21"/>
      <c r="AM4577" s="21"/>
      <c r="AN4577" s="21"/>
      <c r="AO4577" s="21"/>
      <c r="AP4577" s="21"/>
      <c r="AQ4577" s="21"/>
      <c r="AR4577" s="21"/>
      <c r="AS4577" s="21"/>
      <c r="AT4577" s="21"/>
      <c r="AU4577" s="21"/>
      <c r="AX4577" s="22"/>
      <c r="AY4577" s="22"/>
      <c r="AZ4577" s="22"/>
      <c r="BM4577" s="21"/>
      <c r="BN4577" s="21"/>
      <c r="BO4577" s="21"/>
      <c r="BP4577" s="21"/>
      <c r="BQ4577" s="21"/>
      <c r="BS4577" s="21"/>
      <c r="BT4577" s="21"/>
      <c r="BW4577" s="21"/>
      <c r="BX4577" s="21"/>
      <c r="BZ4577" s="21"/>
      <c r="CD4577" s="21"/>
      <c r="CE4577" s="21"/>
      <c r="CF4577" s="21"/>
    </row>
    <row r="4578" spans="1:84">
      <c r="A4578" s="21"/>
      <c r="AC4578" s="21"/>
      <c r="AD4578" s="21"/>
      <c r="AE4578" s="21"/>
      <c r="AF4578" s="21"/>
      <c r="AG4578" s="21"/>
      <c r="AH4578" s="21"/>
      <c r="AI4578" s="21"/>
      <c r="AJ4578" s="21"/>
      <c r="AK4578" s="21"/>
      <c r="AL4578" s="21"/>
      <c r="AM4578" s="21"/>
      <c r="AN4578" s="21"/>
      <c r="AO4578" s="21"/>
      <c r="AP4578" s="21"/>
      <c r="AQ4578" s="21"/>
      <c r="AR4578" s="21"/>
      <c r="AS4578" s="21"/>
      <c r="AT4578" s="21"/>
      <c r="AU4578" s="21"/>
      <c r="AX4578" s="22"/>
      <c r="AY4578" s="22"/>
      <c r="AZ4578" s="22"/>
      <c r="BM4578" s="21"/>
      <c r="BN4578" s="21"/>
      <c r="BO4578" s="21"/>
      <c r="BP4578" s="21"/>
      <c r="BQ4578" s="21"/>
      <c r="BS4578" s="21"/>
      <c r="BT4578" s="21"/>
      <c r="BW4578" s="21"/>
      <c r="BX4578" s="21"/>
      <c r="BZ4578" s="21"/>
      <c r="CD4578" s="21"/>
      <c r="CE4578" s="21"/>
      <c r="CF4578" s="21"/>
    </row>
    <row r="4579" spans="1:84">
      <c r="A4579" s="21"/>
      <c r="AC4579" s="21"/>
      <c r="AD4579" s="21"/>
      <c r="AE4579" s="21"/>
      <c r="AF4579" s="21"/>
      <c r="AG4579" s="21"/>
      <c r="AH4579" s="21"/>
      <c r="AI4579" s="21"/>
      <c r="AJ4579" s="21"/>
      <c r="AK4579" s="21"/>
      <c r="AL4579" s="21"/>
      <c r="AM4579" s="21"/>
      <c r="AN4579" s="21"/>
      <c r="AO4579" s="21"/>
      <c r="AP4579" s="21"/>
      <c r="AQ4579" s="21"/>
      <c r="AR4579" s="21"/>
      <c r="AS4579" s="21"/>
      <c r="AT4579" s="21"/>
      <c r="AU4579" s="21"/>
      <c r="AX4579" s="22"/>
      <c r="AY4579" s="22"/>
      <c r="AZ4579" s="22"/>
      <c r="BM4579" s="21"/>
      <c r="BN4579" s="21"/>
      <c r="BO4579" s="21"/>
      <c r="BP4579" s="21"/>
      <c r="BQ4579" s="21"/>
      <c r="BS4579" s="21"/>
      <c r="BT4579" s="21"/>
      <c r="BW4579" s="21"/>
      <c r="BX4579" s="21"/>
      <c r="BZ4579" s="21"/>
      <c r="CD4579" s="21"/>
      <c r="CE4579" s="21"/>
      <c r="CF4579" s="21"/>
    </row>
    <row r="4580" spans="1:84">
      <c r="A4580" s="21"/>
      <c r="AC4580" s="21"/>
      <c r="AD4580" s="21"/>
      <c r="AE4580" s="21"/>
      <c r="AF4580" s="21"/>
      <c r="AG4580" s="21"/>
      <c r="AH4580" s="21"/>
      <c r="AI4580" s="21"/>
      <c r="AJ4580" s="21"/>
      <c r="AK4580" s="21"/>
      <c r="AL4580" s="21"/>
      <c r="AM4580" s="21"/>
      <c r="AN4580" s="21"/>
      <c r="AO4580" s="21"/>
      <c r="AP4580" s="21"/>
      <c r="AQ4580" s="21"/>
      <c r="AR4580" s="21"/>
      <c r="AS4580" s="21"/>
      <c r="AT4580" s="21"/>
      <c r="AU4580" s="21"/>
      <c r="AX4580" s="22"/>
      <c r="AY4580" s="22"/>
      <c r="AZ4580" s="22"/>
      <c r="BM4580" s="21"/>
      <c r="BN4580" s="21"/>
      <c r="BO4580" s="21"/>
      <c r="BP4580" s="21"/>
      <c r="BQ4580" s="21"/>
      <c r="BS4580" s="21"/>
      <c r="BT4580" s="21"/>
      <c r="BW4580" s="21"/>
      <c r="BX4580" s="21"/>
      <c r="BZ4580" s="21"/>
      <c r="CD4580" s="21"/>
      <c r="CE4580" s="21"/>
      <c r="CF4580" s="21"/>
    </row>
    <row r="4581" spans="1:84">
      <c r="A4581" s="21"/>
      <c r="AC4581" s="21"/>
      <c r="AD4581" s="21"/>
      <c r="AE4581" s="21"/>
      <c r="AF4581" s="21"/>
      <c r="AG4581" s="21"/>
      <c r="AH4581" s="21"/>
      <c r="AI4581" s="21"/>
      <c r="AJ4581" s="21"/>
      <c r="AK4581" s="21"/>
      <c r="AL4581" s="21"/>
      <c r="AM4581" s="21"/>
      <c r="AN4581" s="21"/>
      <c r="AO4581" s="21"/>
      <c r="AP4581" s="21"/>
      <c r="AQ4581" s="21"/>
      <c r="AR4581" s="21"/>
      <c r="AS4581" s="21"/>
      <c r="AT4581" s="21"/>
      <c r="AU4581" s="21"/>
      <c r="AX4581" s="22"/>
      <c r="AY4581" s="22"/>
      <c r="AZ4581" s="22"/>
      <c r="BM4581" s="21"/>
      <c r="BN4581" s="21"/>
      <c r="BO4581" s="21"/>
      <c r="BP4581" s="21"/>
      <c r="BQ4581" s="21"/>
      <c r="BS4581" s="21"/>
      <c r="BT4581" s="21"/>
      <c r="BW4581" s="21"/>
      <c r="BX4581" s="21"/>
      <c r="BZ4581" s="21"/>
      <c r="CD4581" s="21"/>
      <c r="CE4581" s="21"/>
      <c r="CF4581" s="21"/>
    </row>
    <row r="4582" spans="1:84">
      <c r="A4582" s="21"/>
      <c r="AC4582" s="21"/>
      <c r="AD4582" s="21"/>
      <c r="AE4582" s="21"/>
      <c r="AF4582" s="21"/>
      <c r="AG4582" s="21"/>
      <c r="AH4582" s="21"/>
      <c r="AI4582" s="21"/>
      <c r="AJ4582" s="21"/>
      <c r="AK4582" s="21"/>
      <c r="AL4582" s="21"/>
      <c r="AM4582" s="21"/>
      <c r="AN4582" s="21"/>
      <c r="AO4582" s="21"/>
      <c r="AP4582" s="21"/>
      <c r="AQ4582" s="21"/>
      <c r="AR4582" s="21"/>
      <c r="AS4582" s="21"/>
      <c r="AT4582" s="21"/>
      <c r="AU4582" s="21"/>
      <c r="AX4582" s="22"/>
      <c r="AY4582" s="22"/>
      <c r="AZ4582" s="22"/>
      <c r="BM4582" s="21"/>
      <c r="BN4582" s="21"/>
      <c r="BO4582" s="21"/>
      <c r="BP4582" s="21"/>
      <c r="BQ4582" s="21"/>
      <c r="BS4582" s="21"/>
      <c r="BT4582" s="21"/>
      <c r="BW4582" s="21"/>
      <c r="BX4582" s="21"/>
      <c r="BZ4582" s="21"/>
      <c r="CD4582" s="21"/>
      <c r="CE4582" s="21"/>
      <c r="CF4582" s="21"/>
    </row>
    <row r="4583" spans="1:84">
      <c r="A4583" s="21"/>
      <c r="AC4583" s="21"/>
      <c r="AD4583" s="21"/>
      <c r="AE4583" s="21"/>
      <c r="AF4583" s="21"/>
      <c r="AG4583" s="21"/>
      <c r="AH4583" s="21"/>
      <c r="AI4583" s="21"/>
      <c r="AJ4583" s="21"/>
      <c r="AK4583" s="21"/>
      <c r="AL4583" s="21"/>
      <c r="AM4583" s="21"/>
      <c r="AN4583" s="21"/>
      <c r="AO4583" s="21"/>
      <c r="AP4583" s="21"/>
      <c r="AQ4583" s="21"/>
      <c r="AR4583" s="21"/>
      <c r="AS4583" s="21"/>
      <c r="AT4583" s="21"/>
      <c r="AU4583" s="21"/>
      <c r="AX4583" s="22"/>
      <c r="AY4583" s="22"/>
      <c r="AZ4583" s="22"/>
      <c r="BM4583" s="21"/>
      <c r="BN4583" s="21"/>
      <c r="BO4583" s="21"/>
      <c r="BP4583" s="21"/>
      <c r="BQ4583" s="21"/>
      <c r="BS4583" s="21"/>
      <c r="BT4583" s="21"/>
      <c r="BW4583" s="21"/>
      <c r="BX4583" s="21"/>
      <c r="BZ4583" s="21"/>
      <c r="CD4583" s="21"/>
      <c r="CE4583" s="21"/>
      <c r="CF4583" s="21"/>
    </row>
    <row r="4584" spans="1:84">
      <c r="A4584" s="21"/>
      <c r="AC4584" s="21"/>
      <c r="AD4584" s="21"/>
      <c r="AE4584" s="21"/>
      <c r="AF4584" s="21"/>
      <c r="AG4584" s="21"/>
      <c r="AH4584" s="21"/>
      <c r="AI4584" s="21"/>
      <c r="AJ4584" s="21"/>
      <c r="AK4584" s="21"/>
      <c r="AL4584" s="21"/>
      <c r="AM4584" s="21"/>
      <c r="AN4584" s="21"/>
      <c r="AO4584" s="21"/>
      <c r="AP4584" s="21"/>
      <c r="AQ4584" s="21"/>
      <c r="AR4584" s="21"/>
      <c r="AS4584" s="21"/>
      <c r="AT4584" s="21"/>
      <c r="AU4584" s="21"/>
      <c r="AX4584" s="22"/>
      <c r="AY4584" s="22"/>
      <c r="AZ4584" s="22"/>
      <c r="BM4584" s="21"/>
      <c r="BN4584" s="21"/>
      <c r="BO4584" s="21"/>
      <c r="BP4584" s="21"/>
      <c r="BQ4584" s="21"/>
      <c r="BS4584" s="21"/>
      <c r="BT4584" s="21"/>
      <c r="BW4584" s="21"/>
      <c r="BX4584" s="21"/>
      <c r="BZ4584" s="21"/>
      <c r="CD4584" s="21"/>
      <c r="CE4584" s="21"/>
      <c r="CF4584" s="21"/>
    </row>
    <row r="4585" spans="1:84">
      <c r="A4585" s="21"/>
      <c r="AC4585" s="21"/>
      <c r="AD4585" s="21"/>
      <c r="AE4585" s="21"/>
      <c r="AF4585" s="21"/>
      <c r="AG4585" s="21"/>
      <c r="AH4585" s="21"/>
      <c r="AI4585" s="21"/>
      <c r="AJ4585" s="21"/>
      <c r="AK4585" s="21"/>
      <c r="AL4585" s="21"/>
      <c r="AM4585" s="21"/>
      <c r="AN4585" s="21"/>
      <c r="AO4585" s="21"/>
      <c r="AP4585" s="21"/>
      <c r="AQ4585" s="21"/>
      <c r="AR4585" s="21"/>
      <c r="AS4585" s="21"/>
      <c r="AT4585" s="21"/>
      <c r="AU4585" s="21"/>
      <c r="AX4585" s="22"/>
      <c r="AY4585" s="22"/>
      <c r="AZ4585" s="22"/>
      <c r="BM4585" s="21"/>
      <c r="BN4585" s="21"/>
      <c r="BO4585" s="21"/>
      <c r="BP4585" s="21"/>
      <c r="BQ4585" s="21"/>
      <c r="BS4585" s="21"/>
      <c r="BT4585" s="21"/>
      <c r="BW4585" s="21"/>
      <c r="BX4585" s="21"/>
      <c r="BZ4585" s="21"/>
      <c r="CD4585" s="21"/>
      <c r="CE4585" s="21"/>
      <c r="CF4585" s="21"/>
    </row>
    <row r="4586" spans="1:84">
      <c r="A4586" s="21"/>
      <c r="AC4586" s="21"/>
      <c r="AD4586" s="21"/>
      <c r="AE4586" s="21"/>
      <c r="AF4586" s="21"/>
      <c r="AG4586" s="21"/>
      <c r="AH4586" s="21"/>
      <c r="AI4586" s="21"/>
      <c r="AJ4586" s="21"/>
      <c r="AK4586" s="21"/>
      <c r="AL4586" s="21"/>
      <c r="AM4586" s="21"/>
      <c r="AN4586" s="21"/>
      <c r="AO4586" s="21"/>
      <c r="AP4586" s="21"/>
      <c r="AQ4586" s="21"/>
      <c r="AR4586" s="21"/>
      <c r="AS4586" s="21"/>
      <c r="AT4586" s="21"/>
      <c r="AU4586" s="21"/>
      <c r="AX4586" s="22"/>
      <c r="AY4586" s="22"/>
      <c r="AZ4586" s="22"/>
      <c r="BM4586" s="21"/>
      <c r="BN4586" s="21"/>
      <c r="BO4586" s="21"/>
      <c r="BP4586" s="21"/>
      <c r="BQ4586" s="21"/>
      <c r="BS4586" s="21"/>
      <c r="BT4586" s="21"/>
      <c r="BW4586" s="21"/>
      <c r="BX4586" s="21"/>
      <c r="BZ4586" s="21"/>
      <c r="CD4586" s="21"/>
      <c r="CE4586" s="21"/>
      <c r="CF4586" s="21"/>
    </row>
    <row r="4587" spans="1:84">
      <c r="A4587" s="21"/>
      <c r="AC4587" s="21"/>
      <c r="AD4587" s="21"/>
      <c r="AE4587" s="21"/>
      <c r="AF4587" s="21"/>
      <c r="AG4587" s="21"/>
      <c r="AH4587" s="21"/>
      <c r="AI4587" s="21"/>
      <c r="AJ4587" s="21"/>
      <c r="AK4587" s="21"/>
      <c r="AL4587" s="21"/>
      <c r="AM4587" s="21"/>
      <c r="AN4587" s="21"/>
      <c r="AO4587" s="21"/>
      <c r="AP4587" s="21"/>
      <c r="AQ4587" s="21"/>
      <c r="AR4587" s="21"/>
      <c r="AS4587" s="21"/>
      <c r="AT4587" s="21"/>
      <c r="AU4587" s="21"/>
      <c r="AX4587" s="22"/>
      <c r="AY4587" s="22"/>
      <c r="AZ4587" s="22"/>
      <c r="BM4587" s="21"/>
      <c r="BN4587" s="21"/>
      <c r="BO4587" s="21"/>
      <c r="BP4587" s="21"/>
      <c r="BQ4587" s="21"/>
      <c r="BS4587" s="21"/>
      <c r="BT4587" s="21"/>
      <c r="BW4587" s="21"/>
      <c r="BX4587" s="21"/>
      <c r="BZ4587" s="21"/>
      <c r="CD4587" s="21"/>
      <c r="CE4587" s="21"/>
      <c r="CF4587" s="21"/>
    </row>
    <row r="4588" spans="1:84">
      <c r="A4588" s="21"/>
      <c r="AC4588" s="21"/>
      <c r="AD4588" s="21"/>
      <c r="AE4588" s="21"/>
      <c r="AF4588" s="21"/>
      <c r="AG4588" s="21"/>
      <c r="AH4588" s="21"/>
      <c r="AI4588" s="21"/>
      <c r="AJ4588" s="21"/>
      <c r="AK4588" s="21"/>
      <c r="AL4588" s="21"/>
      <c r="AM4588" s="21"/>
      <c r="AN4588" s="21"/>
      <c r="AO4588" s="21"/>
      <c r="AP4588" s="21"/>
      <c r="AQ4588" s="21"/>
      <c r="AR4588" s="21"/>
      <c r="AS4588" s="21"/>
      <c r="AT4588" s="21"/>
      <c r="AU4588" s="21"/>
      <c r="AX4588" s="22"/>
      <c r="AY4588" s="22"/>
      <c r="AZ4588" s="22"/>
      <c r="BM4588" s="21"/>
      <c r="BN4588" s="21"/>
      <c r="BO4588" s="21"/>
      <c r="BP4588" s="21"/>
      <c r="BQ4588" s="21"/>
      <c r="BS4588" s="21"/>
      <c r="BT4588" s="21"/>
      <c r="BW4588" s="21"/>
      <c r="BX4588" s="21"/>
      <c r="BZ4588" s="21"/>
      <c r="CD4588" s="21"/>
      <c r="CE4588" s="21"/>
      <c r="CF4588" s="21"/>
    </row>
    <row r="4589" spans="1:84">
      <c r="A4589" s="21"/>
      <c r="AC4589" s="21"/>
      <c r="AD4589" s="21"/>
      <c r="AE4589" s="21"/>
      <c r="AF4589" s="21"/>
      <c r="AG4589" s="21"/>
      <c r="AH4589" s="21"/>
      <c r="AI4589" s="21"/>
      <c r="AJ4589" s="21"/>
      <c r="AK4589" s="21"/>
      <c r="AL4589" s="21"/>
      <c r="AM4589" s="21"/>
      <c r="AN4589" s="21"/>
      <c r="AO4589" s="21"/>
      <c r="AP4589" s="21"/>
      <c r="AQ4589" s="21"/>
      <c r="AR4589" s="21"/>
      <c r="AS4589" s="21"/>
      <c r="AT4589" s="21"/>
      <c r="AU4589" s="21"/>
      <c r="AX4589" s="22"/>
      <c r="AY4589" s="22"/>
      <c r="AZ4589" s="22"/>
      <c r="BM4589" s="21"/>
      <c r="BN4589" s="21"/>
      <c r="BO4589" s="21"/>
      <c r="BP4589" s="21"/>
      <c r="BQ4589" s="21"/>
      <c r="BS4589" s="21"/>
      <c r="BT4589" s="21"/>
      <c r="BW4589" s="21"/>
      <c r="BX4589" s="21"/>
      <c r="BZ4589" s="21"/>
      <c r="CD4589" s="21"/>
      <c r="CE4589" s="21"/>
      <c r="CF4589" s="21"/>
    </row>
    <row r="4590" spans="1:84">
      <c r="A4590" s="21"/>
      <c r="AC4590" s="21"/>
      <c r="AD4590" s="21"/>
      <c r="AE4590" s="21"/>
      <c r="AF4590" s="21"/>
      <c r="AG4590" s="21"/>
      <c r="AH4590" s="21"/>
      <c r="AI4590" s="21"/>
      <c r="AJ4590" s="21"/>
      <c r="AK4590" s="21"/>
      <c r="AL4590" s="21"/>
      <c r="AM4590" s="21"/>
      <c r="AN4590" s="21"/>
      <c r="AO4590" s="21"/>
      <c r="AP4590" s="21"/>
      <c r="AQ4590" s="21"/>
      <c r="AR4590" s="21"/>
      <c r="AS4590" s="21"/>
      <c r="AT4590" s="21"/>
      <c r="AU4590" s="21"/>
      <c r="AX4590" s="22"/>
      <c r="AY4590" s="22"/>
      <c r="AZ4590" s="22"/>
      <c r="BM4590" s="21"/>
      <c r="BN4590" s="21"/>
      <c r="BO4590" s="21"/>
      <c r="BP4590" s="21"/>
      <c r="BQ4590" s="21"/>
      <c r="BS4590" s="21"/>
      <c r="BT4590" s="21"/>
      <c r="BW4590" s="21"/>
      <c r="BX4590" s="21"/>
      <c r="BZ4590" s="21"/>
      <c r="CD4590" s="21"/>
      <c r="CE4590" s="21"/>
      <c r="CF4590" s="21"/>
    </row>
    <row r="4591" spans="1:84">
      <c r="A4591" s="21"/>
      <c r="AC4591" s="21"/>
      <c r="AD4591" s="21"/>
      <c r="AE4591" s="21"/>
      <c r="AF4591" s="21"/>
      <c r="AG4591" s="21"/>
      <c r="AH4591" s="21"/>
      <c r="AI4591" s="21"/>
      <c r="AJ4591" s="21"/>
      <c r="AK4591" s="21"/>
      <c r="AL4591" s="21"/>
      <c r="AM4591" s="21"/>
      <c r="AN4591" s="21"/>
      <c r="AO4591" s="21"/>
      <c r="AP4591" s="21"/>
      <c r="AQ4591" s="21"/>
      <c r="AR4591" s="21"/>
      <c r="AS4591" s="21"/>
      <c r="AT4591" s="21"/>
      <c r="AU4591" s="21"/>
      <c r="AX4591" s="22"/>
      <c r="AY4591" s="22"/>
      <c r="AZ4591" s="22"/>
      <c r="BM4591" s="21"/>
      <c r="BN4591" s="21"/>
      <c r="BO4591" s="21"/>
      <c r="BP4591" s="21"/>
      <c r="BQ4591" s="21"/>
      <c r="BS4591" s="21"/>
      <c r="BT4591" s="21"/>
      <c r="BW4591" s="21"/>
      <c r="BX4591" s="21"/>
      <c r="BZ4591" s="21"/>
      <c r="CD4591" s="21"/>
      <c r="CE4591" s="21"/>
      <c r="CF4591" s="21"/>
    </row>
    <row r="4592" spans="1:84">
      <c r="A4592" s="21"/>
      <c r="AC4592" s="21"/>
      <c r="AD4592" s="21"/>
      <c r="AE4592" s="21"/>
      <c r="AF4592" s="21"/>
      <c r="AG4592" s="21"/>
      <c r="AH4592" s="21"/>
      <c r="AI4592" s="21"/>
      <c r="AJ4592" s="21"/>
      <c r="AK4592" s="21"/>
      <c r="AL4592" s="21"/>
      <c r="AM4592" s="21"/>
      <c r="AN4592" s="21"/>
      <c r="AO4592" s="21"/>
      <c r="AP4592" s="21"/>
      <c r="AQ4592" s="21"/>
      <c r="AR4592" s="21"/>
      <c r="AS4592" s="21"/>
      <c r="AT4592" s="21"/>
      <c r="AU4592" s="21"/>
      <c r="AX4592" s="22"/>
      <c r="AY4592" s="22"/>
      <c r="AZ4592" s="22"/>
      <c r="BM4592" s="21"/>
      <c r="BN4592" s="21"/>
      <c r="BO4592" s="21"/>
      <c r="BP4592" s="21"/>
      <c r="BQ4592" s="21"/>
      <c r="BS4592" s="21"/>
      <c r="BT4592" s="21"/>
      <c r="BW4592" s="21"/>
      <c r="BX4592" s="21"/>
      <c r="BZ4592" s="21"/>
      <c r="CD4592" s="21"/>
      <c r="CE4592" s="21"/>
      <c r="CF4592" s="21"/>
    </row>
    <row r="4593" spans="1:84">
      <c r="A4593" s="21"/>
      <c r="AC4593" s="21"/>
      <c r="AD4593" s="21"/>
      <c r="AE4593" s="21"/>
      <c r="AF4593" s="21"/>
      <c r="AG4593" s="21"/>
      <c r="AH4593" s="21"/>
      <c r="AI4593" s="21"/>
      <c r="AJ4593" s="21"/>
      <c r="AK4593" s="21"/>
      <c r="AL4593" s="21"/>
      <c r="AM4593" s="21"/>
      <c r="AN4593" s="21"/>
      <c r="AO4593" s="21"/>
      <c r="AP4593" s="21"/>
      <c r="AQ4593" s="21"/>
      <c r="AR4593" s="21"/>
      <c r="AS4593" s="21"/>
      <c r="AT4593" s="21"/>
      <c r="AU4593" s="21"/>
      <c r="AX4593" s="22"/>
      <c r="AY4593" s="22"/>
      <c r="AZ4593" s="22"/>
      <c r="BM4593" s="21"/>
      <c r="BN4593" s="21"/>
      <c r="BO4593" s="21"/>
      <c r="BP4593" s="21"/>
      <c r="BQ4593" s="21"/>
      <c r="BS4593" s="21"/>
      <c r="BT4593" s="21"/>
      <c r="BW4593" s="21"/>
      <c r="BX4593" s="21"/>
      <c r="BZ4593" s="21"/>
      <c r="CD4593" s="21"/>
      <c r="CE4593" s="21"/>
      <c r="CF4593" s="21"/>
    </row>
    <row r="4594" spans="1:84">
      <c r="A4594" s="21"/>
      <c r="AC4594" s="21"/>
      <c r="AD4594" s="21"/>
      <c r="AE4594" s="21"/>
      <c r="AF4594" s="21"/>
      <c r="AG4594" s="21"/>
      <c r="AH4594" s="21"/>
      <c r="AI4594" s="21"/>
      <c r="AJ4594" s="21"/>
      <c r="AK4594" s="21"/>
      <c r="AL4594" s="21"/>
      <c r="AM4594" s="21"/>
      <c r="AN4594" s="21"/>
      <c r="AO4594" s="21"/>
      <c r="AP4594" s="21"/>
      <c r="AQ4594" s="21"/>
      <c r="AR4594" s="21"/>
      <c r="AS4594" s="21"/>
      <c r="AT4594" s="21"/>
      <c r="AU4594" s="21"/>
      <c r="AX4594" s="22"/>
      <c r="AY4594" s="22"/>
      <c r="AZ4594" s="22"/>
      <c r="BM4594" s="21"/>
      <c r="BN4594" s="21"/>
      <c r="BO4594" s="21"/>
      <c r="BP4594" s="21"/>
      <c r="BQ4594" s="21"/>
      <c r="BS4594" s="21"/>
      <c r="BT4594" s="21"/>
      <c r="BW4594" s="21"/>
      <c r="BX4594" s="21"/>
      <c r="BZ4594" s="21"/>
      <c r="CD4594" s="21"/>
      <c r="CE4594" s="21"/>
      <c r="CF4594" s="21"/>
    </row>
    <row r="4595" spans="1:84">
      <c r="A4595" s="21"/>
      <c r="AC4595" s="21"/>
      <c r="AD4595" s="21"/>
      <c r="AE4595" s="21"/>
      <c r="AF4595" s="21"/>
      <c r="AG4595" s="21"/>
      <c r="AH4595" s="21"/>
      <c r="AI4595" s="21"/>
      <c r="AJ4595" s="21"/>
      <c r="AK4595" s="21"/>
      <c r="AL4595" s="21"/>
      <c r="AM4595" s="21"/>
      <c r="AN4595" s="21"/>
      <c r="AO4595" s="21"/>
      <c r="AP4595" s="21"/>
      <c r="AQ4595" s="21"/>
      <c r="AR4595" s="21"/>
      <c r="AS4595" s="21"/>
      <c r="AT4595" s="21"/>
      <c r="AU4595" s="21"/>
      <c r="AX4595" s="22"/>
      <c r="AY4595" s="22"/>
      <c r="AZ4595" s="22"/>
      <c r="BM4595" s="21"/>
      <c r="BN4595" s="21"/>
      <c r="BO4595" s="21"/>
      <c r="BP4595" s="21"/>
      <c r="BQ4595" s="21"/>
      <c r="BS4595" s="21"/>
      <c r="BT4595" s="21"/>
      <c r="BW4595" s="21"/>
      <c r="BX4595" s="21"/>
      <c r="BZ4595" s="21"/>
      <c r="CD4595" s="21"/>
      <c r="CE4595" s="21"/>
      <c r="CF4595" s="21"/>
    </row>
    <row r="4596" spans="1:84">
      <c r="A4596" s="21"/>
      <c r="AC4596" s="21"/>
      <c r="AD4596" s="21"/>
      <c r="AE4596" s="21"/>
      <c r="AF4596" s="21"/>
      <c r="AG4596" s="21"/>
      <c r="AH4596" s="21"/>
      <c r="AI4596" s="21"/>
      <c r="AJ4596" s="21"/>
      <c r="AK4596" s="21"/>
      <c r="AL4596" s="21"/>
      <c r="AM4596" s="21"/>
      <c r="AN4596" s="21"/>
      <c r="AO4596" s="21"/>
      <c r="AP4596" s="21"/>
      <c r="AQ4596" s="21"/>
      <c r="AR4596" s="21"/>
      <c r="AS4596" s="21"/>
      <c r="AT4596" s="21"/>
      <c r="AU4596" s="21"/>
      <c r="AX4596" s="22"/>
      <c r="AY4596" s="22"/>
      <c r="AZ4596" s="22"/>
      <c r="BM4596" s="21"/>
      <c r="BN4596" s="21"/>
      <c r="BO4596" s="21"/>
      <c r="BP4596" s="21"/>
      <c r="BQ4596" s="21"/>
      <c r="BS4596" s="21"/>
      <c r="BT4596" s="21"/>
      <c r="BW4596" s="21"/>
      <c r="BX4596" s="21"/>
      <c r="BZ4596" s="21"/>
      <c r="CD4596" s="21"/>
      <c r="CE4596" s="21"/>
      <c r="CF4596" s="21"/>
    </row>
    <row r="4597" spans="1:84">
      <c r="A4597" s="21"/>
      <c r="AC4597" s="21"/>
      <c r="AD4597" s="21"/>
      <c r="AE4597" s="21"/>
      <c r="AF4597" s="21"/>
      <c r="AG4597" s="21"/>
      <c r="AH4597" s="21"/>
      <c r="AI4597" s="21"/>
      <c r="AJ4597" s="21"/>
      <c r="AK4597" s="21"/>
      <c r="AL4597" s="21"/>
      <c r="AM4597" s="21"/>
      <c r="AN4597" s="21"/>
      <c r="AO4597" s="21"/>
      <c r="AP4597" s="21"/>
      <c r="AQ4597" s="21"/>
      <c r="AR4597" s="21"/>
      <c r="AS4597" s="21"/>
      <c r="AT4597" s="21"/>
      <c r="AU4597" s="21"/>
      <c r="AX4597" s="22"/>
      <c r="AY4597" s="22"/>
      <c r="AZ4597" s="22"/>
      <c r="BM4597" s="21"/>
      <c r="BN4597" s="21"/>
      <c r="BO4597" s="21"/>
      <c r="BP4597" s="21"/>
      <c r="BQ4597" s="21"/>
      <c r="BS4597" s="21"/>
      <c r="BT4597" s="21"/>
      <c r="BW4597" s="21"/>
      <c r="BX4597" s="21"/>
      <c r="BZ4597" s="21"/>
      <c r="CD4597" s="21"/>
      <c r="CE4597" s="21"/>
      <c r="CF4597" s="21"/>
    </row>
    <row r="4598" spans="1:84">
      <c r="A4598" s="21"/>
      <c r="AC4598" s="21"/>
      <c r="AD4598" s="21"/>
      <c r="AE4598" s="21"/>
      <c r="AF4598" s="21"/>
      <c r="AG4598" s="21"/>
      <c r="AH4598" s="21"/>
      <c r="AI4598" s="21"/>
      <c r="AJ4598" s="21"/>
      <c r="AK4598" s="21"/>
      <c r="AL4598" s="21"/>
      <c r="AM4598" s="21"/>
      <c r="AN4598" s="21"/>
      <c r="AO4598" s="21"/>
      <c r="AP4598" s="21"/>
      <c r="AQ4598" s="21"/>
      <c r="AR4598" s="21"/>
      <c r="AS4598" s="21"/>
      <c r="AT4598" s="21"/>
      <c r="AU4598" s="21"/>
      <c r="AX4598" s="22"/>
      <c r="AY4598" s="22"/>
      <c r="AZ4598" s="22"/>
      <c r="BM4598" s="21"/>
      <c r="BN4598" s="21"/>
      <c r="BO4598" s="21"/>
      <c r="BP4598" s="21"/>
      <c r="BQ4598" s="21"/>
      <c r="BS4598" s="21"/>
      <c r="BT4598" s="21"/>
      <c r="BW4598" s="21"/>
      <c r="BX4598" s="21"/>
      <c r="BZ4598" s="21"/>
      <c r="CD4598" s="21"/>
      <c r="CE4598" s="21"/>
      <c r="CF4598" s="21"/>
    </row>
    <row r="4599" spans="1:84">
      <c r="A4599" s="21"/>
      <c r="AC4599" s="21"/>
      <c r="AD4599" s="21"/>
      <c r="AE4599" s="21"/>
      <c r="AF4599" s="21"/>
      <c r="AG4599" s="21"/>
      <c r="AH4599" s="21"/>
      <c r="AI4599" s="21"/>
      <c r="AJ4599" s="21"/>
      <c r="AK4599" s="21"/>
      <c r="AL4599" s="21"/>
      <c r="AM4599" s="21"/>
      <c r="AN4599" s="21"/>
      <c r="AO4599" s="21"/>
      <c r="AP4599" s="21"/>
      <c r="AQ4599" s="21"/>
      <c r="AR4599" s="21"/>
      <c r="AS4599" s="21"/>
      <c r="AT4599" s="21"/>
      <c r="AU4599" s="21"/>
      <c r="AX4599" s="22"/>
      <c r="AY4599" s="22"/>
      <c r="AZ4599" s="22"/>
      <c r="BM4599" s="21"/>
      <c r="BN4599" s="21"/>
      <c r="BO4599" s="21"/>
      <c r="BP4599" s="21"/>
      <c r="BQ4599" s="21"/>
      <c r="BS4599" s="21"/>
      <c r="BT4599" s="21"/>
      <c r="BW4599" s="21"/>
      <c r="BX4599" s="21"/>
      <c r="BZ4599" s="21"/>
      <c r="CD4599" s="21"/>
      <c r="CE4599" s="21"/>
      <c r="CF4599" s="21"/>
    </row>
    <row r="4600" spans="1:84">
      <c r="A4600" s="21"/>
      <c r="AC4600" s="21"/>
      <c r="AD4600" s="21"/>
      <c r="AE4600" s="21"/>
      <c r="AF4600" s="21"/>
      <c r="AG4600" s="21"/>
      <c r="AH4600" s="21"/>
      <c r="AI4600" s="21"/>
      <c r="AJ4600" s="21"/>
      <c r="AK4600" s="21"/>
      <c r="AL4600" s="21"/>
      <c r="AM4600" s="21"/>
      <c r="AN4600" s="21"/>
      <c r="AO4600" s="21"/>
      <c r="AP4600" s="21"/>
      <c r="AQ4600" s="21"/>
      <c r="AR4600" s="21"/>
      <c r="AS4600" s="21"/>
      <c r="AT4600" s="21"/>
      <c r="AU4600" s="21"/>
      <c r="AX4600" s="22"/>
      <c r="AY4600" s="22"/>
      <c r="AZ4600" s="22"/>
      <c r="BM4600" s="21"/>
      <c r="BN4600" s="21"/>
      <c r="BO4600" s="21"/>
      <c r="BP4600" s="21"/>
      <c r="BQ4600" s="21"/>
      <c r="BS4600" s="21"/>
      <c r="BT4600" s="21"/>
      <c r="BW4600" s="21"/>
      <c r="BX4600" s="21"/>
      <c r="BZ4600" s="21"/>
      <c r="CD4600" s="21"/>
      <c r="CE4600" s="21"/>
      <c r="CF4600" s="21"/>
    </row>
    <row r="4601" spans="1:84">
      <c r="A4601" s="21"/>
      <c r="AC4601" s="21"/>
      <c r="AD4601" s="21"/>
      <c r="AE4601" s="21"/>
      <c r="AF4601" s="21"/>
      <c r="AG4601" s="21"/>
      <c r="AH4601" s="21"/>
      <c r="AI4601" s="21"/>
      <c r="AJ4601" s="21"/>
      <c r="AK4601" s="21"/>
      <c r="AL4601" s="21"/>
      <c r="AM4601" s="21"/>
      <c r="AN4601" s="21"/>
      <c r="AO4601" s="21"/>
      <c r="AP4601" s="21"/>
      <c r="AQ4601" s="21"/>
      <c r="AR4601" s="21"/>
      <c r="AS4601" s="21"/>
      <c r="AT4601" s="21"/>
      <c r="AU4601" s="21"/>
      <c r="AX4601" s="22"/>
      <c r="AY4601" s="22"/>
      <c r="AZ4601" s="22"/>
      <c r="BM4601" s="21"/>
      <c r="BN4601" s="21"/>
      <c r="BO4601" s="21"/>
      <c r="BP4601" s="21"/>
      <c r="BQ4601" s="21"/>
      <c r="BS4601" s="21"/>
      <c r="BT4601" s="21"/>
      <c r="BW4601" s="21"/>
      <c r="BX4601" s="21"/>
      <c r="BZ4601" s="21"/>
      <c r="CD4601" s="21"/>
      <c r="CE4601" s="21"/>
      <c r="CF4601" s="21"/>
    </row>
    <row r="4602" spans="1:84">
      <c r="A4602" s="21"/>
      <c r="AC4602" s="21"/>
      <c r="AD4602" s="21"/>
      <c r="AE4602" s="21"/>
      <c r="AF4602" s="21"/>
      <c r="AG4602" s="21"/>
      <c r="AH4602" s="21"/>
      <c r="AI4602" s="21"/>
      <c r="AJ4602" s="21"/>
      <c r="AK4602" s="21"/>
      <c r="AL4602" s="21"/>
      <c r="AM4602" s="21"/>
      <c r="AN4602" s="21"/>
      <c r="AO4602" s="21"/>
      <c r="AP4602" s="21"/>
      <c r="AQ4602" s="21"/>
      <c r="AR4602" s="21"/>
      <c r="AS4602" s="21"/>
      <c r="AT4602" s="21"/>
      <c r="AU4602" s="21"/>
      <c r="AX4602" s="22"/>
      <c r="AY4602" s="22"/>
      <c r="AZ4602" s="22"/>
      <c r="BM4602" s="21"/>
      <c r="BN4602" s="21"/>
      <c r="BO4602" s="21"/>
      <c r="BP4602" s="21"/>
      <c r="BQ4602" s="21"/>
      <c r="BS4602" s="21"/>
      <c r="BT4602" s="21"/>
      <c r="BW4602" s="21"/>
      <c r="BX4602" s="21"/>
      <c r="BZ4602" s="21"/>
      <c r="CD4602" s="21"/>
      <c r="CE4602" s="21"/>
      <c r="CF4602" s="21"/>
    </row>
    <row r="4603" spans="1:84">
      <c r="A4603" s="21"/>
      <c r="AC4603" s="21"/>
      <c r="AD4603" s="21"/>
      <c r="AE4603" s="21"/>
      <c r="AF4603" s="21"/>
      <c r="AG4603" s="21"/>
      <c r="AH4603" s="21"/>
      <c r="AI4603" s="21"/>
      <c r="AJ4603" s="21"/>
      <c r="AK4603" s="21"/>
      <c r="AL4603" s="21"/>
      <c r="AM4603" s="21"/>
      <c r="AN4603" s="21"/>
      <c r="AO4603" s="21"/>
      <c r="AP4603" s="21"/>
      <c r="AQ4603" s="21"/>
      <c r="AR4603" s="21"/>
      <c r="AS4603" s="21"/>
      <c r="AT4603" s="21"/>
      <c r="AU4603" s="21"/>
      <c r="AX4603" s="22"/>
      <c r="AY4603" s="22"/>
      <c r="AZ4603" s="22"/>
      <c r="BM4603" s="21"/>
      <c r="BN4603" s="21"/>
      <c r="BO4603" s="21"/>
      <c r="BP4603" s="21"/>
      <c r="BQ4603" s="21"/>
      <c r="BS4603" s="21"/>
      <c r="BT4603" s="21"/>
      <c r="BW4603" s="21"/>
      <c r="BX4603" s="21"/>
      <c r="BZ4603" s="21"/>
      <c r="CD4603" s="21"/>
      <c r="CE4603" s="21"/>
      <c r="CF4603" s="21"/>
    </row>
    <row r="4604" spans="1:84">
      <c r="A4604" s="21"/>
      <c r="AC4604" s="21"/>
      <c r="AD4604" s="21"/>
      <c r="AE4604" s="21"/>
      <c r="AF4604" s="21"/>
      <c r="AG4604" s="21"/>
      <c r="AH4604" s="21"/>
      <c r="AI4604" s="21"/>
      <c r="AJ4604" s="21"/>
      <c r="AK4604" s="21"/>
      <c r="AL4604" s="21"/>
      <c r="AM4604" s="21"/>
      <c r="AN4604" s="21"/>
      <c r="AO4604" s="21"/>
      <c r="AP4604" s="21"/>
      <c r="AQ4604" s="21"/>
      <c r="AR4604" s="21"/>
      <c r="AS4604" s="21"/>
      <c r="AT4604" s="21"/>
      <c r="AU4604" s="21"/>
      <c r="AX4604" s="22"/>
      <c r="AY4604" s="22"/>
      <c r="AZ4604" s="22"/>
      <c r="BM4604" s="21"/>
      <c r="BN4604" s="21"/>
      <c r="BO4604" s="21"/>
      <c r="BP4604" s="21"/>
      <c r="BQ4604" s="21"/>
      <c r="BS4604" s="21"/>
      <c r="BT4604" s="21"/>
      <c r="BW4604" s="21"/>
      <c r="BX4604" s="21"/>
      <c r="BZ4604" s="21"/>
      <c r="CD4604" s="21"/>
      <c r="CE4604" s="21"/>
      <c r="CF4604" s="21"/>
    </row>
    <row r="4605" spans="1:84">
      <c r="A4605" s="21"/>
      <c r="AC4605" s="21"/>
      <c r="AD4605" s="21"/>
      <c r="AE4605" s="21"/>
      <c r="AF4605" s="21"/>
      <c r="AG4605" s="21"/>
      <c r="AH4605" s="21"/>
      <c r="AI4605" s="21"/>
      <c r="AJ4605" s="21"/>
      <c r="AK4605" s="21"/>
      <c r="AL4605" s="21"/>
      <c r="AM4605" s="21"/>
      <c r="AN4605" s="21"/>
      <c r="AO4605" s="21"/>
      <c r="AP4605" s="21"/>
      <c r="AQ4605" s="21"/>
      <c r="AR4605" s="21"/>
      <c r="AS4605" s="21"/>
      <c r="AT4605" s="21"/>
      <c r="AU4605" s="21"/>
      <c r="AX4605" s="22"/>
      <c r="AY4605" s="22"/>
      <c r="AZ4605" s="22"/>
      <c r="BM4605" s="21"/>
      <c r="BN4605" s="21"/>
      <c r="BO4605" s="21"/>
      <c r="BP4605" s="21"/>
      <c r="BQ4605" s="21"/>
      <c r="BS4605" s="21"/>
      <c r="BT4605" s="21"/>
      <c r="BW4605" s="21"/>
      <c r="BX4605" s="21"/>
      <c r="BZ4605" s="21"/>
      <c r="CD4605" s="21"/>
      <c r="CE4605" s="21"/>
      <c r="CF4605" s="21"/>
    </row>
    <row r="4606" spans="1:84">
      <c r="A4606" s="21"/>
      <c r="AC4606" s="21"/>
      <c r="AD4606" s="21"/>
      <c r="AE4606" s="21"/>
      <c r="AF4606" s="21"/>
      <c r="AG4606" s="21"/>
      <c r="AH4606" s="21"/>
      <c r="AI4606" s="21"/>
      <c r="AJ4606" s="21"/>
      <c r="AK4606" s="21"/>
      <c r="AL4606" s="21"/>
      <c r="AM4606" s="21"/>
      <c r="AN4606" s="21"/>
      <c r="AO4606" s="21"/>
      <c r="AP4606" s="21"/>
      <c r="AQ4606" s="21"/>
      <c r="AR4606" s="21"/>
      <c r="AS4606" s="21"/>
      <c r="AT4606" s="21"/>
      <c r="AU4606" s="21"/>
      <c r="AX4606" s="22"/>
      <c r="AY4606" s="22"/>
      <c r="AZ4606" s="22"/>
      <c r="BM4606" s="21"/>
      <c r="BN4606" s="21"/>
      <c r="BO4606" s="21"/>
      <c r="BP4606" s="21"/>
      <c r="BQ4606" s="21"/>
      <c r="BS4606" s="21"/>
      <c r="BT4606" s="21"/>
      <c r="BW4606" s="21"/>
      <c r="BX4606" s="21"/>
      <c r="BZ4606" s="21"/>
      <c r="CD4606" s="21"/>
      <c r="CE4606" s="21"/>
      <c r="CF4606" s="21"/>
    </row>
    <row r="4607" spans="1:84">
      <c r="A4607" s="21"/>
      <c r="AC4607" s="21"/>
      <c r="AD4607" s="21"/>
      <c r="AE4607" s="21"/>
      <c r="AF4607" s="21"/>
      <c r="AG4607" s="21"/>
      <c r="AH4607" s="21"/>
      <c r="AI4607" s="21"/>
      <c r="AJ4607" s="21"/>
      <c r="AK4607" s="21"/>
      <c r="AL4607" s="21"/>
      <c r="AM4607" s="21"/>
      <c r="AN4607" s="21"/>
      <c r="AO4607" s="21"/>
      <c r="AP4607" s="21"/>
      <c r="AQ4607" s="21"/>
      <c r="AR4607" s="21"/>
      <c r="AS4607" s="21"/>
      <c r="AT4607" s="21"/>
      <c r="AU4607" s="21"/>
      <c r="AX4607" s="22"/>
      <c r="AY4607" s="22"/>
      <c r="AZ4607" s="22"/>
      <c r="BM4607" s="21"/>
      <c r="BN4607" s="21"/>
      <c r="BO4607" s="21"/>
      <c r="BP4607" s="21"/>
      <c r="BQ4607" s="21"/>
      <c r="BS4607" s="21"/>
      <c r="BT4607" s="21"/>
      <c r="BW4607" s="21"/>
      <c r="BX4607" s="21"/>
      <c r="BZ4607" s="21"/>
      <c r="CD4607" s="21"/>
      <c r="CE4607" s="21"/>
      <c r="CF4607" s="21"/>
    </row>
    <row r="4608" spans="1:84">
      <c r="A4608" s="21"/>
      <c r="AC4608" s="21"/>
      <c r="AD4608" s="21"/>
      <c r="AE4608" s="21"/>
      <c r="AF4608" s="21"/>
      <c r="AG4608" s="21"/>
      <c r="AH4608" s="21"/>
      <c r="AI4608" s="21"/>
      <c r="AJ4608" s="21"/>
      <c r="AK4608" s="21"/>
      <c r="AL4608" s="21"/>
      <c r="AM4608" s="21"/>
      <c r="AN4608" s="21"/>
      <c r="AO4608" s="21"/>
      <c r="AP4608" s="21"/>
      <c r="AQ4608" s="21"/>
      <c r="AR4608" s="21"/>
      <c r="AS4608" s="21"/>
      <c r="AT4608" s="21"/>
      <c r="AU4608" s="21"/>
      <c r="AX4608" s="22"/>
      <c r="AY4608" s="22"/>
      <c r="AZ4608" s="22"/>
      <c r="BM4608" s="21"/>
      <c r="BN4608" s="21"/>
      <c r="BO4608" s="21"/>
      <c r="BP4608" s="21"/>
      <c r="BQ4608" s="21"/>
      <c r="BS4608" s="21"/>
      <c r="BT4608" s="21"/>
      <c r="BW4608" s="21"/>
      <c r="BX4608" s="21"/>
      <c r="BZ4608" s="21"/>
      <c r="CD4608" s="21"/>
      <c r="CE4608" s="21"/>
      <c r="CF4608" s="21"/>
    </row>
    <row r="4609" spans="1:84">
      <c r="A4609" s="21"/>
      <c r="AC4609" s="21"/>
      <c r="AD4609" s="21"/>
      <c r="AE4609" s="21"/>
      <c r="AF4609" s="21"/>
      <c r="AG4609" s="21"/>
      <c r="AH4609" s="21"/>
      <c r="AI4609" s="21"/>
      <c r="AJ4609" s="21"/>
      <c r="AK4609" s="21"/>
      <c r="AL4609" s="21"/>
      <c r="AM4609" s="21"/>
      <c r="AN4609" s="21"/>
      <c r="AO4609" s="21"/>
      <c r="AP4609" s="21"/>
      <c r="AQ4609" s="21"/>
      <c r="AR4609" s="21"/>
      <c r="AS4609" s="21"/>
      <c r="AT4609" s="21"/>
      <c r="AU4609" s="21"/>
      <c r="AX4609" s="22"/>
      <c r="AY4609" s="22"/>
      <c r="AZ4609" s="22"/>
      <c r="BM4609" s="21"/>
      <c r="BN4609" s="21"/>
      <c r="BO4609" s="21"/>
      <c r="BP4609" s="21"/>
      <c r="BQ4609" s="21"/>
      <c r="BS4609" s="21"/>
      <c r="BT4609" s="21"/>
      <c r="BW4609" s="21"/>
      <c r="BX4609" s="21"/>
      <c r="BZ4609" s="21"/>
      <c r="CD4609" s="21"/>
      <c r="CE4609" s="21"/>
      <c r="CF4609" s="21"/>
    </row>
    <row r="4610" spans="1:84">
      <c r="A4610" s="21"/>
      <c r="AC4610" s="21"/>
      <c r="AD4610" s="21"/>
      <c r="AE4610" s="21"/>
      <c r="AF4610" s="21"/>
      <c r="AG4610" s="21"/>
      <c r="AH4610" s="21"/>
      <c r="AI4610" s="21"/>
      <c r="AJ4610" s="21"/>
      <c r="AK4610" s="21"/>
      <c r="AL4610" s="21"/>
      <c r="AM4610" s="21"/>
      <c r="AN4610" s="21"/>
      <c r="AO4610" s="21"/>
      <c r="AP4610" s="21"/>
      <c r="AQ4610" s="21"/>
      <c r="AR4610" s="21"/>
      <c r="AS4610" s="21"/>
      <c r="AT4610" s="21"/>
      <c r="AU4610" s="21"/>
      <c r="AX4610" s="22"/>
      <c r="AY4610" s="22"/>
      <c r="AZ4610" s="22"/>
      <c r="BM4610" s="21"/>
      <c r="BN4610" s="21"/>
      <c r="BO4610" s="21"/>
      <c r="BP4610" s="21"/>
      <c r="BQ4610" s="21"/>
      <c r="BS4610" s="21"/>
      <c r="BT4610" s="21"/>
      <c r="BW4610" s="21"/>
      <c r="BX4610" s="21"/>
      <c r="BZ4610" s="21"/>
      <c r="CD4610" s="21"/>
      <c r="CE4610" s="21"/>
      <c r="CF4610" s="21"/>
    </row>
    <row r="4611" spans="1:84">
      <c r="A4611" s="21"/>
      <c r="AC4611" s="21"/>
      <c r="AD4611" s="21"/>
      <c r="AE4611" s="21"/>
      <c r="AF4611" s="21"/>
      <c r="AG4611" s="21"/>
      <c r="AH4611" s="21"/>
      <c r="AI4611" s="21"/>
      <c r="AJ4611" s="21"/>
      <c r="AK4611" s="21"/>
      <c r="AL4611" s="21"/>
      <c r="AM4611" s="21"/>
      <c r="AN4611" s="21"/>
      <c r="AO4611" s="21"/>
      <c r="AP4611" s="21"/>
      <c r="AQ4611" s="21"/>
      <c r="AR4611" s="21"/>
      <c r="AS4611" s="21"/>
      <c r="AT4611" s="21"/>
      <c r="AU4611" s="21"/>
      <c r="AX4611" s="22"/>
      <c r="AY4611" s="22"/>
      <c r="AZ4611" s="22"/>
      <c r="BM4611" s="21"/>
      <c r="BN4611" s="21"/>
      <c r="BO4611" s="21"/>
      <c r="BP4611" s="21"/>
      <c r="BQ4611" s="21"/>
      <c r="BS4611" s="21"/>
      <c r="BT4611" s="21"/>
      <c r="BW4611" s="21"/>
      <c r="BX4611" s="21"/>
      <c r="BZ4611" s="21"/>
      <c r="CD4611" s="21"/>
      <c r="CE4611" s="21"/>
      <c r="CF4611" s="21"/>
    </row>
    <row r="4612" spans="1:84">
      <c r="A4612" s="21"/>
      <c r="AC4612" s="21"/>
      <c r="AD4612" s="21"/>
      <c r="AE4612" s="21"/>
      <c r="AF4612" s="21"/>
      <c r="AG4612" s="21"/>
      <c r="AH4612" s="21"/>
      <c r="AI4612" s="21"/>
      <c r="AJ4612" s="21"/>
      <c r="AK4612" s="21"/>
      <c r="AL4612" s="21"/>
      <c r="AM4612" s="21"/>
      <c r="AN4612" s="21"/>
      <c r="AO4612" s="21"/>
      <c r="AP4612" s="21"/>
      <c r="AQ4612" s="21"/>
      <c r="AR4612" s="21"/>
      <c r="AS4612" s="21"/>
      <c r="AT4612" s="21"/>
      <c r="AU4612" s="21"/>
      <c r="AX4612" s="22"/>
      <c r="AY4612" s="22"/>
      <c r="AZ4612" s="22"/>
      <c r="BM4612" s="21"/>
      <c r="BN4612" s="21"/>
      <c r="BO4612" s="21"/>
      <c r="BP4612" s="21"/>
      <c r="BQ4612" s="21"/>
      <c r="BS4612" s="21"/>
      <c r="BT4612" s="21"/>
      <c r="BW4612" s="21"/>
      <c r="BX4612" s="21"/>
      <c r="BZ4612" s="21"/>
      <c r="CD4612" s="21"/>
      <c r="CE4612" s="21"/>
      <c r="CF4612" s="21"/>
    </row>
    <row r="4613" spans="1:84">
      <c r="A4613" s="21"/>
      <c r="AC4613" s="21"/>
      <c r="AD4613" s="21"/>
      <c r="AE4613" s="21"/>
      <c r="AF4613" s="21"/>
      <c r="AG4613" s="21"/>
      <c r="AH4613" s="21"/>
      <c r="AI4613" s="21"/>
      <c r="AJ4613" s="21"/>
      <c r="AK4613" s="21"/>
      <c r="AL4613" s="21"/>
      <c r="AM4613" s="21"/>
      <c r="AN4613" s="21"/>
      <c r="AO4613" s="21"/>
      <c r="AP4613" s="21"/>
      <c r="AQ4613" s="21"/>
      <c r="AR4613" s="21"/>
      <c r="AS4613" s="21"/>
      <c r="AT4613" s="21"/>
      <c r="AU4613" s="21"/>
      <c r="AX4613" s="22"/>
      <c r="AY4613" s="22"/>
      <c r="AZ4613" s="22"/>
      <c r="BM4613" s="21"/>
      <c r="BN4613" s="21"/>
      <c r="BO4613" s="21"/>
      <c r="BP4613" s="21"/>
      <c r="BQ4613" s="21"/>
      <c r="BS4613" s="21"/>
      <c r="BT4613" s="21"/>
      <c r="BW4613" s="21"/>
      <c r="BX4613" s="21"/>
      <c r="BZ4613" s="21"/>
      <c r="CD4613" s="21"/>
      <c r="CE4613" s="21"/>
      <c r="CF4613" s="21"/>
    </row>
    <row r="4614" spans="1:84">
      <c r="A4614" s="21"/>
      <c r="AC4614" s="21"/>
      <c r="AD4614" s="21"/>
      <c r="AE4614" s="21"/>
      <c r="AF4614" s="21"/>
      <c r="AG4614" s="21"/>
      <c r="AH4614" s="21"/>
      <c r="AI4614" s="21"/>
      <c r="AJ4614" s="21"/>
      <c r="AK4614" s="21"/>
      <c r="AL4614" s="21"/>
      <c r="AM4614" s="21"/>
      <c r="AN4614" s="21"/>
      <c r="AO4614" s="21"/>
      <c r="AP4614" s="21"/>
      <c r="AQ4614" s="21"/>
      <c r="AR4614" s="21"/>
      <c r="AS4614" s="21"/>
      <c r="AT4614" s="21"/>
      <c r="AU4614" s="21"/>
      <c r="AX4614" s="22"/>
      <c r="AY4614" s="22"/>
      <c r="AZ4614" s="22"/>
      <c r="BM4614" s="21"/>
      <c r="BN4614" s="21"/>
      <c r="BO4614" s="21"/>
      <c r="BP4614" s="21"/>
      <c r="BQ4614" s="21"/>
      <c r="BS4614" s="21"/>
      <c r="BT4614" s="21"/>
      <c r="BW4614" s="21"/>
      <c r="BX4614" s="21"/>
      <c r="BZ4614" s="21"/>
      <c r="CD4614" s="21"/>
      <c r="CE4614" s="21"/>
      <c r="CF4614" s="21"/>
    </row>
    <row r="4615" spans="1:84">
      <c r="A4615" s="21"/>
      <c r="AC4615" s="21"/>
      <c r="AD4615" s="21"/>
      <c r="AE4615" s="21"/>
      <c r="AF4615" s="21"/>
      <c r="AG4615" s="21"/>
      <c r="AH4615" s="21"/>
      <c r="AI4615" s="21"/>
      <c r="AJ4615" s="21"/>
      <c r="AK4615" s="21"/>
      <c r="AL4615" s="21"/>
      <c r="AM4615" s="21"/>
      <c r="AN4615" s="21"/>
      <c r="AO4615" s="21"/>
      <c r="AP4615" s="21"/>
      <c r="AQ4615" s="21"/>
      <c r="AR4615" s="21"/>
      <c r="AS4615" s="21"/>
      <c r="AT4615" s="21"/>
      <c r="AU4615" s="21"/>
      <c r="AX4615" s="22"/>
      <c r="AY4615" s="22"/>
      <c r="AZ4615" s="22"/>
      <c r="BM4615" s="21"/>
      <c r="BN4615" s="21"/>
      <c r="BO4615" s="21"/>
      <c r="BP4615" s="21"/>
      <c r="BQ4615" s="21"/>
      <c r="BS4615" s="21"/>
      <c r="BT4615" s="21"/>
      <c r="BW4615" s="21"/>
      <c r="BX4615" s="21"/>
      <c r="BZ4615" s="21"/>
      <c r="CD4615" s="21"/>
      <c r="CE4615" s="21"/>
      <c r="CF4615" s="21"/>
    </row>
    <row r="4616" spans="1:84">
      <c r="A4616" s="21"/>
      <c r="AC4616" s="21"/>
      <c r="AD4616" s="21"/>
      <c r="AE4616" s="21"/>
      <c r="AF4616" s="21"/>
      <c r="AG4616" s="21"/>
      <c r="AH4616" s="21"/>
      <c r="AI4616" s="21"/>
      <c r="AJ4616" s="21"/>
      <c r="AK4616" s="21"/>
      <c r="AL4616" s="21"/>
      <c r="AM4616" s="21"/>
      <c r="AN4616" s="21"/>
      <c r="AO4616" s="21"/>
      <c r="AP4616" s="21"/>
      <c r="AQ4616" s="21"/>
      <c r="AR4616" s="21"/>
      <c r="AS4616" s="21"/>
      <c r="AT4616" s="21"/>
      <c r="AU4616" s="21"/>
      <c r="AX4616" s="22"/>
      <c r="AY4616" s="22"/>
      <c r="AZ4616" s="22"/>
      <c r="BM4616" s="21"/>
      <c r="BN4616" s="21"/>
      <c r="BO4616" s="21"/>
      <c r="BP4616" s="21"/>
      <c r="BQ4616" s="21"/>
      <c r="BS4616" s="21"/>
      <c r="BT4616" s="21"/>
      <c r="BW4616" s="21"/>
      <c r="BX4616" s="21"/>
      <c r="BZ4616" s="21"/>
      <c r="CD4616" s="21"/>
      <c r="CE4616" s="21"/>
      <c r="CF4616" s="21"/>
    </row>
    <row r="4617" spans="1:84">
      <c r="A4617" s="21"/>
      <c r="AC4617" s="21"/>
      <c r="AD4617" s="21"/>
      <c r="AE4617" s="21"/>
      <c r="AF4617" s="21"/>
      <c r="AG4617" s="21"/>
      <c r="AH4617" s="21"/>
      <c r="AI4617" s="21"/>
      <c r="AJ4617" s="21"/>
      <c r="AK4617" s="21"/>
      <c r="AL4617" s="21"/>
      <c r="AM4617" s="21"/>
      <c r="AN4617" s="21"/>
      <c r="AO4617" s="21"/>
      <c r="AP4617" s="21"/>
      <c r="AQ4617" s="21"/>
      <c r="AR4617" s="21"/>
      <c r="AS4617" s="21"/>
      <c r="AT4617" s="21"/>
      <c r="AU4617" s="21"/>
      <c r="AX4617" s="22"/>
      <c r="AY4617" s="22"/>
      <c r="AZ4617" s="22"/>
      <c r="BM4617" s="21"/>
      <c r="BN4617" s="21"/>
      <c r="BO4617" s="21"/>
      <c r="BP4617" s="21"/>
      <c r="BQ4617" s="21"/>
      <c r="BS4617" s="21"/>
      <c r="BT4617" s="21"/>
      <c r="BW4617" s="21"/>
      <c r="BX4617" s="21"/>
      <c r="BZ4617" s="21"/>
      <c r="CD4617" s="21"/>
      <c r="CE4617" s="21"/>
      <c r="CF4617" s="21"/>
    </row>
    <row r="4618" spans="1:84">
      <c r="A4618" s="21"/>
      <c r="AC4618" s="21"/>
      <c r="AD4618" s="21"/>
      <c r="AE4618" s="21"/>
      <c r="AF4618" s="21"/>
      <c r="AG4618" s="21"/>
      <c r="AH4618" s="21"/>
      <c r="AI4618" s="21"/>
      <c r="AJ4618" s="21"/>
      <c r="AK4618" s="21"/>
      <c r="AL4618" s="21"/>
      <c r="AM4618" s="21"/>
      <c r="AN4618" s="21"/>
      <c r="AO4618" s="21"/>
      <c r="AP4618" s="21"/>
      <c r="AQ4618" s="21"/>
      <c r="AR4618" s="21"/>
      <c r="AS4618" s="21"/>
      <c r="AT4618" s="21"/>
      <c r="AU4618" s="21"/>
      <c r="AX4618" s="22"/>
      <c r="AY4618" s="22"/>
      <c r="AZ4618" s="22"/>
      <c r="BM4618" s="21"/>
      <c r="BN4618" s="21"/>
      <c r="BO4618" s="21"/>
      <c r="BP4618" s="21"/>
      <c r="BQ4618" s="21"/>
      <c r="BS4618" s="21"/>
      <c r="BT4618" s="21"/>
      <c r="BW4618" s="21"/>
      <c r="BX4618" s="21"/>
      <c r="BZ4618" s="21"/>
      <c r="CD4618" s="21"/>
      <c r="CE4618" s="21"/>
      <c r="CF4618" s="21"/>
    </row>
    <row r="4619" spans="1:84">
      <c r="A4619" s="21"/>
      <c r="AC4619" s="21"/>
      <c r="AD4619" s="21"/>
      <c r="AE4619" s="21"/>
      <c r="AF4619" s="21"/>
      <c r="AG4619" s="21"/>
      <c r="AH4619" s="21"/>
      <c r="AI4619" s="21"/>
      <c r="AJ4619" s="21"/>
      <c r="AK4619" s="21"/>
      <c r="AL4619" s="21"/>
      <c r="AM4619" s="21"/>
      <c r="AN4619" s="21"/>
      <c r="AO4619" s="21"/>
      <c r="AP4619" s="21"/>
      <c r="AQ4619" s="21"/>
      <c r="AR4619" s="21"/>
      <c r="AS4619" s="21"/>
      <c r="AT4619" s="21"/>
      <c r="AU4619" s="21"/>
      <c r="AX4619" s="22"/>
      <c r="AY4619" s="22"/>
      <c r="AZ4619" s="22"/>
      <c r="BM4619" s="21"/>
      <c r="BN4619" s="21"/>
      <c r="BO4619" s="21"/>
      <c r="BP4619" s="21"/>
      <c r="BQ4619" s="21"/>
      <c r="BS4619" s="21"/>
      <c r="BT4619" s="21"/>
      <c r="BW4619" s="21"/>
      <c r="BX4619" s="21"/>
      <c r="BZ4619" s="21"/>
      <c r="CD4619" s="21"/>
      <c r="CE4619" s="21"/>
      <c r="CF4619" s="21"/>
    </row>
    <row r="4620" spans="1:84">
      <c r="A4620" s="21"/>
      <c r="AC4620" s="21"/>
      <c r="AD4620" s="21"/>
      <c r="AE4620" s="21"/>
      <c r="AF4620" s="21"/>
      <c r="AG4620" s="21"/>
      <c r="AH4620" s="21"/>
      <c r="AI4620" s="21"/>
      <c r="AJ4620" s="21"/>
      <c r="AK4620" s="21"/>
      <c r="AL4620" s="21"/>
      <c r="AM4620" s="21"/>
      <c r="AN4620" s="21"/>
      <c r="AO4620" s="21"/>
      <c r="AP4620" s="21"/>
      <c r="AQ4620" s="21"/>
      <c r="AR4620" s="21"/>
      <c r="AS4620" s="21"/>
      <c r="AT4620" s="21"/>
      <c r="AU4620" s="21"/>
      <c r="AX4620" s="22"/>
      <c r="AY4620" s="22"/>
      <c r="AZ4620" s="22"/>
      <c r="BM4620" s="21"/>
      <c r="BN4620" s="21"/>
      <c r="BO4620" s="21"/>
      <c r="BP4620" s="21"/>
      <c r="BQ4620" s="21"/>
      <c r="BS4620" s="21"/>
      <c r="BT4620" s="21"/>
      <c r="BW4620" s="21"/>
      <c r="BX4620" s="21"/>
      <c r="BZ4620" s="21"/>
      <c r="CD4620" s="21"/>
      <c r="CE4620" s="21"/>
      <c r="CF4620" s="21"/>
    </row>
    <row r="4621" spans="1:84">
      <c r="A4621" s="21"/>
      <c r="AC4621" s="21"/>
      <c r="AD4621" s="21"/>
      <c r="AE4621" s="21"/>
      <c r="AF4621" s="21"/>
      <c r="AG4621" s="21"/>
      <c r="AH4621" s="21"/>
      <c r="AI4621" s="21"/>
      <c r="AJ4621" s="21"/>
      <c r="AK4621" s="21"/>
      <c r="AL4621" s="21"/>
      <c r="AM4621" s="21"/>
      <c r="AN4621" s="21"/>
      <c r="AO4621" s="21"/>
      <c r="AP4621" s="21"/>
      <c r="AQ4621" s="21"/>
      <c r="AR4621" s="21"/>
      <c r="AS4621" s="21"/>
      <c r="AT4621" s="21"/>
      <c r="AU4621" s="21"/>
      <c r="AX4621" s="22"/>
      <c r="AY4621" s="22"/>
      <c r="AZ4621" s="22"/>
      <c r="BM4621" s="21"/>
      <c r="BN4621" s="21"/>
      <c r="BO4621" s="21"/>
      <c r="BP4621" s="21"/>
      <c r="BQ4621" s="21"/>
      <c r="BS4621" s="21"/>
      <c r="BT4621" s="21"/>
      <c r="BW4621" s="21"/>
      <c r="BX4621" s="21"/>
      <c r="BZ4621" s="21"/>
      <c r="CD4621" s="21"/>
      <c r="CE4621" s="21"/>
      <c r="CF4621" s="21"/>
    </row>
    <row r="4622" spans="1:84">
      <c r="A4622" s="21"/>
      <c r="AC4622" s="21"/>
      <c r="AD4622" s="21"/>
      <c r="AE4622" s="21"/>
      <c r="AF4622" s="21"/>
      <c r="AG4622" s="21"/>
      <c r="AH4622" s="21"/>
      <c r="AI4622" s="21"/>
      <c r="AJ4622" s="21"/>
      <c r="AK4622" s="21"/>
      <c r="AL4622" s="21"/>
      <c r="AM4622" s="21"/>
      <c r="AN4622" s="21"/>
      <c r="AO4622" s="21"/>
      <c r="AP4622" s="21"/>
      <c r="AQ4622" s="21"/>
      <c r="AR4622" s="21"/>
      <c r="AS4622" s="21"/>
      <c r="AT4622" s="21"/>
      <c r="AU4622" s="21"/>
      <c r="AX4622" s="22"/>
      <c r="AY4622" s="22"/>
      <c r="AZ4622" s="22"/>
      <c r="BM4622" s="21"/>
      <c r="BN4622" s="21"/>
      <c r="BO4622" s="21"/>
      <c r="BP4622" s="21"/>
      <c r="BQ4622" s="21"/>
      <c r="BS4622" s="21"/>
      <c r="BT4622" s="21"/>
      <c r="BW4622" s="21"/>
      <c r="BX4622" s="21"/>
      <c r="BZ4622" s="21"/>
      <c r="CD4622" s="21"/>
      <c r="CE4622" s="21"/>
      <c r="CF4622" s="21"/>
    </row>
    <row r="4623" spans="1:84">
      <c r="A4623" s="21"/>
      <c r="AC4623" s="21"/>
      <c r="AD4623" s="21"/>
      <c r="AE4623" s="21"/>
      <c r="AF4623" s="21"/>
      <c r="AG4623" s="21"/>
      <c r="AH4623" s="21"/>
      <c r="AI4623" s="21"/>
      <c r="AJ4623" s="21"/>
      <c r="AK4623" s="21"/>
      <c r="AL4623" s="21"/>
      <c r="AM4623" s="21"/>
      <c r="AN4623" s="21"/>
      <c r="AO4623" s="21"/>
      <c r="AP4623" s="21"/>
      <c r="AQ4623" s="21"/>
      <c r="AR4623" s="21"/>
      <c r="AS4623" s="21"/>
      <c r="AT4623" s="21"/>
      <c r="AU4623" s="21"/>
      <c r="AX4623" s="22"/>
      <c r="AY4623" s="22"/>
      <c r="AZ4623" s="22"/>
      <c r="BM4623" s="21"/>
      <c r="BN4623" s="21"/>
      <c r="BO4623" s="21"/>
      <c r="BP4623" s="21"/>
      <c r="BQ4623" s="21"/>
      <c r="BS4623" s="21"/>
      <c r="BT4623" s="21"/>
      <c r="BW4623" s="21"/>
      <c r="BX4623" s="21"/>
      <c r="BZ4623" s="21"/>
      <c r="CD4623" s="21"/>
      <c r="CE4623" s="21"/>
      <c r="CF4623" s="21"/>
    </row>
    <row r="4624" spans="1:84">
      <c r="A4624" s="21"/>
      <c r="AC4624" s="21"/>
      <c r="AD4624" s="21"/>
      <c r="AE4624" s="21"/>
      <c r="AF4624" s="21"/>
      <c r="AG4624" s="21"/>
      <c r="AH4624" s="21"/>
      <c r="AI4624" s="21"/>
      <c r="AJ4624" s="21"/>
      <c r="AK4624" s="21"/>
      <c r="AL4624" s="21"/>
      <c r="AM4624" s="21"/>
      <c r="AN4624" s="21"/>
      <c r="AO4624" s="21"/>
      <c r="AP4624" s="21"/>
      <c r="AQ4624" s="21"/>
      <c r="AR4624" s="21"/>
      <c r="AS4624" s="21"/>
      <c r="AT4624" s="21"/>
      <c r="AU4624" s="21"/>
      <c r="AX4624" s="22"/>
      <c r="AY4624" s="22"/>
      <c r="AZ4624" s="22"/>
      <c r="BM4624" s="21"/>
      <c r="BN4624" s="21"/>
      <c r="BO4624" s="21"/>
      <c r="BP4624" s="21"/>
      <c r="BQ4624" s="21"/>
      <c r="BS4624" s="21"/>
      <c r="BT4624" s="21"/>
      <c r="BW4624" s="21"/>
      <c r="BX4624" s="21"/>
      <c r="BZ4624" s="21"/>
      <c r="CD4624" s="21"/>
      <c r="CE4624" s="21"/>
      <c r="CF4624" s="21"/>
    </row>
    <row r="4625" spans="1:84">
      <c r="A4625" s="21"/>
      <c r="AC4625" s="21"/>
      <c r="AD4625" s="21"/>
      <c r="AE4625" s="21"/>
      <c r="AF4625" s="21"/>
      <c r="AG4625" s="21"/>
      <c r="AH4625" s="21"/>
      <c r="AI4625" s="21"/>
      <c r="AJ4625" s="21"/>
      <c r="AK4625" s="21"/>
      <c r="AL4625" s="21"/>
      <c r="AM4625" s="21"/>
      <c r="AN4625" s="21"/>
      <c r="AO4625" s="21"/>
      <c r="AP4625" s="21"/>
      <c r="AQ4625" s="21"/>
      <c r="AR4625" s="21"/>
      <c r="AS4625" s="21"/>
      <c r="AT4625" s="21"/>
      <c r="AU4625" s="21"/>
      <c r="AX4625" s="22"/>
      <c r="AY4625" s="22"/>
      <c r="AZ4625" s="22"/>
      <c r="BM4625" s="21"/>
      <c r="BN4625" s="21"/>
      <c r="BO4625" s="21"/>
      <c r="BP4625" s="21"/>
      <c r="BQ4625" s="21"/>
      <c r="BS4625" s="21"/>
      <c r="BT4625" s="21"/>
      <c r="BW4625" s="21"/>
      <c r="BX4625" s="21"/>
      <c r="BZ4625" s="21"/>
      <c r="CD4625" s="21"/>
      <c r="CE4625" s="21"/>
      <c r="CF4625" s="21"/>
    </row>
    <row r="4626" spans="1:84">
      <c r="A4626" s="21"/>
      <c r="AC4626" s="21"/>
      <c r="AD4626" s="21"/>
      <c r="AE4626" s="21"/>
      <c r="AF4626" s="21"/>
      <c r="AG4626" s="21"/>
      <c r="AH4626" s="21"/>
      <c r="AI4626" s="21"/>
      <c r="AJ4626" s="21"/>
      <c r="AK4626" s="21"/>
      <c r="AL4626" s="21"/>
      <c r="AM4626" s="21"/>
      <c r="AN4626" s="21"/>
      <c r="AO4626" s="21"/>
      <c r="AP4626" s="21"/>
      <c r="AQ4626" s="21"/>
      <c r="AR4626" s="21"/>
      <c r="AS4626" s="21"/>
      <c r="AT4626" s="21"/>
      <c r="AU4626" s="21"/>
      <c r="AX4626" s="22"/>
      <c r="AY4626" s="22"/>
      <c r="AZ4626" s="22"/>
      <c r="BM4626" s="21"/>
      <c r="BN4626" s="21"/>
      <c r="BO4626" s="21"/>
      <c r="BP4626" s="21"/>
      <c r="BQ4626" s="21"/>
      <c r="BS4626" s="21"/>
      <c r="BT4626" s="21"/>
      <c r="BW4626" s="21"/>
      <c r="BX4626" s="21"/>
      <c r="BZ4626" s="21"/>
      <c r="CD4626" s="21"/>
      <c r="CE4626" s="21"/>
      <c r="CF4626" s="21"/>
    </row>
    <row r="4627" spans="1:84">
      <c r="A4627" s="21"/>
      <c r="AC4627" s="21"/>
      <c r="AD4627" s="21"/>
      <c r="AE4627" s="21"/>
      <c r="AF4627" s="21"/>
      <c r="AG4627" s="21"/>
      <c r="AH4627" s="21"/>
      <c r="AI4627" s="21"/>
      <c r="AJ4627" s="21"/>
      <c r="AK4627" s="21"/>
      <c r="AL4627" s="21"/>
      <c r="AM4627" s="21"/>
      <c r="AN4627" s="21"/>
      <c r="AO4627" s="21"/>
      <c r="AP4627" s="21"/>
      <c r="AQ4627" s="21"/>
      <c r="AR4627" s="21"/>
      <c r="AS4627" s="21"/>
      <c r="AT4627" s="21"/>
      <c r="AU4627" s="21"/>
      <c r="AX4627" s="22"/>
      <c r="AY4627" s="22"/>
      <c r="AZ4627" s="22"/>
      <c r="BM4627" s="21"/>
      <c r="BN4627" s="21"/>
      <c r="BO4627" s="21"/>
      <c r="BP4627" s="21"/>
      <c r="BQ4627" s="21"/>
      <c r="BS4627" s="21"/>
      <c r="BT4627" s="21"/>
      <c r="BW4627" s="21"/>
      <c r="BX4627" s="21"/>
      <c r="BZ4627" s="21"/>
      <c r="CD4627" s="21"/>
      <c r="CE4627" s="21"/>
      <c r="CF4627" s="21"/>
    </row>
    <row r="4628" spans="1:84">
      <c r="A4628" s="21"/>
      <c r="AC4628" s="21"/>
      <c r="AD4628" s="21"/>
      <c r="AE4628" s="21"/>
      <c r="AF4628" s="21"/>
      <c r="AG4628" s="21"/>
      <c r="AH4628" s="21"/>
      <c r="AI4628" s="21"/>
      <c r="AJ4628" s="21"/>
      <c r="AK4628" s="21"/>
      <c r="AL4628" s="21"/>
      <c r="AM4628" s="21"/>
      <c r="AN4628" s="21"/>
      <c r="AO4628" s="21"/>
      <c r="AP4628" s="21"/>
      <c r="AQ4628" s="21"/>
      <c r="AR4628" s="21"/>
      <c r="AS4628" s="21"/>
      <c r="AT4628" s="21"/>
      <c r="AU4628" s="21"/>
      <c r="AX4628" s="22"/>
      <c r="AY4628" s="22"/>
      <c r="AZ4628" s="22"/>
      <c r="BM4628" s="21"/>
      <c r="BN4628" s="21"/>
      <c r="BO4628" s="21"/>
      <c r="BP4628" s="21"/>
      <c r="BQ4628" s="21"/>
      <c r="BS4628" s="21"/>
      <c r="BT4628" s="21"/>
      <c r="BW4628" s="21"/>
      <c r="BX4628" s="21"/>
      <c r="BZ4628" s="21"/>
      <c r="CD4628" s="21"/>
      <c r="CE4628" s="21"/>
      <c r="CF4628" s="21"/>
    </row>
    <row r="4629" spans="1:84">
      <c r="A4629" s="21"/>
      <c r="AC4629" s="21"/>
      <c r="AD4629" s="21"/>
      <c r="AE4629" s="21"/>
      <c r="AF4629" s="21"/>
      <c r="AG4629" s="21"/>
      <c r="AH4629" s="21"/>
      <c r="AI4629" s="21"/>
      <c r="AJ4629" s="21"/>
      <c r="AK4629" s="21"/>
      <c r="AL4629" s="21"/>
      <c r="AM4629" s="21"/>
      <c r="AN4629" s="21"/>
      <c r="AO4629" s="21"/>
      <c r="AP4629" s="21"/>
      <c r="AQ4629" s="21"/>
      <c r="AR4629" s="21"/>
      <c r="AS4629" s="21"/>
      <c r="AT4629" s="21"/>
      <c r="AU4629" s="21"/>
      <c r="AX4629" s="22"/>
      <c r="AY4629" s="22"/>
      <c r="AZ4629" s="22"/>
      <c r="BM4629" s="21"/>
      <c r="BN4629" s="21"/>
      <c r="BO4629" s="21"/>
      <c r="BP4629" s="21"/>
      <c r="BQ4629" s="21"/>
      <c r="BS4629" s="21"/>
      <c r="BT4629" s="21"/>
      <c r="BW4629" s="21"/>
      <c r="BX4629" s="21"/>
      <c r="BZ4629" s="21"/>
      <c r="CD4629" s="21"/>
      <c r="CE4629" s="21"/>
      <c r="CF4629" s="21"/>
    </row>
    <row r="4630" spans="1:84">
      <c r="A4630" s="21"/>
      <c r="AC4630" s="21"/>
      <c r="AD4630" s="21"/>
      <c r="AE4630" s="21"/>
      <c r="AF4630" s="21"/>
      <c r="AG4630" s="21"/>
      <c r="AH4630" s="21"/>
      <c r="AI4630" s="21"/>
      <c r="AJ4630" s="21"/>
      <c r="AK4630" s="21"/>
      <c r="AL4630" s="21"/>
      <c r="AM4630" s="21"/>
      <c r="AN4630" s="21"/>
      <c r="AO4630" s="21"/>
      <c r="AP4630" s="21"/>
      <c r="AQ4630" s="21"/>
      <c r="AR4630" s="21"/>
      <c r="AS4630" s="21"/>
      <c r="AT4630" s="21"/>
      <c r="AU4630" s="21"/>
      <c r="AX4630" s="22"/>
      <c r="AY4630" s="22"/>
      <c r="AZ4630" s="22"/>
      <c r="BM4630" s="21"/>
      <c r="BN4630" s="21"/>
      <c r="BO4630" s="21"/>
      <c r="BP4630" s="21"/>
      <c r="BQ4630" s="21"/>
      <c r="BS4630" s="21"/>
      <c r="BT4630" s="21"/>
      <c r="BW4630" s="21"/>
      <c r="BX4630" s="21"/>
      <c r="BZ4630" s="21"/>
      <c r="CD4630" s="21"/>
      <c r="CE4630" s="21"/>
      <c r="CF4630" s="21"/>
    </row>
    <row r="4631" spans="1:84">
      <c r="A4631" s="21"/>
      <c r="AC4631" s="21"/>
      <c r="AD4631" s="21"/>
      <c r="AE4631" s="21"/>
      <c r="AF4631" s="21"/>
      <c r="AG4631" s="21"/>
      <c r="AH4631" s="21"/>
      <c r="AI4631" s="21"/>
      <c r="AJ4631" s="21"/>
      <c r="AK4631" s="21"/>
      <c r="AL4631" s="21"/>
      <c r="AM4631" s="21"/>
      <c r="AN4631" s="21"/>
      <c r="AO4631" s="21"/>
      <c r="AP4631" s="21"/>
      <c r="AQ4631" s="21"/>
      <c r="AR4631" s="21"/>
      <c r="AS4631" s="21"/>
      <c r="AT4631" s="21"/>
      <c r="AU4631" s="21"/>
      <c r="AX4631" s="22"/>
      <c r="AY4631" s="22"/>
      <c r="AZ4631" s="22"/>
      <c r="BM4631" s="21"/>
      <c r="BN4631" s="21"/>
      <c r="BO4631" s="21"/>
      <c r="BP4631" s="21"/>
      <c r="BQ4631" s="21"/>
      <c r="BS4631" s="21"/>
      <c r="BT4631" s="21"/>
      <c r="BW4631" s="21"/>
      <c r="BX4631" s="21"/>
      <c r="BZ4631" s="21"/>
      <c r="CD4631" s="21"/>
      <c r="CE4631" s="21"/>
      <c r="CF4631" s="21"/>
    </row>
    <row r="4632" spans="1:84">
      <c r="A4632" s="21"/>
      <c r="AC4632" s="21"/>
      <c r="AD4632" s="21"/>
      <c r="AE4632" s="21"/>
      <c r="AF4632" s="21"/>
      <c r="AG4632" s="21"/>
      <c r="AH4632" s="21"/>
      <c r="AI4632" s="21"/>
      <c r="AJ4632" s="21"/>
      <c r="AK4632" s="21"/>
      <c r="AL4632" s="21"/>
      <c r="AM4632" s="21"/>
      <c r="AN4632" s="21"/>
      <c r="AO4632" s="21"/>
      <c r="AP4632" s="21"/>
      <c r="AQ4632" s="21"/>
      <c r="AR4632" s="21"/>
      <c r="AS4632" s="21"/>
      <c r="AT4632" s="21"/>
      <c r="AU4632" s="21"/>
      <c r="AX4632" s="22"/>
      <c r="AY4632" s="22"/>
      <c r="AZ4632" s="22"/>
      <c r="BM4632" s="21"/>
      <c r="BN4632" s="21"/>
      <c r="BO4632" s="21"/>
      <c r="BP4632" s="21"/>
      <c r="BQ4632" s="21"/>
      <c r="BS4632" s="21"/>
      <c r="BT4632" s="21"/>
      <c r="BW4632" s="21"/>
      <c r="BX4632" s="21"/>
      <c r="BZ4632" s="21"/>
      <c r="CD4632" s="21"/>
      <c r="CE4632" s="21"/>
      <c r="CF4632" s="21"/>
    </row>
    <row r="4633" spans="1:84">
      <c r="A4633" s="21"/>
      <c r="AC4633" s="21"/>
      <c r="AD4633" s="21"/>
      <c r="AE4633" s="21"/>
      <c r="AF4633" s="21"/>
      <c r="AG4633" s="21"/>
      <c r="AH4633" s="21"/>
      <c r="AI4633" s="21"/>
      <c r="AJ4633" s="21"/>
      <c r="AK4633" s="21"/>
      <c r="AL4633" s="21"/>
      <c r="AM4633" s="21"/>
      <c r="AN4633" s="21"/>
      <c r="AO4633" s="21"/>
      <c r="AP4633" s="21"/>
      <c r="AQ4633" s="21"/>
      <c r="AR4633" s="21"/>
      <c r="AS4633" s="21"/>
      <c r="AT4633" s="21"/>
      <c r="AU4633" s="21"/>
      <c r="AX4633" s="22"/>
      <c r="AY4633" s="22"/>
      <c r="AZ4633" s="22"/>
      <c r="BM4633" s="21"/>
      <c r="BN4633" s="21"/>
      <c r="BO4633" s="21"/>
      <c r="BP4633" s="21"/>
      <c r="BQ4633" s="21"/>
      <c r="BS4633" s="21"/>
      <c r="BT4633" s="21"/>
      <c r="BW4633" s="21"/>
      <c r="BX4633" s="21"/>
      <c r="BZ4633" s="21"/>
      <c r="CD4633" s="21"/>
      <c r="CE4633" s="21"/>
      <c r="CF4633" s="21"/>
    </row>
    <row r="4634" spans="1:84">
      <c r="A4634" s="21"/>
      <c r="AC4634" s="21"/>
      <c r="AD4634" s="21"/>
      <c r="AE4634" s="21"/>
      <c r="AF4634" s="21"/>
      <c r="AG4634" s="21"/>
      <c r="AH4634" s="21"/>
      <c r="AI4634" s="21"/>
      <c r="AJ4634" s="21"/>
      <c r="AK4634" s="21"/>
      <c r="AL4634" s="21"/>
      <c r="AM4634" s="21"/>
      <c r="AN4634" s="21"/>
      <c r="AO4634" s="21"/>
      <c r="AP4634" s="21"/>
      <c r="AQ4634" s="21"/>
      <c r="AR4634" s="21"/>
      <c r="AS4634" s="21"/>
      <c r="AT4634" s="21"/>
      <c r="AU4634" s="21"/>
      <c r="AX4634" s="22"/>
      <c r="AY4634" s="22"/>
      <c r="AZ4634" s="22"/>
      <c r="BM4634" s="21"/>
      <c r="BN4634" s="21"/>
      <c r="BO4634" s="21"/>
      <c r="BP4634" s="21"/>
      <c r="BQ4634" s="21"/>
      <c r="BS4634" s="21"/>
      <c r="BT4634" s="21"/>
      <c r="BW4634" s="21"/>
      <c r="BX4634" s="21"/>
      <c r="BZ4634" s="21"/>
      <c r="CD4634" s="21"/>
      <c r="CE4634" s="21"/>
      <c r="CF4634" s="21"/>
    </row>
    <row r="4635" spans="1:84">
      <c r="A4635" s="21"/>
      <c r="AC4635" s="21"/>
      <c r="AD4635" s="21"/>
      <c r="AE4635" s="21"/>
      <c r="AF4635" s="21"/>
      <c r="AG4635" s="21"/>
      <c r="AH4635" s="21"/>
      <c r="AI4635" s="21"/>
      <c r="AJ4635" s="21"/>
      <c r="AK4635" s="21"/>
      <c r="AL4635" s="21"/>
      <c r="AM4635" s="21"/>
      <c r="AN4635" s="21"/>
      <c r="AO4635" s="21"/>
      <c r="AP4635" s="21"/>
      <c r="AQ4635" s="21"/>
      <c r="AR4635" s="21"/>
      <c r="AS4635" s="21"/>
      <c r="AT4635" s="21"/>
      <c r="AU4635" s="21"/>
      <c r="AX4635" s="22"/>
      <c r="AY4635" s="22"/>
      <c r="AZ4635" s="22"/>
      <c r="BM4635" s="21"/>
      <c r="BN4635" s="21"/>
      <c r="BO4635" s="21"/>
      <c r="BP4635" s="21"/>
      <c r="BQ4635" s="21"/>
      <c r="BS4635" s="21"/>
      <c r="BT4635" s="21"/>
      <c r="BW4635" s="21"/>
      <c r="BX4635" s="21"/>
      <c r="BZ4635" s="21"/>
      <c r="CD4635" s="21"/>
      <c r="CE4635" s="21"/>
      <c r="CF4635" s="21"/>
    </row>
    <row r="4636" spans="1:84">
      <c r="A4636" s="21"/>
      <c r="AC4636" s="21"/>
      <c r="AD4636" s="21"/>
      <c r="AE4636" s="21"/>
      <c r="AF4636" s="21"/>
      <c r="AG4636" s="21"/>
      <c r="AH4636" s="21"/>
      <c r="AI4636" s="21"/>
      <c r="AJ4636" s="21"/>
      <c r="AK4636" s="21"/>
      <c r="AL4636" s="21"/>
      <c r="AM4636" s="21"/>
      <c r="AN4636" s="21"/>
      <c r="AO4636" s="21"/>
      <c r="AP4636" s="21"/>
      <c r="AQ4636" s="21"/>
      <c r="AR4636" s="21"/>
      <c r="AS4636" s="21"/>
      <c r="AT4636" s="21"/>
      <c r="AU4636" s="21"/>
      <c r="AX4636" s="22"/>
      <c r="AY4636" s="22"/>
      <c r="AZ4636" s="22"/>
      <c r="BM4636" s="21"/>
      <c r="BN4636" s="21"/>
      <c r="BO4636" s="21"/>
      <c r="BP4636" s="21"/>
      <c r="BQ4636" s="21"/>
      <c r="BS4636" s="21"/>
      <c r="BT4636" s="21"/>
      <c r="BW4636" s="21"/>
      <c r="BX4636" s="21"/>
      <c r="BZ4636" s="21"/>
      <c r="CD4636" s="21"/>
      <c r="CE4636" s="21"/>
      <c r="CF4636" s="21"/>
    </row>
    <row r="4637" spans="1:84">
      <c r="A4637" s="21"/>
      <c r="AC4637" s="21"/>
      <c r="AD4637" s="21"/>
      <c r="AE4637" s="21"/>
      <c r="AF4637" s="21"/>
      <c r="AG4637" s="21"/>
      <c r="AH4637" s="21"/>
      <c r="AI4637" s="21"/>
      <c r="AJ4637" s="21"/>
      <c r="AK4637" s="21"/>
      <c r="AL4637" s="21"/>
      <c r="AM4637" s="21"/>
      <c r="AN4637" s="21"/>
      <c r="AO4637" s="21"/>
      <c r="AP4637" s="21"/>
      <c r="AQ4637" s="21"/>
      <c r="AR4637" s="21"/>
      <c r="AS4637" s="21"/>
      <c r="AT4637" s="21"/>
      <c r="AU4637" s="21"/>
      <c r="AX4637" s="22"/>
      <c r="AY4637" s="22"/>
      <c r="AZ4637" s="22"/>
      <c r="BM4637" s="21"/>
      <c r="BN4637" s="21"/>
      <c r="BO4637" s="21"/>
      <c r="BP4637" s="21"/>
      <c r="BQ4637" s="21"/>
      <c r="BS4637" s="21"/>
      <c r="BT4637" s="21"/>
      <c r="BW4637" s="21"/>
      <c r="BX4637" s="21"/>
      <c r="BZ4637" s="21"/>
      <c r="CD4637" s="21"/>
      <c r="CE4637" s="21"/>
      <c r="CF4637" s="21"/>
    </row>
    <row r="4638" spans="1:84">
      <c r="A4638" s="21"/>
      <c r="AC4638" s="21"/>
      <c r="AD4638" s="21"/>
      <c r="AE4638" s="21"/>
      <c r="AF4638" s="21"/>
      <c r="AG4638" s="21"/>
      <c r="AH4638" s="21"/>
      <c r="AI4638" s="21"/>
      <c r="AJ4638" s="21"/>
      <c r="AK4638" s="21"/>
      <c r="AL4638" s="21"/>
      <c r="AM4638" s="21"/>
      <c r="AN4638" s="21"/>
      <c r="AO4638" s="21"/>
      <c r="AP4638" s="21"/>
      <c r="AQ4638" s="21"/>
      <c r="AR4638" s="21"/>
      <c r="AS4638" s="21"/>
      <c r="AT4638" s="21"/>
      <c r="AU4638" s="21"/>
      <c r="AX4638" s="22"/>
      <c r="AY4638" s="22"/>
      <c r="AZ4638" s="22"/>
      <c r="BM4638" s="21"/>
      <c r="BN4638" s="21"/>
      <c r="BO4638" s="21"/>
      <c r="BP4638" s="21"/>
      <c r="BQ4638" s="21"/>
      <c r="BS4638" s="21"/>
      <c r="BT4638" s="21"/>
      <c r="BW4638" s="21"/>
      <c r="BX4638" s="21"/>
      <c r="BZ4638" s="21"/>
      <c r="CD4638" s="21"/>
      <c r="CE4638" s="21"/>
      <c r="CF4638" s="21"/>
    </row>
    <row r="4639" spans="1:84">
      <c r="A4639" s="21"/>
      <c r="AC4639" s="21"/>
      <c r="AD4639" s="21"/>
      <c r="AE4639" s="21"/>
      <c r="AF4639" s="21"/>
      <c r="AG4639" s="21"/>
      <c r="AH4639" s="21"/>
      <c r="AI4639" s="21"/>
      <c r="AJ4639" s="21"/>
      <c r="AK4639" s="21"/>
      <c r="AL4639" s="21"/>
      <c r="AM4639" s="21"/>
      <c r="AN4639" s="21"/>
      <c r="AO4639" s="21"/>
      <c r="AP4639" s="21"/>
      <c r="AQ4639" s="21"/>
      <c r="AR4639" s="21"/>
      <c r="AS4639" s="21"/>
      <c r="AT4639" s="21"/>
      <c r="AU4639" s="21"/>
      <c r="AX4639" s="22"/>
      <c r="AY4639" s="22"/>
      <c r="AZ4639" s="22"/>
      <c r="BM4639" s="21"/>
      <c r="BN4639" s="21"/>
      <c r="BO4639" s="21"/>
      <c r="BP4639" s="21"/>
      <c r="BQ4639" s="21"/>
      <c r="BS4639" s="21"/>
      <c r="BT4639" s="21"/>
      <c r="BW4639" s="21"/>
      <c r="BX4639" s="21"/>
      <c r="BZ4639" s="21"/>
      <c r="CD4639" s="21"/>
      <c r="CE4639" s="21"/>
      <c r="CF4639" s="21"/>
    </row>
    <row r="4640" spans="1:84">
      <c r="A4640" s="21"/>
      <c r="AC4640" s="21"/>
      <c r="AD4640" s="21"/>
      <c r="AE4640" s="21"/>
      <c r="AF4640" s="21"/>
      <c r="AG4640" s="21"/>
      <c r="AH4640" s="21"/>
      <c r="AI4640" s="21"/>
      <c r="AJ4640" s="21"/>
      <c r="AK4640" s="21"/>
      <c r="AL4640" s="21"/>
      <c r="AM4640" s="21"/>
      <c r="AN4640" s="21"/>
      <c r="AO4640" s="21"/>
      <c r="AP4640" s="21"/>
      <c r="AQ4640" s="21"/>
      <c r="AR4640" s="21"/>
      <c r="AS4640" s="21"/>
      <c r="AT4640" s="21"/>
      <c r="AU4640" s="21"/>
      <c r="AX4640" s="22"/>
      <c r="AY4640" s="22"/>
      <c r="AZ4640" s="22"/>
      <c r="BM4640" s="21"/>
      <c r="BN4640" s="21"/>
      <c r="BO4640" s="21"/>
      <c r="BP4640" s="21"/>
      <c r="BQ4640" s="21"/>
      <c r="BS4640" s="21"/>
      <c r="BT4640" s="21"/>
      <c r="BW4640" s="21"/>
      <c r="BX4640" s="21"/>
      <c r="BZ4640" s="21"/>
      <c r="CD4640" s="21"/>
      <c r="CE4640" s="21"/>
      <c r="CF4640" s="21"/>
    </row>
    <row r="4641" spans="1:84">
      <c r="A4641" s="21"/>
      <c r="AC4641" s="21"/>
      <c r="AD4641" s="21"/>
      <c r="AE4641" s="21"/>
      <c r="AF4641" s="21"/>
      <c r="AG4641" s="21"/>
      <c r="AH4641" s="21"/>
      <c r="AI4641" s="21"/>
      <c r="AJ4641" s="21"/>
      <c r="AK4641" s="21"/>
      <c r="AL4641" s="21"/>
      <c r="AM4641" s="21"/>
      <c r="AN4641" s="21"/>
      <c r="AO4641" s="21"/>
      <c r="AP4641" s="21"/>
      <c r="AQ4641" s="21"/>
      <c r="AR4641" s="21"/>
      <c r="AS4641" s="21"/>
      <c r="AT4641" s="21"/>
      <c r="AU4641" s="21"/>
      <c r="AX4641" s="22"/>
      <c r="AY4641" s="22"/>
      <c r="AZ4641" s="22"/>
      <c r="BM4641" s="21"/>
      <c r="BN4641" s="21"/>
      <c r="BO4641" s="21"/>
      <c r="BP4641" s="21"/>
      <c r="BQ4641" s="21"/>
      <c r="BS4641" s="21"/>
      <c r="BT4641" s="21"/>
      <c r="BW4641" s="21"/>
      <c r="BX4641" s="21"/>
      <c r="BZ4641" s="21"/>
      <c r="CD4641" s="21"/>
      <c r="CE4641" s="21"/>
      <c r="CF4641" s="21"/>
    </row>
    <row r="4642" spans="1:84">
      <c r="A4642" s="21"/>
      <c r="AC4642" s="21"/>
      <c r="AD4642" s="21"/>
      <c r="AE4642" s="21"/>
      <c r="AF4642" s="21"/>
      <c r="AG4642" s="21"/>
      <c r="AH4642" s="21"/>
      <c r="AI4642" s="21"/>
      <c r="AJ4642" s="21"/>
      <c r="AK4642" s="21"/>
      <c r="AL4642" s="21"/>
      <c r="AM4642" s="21"/>
      <c r="AN4642" s="21"/>
      <c r="AO4642" s="21"/>
      <c r="AP4642" s="21"/>
      <c r="AQ4642" s="21"/>
      <c r="AR4642" s="21"/>
      <c r="AS4642" s="21"/>
      <c r="AT4642" s="21"/>
      <c r="AU4642" s="21"/>
      <c r="AX4642" s="22"/>
      <c r="AY4642" s="22"/>
      <c r="AZ4642" s="22"/>
      <c r="BM4642" s="21"/>
      <c r="BN4642" s="21"/>
      <c r="BO4642" s="21"/>
      <c r="BP4642" s="21"/>
      <c r="BQ4642" s="21"/>
      <c r="BS4642" s="21"/>
      <c r="BT4642" s="21"/>
      <c r="BW4642" s="21"/>
      <c r="BX4642" s="21"/>
      <c r="BZ4642" s="21"/>
      <c r="CD4642" s="21"/>
      <c r="CE4642" s="21"/>
      <c r="CF4642" s="21"/>
    </row>
    <row r="4643" spans="1:84">
      <c r="A4643" s="21"/>
      <c r="AC4643" s="21"/>
      <c r="AD4643" s="21"/>
      <c r="AE4643" s="21"/>
      <c r="AF4643" s="21"/>
      <c r="AG4643" s="21"/>
      <c r="AH4643" s="21"/>
      <c r="AI4643" s="21"/>
      <c r="AJ4643" s="21"/>
      <c r="AK4643" s="21"/>
      <c r="AL4643" s="21"/>
      <c r="AM4643" s="21"/>
      <c r="AN4643" s="21"/>
      <c r="AO4643" s="21"/>
      <c r="AP4643" s="21"/>
      <c r="AQ4643" s="21"/>
      <c r="AR4643" s="21"/>
      <c r="AS4643" s="21"/>
      <c r="AT4643" s="21"/>
      <c r="AU4643" s="21"/>
      <c r="AX4643" s="22"/>
      <c r="AY4643" s="22"/>
      <c r="AZ4643" s="22"/>
      <c r="BM4643" s="21"/>
      <c r="BN4643" s="21"/>
      <c r="BO4643" s="21"/>
      <c r="BP4643" s="21"/>
      <c r="BQ4643" s="21"/>
      <c r="BS4643" s="21"/>
      <c r="BT4643" s="21"/>
      <c r="BW4643" s="21"/>
      <c r="BX4643" s="21"/>
      <c r="BZ4643" s="21"/>
      <c r="CD4643" s="21"/>
      <c r="CE4643" s="21"/>
      <c r="CF4643" s="21"/>
    </row>
    <row r="4644" spans="1:84">
      <c r="A4644" s="21"/>
      <c r="AC4644" s="21"/>
      <c r="AD4644" s="21"/>
      <c r="AE4644" s="21"/>
      <c r="AF4644" s="21"/>
      <c r="AG4644" s="21"/>
      <c r="AH4644" s="21"/>
      <c r="AI4644" s="21"/>
      <c r="AJ4644" s="21"/>
      <c r="AK4644" s="21"/>
      <c r="AL4644" s="21"/>
      <c r="AM4644" s="21"/>
      <c r="AN4644" s="21"/>
      <c r="AO4644" s="21"/>
      <c r="AP4644" s="21"/>
      <c r="AQ4644" s="21"/>
      <c r="AR4644" s="21"/>
      <c r="AS4644" s="21"/>
      <c r="AT4644" s="21"/>
      <c r="AU4644" s="21"/>
      <c r="AX4644" s="22"/>
      <c r="AY4644" s="22"/>
      <c r="AZ4644" s="22"/>
      <c r="BM4644" s="21"/>
      <c r="BN4644" s="21"/>
      <c r="BO4644" s="21"/>
      <c r="BP4644" s="21"/>
      <c r="BQ4644" s="21"/>
      <c r="BS4644" s="21"/>
      <c r="BT4644" s="21"/>
      <c r="BW4644" s="21"/>
      <c r="BX4644" s="21"/>
      <c r="BZ4644" s="21"/>
      <c r="CD4644" s="21"/>
      <c r="CE4644" s="21"/>
      <c r="CF4644" s="21"/>
    </row>
    <row r="4645" spans="1:84">
      <c r="A4645" s="21"/>
      <c r="AC4645" s="21"/>
      <c r="AD4645" s="21"/>
      <c r="AE4645" s="21"/>
      <c r="AF4645" s="21"/>
      <c r="AG4645" s="21"/>
      <c r="AH4645" s="21"/>
      <c r="AI4645" s="21"/>
      <c r="AJ4645" s="21"/>
      <c r="AK4645" s="21"/>
      <c r="AL4645" s="21"/>
      <c r="AM4645" s="21"/>
      <c r="AN4645" s="21"/>
      <c r="AO4645" s="21"/>
      <c r="AP4645" s="21"/>
      <c r="AQ4645" s="21"/>
      <c r="AR4645" s="21"/>
      <c r="AS4645" s="21"/>
      <c r="AT4645" s="21"/>
      <c r="AU4645" s="21"/>
      <c r="AX4645" s="22"/>
      <c r="AY4645" s="22"/>
      <c r="AZ4645" s="22"/>
      <c r="BM4645" s="21"/>
      <c r="BN4645" s="21"/>
      <c r="BO4645" s="21"/>
      <c r="BP4645" s="21"/>
      <c r="BQ4645" s="21"/>
      <c r="BS4645" s="21"/>
      <c r="BT4645" s="21"/>
      <c r="BW4645" s="21"/>
      <c r="BX4645" s="21"/>
      <c r="BZ4645" s="21"/>
      <c r="CD4645" s="21"/>
      <c r="CE4645" s="21"/>
      <c r="CF4645" s="21"/>
    </row>
    <row r="4646" spans="1:84">
      <c r="A4646" s="21"/>
      <c r="AC4646" s="21"/>
      <c r="AD4646" s="21"/>
      <c r="AE4646" s="21"/>
      <c r="AF4646" s="21"/>
      <c r="AG4646" s="21"/>
      <c r="AH4646" s="21"/>
      <c r="AI4646" s="21"/>
      <c r="AJ4646" s="21"/>
      <c r="AK4646" s="21"/>
      <c r="AL4646" s="21"/>
      <c r="AM4646" s="21"/>
      <c r="AN4646" s="21"/>
      <c r="AO4646" s="21"/>
      <c r="AP4646" s="21"/>
      <c r="AQ4646" s="21"/>
      <c r="AR4646" s="21"/>
      <c r="AS4646" s="21"/>
      <c r="AT4646" s="21"/>
      <c r="AU4646" s="21"/>
      <c r="AX4646" s="22"/>
      <c r="AY4646" s="22"/>
      <c r="AZ4646" s="22"/>
      <c r="BM4646" s="21"/>
      <c r="BN4646" s="21"/>
      <c r="BO4646" s="21"/>
      <c r="BP4646" s="21"/>
      <c r="BQ4646" s="21"/>
      <c r="BS4646" s="21"/>
      <c r="BT4646" s="21"/>
      <c r="BW4646" s="21"/>
      <c r="BX4646" s="21"/>
      <c r="BZ4646" s="21"/>
      <c r="CD4646" s="21"/>
      <c r="CE4646" s="21"/>
      <c r="CF4646" s="21"/>
    </row>
    <row r="4647" spans="1:84">
      <c r="A4647" s="21"/>
      <c r="AC4647" s="21"/>
      <c r="AD4647" s="21"/>
      <c r="AE4647" s="21"/>
      <c r="AF4647" s="21"/>
      <c r="AG4647" s="21"/>
      <c r="AH4647" s="21"/>
      <c r="AI4647" s="21"/>
      <c r="AJ4647" s="21"/>
      <c r="AK4647" s="21"/>
      <c r="AL4647" s="21"/>
      <c r="AM4647" s="21"/>
      <c r="AN4647" s="21"/>
      <c r="AO4647" s="21"/>
      <c r="AP4647" s="21"/>
      <c r="AQ4647" s="21"/>
      <c r="AR4647" s="21"/>
      <c r="AS4647" s="21"/>
      <c r="AT4647" s="21"/>
      <c r="AU4647" s="21"/>
      <c r="AX4647" s="22"/>
      <c r="AY4647" s="22"/>
      <c r="AZ4647" s="22"/>
      <c r="BM4647" s="21"/>
      <c r="BN4647" s="21"/>
      <c r="BO4647" s="21"/>
      <c r="BP4647" s="21"/>
      <c r="BQ4647" s="21"/>
      <c r="BS4647" s="21"/>
      <c r="BT4647" s="21"/>
      <c r="BW4647" s="21"/>
      <c r="BX4647" s="21"/>
      <c r="BZ4647" s="21"/>
      <c r="CD4647" s="21"/>
      <c r="CE4647" s="21"/>
      <c r="CF4647" s="21"/>
    </row>
    <row r="4648" spans="1:84">
      <c r="A4648" s="21"/>
      <c r="AC4648" s="21"/>
      <c r="AD4648" s="21"/>
      <c r="AE4648" s="21"/>
      <c r="AF4648" s="21"/>
      <c r="AG4648" s="21"/>
      <c r="AH4648" s="21"/>
      <c r="AI4648" s="21"/>
      <c r="AJ4648" s="21"/>
      <c r="AK4648" s="21"/>
      <c r="AL4648" s="21"/>
      <c r="AM4648" s="21"/>
      <c r="AN4648" s="21"/>
      <c r="AO4648" s="21"/>
      <c r="AP4648" s="21"/>
      <c r="AQ4648" s="21"/>
      <c r="AR4648" s="21"/>
      <c r="AS4648" s="21"/>
      <c r="AT4648" s="21"/>
      <c r="AU4648" s="21"/>
      <c r="AX4648" s="22"/>
      <c r="AY4648" s="22"/>
      <c r="AZ4648" s="22"/>
      <c r="BM4648" s="21"/>
      <c r="BN4648" s="21"/>
      <c r="BO4648" s="21"/>
      <c r="BP4648" s="21"/>
      <c r="BQ4648" s="21"/>
      <c r="BS4648" s="21"/>
      <c r="BT4648" s="21"/>
      <c r="BW4648" s="21"/>
      <c r="BX4648" s="21"/>
      <c r="BZ4648" s="21"/>
      <c r="CD4648" s="21"/>
      <c r="CE4648" s="21"/>
      <c r="CF4648" s="21"/>
    </row>
    <row r="4649" spans="1:84">
      <c r="A4649" s="21"/>
      <c r="AC4649" s="21"/>
      <c r="AD4649" s="21"/>
      <c r="AE4649" s="21"/>
      <c r="AF4649" s="21"/>
      <c r="AG4649" s="21"/>
      <c r="AH4649" s="21"/>
      <c r="AI4649" s="21"/>
      <c r="AJ4649" s="21"/>
      <c r="AK4649" s="21"/>
      <c r="AL4649" s="21"/>
      <c r="AM4649" s="21"/>
      <c r="AN4649" s="21"/>
      <c r="AO4649" s="21"/>
      <c r="AP4649" s="21"/>
      <c r="AQ4649" s="21"/>
      <c r="AR4649" s="21"/>
      <c r="AS4649" s="21"/>
      <c r="AT4649" s="21"/>
      <c r="AU4649" s="21"/>
      <c r="AX4649" s="22"/>
      <c r="AY4649" s="22"/>
      <c r="AZ4649" s="22"/>
      <c r="BM4649" s="21"/>
      <c r="BN4649" s="21"/>
      <c r="BO4649" s="21"/>
      <c r="BP4649" s="21"/>
      <c r="BQ4649" s="21"/>
      <c r="BS4649" s="21"/>
      <c r="BT4649" s="21"/>
      <c r="BW4649" s="21"/>
      <c r="BX4649" s="21"/>
      <c r="BZ4649" s="21"/>
      <c r="CD4649" s="21"/>
      <c r="CE4649" s="21"/>
      <c r="CF4649" s="21"/>
    </row>
    <row r="4650" spans="1:84">
      <c r="A4650" s="21"/>
      <c r="AC4650" s="21"/>
      <c r="AD4650" s="21"/>
      <c r="AE4650" s="21"/>
      <c r="AF4650" s="21"/>
      <c r="AG4650" s="21"/>
      <c r="AH4650" s="21"/>
      <c r="AI4650" s="21"/>
      <c r="AJ4650" s="21"/>
      <c r="AK4650" s="21"/>
      <c r="AL4650" s="21"/>
      <c r="AM4650" s="21"/>
      <c r="AN4650" s="21"/>
      <c r="AO4650" s="21"/>
      <c r="AP4650" s="21"/>
      <c r="AQ4650" s="21"/>
      <c r="AR4650" s="21"/>
      <c r="AS4650" s="21"/>
      <c r="AT4650" s="21"/>
      <c r="AU4650" s="21"/>
      <c r="AX4650" s="22"/>
      <c r="AY4650" s="22"/>
      <c r="AZ4650" s="22"/>
      <c r="BM4650" s="21"/>
      <c r="BN4650" s="21"/>
      <c r="BO4650" s="21"/>
      <c r="BP4650" s="21"/>
      <c r="BQ4650" s="21"/>
      <c r="BS4650" s="21"/>
      <c r="BT4650" s="21"/>
      <c r="BW4650" s="21"/>
      <c r="BX4650" s="21"/>
      <c r="BZ4650" s="21"/>
      <c r="CD4650" s="21"/>
      <c r="CE4650" s="21"/>
      <c r="CF4650" s="21"/>
    </row>
    <row r="4651" spans="1:84">
      <c r="A4651" s="21"/>
      <c r="AC4651" s="21"/>
      <c r="AD4651" s="21"/>
      <c r="AE4651" s="21"/>
      <c r="AF4651" s="21"/>
      <c r="AG4651" s="21"/>
      <c r="AH4651" s="21"/>
      <c r="AI4651" s="21"/>
      <c r="AJ4651" s="21"/>
      <c r="AK4651" s="21"/>
      <c r="AL4651" s="21"/>
      <c r="AM4651" s="21"/>
      <c r="AN4651" s="21"/>
      <c r="AO4651" s="21"/>
      <c r="AP4651" s="21"/>
      <c r="AQ4651" s="21"/>
      <c r="AR4651" s="21"/>
      <c r="AS4651" s="21"/>
      <c r="AT4651" s="21"/>
      <c r="AU4651" s="21"/>
      <c r="AX4651" s="22"/>
      <c r="AY4651" s="22"/>
      <c r="AZ4651" s="22"/>
      <c r="BM4651" s="21"/>
      <c r="BN4651" s="21"/>
      <c r="BO4651" s="21"/>
      <c r="BP4651" s="21"/>
      <c r="BQ4651" s="21"/>
      <c r="BS4651" s="21"/>
      <c r="BT4651" s="21"/>
      <c r="BW4651" s="21"/>
      <c r="BX4651" s="21"/>
      <c r="BZ4651" s="21"/>
      <c r="CD4651" s="21"/>
      <c r="CE4651" s="21"/>
      <c r="CF4651" s="21"/>
    </row>
    <row r="4652" spans="1:84">
      <c r="A4652" s="21"/>
      <c r="AC4652" s="21"/>
      <c r="AD4652" s="21"/>
      <c r="AE4652" s="21"/>
      <c r="AF4652" s="21"/>
      <c r="AG4652" s="21"/>
      <c r="AH4652" s="21"/>
      <c r="AI4652" s="21"/>
      <c r="AJ4652" s="21"/>
      <c r="AK4652" s="21"/>
      <c r="AL4652" s="21"/>
      <c r="AM4652" s="21"/>
      <c r="AN4652" s="21"/>
      <c r="AO4652" s="21"/>
      <c r="AP4652" s="21"/>
      <c r="AQ4652" s="21"/>
      <c r="AR4652" s="21"/>
      <c r="AS4652" s="21"/>
      <c r="AT4652" s="21"/>
      <c r="AU4652" s="21"/>
      <c r="AX4652" s="22"/>
      <c r="AY4652" s="22"/>
      <c r="AZ4652" s="22"/>
      <c r="BM4652" s="21"/>
      <c r="BN4652" s="21"/>
      <c r="BO4652" s="21"/>
      <c r="BP4652" s="21"/>
      <c r="BQ4652" s="21"/>
      <c r="BS4652" s="21"/>
      <c r="BT4652" s="21"/>
      <c r="BW4652" s="21"/>
      <c r="BX4652" s="21"/>
      <c r="BZ4652" s="21"/>
      <c r="CD4652" s="21"/>
      <c r="CE4652" s="21"/>
      <c r="CF4652" s="21"/>
    </row>
    <row r="4653" spans="1:84">
      <c r="A4653" s="21"/>
      <c r="AC4653" s="21"/>
      <c r="AD4653" s="21"/>
      <c r="AE4653" s="21"/>
      <c r="AF4653" s="21"/>
      <c r="AG4653" s="21"/>
      <c r="AH4653" s="21"/>
      <c r="AI4653" s="21"/>
      <c r="AJ4653" s="21"/>
      <c r="AK4653" s="21"/>
      <c r="AL4653" s="21"/>
      <c r="AM4653" s="21"/>
      <c r="AN4653" s="21"/>
      <c r="AO4653" s="21"/>
      <c r="AP4653" s="21"/>
      <c r="AQ4653" s="21"/>
      <c r="AR4653" s="21"/>
      <c r="AS4653" s="21"/>
      <c r="AT4653" s="21"/>
      <c r="AU4653" s="21"/>
      <c r="AX4653" s="22"/>
      <c r="AY4653" s="22"/>
      <c r="AZ4653" s="22"/>
      <c r="BM4653" s="21"/>
      <c r="BN4653" s="21"/>
      <c r="BO4653" s="21"/>
      <c r="BP4653" s="21"/>
      <c r="BQ4653" s="21"/>
      <c r="BS4653" s="21"/>
      <c r="BT4653" s="21"/>
      <c r="BW4653" s="21"/>
      <c r="BX4653" s="21"/>
      <c r="BZ4653" s="21"/>
      <c r="CD4653" s="21"/>
      <c r="CE4653" s="21"/>
      <c r="CF4653" s="21"/>
    </row>
    <row r="4654" spans="1:84">
      <c r="A4654" s="21"/>
      <c r="AC4654" s="21"/>
      <c r="AD4654" s="21"/>
      <c r="AE4654" s="21"/>
      <c r="AF4654" s="21"/>
      <c r="AG4654" s="21"/>
      <c r="AH4654" s="21"/>
      <c r="AI4654" s="21"/>
      <c r="AJ4654" s="21"/>
      <c r="AK4654" s="21"/>
      <c r="AL4654" s="21"/>
      <c r="AM4654" s="21"/>
      <c r="AN4654" s="21"/>
      <c r="AO4654" s="21"/>
      <c r="AP4654" s="21"/>
      <c r="AQ4654" s="21"/>
      <c r="AR4654" s="21"/>
      <c r="AS4654" s="21"/>
      <c r="AT4654" s="21"/>
      <c r="AU4654" s="21"/>
      <c r="AX4654" s="22"/>
      <c r="AY4654" s="22"/>
      <c r="AZ4654" s="22"/>
      <c r="BM4654" s="21"/>
      <c r="BN4654" s="21"/>
      <c r="BO4654" s="21"/>
      <c r="BP4654" s="21"/>
      <c r="BQ4654" s="21"/>
      <c r="BS4654" s="21"/>
      <c r="BT4654" s="21"/>
      <c r="BW4654" s="21"/>
      <c r="BX4654" s="21"/>
      <c r="BZ4654" s="21"/>
      <c r="CD4654" s="21"/>
      <c r="CE4654" s="21"/>
      <c r="CF4654" s="21"/>
    </row>
    <row r="4655" spans="1:84">
      <c r="A4655" s="21"/>
      <c r="AC4655" s="21"/>
      <c r="AD4655" s="21"/>
      <c r="AE4655" s="21"/>
      <c r="AF4655" s="21"/>
      <c r="AG4655" s="21"/>
      <c r="AH4655" s="21"/>
      <c r="AI4655" s="21"/>
      <c r="AJ4655" s="21"/>
      <c r="AK4655" s="21"/>
      <c r="AL4655" s="21"/>
      <c r="AM4655" s="21"/>
      <c r="AN4655" s="21"/>
      <c r="AO4655" s="21"/>
      <c r="AP4655" s="21"/>
      <c r="AQ4655" s="21"/>
      <c r="AR4655" s="21"/>
      <c r="AS4655" s="21"/>
      <c r="AT4655" s="21"/>
      <c r="AU4655" s="21"/>
      <c r="AX4655" s="22"/>
      <c r="AY4655" s="22"/>
      <c r="AZ4655" s="22"/>
      <c r="BM4655" s="21"/>
      <c r="BN4655" s="21"/>
      <c r="BO4655" s="21"/>
      <c r="BP4655" s="21"/>
      <c r="BQ4655" s="21"/>
      <c r="BS4655" s="21"/>
      <c r="BT4655" s="21"/>
      <c r="BW4655" s="21"/>
      <c r="BX4655" s="21"/>
      <c r="BZ4655" s="21"/>
      <c r="CD4655" s="21"/>
      <c r="CE4655" s="21"/>
      <c r="CF4655" s="21"/>
    </row>
    <row r="4656" spans="1:84">
      <c r="A4656" s="21"/>
      <c r="AC4656" s="21"/>
      <c r="AD4656" s="21"/>
      <c r="AE4656" s="21"/>
      <c r="AF4656" s="21"/>
      <c r="AG4656" s="21"/>
      <c r="AH4656" s="21"/>
      <c r="AI4656" s="21"/>
      <c r="AJ4656" s="21"/>
      <c r="AK4656" s="21"/>
      <c r="AL4656" s="21"/>
      <c r="AM4656" s="21"/>
      <c r="AN4656" s="21"/>
      <c r="AO4656" s="21"/>
      <c r="AP4656" s="21"/>
      <c r="AQ4656" s="21"/>
      <c r="AR4656" s="21"/>
      <c r="AS4656" s="21"/>
      <c r="AT4656" s="21"/>
      <c r="AU4656" s="21"/>
      <c r="AX4656" s="22"/>
      <c r="AY4656" s="22"/>
      <c r="AZ4656" s="22"/>
      <c r="BM4656" s="21"/>
      <c r="BN4656" s="21"/>
      <c r="BO4656" s="21"/>
      <c r="BP4656" s="21"/>
      <c r="BQ4656" s="21"/>
      <c r="BS4656" s="21"/>
      <c r="BT4656" s="21"/>
      <c r="BW4656" s="21"/>
      <c r="BX4656" s="21"/>
      <c r="BZ4656" s="21"/>
      <c r="CD4656" s="21"/>
      <c r="CE4656" s="21"/>
      <c r="CF4656" s="21"/>
    </row>
    <row r="4657" spans="1:84">
      <c r="A4657" s="21"/>
      <c r="AC4657" s="21"/>
      <c r="AD4657" s="21"/>
      <c r="AE4657" s="21"/>
      <c r="AF4657" s="21"/>
      <c r="AG4657" s="21"/>
      <c r="AH4657" s="21"/>
      <c r="AI4657" s="21"/>
      <c r="AJ4657" s="21"/>
      <c r="AK4657" s="21"/>
      <c r="AL4657" s="21"/>
      <c r="AM4657" s="21"/>
      <c r="AN4657" s="21"/>
      <c r="AO4657" s="21"/>
      <c r="AP4657" s="21"/>
      <c r="AQ4657" s="21"/>
      <c r="AR4657" s="21"/>
      <c r="AS4657" s="21"/>
      <c r="AT4657" s="21"/>
      <c r="AU4657" s="21"/>
      <c r="AX4657" s="22"/>
      <c r="AY4657" s="22"/>
      <c r="AZ4657" s="22"/>
      <c r="BM4657" s="21"/>
      <c r="BN4657" s="21"/>
      <c r="BO4657" s="21"/>
      <c r="BP4657" s="21"/>
      <c r="BQ4657" s="21"/>
      <c r="BS4657" s="21"/>
      <c r="BT4657" s="21"/>
      <c r="BW4657" s="21"/>
      <c r="BX4657" s="21"/>
      <c r="BZ4657" s="21"/>
      <c r="CD4657" s="21"/>
      <c r="CE4657" s="21"/>
      <c r="CF4657" s="21"/>
    </row>
    <row r="4658" spans="1:84">
      <c r="A4658" s="21"/>
      <c r="AC4658" s="21"/>
      <c r="AD4658" s="21"/>
      <c r="AE4658" s="21"/>
      <c r="AF4658" s="21"/>
      <c r="AG4658" s="21"/>
      <c r="AH4658" s="21"/>
      <c r="AI4658" s="21"/>
      <c r="AJ4658" s="21"/>
      <c r="AK4658" s="21"/>
      <c r="AL4658" s="21"/>
      <c r="AM4658" s="21"/>
      <c r="AN4658" s="21"/>
      <c r="AO4658" s="21"/>
      <c r="AP4658" s="21"/>
      <c r="AQ4658" s="21"/>
      <c r="AR4658" s="21"/>
      <c r="AS4658" s="21"/>
      <c r="AT4658" s="21"/>
      <c r="AU4658" s="21"/>
      <c r="AX4658" s="22"/>
      <c r="AY4658" s="22"/>
      <c r="AZ4658" s="22"/>
      <c r="BM4658" s="21"/>
      <c r="BN4658" s="21"/>
      <c r="BO4658" s="21"/>
      <c r="BP4658" s="21"/>
      <c r="BQ4658" s="21"/>
      <c r="BS4658" s="21"/>
      <c r="BT4658" s="21"/>
      <c r="BW4658" s="21"/>
      <c r="BX4658" s="21"/>
      <c r="BZ4658" s="21"/>
      <c r="CD4658" s="21"/>
      <c r="CE4658" s="21"/>
      <c r="CF4658" s="21"/>
    </row>
    <row r="4659" spans="1:84">
      <c r="A4659" s="21"/>
      <c r="AC4659" s="21"/>
      <c r="AD4659" s="21"/>
      <c r="AE4659" s="21"/>
      <c r="AF4659" s="21"/>
      <c r="AG4659" s="21"/>
      <c r="AH4659" s="21"/>
      <c r="AI4659" s="21"/>
      <c r="AJ4659" s="21"/>
      <c r="AK4659" s="21"/>
      <c r="AL4659" s="21"/>
      <c r="AM4659" s="21"/>
      <c r="AN4659" s="21"/>
      <c r="AO4659" s="21"/>
      <c r="AP4659" s="21"/>
      <c r="AQ4659" s="21"/>
      <c r="AR4659" s="21"/>
      <c r="AS4659" s="21"/>
      <c r="AT4659" s="21"/>
      <c r="AU4659" s="21"/>
      <c r="AX4659" s="22"/>
      <c r="AY4659" s="22"/>
      <c r="AZ4659" s="22"/>
      <c r="BM4659" s="21"/>
      <c r="BN4659" s="21"/>
      <c r="BO4659" s="21"/>
      <c r="BP4659" s="21"/>
      <c r="BQ4659" s="21"/>
      <c r="BS4659" s="21"/>
      <c r="BT4659" s="21"/>
      <c r="BW4659" s="21"/>
      <c r="BX4659" s="21"/>
      <c r="BZ4659" s="21"/>
      <c r="CD4659" s="21"/>
      <c r="CE4659" s="21"/>
      <c r="CF4659" s="21"/>
    </row>
    <row r="4660" spans="1:84">
      <c r="A4660" s="21"/>
      <c r="AC4660" s="21"/>
      <c r="AD4660" s="21"/>
      <c r="AE4660" s="21"/>
      <c r="AF4660" s="21"/>
      <c r="AG4660" s="21"/>
      <c r="AH4660" s="21"/>
      <c r="AI4660" s="21"/>
      <c r="AJ4660" s="21"/>
      <c r="AK4660" s="21"/>
      <c r="AL4660" s="21"/>
      <c r="AM4660" s="21"/>
      <c r="AN4660" s="21"/>
      <c r="AO4660" s="21"/>
      <c r="AP4660" s="21"/>
      <c r="AQ4660" s="21"/>
      <c r="AR4660" s="21"/>
      <c r="AS4660" s="21"/>
      <c r="AT4660" s="21"/>
      <c r="AU4660" s="21"/>
      <c r="AX4660" s="22"/>
      <c r="AY4660" s="22"/>
      <c r="AZ4660" s="22"/>
      <c r="BM4660" s="21"/>
      <c r="BN4660" s="21"/>
      <c r="BO4660" s="21"/>
      <c r="BP4660" s="21"/>
      <c r="BQ4660" s="21"/>
      <c r="BS4660" s="21"/>
      <c r="BT4660" s="21"/>
      <c r="BW4660" s="21"/>
      <c r="BX4660" s="21"/>
      <c r="BZ4660" s="21"/>
      <c r="CD4660" s="21"/>
      <c r="CE4660" s="21"/>
      <c r="CF4660" s="21"/>
    </row>
    <row r="4661" spans="1:84">
      <c r="A4661" s="21"/>
      <c r="AC4661" s="21"/>
      <c r="AD4661" s="21"/>
      <c r="AE4661" s="21"/>
      <c r="AF4661" s="21"/>
      <c r="AG4661" s="21"/>
      <c r="AH4661" s="21"/>
      <c r="AI4661" s="21"/>
      <c r="AJ4661" s="21"/>
      <c r="AK4661" s="21"/>
      <c r="AL4661" s="21"/>
      <c r="AM4661" s="21"/>
      <c r="AN4661" s="21"/>
      <c r="AO4661" s="21"/>
      <c r="AP4661" s="21"/>
      <c r="AQ4661" s="21"/>
      <c r="AR4661" s="21"/>
      <c r="AS4661" s="21"/>
      <c r="AT4661" s="21"/>
      <c r="AU4661" s="21"/>
      <c r="AX4661" s="22"/>
      <c r="AY4661" s="22"/>
      <c r="AZ4661" s="22"/>
      <c r="BM4661" s="21"/>
      <c r="BN4661" s="21"/>
      <c r="BO4661" s="21"/>
      <c r="BP4661" s="21"/>
      <c r="BQ4661" s="21"/>
      <c r="BS4661" s="21"/>
      <c r="BT4661" s="21"/>
      <c r="BW4661" s="21"/>
      <c r="BX4661" s="21"/>
      <c r="BZ4661" s="21"/>
      <c r="CD4661" s="21"/>
      <c r="CE4661" s="21"/>
      <c r="CF4661" s="21"/>
    </row>
    <row r="4662" spans="1:84">
      <c r="A4662" s="21"/>
      <c r="AC4662" s="21"/>
      <c r="AD4662" s="21"/>
      <c r="AE4662" s="21"/>
      <c r="AF4662" s="21"/>
      <c r="AG4662" s="21"/>
      <c r="AH4662" s="21"/>
      <c r="AI4662" s="21"/>
      <c r="AJ4662" s="21"/>
      <c r="AK4662" s="21"/>
      <c r="AL4662" s="21"/>
      <c r="AM4662" s="21"/>
      <c r="AN4662" s="21"/>
      <c r="AO4662" s="21"/>
      <c r="AP4662" s="21"/>
      <c r="AQ4662" s="21"/>
      <c r="AR4662" s="21"/>
      <c r="AS4662" s="21"/>
      <c r="AT4662" s="21"/>
      <c r="AU4662" s="21"/>
      <c r="AX4662" s="22"/>
      <c r="AY4662" s="22"/>
      <c r="AZ4662" s="22"/>
      <c r="BM4662" s="21"/>
      <c r="BN4662" s="21"/>
      <c r="BO4662" s="21"/>
      <c r="BP4662" s="21"/>
      <c r="BQ4662" s="21"/>
      <c r="BS4662" s="21"/>
      <c r="BT4662" s="21"/>
      <c r="BW4662" s="21"/>
      <c r="BX4662" s="21"/>
      <c r="BZ4662" s="21"/>
      <c r="CD4662" s="21"/>
      <c r="CE4662" s="21"/>
      <c r="CF4662" s="21"/>
    </row>
    <row r="4663" spans="1:84">
      <c r="A4663" s="21"/>
      <c r="AC4663" s="21"/>
      <c r="AD4663" s="21"/>
      <c r="AE4663" s="21"/>
      <c r="AF4663" s="21"/>
      <c r="AG4663" s="21"/>
      <c r="AH4663" s="21"/>
      <c r="AI4663" s="21"/>
      <c r="AJ4663" s="21"/>
      <c r="AK4663" s="21"/>
      <c r="AL4663" s="21"/>
      <c r="AM4663" s="21"/>
      <c r="AN4663" s="21"/>
      <c r="AO4663" s="21"/>
      <c r="AP4663" s="21"/>
      <c r="AQ4663" s="21"/>
      <c r="AR4663" s="21"/>
      <c r="AS4663" s="21"/>
      <c r="AT4663" s="21"/>
      <c r="AU4663" s="21"/>
      <c r="AX4663" s="22"/>
      <c r="AY4663" s="22"/>
      <c r="AZ4663" s="22"/>
      <c r="BM4663" s="21"/>
      <c r="BN4663" s="21"/>
      <c r="BO4663" s="21"/>
      <c r="BP4663" s="21"/>
      <c r="BQ4663" s="21"/>
      <c r="BS4663" s="21"/>
      <c r="BT4663" s="21"/>
      <c r="BW4663" s="21"/>
      <c r="BX4663" s="21"/>
      <c r="BZ4663" s="21"/>
      <c r="CD4663" s="21"/>
      <c r="CE4663" s="21"/>
      <c r="CF4663" s="21"/>
    </row>
    <row r="4664" spans="1:84">
      <c r="A4664" s="21"/>
      <c r="AC4664" s="21"/>
      <c r="AD4664" s="21"/>
      <c r="AE4664" s="21"/>
      <c r="AF4664" s="21"/>
      <c r="AG4664" s="21"/>
      <c r="AH4664" s="21"/>
      <c r="AI4664" s="21"/>
      <c r="AJ4664" s="21"/>
      <c r="AK4664" s="21"/>
      <c r="AL4664" s="21"/>
      <c r="AM4664" s="21"/>
      <c r="AN4664" s="21"/>
      <c r="AO4664" s="21"/>
      <c r="AP4664" s="21"/>
      <c r="AQ4664" s="21"/>
      <c r="AR4664" s="21"/>
      <c r="AS4664" s="21"/>
      <c r="AT4664" s="21"/>
      <c r="AU4664" s="21"/>
      <c r="AX4664" s="22"/>
      <c r="AY4664" s="22"/>
      <c r="AZ4664" s="22"/>
      <c r="BM4664" s="21"/>
      <c r="BN4664" s="21"/>
      <c r="BO4664" s="21"/>
      <c r="BP4664" s="21"/>
      <c r="BQ4664" s="21"/>
      <c r="BS4664" s="21"/>
      <c r="BT4664" s="21"/>
      <c r="BW4664" s="21"/>
      <c r="BX4664" s="21"/>
      <c r="BZ4664" s="21"/>
      <c r="CD4664" s="21"/>
      <c r="CE4664" s="21"/>
      <c r="CF4664" s="21"/>
    </row>
    <row r="4665" spans="1:84">
      <c r="A4665" s="21"/>
      <c r="AC4665" s="21"/>
      <c r="AD4665" s="21"/>
      <c r="AE4665" s="21"/>
      <c r="AF4665" s="21"/>
      <c r="AG4665" s="21"/>
      <c r="AH4665" s="21"/>
      <c r="AI4665" s="21"/>
      <c r="AJ4665" s="21"/>
      <c r="AK4665" s="21"/>
      <c r="AL4665" s="21"/>
      <c r="AM4665" s="21"/>
      <c r="AN4665" s="21"/>
      <c r="AO4665" s="21"/>
      <c r="AP4665" s="21"/>
      <c r="AQ4665" s="21"/>
      <c r="AR4665" s="21"/>
      <c r="AS4665" s="21"/>
      <c r="AT4665" s="21"/>
      <c r="AU4665" s="21"/>
      <c r="AX4665" s="22"/>
      <c r="AY4665" s="22"/>
      <c r="AZ4665" s="22"/>
      <c r="BM4665" s="21"/>
      <c r="BN4665" s="21"/>
      <c r="BO4665" s="21"/>
      <c r="BP4665" s="21"/>
      <c r="BQ4665" s="21"/>
      <c r="BS4665" s="21"/>
      <c r="BT4665" s="21"/>
      <c r="BW4665" s="21"/>
      <c r="BX4665" s="21"/>
      <c r="BZ4665" s="21"/>
      <c r="CD4665" s="21"/>
      <c r="CE4665" s="21"/>
      <c r="CF4665" s="21"/>
    </row>
    <row r="4666" spans="1:84">
      <c r="A4666" s="21"/>
      <c r="AC4666" s="21"/>
      <c r="AD4666" s="21"/>
      <c r="AE4666" s="21"/>
      <c r="AF4666" s="21"/>
      <c r="AG4666" s="21"/>
      <c r="AH4666" s="21"/>
      <c r="AI4666" s="21"/>
      <c r="AJ4666" s="21"/>
      <c r="AK4666" s="21"/>
      <c r="AL4666" s="21"/>
      <c r="AM4666" s="21"/>
      <c r="AN4666" s="21"/>
      <c r="AO4666" s="21"/>
      <c r="AP4666" s="21"/>
      <c r="AQ4666" s="21"/>
      <c r="AR4666" s="21"/>
      <c r="AS4666" s="21"/>
      <c r="AT4666" s="21"/>
      <c r="AU4666" s="21"/>
      <c r="AX4666" s="22"/>
      <c r="AY4666" s="22"/>
      <c r="AZ4666" s="22"/>
      <c r="BM4666" s="21"/>
      <c r="BN4666" s="21"/>
      <c r="BO4666" s="21"/>
      <c r="BP4666" s="21"/>
      <c r="BQ4666" s="21"/>
      <c r="BS4666" s="21"/>
      <c r="BT4666" s="21"/>
      <c r="BW4666" s="21"/>
      <c r="BX4666" s="21"/>
      <c r="BZ4666" s="21"/>
      <c r="CD4666" s="21"/>
      <c r="CE4666" s="21"/>
      <c r="CF4666" s="21"/>
    </row>
    <row r="4667" spans="1:84">
      <c r="A4667" s="21"/>
      <c r="AC4667" s="21"/>
      <c r="AD4667" s="21"/>
      <c r="AE4667" s="21"/>
      <c r="AF4667" s="21"/>
      <c r="AG4667" s="21"/>
      <c r="AH4667" s="21"/>
      <c r="AI4667" s="21"/>
      <c r="AJ4667" s="21"/>
      <c r="AK4667" s="21"/>
      <c r="AL4667" s="21"/>
      <c r="AM4667" s="21"/>
      <c r="AN4667" s="21"/>
      <c r="AO4667" s="21"/>
      <c r="AP4667" s="21"/>
      <c r="AQ4667" s="21"/>
      <c r="AR4667" s="21"/>
      <c r="AS4667" s="21"/>
      <c r="AT4667" s="21"/>
      <c r="AU4667" s="21"/>
      <c r="AX4667" s="22"/>
      <c r="AY4667" s="22"/>
      <c r="AZ4667" s="22"/>
      <c r="BM4667" s="21"/>
      <c r="BN4667" s="21"/>
      <c r="BO4667" s="21"/>
      <c r="BP4667" s="21"/>
      <c r="BQ4667" s="21"/>
      <c r="BS4667" s="21"/>
      <c r="BT4667" s="21"/>
      <c r="BW4667" s="21"/>
      <c r="BX4667" s="21"/>
      <c r="BZ4667" s="21"/>
      <c r="CD4667" s="21"/>
      <c r="CE4667" s="21"/>
      <c r="CF4667" s="21"/>
    </row>
    <row r="4668" spans="1:84">
      <c r="A4668" s="21"/>
      <c r="AC4668" s="21"/>
      <c r="AD4668" s="21"/>
      <c r="AE4668" s="21"/>
      <c r="AF4668" s="21"/>
      <c r="AG4668" s="21"/>
      <c r="AH4668" s="21"/>
      <c r="AI4668" s="21"/>
      <c r="AJ4668" s="21"/>
      <c r="AK4668" s="21"/>
      <c r="AL4668" s="21"/>
      <c r="AM4668" s="21"/>
      <c r="AN4668" s="21"/>
      <c r="AO4668" s="21"/>
      <c r="AP4668" s="21"/>
      <c r="AQ4668" s="21"/>
      <c r="AR4668" s="21"/>
      <c r="AS4668" s="21"/>
      <c r="AT4668" s="21"/>
      <c r="AU4668" s="21"/>
      <c r="AX4668" s="22"/>
      <c r="AY4668" s="22"/>
      <c r="AZ4668" s="22"/>
      <c r="BM4668" s="21"/>
      <c r="BN4668" s="21"/>
      <c r="BO4668" s="21"/>
      <c r="BP4668" s="21"/>
      <c r="BQ4668" s="21"/>
      <c r="BS4668" s="21"/>
      <c r="BT4668" s="21"/>
      <c r="BW4668" s="21"/>
      <c r="BX4668" s="21"/>
      <c r="BZ4668" s="21"/>
      <c r="CD4668" s="21"/>
      <c r="CE4668" s="21"/>
      <c r="CF4668" s="21"/>
    </row>
    <row r="4669" spans="1:84">
      <c r="A4669" s="21"/>
      <c r="AC4669" s="21"/>
      <c r="AD4669" s="21"/>
      <c r="AE4669" s="21"/>
      <c r="AF4669" s="21"/>
      <c r="AG4669" s="21"/>
      <c r="AH4669" s="21"/>
      <c r="AI4669" s="21"/>
      <c r="AJ4669" s="21"/>
      <c r="AK4669" s="21"/>
      <c r="AL4669" s="21"/>
      <c r="AM4669" s="21"/>
      <c r="AN4669" s="21"/>
      <c r="AO4669" s="21"/>
      <c r="AP4669" s="21"/>
      <c r="AQ4669" s="21"/>
      <c r="AR4669" s="21"/>
      <c r="AS4669" s="21"/>
      <c r="AT4669" s="21"/>
      <c r="AU4669" s="21"/>
      <c r="AX4669" s="22"/>
      <c r="AY4669" s="22"/>
      <c r="AZ4669" s="22"/>
      <c r="BM4669" s="21"/>
      <c r="BN4669" s="21"/>
      <c r="BO4669" s="21"/>
      <c r="BP4669" s="21"/>
      <c r="BQ4669" s="21"/>
      <c r="BS4669" s="21"/>
      <c r="BT4669" s="21"/>
      <c r="BW4669" s="21"/>
      <c r="BX4669" s="21"/>
      <c r="BZ4669" s="21"/>
      <c r="CD4669" s="21"/>
      <c r="CE4669" s="21"/>
      <c r="CF4669" s="21"/>
    </row>
    <row r="4670" spans="1:84">
      <c r="A4670" s="21"/>
      <c r="AC4670" s="21"/>
      <c r="AD4670" s="21"/>
      <c r="AE4670" s="21"/>
      <c r="AF4670" s="21"/>
      <c r="AG4670" s="21"/>
      <c r="AH4670" s="21"/>
      <c r="AI4670" s="21"/>
      <c r="AJ4670" s="21"/>
      <c r="AK4670" s="21"/>
      <c r="AL4670" s="21"/>
      <c r="AM4670" s="21"/>
      <c r="AN4670" s="21"/>
      <c r="AO4670" s="21"/>
      <c r="AP4670" s="21"/>
      <c r="AQ4670" s="21"/>
      <c r="AR4670" s="21"/>
      <c r="AS4670" s="21"/>
      <c r="AT4670" s="21"/>
      <c r="AU4670" s="21"/>
      <c r="AX4670" s="22"/>
      <c r="AY4670" s="22"/>
      <c r="AZ4670" s="22"/>
      <c r="BM4670" s="21"/>
      <c r="BN4670" s="21"/>
      <c r="BO4670" s="21"/>
      <c r="BP4670" s="21"/>
      <c r="BQ4670" s="21"/>
      <c r="BS4670" s="21"/>
      <c r="BT4670" s="21"/>
      <c r="BW4670" s="21"/>
      <c r="BX4670" s="21"/>
      <c r="BZ4670" s="21"/>
      <c r="CD4670" s="21"/>
      <c r="CE4670" s="21"/>
      <c r="CF4670" s="21"/>
    </row>
    <row r="4671" spans="1:84">
      <c r="A4671" s="21"/>
      <c r="AC4671" s="21"/>
      <c r="AD4671" s="21"/>
      <c r="AE4671" s="21"/>
      <c r="AF4671" s="21"/>
      <c r="AG4671" s="21"/>
      <c r="AH4671" s="21"/>
      <c r="AI4671" s="21"/>
      <c r="AJ4671" s="21"/>
      <c r="AK4671" s="21"/>
      <c r="AL4671" s="21"/>
      <c r="AM4671" s="21"/>
      <c r="AN4671" s="21"/>
      <c r="AO4671" s="21"/>
      <c r="AP4671" s="21"/>
      <c r="AQ4671" s="21"/>
      <c r="AR4671" s="21"/>
      <c r="AS4671" s="21"/>
      <c r="AT4671" s="21"/>
      <c r="AU4671" s="21"/>
      <c r="AX4671" s="22"/>
      <c r="AY4671" s="22"/>
      <c r="AZ4671" s="22"/>
      <c r="BM4671" s="21"/>
      <c r="BN4671" s="21"/>
      <c r="BO4671" s="21"/>
      <c r="BP4671" s="21"/>
      <c r="BQ4671" s="21"/>
      <c r="BS4671" s="21"/>
      <c r="BT4671" s="21"/>
      <c r="BW4671" s="21"/>
      <c r="BX4671" s="21"/>
      <c r="BZ4671" s="21"/>
      <c r="CD4671" s="21"/>
      <c r="CE4671" s="21"/>
      <c r="CF4671" s="21"/>
    </row>
    <row r="4672" spans="1:84">
      <c r="A4672" s="21"/>
      <c r="AC4672" s="21"/>
      <c r="AD4672" s="21"/>
      <c r="AE4672" s="21"/>
      <c r="AF4672" s="21"/>
      <c r="AG4672" s="21"/>
      <c r="AH4672" s="21"/>
      <c r="AI4672" s="21"/>
      <c r="AJ4672" s="21"/>
      <c r="AK4672" s="21"/>
      <c r="AL4672" s="21"/>
      <c r="AM4672" s="21"/>
      <c r="AN4672" s="21"/>
      <c r="AO4672" s="21"/>
      <c r="AP4672" s="21"/>
      <c r="AQ4672" s="21"/>
      <c r="AR4672" s="21"/>
      <c r="AS4672" s="21"/>
      <c r="AT4672" s="21"/>
      <c r="AU4672" s="21"/>
      <c r="AX4672" s="22"/>
      <c r="AY4672" s="22"/>
      <c r="AZ4672" s="22"/>
      <c r="BM4672" s="21"/>
      <c r="BN4672" s="21"/>
      <c r="BO4672" s="21"/>
      <c r="BP4672" s="21"/>
      <c r="BQ4672" s="21"/>
      <c r="BS4672" s="21"/>
      <c r="BT4672" s="21"/>
      <c r="BW4672" s="21"/>
      <c r="BX4672" s="21"/>
      <c r="BZ4672" s="21"/>
      <c r="CD4672" s="21"/>
      <c r="CE4672" s="21"/>
      <c r="CF4672" s="21"/>
    </row>
    <row r="4673" spans="1:84">
      <c r="A4673" s="21"/>
      <c r="AC4673" s="21"/>
      <c r="AD4673" s="21"/>
      <c r="AE4673" s="21"/>
      <c r="AF4673" s="21"/>
      <c r="AG4673" s="21"/>
      <c r="AH4673" s="21"/>
      <c r="AI4673" s="21"/>
      <c r="AJ4673" s="21"/>
      <c r="AK4673" s="21"/>
      <c r="AL4673" s="21"/>
      <c r="AM4673" s="21"/>
      <c r="AN4673" s="21"/>
      <c r="AO4673" s="21"/>
      <c r="AP4673" s="21"/>
      <c r="AQ4673" s="21"/>
      <c r="AR4673" s="21"/>
      <c r="AS4673" s="21"/>
      <c r="AT4673" s="21"/>
      <c r="AU4673" s="21"/>
      <c r="AX4673" s="22"/>
      <c r="AY4673" s="22"/>
      <c r="AZ4673" s="22"/>
      <c r="BM4673" s="21"/>
      <c r="BN4673" s="21"/>
      <c r="BO4673" s="21"/>
      <c r="BP4673" s="21"/>
      <c r="BQ4673" s="21"/>
      <c r="BS4673" s="21"/>
      <c r="BT4673" s="21"/>
      <c r="BW4673" s="21"/>
      <c r="BX4673" s="21"/>
      <c r="BZ4673" s="21"/>
      <c r="CD4673" s="21"/>
      <c r="CE4673" s="21"/>
      <c r="CF4673" s="21"/>
    </row>
    <row r="4674" spans="1:84">
      <c r="A4674" s="21"/>
      <c r="AC4674" s="21"/>
      <c r="AD4674" s="21"/>
      <c r="AE4674" s="21"/>
      <c r="AF4674" s="21"/>
      <c r="AG4674" s="21"/>
      <c r="AH4674" s="21"/>
      <c r="AI4674" s="21"/>
      <c r="AJ4674" s="21"/>
      <c r="AK4674" s="21"/>
      <c r="AL4674" s="21"/>
      <c r="AM4674" s="21"/>
      <c r="AN4674" s="21"/>
      <c r="AO4674" s="21"/>
      <c r="AP4674" s="21"/>
      <c r="AQ4674" s="21"/>
      <c r="AR4674" s="21"/>
      <c r="AS4674" s="21"/>
      <c r="AT4674" s="21"/>
      <c r="AU4674" s="21"/>
      <c r="AX4674" s="22"/>
      <c r="AY4674" s="22"/>
      <c r="AZ4674" s="22"/>
      <c r="BM4674" s="21"/>
      <c r="BN4674" s="21"/>
      <c r="BO4674" s="21"/>
      <c r="BP4674" s="21"/>
      <c r="BQ4674" s="21"/>
      <c r="BS4674" s="21"/>
      <c r="BT4674" s="21"/>
      <c r="BW4674" s="21"/>
      <c r="BX4674" s="21"/>
      <c r="BZ4674" s="21"/>
      <c r="CD4674" s="21"/>
      <c r="CE4674" s="21"/>
      <c r="CF4674" s="21"/>
    </row>
    <row r="4675" spans="1:84">
      <c r="A4675" s="21"/>
      <c r="AC4675" s="21"/>
      <c r="AD4675" s="21"/>
      <c r="AE4675" s="21"/>
      <c r="AF4675" s="21"/>
      <c r="AG4675" s="21"/>
      <c r="AH4675" s="21"/>
      <c r="AI4675" s="21"/>
      <c r="AJ4675" s="21"/>
      <c r="AK4675" s="21"/>
      <c r="AL4675" s="21"/>
      <c r="AM4675" s="21"/>
      <c r="AN4675" s="21"/>
      <c r="AO4675" s="21"/>
      <c r="AP4675" s="21"/>
      <c r="AQ4675" s="21"/>
      <c r="AR4675" s="21"/>
      <c r="AS4675" s="21"/>
      <c r="AT4675" s="21"/>
      <c r="AU4675" s="21"/>
      <c r="AX4675" s="22"/>
      <c r="AY4675" s="22"/>
      <c r="AZ4675" s="22"/>
      <c r="BM4675" s="21"/>
      <c r="BN4675" s="21"/>
      <c r="BO4675" s="21"/>
      <c r="BP4675" s="21"/>
      <c r="BQ4675" s="21"/>
      <c r="BS4675" s="21"/>
      <c r="BT4675" s="21"/>
      <c r="BW4675" s="21"/>
      <c r="BX4675" s="21"/>
      <c r="BZ4675" s="21"/>
      <c r="CD4675" s="21"/>
      <c r="CE4675" s="21"/>
      <c r="CF4675" s="21"/>
    </row>
    <row r="4676" spans="1:84">
      <c r="A4676" s="21"/>
      <c r="AC4676" s="21"/>
      <c r="AD4676" s="21"/>
      <c r="AE4676" s="21"/>
      <c r="AF4676" s="21"/>
      <c r="AG4676" s="21"/>
      <c r="AH4676" s="21"/>
      <c r="AI4676" s="21"/>
      <c r="AJ4676" s="21"/>
      <c r="AK4676" s="21"/>
      <c r="AL4676" s="21"/>
      <c r="AM4676" s="21"/>
      <c r="AN4676" s="21"/>
      <c r="AO4676" s="21"/>
      <c r="AP4676" s="21"/>
      <c r="AQ4676" s="21"/>
      <c r="AR4676" s="21"/>
      <c r="AS4676" s="21"/>
      <c r="AT4676" s="21"/>
      <c r="AU4676" s="21"/>
      <c r="AX4676" s="22"/>
      <c r="AY4676" s="22"/>
      <c r="AZ4676" s="22"/>
      <c r="BM4676" s="21"/>
      <c r="BN4676" s="21"/>
      <c r="BO4676" s="21"/>
      <c r="BP4676" s="21"/>
      <c r="BQ4676" s="21"/>
      <c r="BS4676" s="21"/>
      <c r="BT4676" s="21"/>
      <c r="BW4676" s="21"/>
      <c r="BX4676" s="21"/>
      <c r="BZ4676" s="21"/>
      <c r="CD4676" s="21"/>
      <c r="CE4676" s="21"/>
      <c r="CF4676" s="21"/>
    </row>
    <row r="4677" spans="1:84">
      <c r="A4677" s="21"/>
      <c r="AC4677" s="21"/>
      <c r="AD4677" s="21"/>
      <c r="AE4677" s="21"/>
      <c r="AF4677" s="21"/>
      <c r="AG4677" s="21"/>
      <c r="AH4677" s="21"/>
      <c r="AI4677" s="21"/>
      <c r="AJ4677" s="21"/>
      <c r="AK4677" s="21"/>
      <c r="AL4677" s="21"/>
      <c r="AM4677" s="21"/>
      <c r="AN4677" s="21"/>
      <c r="AO4677" s="21"/>
      <c r="AP4677" s="21"/>
      <c r="AQ4677" s="21"/>
      <c r="AR4677" s="21"/>
      <c r="AS4677" s="21"/>
      <c r="AT4677" s="21"/>
      <c r="AU4677" s="21"/>
      <c r="AX4677" s="22"/>
      <c r="AY4677" s="22"/>
      <c r="AZ4677" s="22"/>
      <c r="BM4677" s="21"/>
      <c r="BN4677" s="21"/>
      <c r="BO4677" s="21"/>
      <c r="BP4677" s="21"/>
      <c r="BQ4677" s="21"/>
      <c r="BS4677" s="21"/>
      <c r="BT4677" s="21"/>
      <c r="BW4677" s="21"/>
      <c r="BX4677" s="21"/>
      <c r="BZ4677" s="21"/>
      <c r="CD4677" s="21"/>
      <c r="CE4677" s="21"/>
      <c r="CF4677" s="21"/>
    </row>
    <row r="4678" spans="1:84">
      <c r="A4678" s="21"/>
      <c r="AC4678" s="21"/>
      <c r="AD4678" s="21"/>
      <c r="AE4678" s="21"/>
      <c r="AF4678" s="21"/>
      <c r="AG4678" s="21"/>
      <c r="AH4678" s="21"/>
      <c r="AI4678" s="21"/>
      <c r="AJ4678" s="21"/>
      <c r="AK4678" s="21"/>
      <c r="AL4678" s="21"/>
      <c r="AM4678" s="21"/>
      <c r="AN4678" s="21"/>
      <c r="AO4678" s="21"/>
      <c r="AP4678" s="21"/>
      <c r="AQ4678" s="21"/>
      <c r="AR4678" s="21"/>
      <c r="AS4678" s="21"/>
      <c r="AT4678" s="21"/>
      <c r="AU4678" s="21"/>
      <c r="AX4678" s="22"/>
      <c r="AY4678" s="22"/>
      <c r="AZ4678" s="22"/>
      <c r="BM4678" s="21"/>
      <c r="BN4678" s="21"/>
      <c r="BO4678" s="21"/>
      <c r="BP4678" s="21"/>
      <c r="BQ4678" s="21"/>
      <c r="BS4678" s="21"/>
      <c r="BT4678" s="21"/>
      <c r="BW4678" s="21"/>
      <c r="BX4678" s="21"/>
      <c r="BZ4678" s="21"/>
      <c r="CD4678" s="21"/>
      <c r="CE4678" s="21"/>
      <c r="CF4678" s="21"/>
    </row>
    <row r="4679" spans="1:84">
      <c r="A4679" s="21"/>
      <c r="AC4679" s="21"/>
      <c r="AD4679" s="21"/>
      <c r="AE4679" s="21"/>
      <c r="AF4679" s="21"/>
      <c r="AG4679" s="21"/>
      <c r="AH4679" s="21"/>
      <c r="AI4679" s="21"/>
      <c r="AJ4679" s="21"/>
      <c r="AK4679" s="21"/>
      <c r="AL4679" s="21"/>
      <c r="AM4679" s="21"/>
      <c r="AN4679" s="21"/>
      <c r="AO4679" s="21"/>
      <c r="AP4679" s="21"/>
      <c r="AQ4679" s="21"/>
      <c r="AR4679" s="21"/>
      <c r="AS4679" s="21"/>
      <c r="AT4679" s="21"/>
      <c r="AU4679" s="21"/>
      <c r="AX4679" s="22"/>
      <c r="AY4679" s="22"/>
      <c r="AZ4679" s="22"/>
      <c r="BM4679" s="21"/>
      <c r="BN4679" s="21"/>
      <c r="BO4679" s="21"/>
      <c r="BP4679" s="21"/>
      <c r="BQ4679" s="21"/>
      <c r="BS4679" s="21"/>
      <c r="BT4679" s="21"/>
      <c r="BW4679" s="21"/>
      <c r="BX4679" s="21"/>
      <c r="BZ4679" s="21"/>
      <c r="CD4679" s="21"/>
      <c r="CE4679" s="21"/>
      <c r="CF4679" s="21"/>
    </row>
    <row r="4680" spans="1:84">
      <c r="A4680" s="21"/>
      <c r="AC4680" s="21"/>
      <c r="AD4680" s="21"/>
      <c r="AE4680" s="21"/>
      <c r="AF4680" s="21"/>
      <c r="AG4680" s="21"/>
      <c r="AH4680" s="21"/>
      <c r="AI4680" s="21"/>
      <c r="AJ4680" s="21"/>
      <c r="AK4680" s="21"/>
      <c r="AL4680" s="21"/>
      <c r="AM4680" s="21"/>
      <c r="AN4680" s="21"/>
      <c r="AO4680" s="21"/>
      <c r="AP4680" s="21"/>
      <c r="AQ4680" s="21"/>
      <c r="AR4680" s="21"/>
      <c r="AS4680" s="21"/>
      <c r="AT4680" s="21"/>
      <c r="AU4680" s="21"/>
      <c r="AX4680" s="22"/>
      <c r="AY4680" s="22"/>
      <c r="AZ4680" s="22"/>
      <c r="BM4680" s="21"/>
      <c r="BN4680" s="21"/>
      <c r="BO4680" s="21"/>
      <c r="BP4680" s="21"/>
      <c r="BQ4680" s="21"/>
      <c r="BS4680" s="21"/>
      <c r="BT4680" s="21"/>
      <c r="BW4680" s="21"/>
      <c r="BX4680" s="21"/>
      <c r="BZ4680" s="21"/>
      <c r="CD4680" s="21"/>
      <c r="CE4680" s="21"/>
      <c r="CF4680" s="21"/>
    </row>
    <row r="4681" spans="1:84">
      <c r="A4681" s="21"/>
      <c r="AC4681" s="21"/>
      <c r="AD4681" s="21"/>
      <c r="AE4681" s="21"/>
      <c r="AF4681" s="21"/>
      <c r="AG4681" s="21"/>
      <c r="AH4681" s="21"/>
      <c r="AI4681" s="21"/>
      <c r="AJ4681" s="21"/>
      <c r="AK4681" s="21"/>
      <c r="AL4681" s="21"/>
      <c r="AM4681" s="21"/>
      <c r="AN4681" s="21"/>
      <c r="AO4681" s="21"/>
      <c r="AP4681" s="21"/>
      <c r="AQ4681" s="21"/>
      <c r="AR4681" s="21"/>
      <c r="AS4681" s="21"/>
      <c r="AT4681" s="21"/>
      <c r="AU4681" s="21"/>
      <c r="AX4681" s="22"/>
      <c r="AY4681" s="22"/>
      <c r="AZ4681" s="22"/>
      <c r="BM4681" s="21"/>
      <c r="BN4681" s="21"/>
      <c r="BO4681" s="21"/>
      <c r="BP4681" s="21"/>
      <c r="BQ4681" s="21"/>
      <c r="BS4681" s="21"/>
      <c r="BT4681" s="21"/>
      <c r="BW4681" s="21"/>
      <c r="BX4681" s="21"/>
      <c r="BZ4681" s="21"/>
      <c r="CD4681" s="21"/>
      <c r="CE4681" s="21"/>
      <c r="CF4681" s="21"/>
    </row>
    <row r="4682" spans="1:84">
      <c r="A4682" s="21"/>
      <c r="AC4682" s="21"/>
      <c r="AD4682" s="21"/>
      <c r="AE4682" s="21"/>
      <c r="AF4682" s="21"/>
      <c r="AG4682" s="21"/>
      <c r="AH4682" s="21"/>
      <c r="AI4682" s="21"/>
      <c r="AJ4682" s="21"/>
      <c r="AK4682" s="21"/>
      <c r="AL4682" s="21"/>
      <c r="AM4682" s="21"/>
      <c r="AN4682" s="21"/>
      <c r="AO4682" s="21"/>
      <c r="AP4682" s="21"/>
      <c r="AQ4682" s="21"/>
      <c r="AR4682" s="21"/>
      <c r="AS4682" s="21"/>
      <c r="AT4682" s="21"/>
      <c r="AU4682" s="21"/>
      <c r="AX4682" s="22"/>
      <c r="AY4682" s="22"/>
      <c r="AZ4682" s="22"/>
      <c r="BM4682" s="21"/>
      <c r="BN4682" s="21"/>
      <c r="BO4682" s="21"/>
      <c r="BP4682" s="21"/>
      <c r="BQ4682" s="21"/>
      <c r="BS4682" s="21"/>
      <c r="BT4682" s="21"/>
      <c r="BW4682" s="21"/>
      <c r="BX4682" s="21"/>
      <c r="BZ4682" s="21"/>
      <c r="CD4682" s="21"/>
      <c r="CE4682" s="21"/>
      <c r="CF4682" s="21"/>
    </row>
    <row r="4683" spans="1:84">
      <c r="A4683" s="21"/>
      <c r="AC4683" s="21"/>
      <c r="AD4683" s="21"/>
      <c r="AE4683" s="21"/>
      <c r="AF4683" s="21"/>
      <c r="AG4683" s="21"/>
      <c r="AH4683" s="21"/>
      <c r="AI4683" s="21"/>
      <c r="AJ4683" s="21"/>
      <c r="AK4683" s="21"/>
      <c r="AL4683" s="21"/>
      <c r="AM4683" s="21"/>
      <c r="AN4683" s="21"/>
      <c r="AO4683" s="21"/>
      <c r="AP4683" s="21"/>
      <c r="AQ4683" s="21"/>
      <c r="AR4683" s="21"/>
      <c r="AS4683" s="21"/>
      <c r="AT4683" s="21"/>
      <c r="AU4683" s="21"/>
      <c r="AX4683" s="22"/>
      <c r="AY4683" s="22"/>
      <c r="AZ4683" s="22"/>
      <c r="BM4683" s="21"/>
      <c r="BN4683" s="21"/>
      <c r="BO4683" s="21"/>
      <c r="BP4683" s="21"/>
      <c r="BQ4683" s="21"/>
      <c r="BS4683" s="21"/>
      <c r="BT4683" s="21"/>
      <c r="BW4683" s="21"/>
      <c r="BX4683" s="21"/>
      <c r="BZ4683" s="21"/>
      <c r="CD4683" s="21"/>
      <c r="CE4683" s="21"/>
      <c r="CF4683" s="21"/>
    </row>
    <row r="4684" spans="1:84">
      <c r="A4684" s="21"/>
      <c r="AC4684" s="21"/>
      <c r="AD4684" s="21"/>
      <c r="AE4684" s="21"/>
      <c r="AF4684" s="21"/>
      <c r="AG4684" s="21"/>
      <c r="AH4684" s="21"/>
      <c r="AI4684" s="21"/>
      <c r="AJ4684" s="21"/>
      <c r="AK4684" s="21"/>
      <c r="AL4684" s="21"/>
      <c r="AM4684" s="21"/>
      <c r="AN4684" s="21"/>
      <c r="AO4684" s="21"/>
      <c r="AP4684" s="21"/>
      <c r="AQ4684" s="21"/>
      <c r="AR4684" s="21"/>
      <c r="AS4684" s="21"/>
      <c r="AT4684" s="21"/>
      <c r="AU4684" s="21"/>
      <c r="AX4684" s="22"/>
      <c r="AY4684" s="22"/>
      <c r="AZ4684" s="22"/>
      <c r="BM4684" s="21"/>
      <c r="BN4684" s="21"/>
      <c r="BO4684" s="21"/>
      <c r="BP4684" s="21"/>
      <c r="BQ4684" s="21"/>
      <c r="BS4684" s="21"/>
      <c r="BT4684" s="21"/>
      <c r="BW4684" s="21"/>
      <c r="BX4684" s="21"/>
      <c r="BZ4684" s="21"/>
      <c r="CD4684" s="21"/>
      <c r="CE4684" s="21"/>
      <c r="CF4684" s="21"/>
    </row>
    <row r="4685" spans="1:84">
      <c r="A4685" s="21"/>
      <c r="AC4685" s="21"/>
      <c r="AD4685" s="21"/>
      <c r="AE4685" s="21"/>
      <c r="AF4685" s="21"/>
      <c r="AG4685" s="21"/>
      <c r="AH4685" s="21"/>
      <c r="AI4685" s="21"/>
      <c r="AJ4685" s="21"/>
      <c r="AK4685" s="21"/>
      <c r="AL4685" s="21"/>
      <c r="AM4685" s="21"/>
      <c r="AN4685" s="21"/>
      <c r="AO4685" s="21"/>
      <c r="AP4685" s="21"/>
      <c r="AQ4685" s="21"/>
      <c r="AR4685" s="21"/>
      <c r="AS4685" s="21"/>
      <c r="AT4685" s="21"/>
      <c r="AU4685" s="21"/>
      <c r="AX4685" s="22"/>
      <c r="AY4685" s="22"/>
      <c r="AZ4685" s="22"/>
      <c r="BM4685" s="21"/>
      <c r="BN4685" s="21"/>
      <c r="BO4685" s="21"/>
      <c r="BP4685" s="21"/>
      <c r="BQ4685" s="21"/>
      <c r="BS4685" s="21"/>
      <c r="BT4685" s="21"/>
      <c r="BW4685" s="21"/>
      <c r="BX4685" s="21"/>
      <c r="BZ4685" s="21"/>
      <c r="CD4685" s="21"/>
      <c r="CE4685" s="21"/>
      <c r="CF4685" s="21"/>
    </row>
    <row r="4686" spans="1:84">
      <c r="A4686" s="21"/>
      <c r="AC4686" s="21"/>
      <c r="AD4686" s="21"/>
      <c r="AE4686" s="21"/>
      <c r="AF4686" s="21"/>
      <c r="AG4686" s="21"/>
      <c r="AH4686" s="21"/>
      <c r="AI4686" s="21"/>
      <c r="AJ4686" s="21"/>
      <c r="AK4686" s="21"/>
      <c r="AL4686" s="21"/>
      <c r="AM4686" s="21"/>
      <c r="AN4686" s="21"/>
      <c r="AO4686" s="21"/>
      <c r="AP4686" s="21"/>
      <c r="AQ4686" s="21"/>
      <c r="AR4686" s="21"/>
      <c r="AS4686" s="21"/>
      <c r="AT4686" s="21"/>
      <c r="AU4686" s="21"/>
      <c r="AX4686" s="22"/>
      <c r="AY4686" s="22"/>
      <c r="AZ4686" s="22"/>
      <c r="BM4686" s="21"/>
      <c r="BN4686" s="21"/>
      <c r="BO4686" s="21"/>
      <c r="BP4686" s="21"/>
      <c r="BQ4686" s="21"/>
      <c r="BS4686" s="21"/>
      <c r="BT4686" s="21"/>
      <c r="BW4686" s="21"/>
      <c r="BX4686" s="21"/>
      <c r="BZ4686" s="21"/>
      <c r="CD4686" s="21"/>
      <c r="CE4686" s="21"/>
      <c r="CF4686" s="21"/>
    </row>
    <row r="4687" spans="1:84">
      <c r="A4687" s="21"/>
      <c r="AC4687" s="21"/>
      <c r="AD4687" s="21"/>
      <c r="AE4687" s="21"/>
      <c r="AF4687" s="21"/>
      <c r="AG4687" s="21"/>
      <c r="AH4687" s="21"/>
      <c r="AI4687" s="21"/>
      <c r="AJ4687" s="21"/>
      <c r="AK4687" s="21"/>
      <c r="AL4687" s="21"/>
      <c r="AM4687" s="21"/>
      <c r="AN4687" s="21"/>
      <c r="AO4687" s="21"/>
      <c r="AP4687" s="21"/>
      <c r="AQ4687" s="21"/>
      <c r="AR4687" s="21"/>
      <c r="AS4687" s="21"/>
      <c r="AT4687" s="21"/>
      <c r="AU4687" s="21"/>
      <c r="AX4687" s="22"/>
      <c r="AY4687" s="22"/>
      <c r="AZ4687" s="22"/>
      <c r="BM4687" s="21"/>
      <c r="BN4687" s="21"/>
      <c r="BO4687" s="21"/>
      <c r="BP4687" s="21"/>
      <c r="BQ4687" s="21"/>
      <c r="BS4687" s="21"/>
      <c r="BT4687" s="21"/>
      <c r="BW4687" s="21"/>
      <c r="BX4687" s="21"/>
      <c r="BZ4687" s="21"/>
      <c r="CD4687" s="21"/>
      <c r="CE4687" s="21"/>
      <c r="CF4687" s="21"/>
    </row>
    <row r="4688" spans="1:84">
      <c r="A4688" s="21"/>
      <c r="AC4688" s="21"/>
      <c r="AD4688" s="21"/>
      <c r="AE4688" s="21"/>
      <c r="AF4688" s="21"/>
      <c r="AG4688" s="21"/>
      <c r="AH4688" s="21"/>
      <c r="AI4688" s="21"/>
      <c r="AJ4688" s="21"/>
      <c r="AK4688" s="21"/>
      <c r="AL4688" s="21"/>
      <c r="AM4688" s="21"/>
      <c r="AN4688" s="21"/>
      <c r="AO4688" s="21"/>
      <c r="AP4688" s="21"/>
      <c r="AQ4688" s="21"/>
      <c r="AR4688" s="21"/>
      <c r="AS4688" s="21"/>
      <c r="AT4688" s="21"/>
      <c r="AU4688" s="21"/>
      <c r="AX4688" s="22"/>
      <c r="AY4688" s="22"/>
      <c r="AZ4688" s="22"/>
      <c r="BM4688" s="21"/>
      <c r="BN4688" s="21"/>
      <c r="BO4688" s="21"/>
      <c r="BP4688" s="21"/>
      <c r="BQ4688" s="21"/>
      <c r="BS4688" s="21"/>
      <c r="BT4688" s="21"/>
      <c r="BW4688" s="21"/>
      <c r="BX4688" s="21"/>
      <c r="BZ4688" s="21"/>
      <c r="CD4688" s="21"/>
      <c r="CE4688" s="21"/>
      <c r="CF4688" s="21"/>
    </row>
    <row r="4689" spans="1:84">
      <c r="A4689" s="21"/>
      <c r="AC4689" s="21"/>
      <c r="AD4689" s="21"/>
      <c r="AE4689" s="21"/>
      <c r="AF4689" s="21"/>
      <c r="AG4689" s="21"/>
      <c r="AH4689" s="21"/>
      <c r="AI4689" s="21"/>
      <c r="AJ4689" s="21"/>
      <c r="AK4689" s="21"/>
      <c r="AL4689" s="21"/>
      <c r="AM4689" s="21"/>
      <c r="AN4689" s="21"/>
      <c r="AO4689" s="21"/>
      <c r="AP4689" s="21"/>
      <c r="AQ4689" s="21"/>
      <c r="AR4689" s="21"/>
      <c r="AS4689" s="21"/>
      <c r="AT4689" s="21"/>
      <c r="AU4689" s="21"/>
      <c r="AX4689" s="22"/>
      <c r="AY4689" s="22"/>
      <c r="AZ4689" s="22"/>
      <c r="BM4689" s="21"/>
      <c r="BN4689" s="21"/>
      <c r="BO4689" s="21"/>
      <c r="BP4689" s="21"/>
      <c r="BQ4689" s="21"/>
      <c r="BS4689" s="21"/>
      <c r="BT4689" s="21"/>
      <c r="BW4689" s="21"/>
      <c r="BX4689" s="21"/>
      <c r="BZ4689" s="21"/>
      <c r="CD4689" s="21"/>
      <c r="CE4689" s="21"/>
      <c r="CF4689" s="21"/>
    </row>
    <row r="4690" spans="1:84">
      <c r="A4690" s="21"/>
      <c r="AC4690" s="21"/>
      <c r="AD4690" s="21"/>
      <c r="AE4690" s="21"/>
      <c r="AF4690" s="21"/>
      <c r="AG4690" s="21"/>
      <c r="AH4690" s="21"/>
      <c r="AI4690" s="21"/>
      <c r="AJ4690" s="21"/>
      <c r="AK4690" s="21"/>
      <c r="AL4690" s="21"/>
      <c r="AM4690" s="21"/>
      <c r="AN4690" s="21"/>
      <c r="AO4690" s="21"/>
      <c r="AP4690" s="21"/>
      <c r="AQ4690" s="21"/>
      <c r="AR4690" s="21"/>
      <c r="AS4690" s="21"/>
      <c r="AT4690" s="21"/>
      <c r="AU4690" s="21"/>
      <c r="AX4690" s="22"/>
      <c r="AY4690" s="22"/>
      <c r="AZ4690" s="22"/>
      <c r="BM4690" s="21"/>
      <c r="BN4690" s="21"/>
      <c r="BO4690" s="21"/>
      <c r="BP4690" s="21"/>
      <c r="BQ4690" s="21"/>
      <c r="BS4690" s="21"/>
      <c r="BT4690" s="21"/>
      <c r="BW4690" s="21"/>
      <c r="BX4690" s="21"/>
      <c r="BZ4690" s="21"/>
      <c r="CD4690" s="21"/>
      <c r="CE4690" s="21"/>
      <c r="CF4690" s="21"/>
    </row>
    <row r="4691" spans="1:84">
      <c r="A4691" s="21"/>
      <c r="AC4691" s="21"/>
      <c r="AD4691" s="21"/>
      <c r="AE4691" s="21"/>
      <c r="AF4691" s="21"/>
      <c r="AG4691" s="21"/>
      <c r="AH4691" s="21"/>
      <c r="AI4691" s="21"/>
      <c r="AJ4691" s="21"/>
      <c r="AK4691" s="21"/>
      <c r="AL4691" s="21"/>
      <c r="AM4691" s="21"/>
      <c r="AN4691" s="21"/>
      <c r="AO4691" s="21"/>
      <c r="AP4691" s="21"/>
      <c r="AQ4691" s="21"/>
      <c r="AR4691" s="21"/>
      <c r="AS4691" s="21"/>
      <c r="AT4691" s="21"/>
      <c r="AU4691" s="21"/>
      <c r="AX4691" s="22"/>
      <c r="AY4691" s="22"/>
      <c r="AZ4691" s="22"/>
      <c r="BM4691" s="21"/>
      <c r="BN4691" s="21"/>
      <c r="BO4691" s="21"/>
      <c r="BP4691" s="21"/>
      <c r="BQ4691" s="21"/>
      <c r="BS4691" s="21"/>
      <c r="BT4691" s="21"/>
      <c r="BW4691" s="21"/>
      <c r="BX4691" s="21"/>
      <c r="BZ4691" s="21"/>
      <c r="CD4691" s="21"/>
      <c r="CE4691" s="21"/>
      <c r="CF4691" s="21"/>
    </row>
    <row r="4692" spans="1:84">
      <c r="A4692" s="21"/>
      <c r="AC4692" s="21"/>
      <c r="AD4692" s="21"/>
      <c r="AE4692" s="21"/>
      <c r="AF4692" s="21"/>
      <c r="AG4692" s="21"/>
      <c r="AH4692" s="21"/>
      <c r="AI4692" s="21"/>
      <c r="AJ4692" s="21"/>
      <c r="AK4692" s="21"/>
      <c r="AL4692" s="21"/>
      <c r="AM4692" s="21"/>
      <c r="AN4692" s="21"/>
      <c r="AO4692" s="21"/>
      <c r="AP4692" s="21"/>
      <c r="AQ4692" s="21"/>
      <c r="AR4692" s="21"/>
      <c r="AS4692" s="21"/>
      <c r="AT4692" s="21"/>
      <c r="AU4692" s="21"/>
      <c r="AX4692" s="22"/>
      <c r="AY4692" s="22"/>
      <c r="AZ4692" s="22"/>
      <c r="BM4692" s="21"/>
      <c r="BN4692" s="21"/>
      <c r="BO4692" s="21"/>
      <c r="BP4692" s="21"/>
      <c r="BQ4692" s="21"/>
      <c r="BS4692" s="21"/>
      <c r="BT4692" s="21"/>
      <c r="BW4692" s="21"/>
      <c r="BX4692" s="21"/>
      <c r="BZ4692" s="21"/>
      <c r="CD4692" s="21"/>
      <c r="CE4692" s="21"/>
      <c r="CF4692" s="21"/>
    </row>
    <row r="4693" spans="1:84">
      <c r="A4693" s="21"/>
      <c r="AC4693" s="21"/>
      <c r="AD4693" s="21"/>
      <c r="AE4693" s="21"/>
      <c r="AF4693" s="21"/>
      <c r="AG4693" s="21"/>
      <c r="AH4693" s="21"/>
      <c r="AI4693" s="21"/>
      <c r="AJ4693" s="21"/>
      <c r="AK4693" s="21"/>
      <c r="AL4693" s="21"/>
      <c r="AM4693" s="21"/>
      <c r="AN4693" s="21"/>
      <c r="AO4693" s="21"/>
      <c r="AP4693" s="21"/>
      <c r="AQ4693" s="21"/>
      <c r="AR4693" s="21"/>
      <c r="AS4693" s="21"/>
      <c r="AT4693" s="21"/>
      <c r="AU4693" s="21"/>
      <c r="AX4693" s="22"/>
      <c r="AY4693" s="22"/>
      <c r="AZ4693" s="22"/>
      <c r="BM4693" s="21"/>
      <c r="BN4693" s="21"/>
      <c r="BO4693" s="21"/>
      <c r="BP4693" s="21"/>
      <c r="BQ4693" s="21"/>
      <c r="BS4693" s="21"/>
      <c r="BT4693" s="21"/>
      <c r="BW4693" s="21"/>
      <c r="BX4693" s="21"/>
      <c r="BZ4693" s="21"/>
      <c r="CD4693" s="21"/>
      <c r="CE4693" s="21"/>
      <c r="CF4693" s="21"/>
    </row>
    <row r="4694" spans="1:84">
      <c r="A4694" s="21"/>
      <c r="AC4694" s="21"/>
      <c r="AD4694" s="21"/>
      <c r="AE4694" s="21"/>
      <c r="AF4694" s="21"/>
      <c r="AG4694" s="21"/>
      <c r="AH4694" s="21"/>
      <c r="AI4694" s="21"/>
      <c r="AJ4694" s="21"/>
      <c r="AK4694" s="21"/>
      <c r="AL4694" s="21"/>
      <c r="AM4694" s="21"/>
      <c r="AN4694" s="21"/>
      <c r="AO4694" s="21"/>
      <c r="AP4694" s="21"/>
      <c r="AQ4694" s="21"/>
      <c r="AR4694" s="21"/>
      <c r="AS4694" s="21"/>
      <c r="AT4694" s="21"/>
      <c r="AU4694" s="21"/>
      <c r="AX4694" s="22"/>
      <c r="AY4694" s="22"/>
      <c r="AZ4694" s="22"/>
      <c r="BM4694" s="21"/>
      <c r="BN4694" s="21"/>
      <c r="BO4694" s="21"/>
      <c r="BP4694" s="21"/>
      <c r="BQ4694" s="21"/>
      <c r="BS4694" s="21"/>
      <c r="BT4694" s="21"/>
      <c r="BW4694" s="21"/>
      <c r="BX4694" s="21"/>
      <c r="BZ4694" s="21"/>
      <c r="CD4694" s="21"/>
      <c r="CE4694" s="21"/>
      <c r="CF4694" s="21"/>
    </row>
    <row r="4695" spans="1:84">
      <c r="A4695" s="21"/>
      <c r="AC4695" s="21"/>
      <c r="AD4695" s="21"/>
      <c r="AE4695" s="21"/>
      <c r="AF4695" s="21"/>
      <c r="AG4695" s="21"/>
      <c r="AH4695" s="21"/>
      <c r="AI4695" s="21"/>
      <c r="AJ4695" s="21"/>
      <c r="AK4695" s="21"/>
      <c r="AL4695" s="21"/>
      <c r="AM4695" s="21"/>
      <c r="AN4695" s="21"/>
      <c r="AO4695" s="21"/>
      <c r="AP4695" s="21"/>
      <c r="AQ4695" s="21"/>
      <c r="AR4695" s="21"/>
      <c r="AS4695" s="21"/>
      <c r="AT4695" s="21"/>
      <c r="AU4695" s="21"/>
      <c r="AX4695" s="22"/>
      <c r="AY4695" s="22"/>
      <c r="AZ4695" s="22"/>
      <c r="BM4695" s="21"/>
      <c r="BN4695" s="21"/>
      <c r="BO4695" s="21"/>
      <c r="BP4695" s="21"/>
      <c r="BQ4695" s="21"/>
      <c r="BS4695" s="21"/>
      <c r="BT4695" s="21"/>
      <c r="BW4695" s="21"/>
      <c r="BX4695" s="21"/>
      <c r="BZ4695" s="21"/>
      <c r="CD4695" s="21"/>
      <c r="CE4695" s="21"/>
      <c r="CF4695" s="21"/>
    </row>
    <row r="4696" spans="1:84">
      <c r="A4696" s="21"/>
      <c r="AC4696" s="21"/>
      <c r="AD4696" s="21"/>
      <c r="AE4696" s="21"/>
      <c r="AF4696" s="21"/>
      <c r="AG4696" s="21"/>
      <c r="AH4696" s="21"/>
      <c r="AI4696" s="21"/>
      <c r="AJ4696" s="21"/>
      <c r="AK4696" s="21"/>
      <c r="AL4696" s="21"/>
      <c r="AM4696" s="21"/>
      <c r="AN4696" s="21"/>
      <c r="AO4696" s="21"/>
      <c r="AP4696" s="21"/>
      <c r="AQ4696" s="21"/>
      <c r="AR4696" s="21"/>
      <c r="AS4696" s="21"/>
      <c r="AT4696" s="21"/>
      <c r="AU4696" s="21"/>
      <c r="AX4696" s="22"/>
      <c r="AY4696" s="22"/>
      <c r="AZ4696" s="22"/>
      <c r="BM4696" s="21"/>
      <c r="BN4696" s="21"/>
      <c r="BO4696" s="21"/>
      <c r="BP4696" s="21"/>
      <c r="BQ4696" s="21"/>
      <c r="BS4696" s="21"/>
      <c r="BT4696" s="21"/>
      <c r="BW4696" s="21"/>
      <c r="BX4696" s="21"/>
      <c r="BZ4696" s="21"/>
      <c r="CD4696" s="21"/>
      <c r="CE4696" s="21"/>
      <c r="CF4696" s="21"/>
    </row>
    <row r="4697" spans="1:84">
      <c r="A4697" s="21"/>
      <c r="AC4697" s="21"/>
      <c r="AD4697" s="21"/>
      <c r="AE4697" s="21"/>
      <c r="AF4697" s="21"/>
      <c r="AG4697" s="21"/>
      <c r="AH4697" s="21"/>
      <c r="AI4697" s="21"/>
      <c r="AJ4697" s="21"/>
      <c r="AK4697" s="21"/>
      <c r="AL4697" s="21"/>
      <c r="AM4697" s="21"/>
      <c r="AN4697" s="21"/>
      <c r="AO4697" s="21"/>
      <c r="AP4697" s="21"/>
      <c r="AQ4697" s="21"/>
      <c r="AR4697" s="21"/>
      <c r="AS4697" s="21"/>
      <c r="AT4697" s="21"/>
      <c r="AU4697" s="21"/>
      <c r="AX4697" s="22"/>
      <c r="AY4697" s="22"/>
      <c r="AZ4697" s="22"/>
      <c r="BM4697" s="21"/>
      <c r="BN4697" s="21"/>
      <c r="BO4697" s="21"/>
      <c r="BP4697" s="21"/>
      <c r="BQ4697" s="21"/>
      <c r="BS4697" s="21"/>
      <c r="BT4697" s="21"/>
      <c r="BW4697" s="21"/>
      <c r="BX4697" s="21"/>
      <c r="BZ4697" s="21"/>
      <c r="CD4697" s="21"/>
      <c r="CE4697" s="21"/>
      <c r="CF4697" s="21"/>
    </row>
    <row r="4698" spans="1:84">
      <c r="A4698" s="21"/>
      <c r="AC4698" s="21"/>
      <c r="AD4698" s="21"/>
      <c r="AE4698" s="21"/>
      <c r="AF4698" s="21"/>
      <c r="AG4698" s="21"/>
      <c r="AH4698" s="21"/>
      <c r="AI4698" s="21"/>
      <c r="AJ4698" s="21"/>
      <c r="AK4698" s="21"/>
      <c r="AL4698" s="21"/>
      <c r="AM4698" s="21"/>
      <c r="AN4698" s="21"/>
      <c r="AO4698" s="21"/>
      <c r="AP4698" s="21"/>
      <c r="AQ4698" s="21"/>
      <c r="AR4698" s="21"/>
      <c r="AS4698" s="21"/>
      <c r="AT4698" s="21"/>
      <c r="AU4698" s="21"/>
      <c r="AX4698" s="22"/>
      <c r="AY4698" s="22"/>
      <c r="AZ4698" s="22"/>
      <c r="BM4698" s="21"/>
      <c r="BN4698" s="21"/>
      <c r="BO4698" s="21"/>
      <c r="BP4698" s="21"/>
      <c r="BQ4698" s="21"/>
      <c r="BS4698" s="21"/>
      <c r="BT4698" s="21"/>
      <c r="BW4698" s="21"/>
      <c r="BX4698" s="21"/>
      <c r="BZ4698" s="21"/>
      <c r="CD4698" s="21"/>
      <c r="CE4698" s="21"/>
      <c r="CF4698" s="21"/>
    </row>
    <row r="4699" spans="1:84">
      <c r="A4699" s="21"/>
      <c r="AC4699" s="21"/>
      <c r="AD4699" s="21"/>
      <c r="AE4699" s="21"/>
      <c r="AF4699" s="21"/>
      <c r="AG4699" s="21"/>
      <c r="AH4699" s="21"/>
      <c r="AI4699" s="21"/>
      <c r="AJ4699" s="21"/>
      <c r="AK4699" s="21"/>
      <c r="AL4699" s="21"/>
      <c r="AM4699" s="21"/>
      <c r="AN4699" s="21"/>
      <c r="AO4699" s="21"/>
      <c r="AP4699" s="21"/>
      <c r="AQ4699" s="21"/>
      <c r="AR4699" s="21"/>
      <c r="AS4699" s="21"/>
      <c r="AT4699" s="21"/>
      <c r="AU4699" s="21"/>
      <c r="AX4699" s="22"/>
      <c r="AY4699" s="22"/>
      <c r="AZ4699" s="22"/>
      <c r="BM4699" s="21"/>
      <c r="BN4699" s="21"/>
      <c r="BO4699" s="21"/>
      <c r="BP4699" s="21"/>
      <c r="BQ4699" s="21"/>
      <c r="BS4699" s="21"/>
      <c r="BT4699" s="21"/>
      <c r="BW4699" s="21"/>
      <c r="BX4699" s="21"/>
      <c r="BZ4699" s="21"/>
      <c r="CD4699" s="21"/>
      <c r="CE4699" s="21"/>
      <c r="CF4699" s="21"/>
    </row>
    <row r="4700" spans="1:84">
      <c r="A4700" s="21"/>
      <c r="AC4700" s="21"/>
      <c r="AD4700" s="21"/>
      <c r="AE4700" s="21"/>
      <c r="AF4700" s="21"/>
      <c r="AG4700" s="21"/>
      <c r="AH4700" s="21"/>
      <c r="AI4700" s="21"/>
      <c r="AJ4700" s="21"/>
      <c r="AK4700" s="21"/>
      <c r="AL4700" s="21"/>
      <c r="AM4700" s="21"/>
      <c r="AN4700" s="21"/>
      <c r="AO4700" s="21"/>
      <c r="AP4700" s="21"/>
      <c r="AQ4700" s="21"/>
      <c r="AR4700" s="21"/>
      <c r="AS4700" s="21"/>
      <c r="AT4700" s="21"/>
      <c r="AU4700" s="21"/>
      <c r="AX4700" s="22"/>
      <c r="AY4700" s="22"/>
      <c r="AZ4700" s="22"/>
      <c r="BM4700" s="21"/>
      <c r="BN4700" s="21"/>
      <c r="BO4700" s="21"/>
      <c r="BP4700" s="21"/>
      <c r="BQ4700" s="21"/>
      <c r="BS4700" s="21"/>
      <c r="BT4700" s="21"/>
      <c r="BW4700" s="21"/>
      <c r="BX4700" s="21"/>
      <c r="BZ4700" s="21"/>
      <c r="CD4700" s="21"/>
      <c r="CE4700" s="21"/>
      <c r="CF4700" s="21"/>
    </row>
    <row r="4701" spans="1:84">
      <c r="A4701" s="21"/>
      <c r="AC4701" s="21"/>
      <c r="AD4701" s="21"/>
      <c r="AE4701" s="21"/>
      <c r="AF4701" s="21"/>
      <c r="AG4701" s="21"/>
      <c r="AH4701" s="21"/>
      <c r="AI4701" s="21"/>
      <c r="AJ4701" s="21"/>
      <c r="AK4701" s="21"/>
      <c r="AL4701" s="21"/>
      <c r="AM4701" s="21"/>
      <c r="AN4701" s="21"/>
      <c r="AO4701" s="21"/>
      <c r="AP4701" s="21"/>
      <c r="AQ4701" s="21"/>
      <c r="AR4701" s="21"/>
      <c r="AS4701" s="21"/>
      <c r="AT4701" s="21"/>
      <c r="AU4701" s="21"/>
      <c r="AX4701" s="22"/>
      <c r="AY4701" s="22"/>
      <c r="AZ4701" s="22"/>
      <c r="BM4701" s="21"/>
      <c r="BN4701" s="21"/>
      <c r="BO4701" s="21"/>
      <c r="BP4701" s="21"/>
      <c r="BQ4701" s="21"/>
      <c r="BS4701" s="21"/>
      <c r="BT4701" s="21"/>
      <c r="BW4701" s="21"/>
      <c r="BX4701" s="21"/>
      <c r="BZ4701" s="21"/>
      <c r="CD4701" s="21"/>
      <c r="CE4701" s="21"/>
      <c r="CF4701" s="21"/>
    </row>
    <row r="4702" spans="1:84">
      <c r="A4702" s="21"/>
      <c r="AC4702" s="21"/>
      <c r="AD4702" s="21"/>
      <c r="AE4702" s="21"/>
      <c r="AF4702" s="21"/>
      <c r="AG4702" s="21"/>
      <c r="AH4702" s="21"/>
      <c r="AI4702" s="21"/>
      <c r="AJ4702" s="21"/>
      <c r="AK4702" s="21"/>
      <c r="AL4702" s="21"/>
      <c r="AM4702" s="21"/>
      <c r="AN4702" s="21"/>
      <c r="AO4702" s="21"/>
      <c r="AP4702" s="21"/>
      <c r="AQ4702" s="21"/>
      <c r="AR4702" s="21"/>
      <c r="AS4702" s="21"/>
      <c r="AT4702" s="21"/>
      <c r="AU4702" s="21"/>
      <c r="AX4702" s="22"/>
      <c r="AY4702" s="22"/>
      <c r="AZ4702" s="22"/>
      <c r="BM4702" s="21"/>
      <c r="BN4702" s="21"/>
      <c r="BO4702" s="21"/>
      <c r="BP4702" s="21"/>
      <c r="BQ4702" s="21"/>
      <c r="BS4702" s="21"/>
      <c r="BT4702" s="21"/>
      <c r="BW4702" s="21"/>
      <c r="BX4702" s="21"/>
      <c r="BZ4702" s="21"/>
      <c r="CD4702" s="21"/>
      <c r="CE4702" s="21"/>
      <c r="CF4702" s="21"/>
    </row>
    <row r="4703" spans="1:84">
      <c r="A4703" s="21"/>
      <c r="AC4703" s="21"/>
      <c r="AD4703" s="21"/>
      <c r="AE4703" s="21"/>
      <c r="AF4703" s="21"/>
      <c r="AG4703" s="21"/>
      <c r="AH4703" s="21"/>
      <c r="AI4703" s="21"/>
      <c r="AJ4703" s="21"/>
      <c r="AK4703" s="21"/>
      <c r="AL4703" s="21"/>
      <c r="AM4703" s="21"/>
      <c r="AN4703" s="21"/>
      <c r="AO4703" s="21"/>
      <c r="AP4703" s="21"/>
      <c r="AQ4703" s="21"/>
      <c r="AR4703" s="21"/>
      <c r="AS4703" s="21"/>
      <c r="AT4703" s="21"/>
      <c r="AU4703" s="21"/>
      <c r="AX4703" s="22"/>
      <c r="AY4703" s="22"/>
      <c r="AZ4703" s="22"/>
      <c r="BM4703" s="21"/>
      <c r="BN4703" s="21"/>
      <c r="BO4703" s="21"/>
      <c r="BP4703" s="21"/>
      <c r="BQ4703" s="21"/>
      <c r="BS4703" s="21"/>
      <c r="BT4703" s="21"/>
      <c r="BW4703" s="21"/>
      <c r="BX4703" s="21"/>
      <c r="BZ4703" s="21"/>
      <c r="CD4703" s="21"/>
      <c r="CE4703" s="21"/>
      <c r="CF4703" s="21"/>
    </row>
    <row r="4704" spans="1:84">
      <c r="A4704" s="21"/>
      <c r="AC4704" s="21"/>
      <c r="AD4704" s="21"/>
      <c r="AE4704" s="21"/>
      <c r="AF4704" s="21"/>
      <c r="AG4704" s="21"/>
      <c r="AH4704" s="21"/>
      <c r="AI4704" s="21"/>
      <c r="AJ4704" s="21"/>
      <c r="AK4704" s="21"/>
      <c r="AL4704" s="21"/>
      <c r="AM4704" s="21"/>
      <c r="AN4704" s="21"/>
      <c r="AO4704" s="21"/>
      <c r="AP4704" s="21"/>
      <c r="AQ4704" s="21"/>
      <c r="AR4704" s="21"/>
      <c r="AS4704" s="21"/>
      <c r="AT4704" s="21"/>
      <c r="AU4704" s="21"/>
      <c r="AX4704" s="22"/>
      <c r="AY4704" s="22"/>
      <c r="AZ4704" s="22"/>
      <c r="BM4704" s="21"/>
      <c r="BN4704" s="21"/>
      <c r="BO4704" s="21"/>
      <c r="BP4704" s="21"/>
      <c r="BQ4704" s="21"/>
      <c r="BS4704" s="21"/>
      <c r="BT4704" s="21"/>
      <c r="BW4704" s="21"/>
      <c r="BX4704" s="21"/>
      <c r="BZ4704" s="21"/>
      <c r="CD4704" s="21"/>
      <c r="CE4704" s="21"/>
      <c r="CF4704" s="21"/>
    </row>
    <row r="4705" spans="1:84">
      <c r="A4705" s="21"/>
      <c r="AC4705" s="21"/>
      <c r="AD4705" s="21"/>
      <c r="AE4705" s="21"/>
      <c r="AF4705" s="21"/>
      <c r="AG4705" s="21"/>
      <c r="AH4705" s="21"/>
      <c r="AI4705" s="21"/>
      <c r="AJ4705" s="21"/>
      <c r="AK4705" s="21"/>
      <c r="AL4705" s="21"/>
      <c r="AM4705" s="21"/>
      <c r="AN4705" s="21"/>
      <c r="AO4705" s="21"/>
      <c r="AP4705" s="21"/>
      <c r="AQ4705" s="21"/>
      <c r="AR4705" s="21"/>
      <c r="AS4705" s="21"/>
      <c r="AT4705" s="21"/>
      <c r="AU4705" s="21"/>
      <c r="AX4705" s="22"/>
      <c r="AY4705" s="22"/>
      <c r="AZ4705" s="22"/>
      <c r="BM4705" s="21"/>
      <c r="BN4705" s="21"/>
      <c r="BO4705" s="21"/>
      <c r="BP4705" s="21"/>
      <c r="BQ4705" s="21"/>
      <c r="BS4705" s="21"/>
      <c r="BT4705" s="21"/>
      <c r="BW4705" s="21"/>
      <c r="BX4705" s="21"/>
      <c r="BZ4705" s="21"/>
      <c r="CD4705" s="21"/>
      <c r="CE4705" s="21"/>
      <c r="CF4705" s="21"/>
    </row>
    <row r="4706" spans="1:84">
      <c r="A4706" s="21"/>
      <c r="AC4706" s="21"/>
      <c r="AD4706" s="21"/>
      <c r="AE4706" s="21"/>
      <c r="AF4706" s="21"/>
      <c r="AG4706" s="21"/>
      <c r="AH4706" s="21"/>
      <c r="AI4706" s="21"/>
      <c r="AJ4706" s="21"/>
      <c r="AK4706" s="21"/>
      <c r="AL4706" s="21"/>
      <c r="AM4706" s="21"/>
      <c r="AN4706" s="21"/>
      <c r="AO4706" s="21"/>
      <c r="AP4706" s="21"/>
      <c r="AQ4706" s="21"/>
      <c r="AR4706" s="21"/>
      <c r="AS4706" s="21"/>
      <c r="AT4706" s="21"/>
      <c r="AU4706" s="21"/>
      <c r="AX4706" s="22"/>
      <c r="AY4706" s="22"/>
      <c r="AZ4706" s="22"/>
      <c r="BM4706" s="21"/>
      <c r="BN4706" s="21"/>
      <c r="BO4706" s="21"/>
      <c r="BP4706" s="21"/>
      <c r="BQ4706" s="21"/>
      <c r="BS4706" s="21"/>
      <c r="BT4706" s="21"/>
      <c r="BW4706" s="21"/>
      <c r="BX4706" s="21"/>
      <c r="BZ4706" s="21"/>
      <c r="CD4706" s="21"/>
      <c r="CE4706" s="21"/>
      <c r="CF4706" s="21"/>
    </row>
    <row r="4707" spans="1:84">
      <c r="A4707" s="21"/>
      <c r="AC4707" s="21"/>
      <c r="AD4707" s="21"/>
      <c r="AE4707" s="21"/>
      <c r="AF4707" s="21"/>
      <c r="AG4707" s="21"/>
      <c r="AH4707" s="21"/>
      <c r="AI4707" s="21"/>
      <c r="AJ4707" s="21"/>
      <c r="AK4707" s="21"/>
      <c r="AL4707" s="21"/>
      <c r="AM4707" s="21"/>
      <c r="AN4707" s="21"/>
      <c r="AO4707" s="21"/>
      <c r="AP4707" s="21"/>
      <c r="AQ4707" s="21"/>
      <c r="AR4707" s="21"/>
      <c r="AS4707" s="21"/>
      <c r="AT4707" s="21"/>
      <c r="AU4707" s="21"/>
      <c r="AX4707" s="22"/>
      <c r="AY4707" s="22"/>
      <c r="AZ4707" s="22"/>
      <c r="BM4707" s="21"/>
      <c r="BN4707" s="21"/>
      <c r="BO4707" s="21"/>
      <c r="BP4707" s="21"/>
      <c r="BQ4707" s="21"/>
      <c r="BS4707" s="21"/>
      <c r="BT4707" s="21"/>
      <c r="BW4707" s="21"/>
      <c r="BX4707" s="21"/>
      <c r="BZ4707" s="21"/>
      <c r="CD4707" s="21"/>
      <c r="CE4707" s="21"/>
      <c r="CF4707" s="21"/>
    </row>
    <row r="4708" spans="1:84">
      <c r="A4708" s="21"/>
      <c r="AC4708" s="21"/>
      <c r="AD4708" s="21"/>
      <c r="AE4708" s="21"/>
      <c r="AF4708" s="21"/>
      <c r="AG4708" s="21"/>
      <c r="AH4708" s="21"/>
      <c r="AI4708" s="21"/>
      <c r="AJ4708" s="21"/>
      <c r="AK4708" s="21"/>
      <c r="AL4708" s="21"/>
      <c r="AM4708" s="21"/>
      <c r="AN4708" s="21"/>
      <c r="AO4708" s="21"/>
      <c r="AP4708" s="21"/>
      <c r="AQ4708" s="21"/>
      <c r="AR4708" s="21"/>
      <c r="AS4708" s="21"/>
      <c r="AT4708" s="21"/>
      <c r="AU4708" s="21"/>
      <c r="AX4708" s="22"/>
      <c r="AY4708" s="22"/>
      <c r="AZ4708" s="22"/>
      <c r="BM4708" s="21"/>
      <c r="BN4708" s="21"/>
      <c r="BO4708" s="21"/>
      <c r="BP4708" s="21"/>
      <c r="BQ4708" s="21"/>
      <c r="BS4708" s="21"/>
      <c r="BT4708" s="21"/>
      <c r="BW4708" s="21"/>
      <c r="BX4708" s="21"/>
      <c r="BZ4708" s="21"/>
      <c r="CD4708" s="21"/>
      <c r="CE4708" s="21"/>
      <c r="CF4708" s="21"/>
    </row>
    <row r="4709" spans="1:84">
      <c r="A4709" s="21"/>
      <c r="AC4709" s="21"/>
      <c r="AD4709" s="21"/>
      <c r="AE4709" s="21"/>
      <c r="AF4709" s="21"/>
      <c r="AG4709" s="21"/>
      <c r="AH4709" s="21"/>
      <c r="AI4709" s="21"/>
      <c r="AJ4709" s="21"/>
      <c r="AK4709" s="21"/>
      <c r="AL4709" s="21"/>
      <c r="AM4709" s="21"/>
      <c r="AN4709" s="21"/>
      <c r="AO4709" s="21"/>
      <c r="AP4709" s="21"/>
      <c r="AQ4709" s="21"/>
      <c r="AR4709" s="21"/>
      <c r="AS4709" s="21"/>
      <c r="AT4709" s="21"/>
      <c r="AU4709" s="21"/>
      <c r="AX4709" s="22"/>
      <c r="AY4709" s="22"/>
      <c r="AZ4709" s="22"/>
      <c r="BM4709" s="21"/>
      <c r="BN4709" s="21"/>
      <c r="BO4709" s="21"/>
      <c r="BP4709" s="21"/>
      <c r="BQ4709" s="21"/>
      <c r="BS4709" s="21"/>
      <c r="BT4709" s="21"/>
      <c r="BW4709" s="21"/>
      <c r="BX4709" s="21"/>
      <c r="BZ4709" s="21"/>
      <c r="CD4709" s="21"/>
      <c r="CE4709" s="21"/>
      <c r="CF4709" s="21"/>
    </row>
    <row r="4710" spans="1:84">
      <c r="A4710" s="21"/>
      <c r="AC4710" s="21"/>
      <c r="AD4710" s="21"/>
      <c r="AE4710" s="21"/>
      <c r="AF4710" s="21"/>
      <c r="AG4710" s="21"/>
      <c r="AH4710" s="21"/>
      <c r="AI4710" s="21"/>
      <c r="AJ4710" s="21"/>
      <c r="AK4710" s="21"/>
      <c r="AL4710" s="21"/>
      <c r="AM4710" s="21"/>
      <c r="AN4710" s="21"/>
      <c r="AO4710" s="21"/>
      <c r="AP4710" s="21"/>
      <c r="AQ4710" s="21"/>
      <c r="AR4710" s="21"/>
      <c r="AS4710" s="21"/>
      <c r="AT4710" s="21"/>
      <c r="AU4710" s="21"/>
      <c r="AX4710" s="22"/>
      <c r="AY4710" s="22"/>
      <c r="AZ4710" s="22"/>
      <c r="BM4710" s="21"/>
      <c r="BN4710" s="21"/>
      <c r="BO4710" s="21"/>
      <c r="BP4710" s="21"/>
      <c r="BQ4710" s="21"/>
      <c r="BS4710" s="21"/>
      <c r="BT4710" s="21"/>
      <c r="BW4710" s="21"/>
      <c r="BX4710" s="21"/>
      <c r="BZ4710" s="21"/>
      <c r="CD4710" s="21"/>
      <c r="CE4710" s="21"/>
      <c r="CF4710" s="21"/>
    </row>
    <row r="4711" spans="1:84">
      <c r="A4711" s="21"/>
      <c r="AC4711" s="21"/>
      <c r="AD4711" s="21"/>
      <c r="AE4711" s="21"/>
      <c r="AF4711" s="21"/>
      <c r="AG4711" s="21"/>
      <c r="AH4711" s="21"/>
      <c r="AI4711" s="21"/>
      <c r="AJ4711" s="21"/>
      <c r="AK4711" s="21"/>
      <c r="AL4711" s="21"/>
      <c r="AM4711" s="21"/>
      <c r="AN4711" s="21"/>
      <c r="AO4711" s="21"/>
      <c r="AP4711" s="21"/>
      <c r="AQ4711" s="21"/>
      <c r="AR4711" s="21"/>
      <c r="AS4711" s="21"/>
      <c r="AT4711" s="21"/>
      <c r="AU4711" s="21"/>
      <c r="AX4711" s="22"/>
      <c r="AY4711" s="22"/>
      <c r="AZ4711" s="22"/>
      <c r="BM4711" s="21"/>
      <c r="BN4711" s="21"/>
      <c r="BO4711" s="21"/>
      <c r="BP4711" s="21"/>
      <c r="BQ4711" s="21"/>
      <c r="BS4711" s="21"/>
      <c r="BT4711" s="21"/>
      <c r="BW4711" s="21"/>
      <c r="BX4711" s="21"/>
      <c r="BZ4711" s="21"/>
      <c r="CD4711" s="21"/>
      <c r="CE4711" s="21"/>
      <c r="CF4711" s="21"/>
    </row>
    <row r="4712" spans="1:84">
      <c r="A4712" s="21"/>
      <c r="AC4712" s="21"/>
      <c r="AD4712" s="21"/>
      <c r="AE4712" s="21"/>
      <c r="AF4712" s="21"/>
      <c r="AG4712" s="21"/>
      <c r="AH4712" s="21"/>
      <c r="AI4712" s="21"/>
      <c r="AJ4712" s="21"/>
      <c r="AK4712" s="21"/>
      <c r="AL4712" s="21"/>
      <c r="AM4712" s="21"/>
      <c r="AN4712" s="21"/>
      <c r="AO4712" s="21"/>
      <c r="AP4712" s="21"/>
      <c r="AQ4712" s="21"/>
      <c r="AR4712" s="21"/>
      <c r="AS4712" s="21"/>
      <c r="AT4712" s="21"/>
      <c r="AU4712" s="21"/>
      <c r="AX4712" s="22"/>
      <c r="AY4712" s="22"/>
      <c r="AZ4712" s="22"/>
      <c r="BM4712" s="21"/>
      <c r="BN4712" s="21"/>
      <c r="BO4712" s="21"/>
      <c r="BP4712" s="21"/>
      <c r="BQ4712" s="21"/>
      <c r="BS4712" s="21"/>
      <c r="BT4712" s="21"/>
      <c r="BW4712" s="21"/>
      <c r="BX4712" s="21"/>
      <c r="BZ4712" s="21"/>
      <c r="CD4712" s="21"/>
      <c r="CE4712" s="21"/>
      <c r="CF4712" s="21"/>
    </row>
    <row r="4713" spans="1:84">
      <c r="A4713" s="21"/>
      <c r="AC4713" s="21"/>
      <c r="AD4713" s="21"/>
      <c r="AE4713" s="21"/>
      <c r="AF4713" s="21"/>
      <c r="AG4713" s="21"/>
      <c r="AH4713" s="21"/>
      <c r="AI4713" s="21"/>
      <c r="AJ4713" s="21"/>
      <c r="AK4713" s="21"/>
      <c r="AL4713" s="21"/>
      <c r="AM4713" s="21"/>
      <c r="AN4713" s="21"/>
      <c r="AO4713" s="21"/>
      <c r="AP4713" s="21"/>
      <c r="AQ4713" s="21"/>
      <c r="AR4713" s="21"/>
      <c r="AS4713" s="21"/>
      <c r="AT4713" s="21"/>
      <c r="AU4713" s="21"/>
      <c r="AX4713" s="22"/>
      <c r="AY4713" s="22"/>
      <c r="AZ4713" s="22"/>
      <c r="BM4713" s="21"/>
      <c r="BN4713" s="21"/>
      <c r="BO4713" s="21"/>
      <c r="BP4713" s="21"/>
      <c r="BQ4713" s="21"/>
      <c r="BS4713" s="21"/>
      <c r="BT4713" s="21"/>
      <c r="BW4713" s="21"/>
      <c r="BX4713" s="21"/>
      <c r="BZ4713" s="21"/>
      <c r="CD4713" s="21"/>
      <c r="CE4713" s="21"/>
      <c r="CF4713" s="21"/>
    </row>
    <row r="4714" spans="1:84">
      <c r="A4714" s="21"/>
      <c r="AC4714" s="21"/>
      <c r="AD4714" s="21"/>
      <c r="AE4714" s="21"/>
      <c r="AF4714" s="21"/>
      <c r="AG4714" s="21"/>
      <c r="AH4714" s="21"/>
      <c r="AI4714" s="21"/>
      <c r="AJ4714" s="21"/>
      <c r="AK4714" s="21"/>
      <c r="AL4714" s="21"/>
      <c r="AM4714" s="21"/>
      <c r="AN4714" s="21"/>
      <c r="AO4714" s="21"/>
      <c r="AP4714" s="21"/>
      <c r="AQ4714" s="21"/>
      <c r="AR4714" s="21"/>
      <c r="AS4714" s="21"/>
      <c r="AT4714" s="21"/>
      <c r="AU4714" s="21"/>
      <c r="AX4714" s="22"/>
      <c r="AY4714" s="22"/>
      <c r="AZ4714" s="22"/>
      <c r="BM4714" s="21"/>
      <c r="BN4714" s="21"/>
      <c r="BO4714" s="21"/>
      <c r="BP4714" s="21"/>
      <c r="BQ4714" s="21"/>
      <c r="BS4714" s="21"/>
      <c r="BT4714" s="21"/>
      <c r="BW4714" s="21"/>
      <c r="BX4714" s="21"/>
      <c r="BZ4714" s="21"/>
      <c r="CD4714" s="21"/>
      <c r="CE4714" s="21"/>
      <c r="CF4714" s="21"/>
    </row>
    <row r="4715" spans="1:84">
      <c r="A4715" s="21"/>
      <c r="AC4715" s="21"/>
      <c r="AD4715" s="21"/>
      <c r="AE4715" s="21"/>
      <c r="AF4715" s="21"/>
      <c r="AG4715" s="21"/>
      <c r="AH4715" s="21"/>
      <c r="AI4715" s="21"/>
      <c r="AJ4715" s="21"/>
      <c r="AK4715" s="21"/>
      <c r="AL4715" s="21"/>
      <c r="AM4715" s="21"/>
      <c r="AN4715" s="21"/>
      <c r="AO4715" s="21"/>
      <c r="AP4715" s="21"/>
      <c r="AQ4715" s="21"/>
      <c r="AR4715" s="21"/>
      <c r="AS4715" s="21"/>
      <c r="AT4715" s="21"/>
      <c r="AU4715" s="21"/>
      <c r="AX4715" s="22"/>
      <c r="AY4715" s="22"/>
      <c r="AZ4715" s="22"/>
      <c r="BM4715" s="21"/>
      <c r="BN4715" s="21"/>
      <c r="BO4715" s="21"/>
      <c r="BP4715" s="21"/>
      <c r="BQ4715" s="21"/>
      <c r="BS4715" s="21"/>
      <c r="BT4715" s="21"/>
      <c r="BW4715" s="21"/>
      <c r="BX4715" s="21"/>
      <c r="BZ4715" s="21"/>
      <c r="CD4715" s="21"/>
      <c r="CE4715" s="21"/>
      <c r="CF4715" s="21"/>
    </row>
    <row r="4716" spans="1:84">
      <c r="A4716" s="21"/>
      <c r="AC4716" s="21"/>
      <c r="AD4716" s="21"/>
      <c r="AE4716" s="21"/>
      <c r="AF4716" s="21"/>
      <c r="AG4716" s="21"/>
      <c r="AH4716" s="21"/>
      <c r="AI4716" s="21"/>
      <c r="AJ4716" s="21"/>
      <c r="AK4716" s="21"/>
      <c r="AL4716" s="21"/>
      <c r="AM4716" s="21"/>
      <c r="AN4716" s="21"/>
      <c r="AO4716" s="21"/>
      <c r="AP4716" s="21"/>
      <c r="AQ4716" s="21"/>
      <c r="AR4716" s="21"/>
      <c r="AS4716" s="21"/>
      <c r="AT4716" s="21"/>
      <c r="AU4716" s="21"/>
      <c r="AX4716" s="22"/>
      <c r="AY4716" s="22"/>
      <c r="AZ4716" s="22"/>
      <c r="BM4716" s="21"/>
      <c r="BN4716" s="21"/>
      <c r="BO4716" s="21"/>
      <c r="BP4716" s="21"/>
      <c r="BQ4716" s="21"/>
      <c r="BS4716" s="21"/>
      <c r="BT4716" s="21"/>
      <c r="BW4716" s="21"/>
      <c r="BX4716" s="21"/>
      <c r="BZ4716" s="21"/>
      <c r="CD4716" s="21"/>
      <c r="CE4716" s="21"/>
      <c r="CF4716" s="21"/>
    </row>
    <row r="4717" spans="1:84">
      <c r="A4717" s="21"/>
      <c r="AC4717" s="21"/>
      <c r="AD4717" s="21"/>
      <c r="AE4717" s="21"/>
      <c r="AF4717" s="21"/>
      <c r="AG4717" s="21"/>
      <c r="AH4717" s="21"/>
      <c r="AI4717" s="21"/>
      <c r="AJ4717" s="21"/>
      <c r="AK4717" s="21"/>
      <c r="AL4717" s="21"/>
      <c r="AM4717" s="21"/>
      <c r="AN4717" s="21"/>
      <c r="AO4717" s="21"/>
      <c r="AP4717" s="21"/>
      <c r="AQ4717" s="21"/>
      <c r="AR4717" s="21"/>
      <c r="AS4717" s="21"/>
      <c r="AT4717" s="21"/>
      <c r="AU4717" s="21"/>
      <c r="AX4717" s="22"/>
      <c r="AY4717" s="22"/>
      <c r="AZ4717" s="22"/>
      <c r="BM4717" s="21"/>
      <c r="BN4717" s="21"/>
      <c r="BO4717" s="21"/>
      <c r="BP4717" s="21"/>
      <c r="BQ4717" s="21"/>
      <c r="BS4717" s="21"/>
      <c r="BT4717" s="21"/>
      <c r="BW4717" s="21"/>
      <c r="BX4717" s="21"/>
      <c r="BZ4717" s="21"/>
      <c r="CD4717" s="21"/>
      <c r="CE4717" s="21"/>
      <c r="CF4717" s="21"/>
    </row>
    <row r="4718" spans="1:84">
      <c r="A4718" s="21"/>
      <c r="AC4718" s="21"/>
      <c r="AD4718" s="21"/>
      <c r="AE4718" s="21"/>
      <c r="AF4718" s="21"/>
      <c r="AG4718" s="21"/>
      <c r="AH4718" s="21"/>
      <c r="AI4718" s="21"/>
      <c r="AJ4718" s="21"/>
      <c r="AK4718" s="21"/>
      <c r="AL4718" s="21"/>
      <c r="AM4718" s="21"/>
      <c r="AN4718" s="21"/>
      <c r="AO4718" s="21"/>
      <c r="AP4718" s="21"/>
      <c r="AQ4718" s="21"/>
      <c r="AR4718" s="21"/>
      <c r="AS4718" s="21"/>
      <c r="AT4718" s="21"/>
      <c r="AU4718" s="21"/>
      <c r="AX4718" s="22"/>
      <c r="AY4718" s="22"/>
      <c r="AZ4718" s="22"/>
      <c r="BM4718" s="21"/>
      <c r="BN4718" s="21"/>
      <c r="BO4718" s="21"/>
      <c r="BP4718" s="21"/>
      <c r="BQ4718" s="21"/>
      <c r="BS4718" s="21"/>
      <c r="BT4718" s="21"/>
      <c r="BW4718" s="21"/>
      <c r="BX4718" s="21"/>
      <c r="BZ4718" s="21"/>
      <c r="CD4718" s="21"/>
      <c r="CE4718" s="21"/>
      <c r="CF4718" s="21"/>
    </row>
    <row r="4719" spans="1:84">
      <c r="A4719" s="21"/>
      <c r="AC4719" s="21"/>
      <c r="AD4719" s="21"/>
      <c r="AE4719" s="21"/>
      <c r="AF4719" s="21"/>
      <c r="AG4719" s="21"/>
      <c r="AH4719" s="21"/>
      <c r="AI4719" s="21"/>
      <c r="AJ4719" s="21"/>
      <c r="AK4719" s="21"/>
      <c r="AL4719" s="21"/>
      <c r="AM4719" s="21"/>
      <c r="AN4719" s="21"/>
      <c r="AO4719" s="21"/>
      <c r="AP4719" s="21"/>
      <c r="AQ4719" s="21"/>
      <c r="AR4719" s="21"/>
      <c r="AS4719" s="21"/>
      <c r="AT4719" s="21"/>
      <c r="AU4719" s="21"/>
      <c r="AX4719" s="22"/>
      <c r="AY4719" s="22"/>
      <c r="AZ4719" s="22"/>
      <c r="BM4719" s="21"/>
      <c r="BN4719" s="21"/>
      <c r="BO4719" s="21"/>
      <c r="BP4719" s="21"/>
      <c r="BQ4719" s="21"/>
      <c r="BS4719" s="21"/>
      <c r="BT4719" s="21"/>
      <c r="BW4719" s="21"/>
      <c r="BX4719" s="21"/>
      <c r="BZ4719" s="21"/>
      <c r="CD4719" s="21"/>
      <c r="CE4719" s="21"/>
      <c r="CF4719" s="21"/>
    </row>
    <row r="4720" spans="1:84">
      <c r="A4720" s="21"/>
      <c r="AC4720" s="21"/>
      <c r="AD4720" s="21"/>
      <c r="AE4720" s="21"/>
      <c r="AF4720" s="21"/>
      <c r="AG4720" s="21"/>
      <c r="AH4720" s="21"/>
      <c r="AI4720" s="21"/>
      <c r="AJ4720" s="21"/>
      <c r="AK4720" s="21"/>
      <c r="AL4720" s="21"/>
      <c r="AM4720" s="21"/>
      <c r="AN4720" s="21"/>
      <c r="AO4720" s="21"/>
      <c r="AP4720" s="21"/>
      <c r="AQ4720" s="21"/>
      <c r="AR4720" s="21"/>
      <c r="AS4720" s="21"/>
      <c r="AT4720" s="21"/>
      <c r="AU4720" s="21"/>
      <c r="AX4720" s="22"/>
      <c r="AY4720" s="22"/>
      <c r="AZ4720" s="22"/>
      <c r="BM4720" s="21"/>
      <c r="BN4720" s="21"/>
      <c r="BO4720" s="21"/>
      <c r="BP4720" s="21"/>
      <c r="BQ4720" s="21"/>
      <c r="BS4720" s="21"/>
      <c r="BT4720" s="21"/>
      <c r="BW4720" s="21"/>
      <c r="BX4720" s="21"/>
      <c r="BZ4720" s="21"/>
      <c r="CD4720" s="21"/>
      <c r="CE4720" s="21"/>
      <c r="CF4720" s="21"/>
    </row>
    <row r="4721" spans="1:84">
      <c r="A4721" s="21"/>
      <c r="AC4721" s="21"/>
      <c r="AD4721" s="21"/>
      <c r="AE4721" s="21"/>
      <c r="AF4721" s="21"/>
      <c r="AG4721" s="21"/>
      <c r="AH4721" s="21"/>
      <c r="AI4721" s="21"/>
      <c r="AJ4721" s="21"/>
      <c r="AK4721" s="21"/>
      <c r="AL4721" s="21"/>
      <c r="AM4721" s="21"/>
      <c r="AN4721" s="21"/>
      <c r="AO4721" s="21"/>
      <c r="AP4721" s="21"/>
      <c r="AQ4721" s="21"/>
      <c r="AR4721" s="21"/>
      <c r="AS4721" s="21"/>
      <c r="AT4721" s="21"/>
      <c r="AU4721" s="21"/>
      <c r="AX4721" s="22"/>
      <c r="AY4721" s="22"/>
      <c r="AZ4721" s="22"/>
      <c r="BM4721" s="21"/>
      <c r="BN4721" s="21"/>
      <c r="BO4721" s="21"/>
      <c r="BP4721" s="21"/>
      <c r="BQ4721" s="21"/>
      <c r="BS4721" s="21"/>
      <c r="BT4721" s="21"/>
      <c r="BW4721" s="21"/>
      <c r="BX4721" s="21"/>
      <c r="BZ4721" s="21"/>
      <c r="CD4721" s="21"/>
      <c r="CE4721" s="21"/>
      <c r="CF4721" s="21"/>
    </row>
    <row r="4722" spans="1:84">
      <c r="A4722" s="21"/>
      <c r="AC4722" s="21"/>
      <c r="AD4722" s="21"/>
      <c r="AE4722" s="21"/>
      <c r="AF4722" s="21"/>
      <c r="AG4722" s="21"/>
      <c r="AH4722" s="21"/>
      <c r="AI4722" s="21"/>
      <c r="AJ4722" s="21"/>
      <c r="AK4722" s="21"/>
      <c r="AL4722" s="21"/>
      <c r="AM4722" s="21"/>
      <c r="AN4722" s="21"/>
      <c r="AO4722" s="21"/>
      <c r="AP4722" s="21"/>
      <c r="AQ4722" s="21"/>
      <c r="AR4722" s="21"/>
      <c r="AS4722" s="21"/>
      <c r="AT4722" s="21"/>
      <c r="AU4722" s="21"/>
      <c r="AX4722" s="22"/>
      <c r="AY4722" s="22"/>
      <c r="AZ4722" s="22"/>
      <c r="BM4722" s="21"/>
      <c r="BN4722" s="21"/>
      <c r="BO4722" s="21"/>
      <c r="BP4722" s="21"/>
      <c r="BQ4722" s="21"/>
      <c r="BS4722" s="21"/>
      <c r="BT4722" s="21"/>
      <c r="BW4722" s="21"/>
      <c r="BX4722" s="21"/>
      <c r="BZ4722" s="21"/>
      <c r="CD4722" s="21"/>
      <c r="CE4722" s="21"/>
      <c r="CF4722" s="21"/>
    </row>
    <row r="4723" spans="1:84">
      <c r="A4723" s="21"/>
      <c r="AC4723" s="21"/>
      <c r="AD4723" s="21"/>
      <c r="AE4723" s="21"/>
      <c r="AF4723" s="21"/>
      <c r="AG4723" s="21"/>
      <c r="AH4723" s="21"/>
      <c r="AI4723" s="21"/>
      <c r="AJ4723" s="21"/>
      <c r="AK4723" s="21"/>
      <c r="AL4723" s="21"/>
      <c r="AM4723" s="21"/>
      <c r="AN4723" s="21"/>
      <c r="AO4723" s="21"/>
      <c r="AP4723" s="21"/>
      <c r="AQ4723" s="21"/>
      <c r="AR4723" s="21"/>
      <c r="AS4723" s="21"/>
      <c r="AT4723" s="21"/>
      <c r="AU4723" s="21"/>
      <c r="AX4723" s="22"/>
      <c r="AY4723" s="22"/>
      <c r="AZ4723" s="22"/>
      <c r="BM4723" s="21"/>
      <c r="BN4723" s="21"/>
      <c r="BO4723" s="21"/>
      <c r="BP4723" s="21"/>
      <c r="BQ4723" s="21"/>
      <c r="BS4723" s="21"/>
      <c r="BT4723" s="21"/>
      <c r="BW4723" s="21"/>
      <c r="BX4723" s="21"/>
      <c r="BZ4723" s="21"/>
      <c r="CD4723" s="21"/>
      <c r="CE4723" s="21"/>
      <c r="CF4723" s="21"/>
    </row>
    <row r="4724" spans="1:84">
      <c r="A4724" s="21"/>
      <c r="AC4724" s="21"/>
      <c r="AD4724" s="21"/>
      <c r="AE4724" s="21"/>
      <c r="AF4724" s="21"/>
      <c r="AG4724" s="21"/>
      <c r="AH4724" s="21"/>
      <c r="AI4724" s="21"/>
      <c r="AJ4724" s="21"/>
      <c r="AK4724" s="21"/>
      <c r="AL4724" s="21"/>
      <c r="AM4724" s="21"/>
      <c r="AN4724" s="21"/>
      <c r="AO4724" s="21"/>
      <c r="AP4724" s="21"/>
      <c r="AQ4724" s="21"/>
      <c r="AR4724" s="21"/>
      <c r="AS4724" s="21"/>
      <c r="AT4724" s="21"/>
      <c r="AU4724" s="21"/>
      <c r="AX4724" s="22"/>
      <c r="AY4724" s="22"/>
      <c r="AZ4724" s="22"/>
      <c r="BM4724" s="21"/>
      <c r="BN4724" s="21"/>
      <c r="BO4724" s="21"/>
      <c r="BP4724" s="21"/>
      <c r="BQ4724" s="21"/>
      <c r="BS4724" s="21"/>
      <c r="BT4724" s="21"/>
      <c r="BW4724" s="21"/>
      <c r="BX4724" s="21"/>
      <c r="BZ4724" s="21"/>
      <c r="CD4724" s="21"/>
      <c r="CE4724" s="21"/>
      <c r="CF4724" s="21"/>
    </row>
    <row r="4725" spans="1:84">
      <c r="A4725" s="21"/>
      <c r="AC4725" s="21"/>
      <c r="AD4725" s="21"/>
      <c r="AE4725" s="21"/>
      <c r="AF4725" s="21"/>
      <c r="AG4725" s="21"/>
      <c r="AH4725" s="21"/>
      <c r="AI4725" s="21"/>
      <c r="AJ4725" s="21"/>
      <c r="AK4725" s="21"/>
      <c r="AL4725" s="21"/>
      <c r="AM4725" s="21"/>
      <c r="AN4725" s="21"/>
      <c r="AO4725" s="21"/>
      <c r="AP4725" s="21"/>
      <c r="AQ4725" s="21"/>
      <c r="AR4725" s="21"/>
      <c r="AS4725" s="21"/>
      <c r="AT4725" s="21"/>
      <c r="AU4725" s="21"/>
      <c r="AX4725" s="22"/>
      <c r="AY4725" s="22"/>
      <c r="AZ4725" s="22"/>
      <c r="BM4725" s="21"/>
      <c r="BN4725" s="21"/>
      <c r="BO4725" s="21"/>
      <c r="BP4725" s="21"/>
      <c r="BQ4725" s="21"/>
      <c r="BS4725" s="21"/>
      <c r="BT4725" s="21"/>
      <c r="BW4725" s="21"/>
      <c r="BX4725" s="21"/>
      <c r="BZ4725" s="21"/>
      <c r="CD4725" s="21"/>
      <c r="CE4725" s="21"/>
      <c r="CF4725" s="21"/>
    </row>
    <row r="4726" spans="1:84">
      <c r="A4726" s="21"/>
      <c r="AC4726" s="21"/>
      <c r="AD4726" s="21"/>
      <c r="AE4726" s="21"/>
      <c r="AF4726" s="21"/>
      <c r="AG4726" s="21"/>
      <c r="AH4726" s="21"/>
      <c r="AI4726" s="21"/>
      <c r="AJ4726" s="21"/>
      <c r="AK4726" s="21"/>
      <c r="AL4726" s="21"/>
      <c r="AM4726" s="21"/>
      <c r="AN4726" s="21"/>
      <c r="AO4726" s="21"/>
      <c r="AP4726" s="21"/>
      <c r="AQ4726" s="21"/>
      <c r="AR4726" s="21"/>
      <c r="AS4726" s="21"/>
      <c r="AT4726" s="21"/>
      <c r="AU4726" s="21"/>
      <c r="AX4726" s="22"/>
      <c r="AY4726" s="22"/>
      <c r="AZ4726" s="22"/>
      <c r="BM4726" s="21"/>
      <c r="BN4726" s="21"/>
      <c r="BO4726" s="21"/>
      <c r="BP4726" s="21"/>
      <c r="BQ4726" s="21"/>
      <c r="BS4726" s="21"/>
      <c r="BT4726" s="21"/>
      <c r="BW4726" s="21"/>
      <c r="BX4726" s="21"/>
      <c r="BZ4726" s="21"/>
      <c r="CD4726" s="21"/>
      <c r="CE4726" s="21"/>
      <c r="CF4726" s="21"/>
    </row>
    <row r="4727" spans="1:84">
      <c r="A4727" s="21"/>
      <c r="AC4727" s="21"/>
      <c r="AD4727" s="21"/>
      <c r="AE4727" s="21"/>
      <c r="AF4727" s="21"/>
      <c r="AG4727" s="21"/>
      <c r="AH4727" s="21"/>
      <c r="AI4727" s="21"/>
      <c r="AJ4727" s="21"/>
      <c r="AK4727" s="21"/>
      <c r="AL4727" s="21"/>
      <c r="AM4727" s="21"/>
      <c r="AN4727" s="21"/>
      <c r="AO4727" s="21"/>
      <c r="AP4727" s="21"/>
      <c r="AQ4727" s="21"/>
      <c r="AR4727" s="21"/>
      <c r="AS4727" s="21"/>
      <c r="AT4727" s="21"/>
      <c r="AU4727" s="21"/>
      <c r="AX4727" s="22"/>
      <c r="AY4727" s="22"/>
      <c r="AZ4727" s="22"/>
      <c r="BM4727" s="21"/>
      <c r="BN4727" s="21"/>
      <c r="BO4727" s="21"/>
      <c r="BP4727" s="21"/>
      <c r="BQ4727" s="21"/>
      <c r="BS4727" s="21"/>
      <c r="BT4727" s="21"/>
      <c r="BW4727" s="21"/>
      <c r="BX4727" s="21"/>
      <c r="BZ4727" s="21"/>
      <c r="CD4727" s="21"/>
      <c r="CE4727" s="21"/>
      <c r="CF4727" s="21"/>
    </row>
    <row r="4728" spans="1:84">
      <c r="A4728" s="21"/>
      <c r="AC4728" s="21"/>
      <c r="AD4728" s="21"/>
      <c r="AE4728" s="21"/>
      <c r="AF4728" s="21"/>
      <c r="AG4728" s="21"/>
      <c r="AH4728" s="21"/>
      <c r="AI4728" s="21"/>
      <c r="AJ4728" s="21"/>
      <c r="AK4728" s="21"/>
      <c r="AL4728" s="21"/>
      <c r="AM4728" s="21"/>
      <c r="AN4728" s="21"/>
      <c r="AO4728" s="21"/>
      <c r="AP4728" s="21"/>
      <c r="AQ4728" s="21"/>
      <c r="AR4728" s="21"/>
      <c r="AS4728" s="21"/>
      <c r="AT4728" s="21"/>
      <c r="AU4728" s="21"/>
      <c r="AX4728" s="22"/>
      <c r="AY4728" s="22"/>
      <c r="AZ4728" s="22"/>
      <c r="BM4728" s="21"/>
      <c r="BN4728" s="21"/>
      <c r="BO4728" s="21"/>
      <c r="BP4728" s="21"/>
      <c r="BQ4728" s="21"/>
      <c r="BS4728" s="21"/>
      <c r="BT4728" s="21"/>
      <c r="BW4728" s="21"/>
      <c r="BX4728" s="21"/>
      <c r="BZ4728" s="21"/>
      <c r="CD4728" s="21"/>
      <c r="CE4728" s="21"/>
      <c r="CF4728" s="21"/>
    </row>
    <row r="4729" spans="1:84">
      <c r="A4729" s="21"/>
      <c r="AC4729" s="21"/>
      <c r="AD4729" s="21"/>
      <c r="AE4729" s="21"/>
      <c r="AF4729" s="21"/>
      <c r="AG4729" s="21"/>
      <c r="AH4729" s="21"/>
      <c r="AI4729" s="21"/>
      <c r="AJ4729" s="21"/>
      <c r="AK4729" s="21"/>
      <c r="AL4729" s="21"/>
      <c r="AM4729" s="21"/>
      <c r="AN4729" s="21"/>
      <c r="AO4729" s="21"/>
      <c r="AP4729" s="21"/>
      <c r="AQ4729" s="21"/>
      <c r="AR4729" s="21"/>
      <c r="AS4729" s="21"/>
      <c r="AT4729" s="21"/>
      <c r="AU4729" s="21"/>
      <c r="AX4729" s="22"/>
      <c r="AY4729" s="22"/>
      <c r="AZ4729" s="22"/>
      <c r="BM4729" s="21"/>
      <c r="BN4729" s="21"/>
      <c r="BO4729" s="21"/>
      <c r="BP4729" s="21"/>
      <c r="BQ4729" s="21"/>
      <c r="BS4729" s="21"/>
      <c r="BT4729" s="21"/>
      <c r="BW4729" s="21"/>
      <c r="BX4729" s="21"/>
      <c r="BZ4729" s="21"/>
      <c r="CD4729" s="21"/>
      <c r="CE4729" s="21"/>
      <c r="CF4729" s="21"/>
    </row>
    <row r="4730" spans="1:84">
      <c r="A4730" s="21"/>
      <c r="AC4730" s="21"/>
      <c r="AD4730" s="21"/>
      <c r="AE4730" s="21"/>
      <c r="AF4730" s="21"/>
      <c r="AG4730" s="21"/>
      <c r="AH4730" s="21"/>
      <c r="AI4730" s="21"/>
      <c r="AJ4730" s="21"/>
      <c r="AK4730" s="21"/>
      <c r="AL4730" s="21"/>
      <c r="AM4730" s="21"/>
      <c r="AN4730" s="21"/>
      <c r="AO4730" s="21"/>
      <c r="AP4730" s="21"/>
      <c r="AQ4730" s="21"/>
      <c r="AR4730" s="21"/>
      <c r="AS4730" s="21"/>
      <c r="AT4730" s="21"/>
      <c r="AU4730" s="21"/>
      <c r="AX4730" s="22"/>
      <c r="AY4730" s="22"/>
      <c r="AZ4730" s="22"/>
      <c r="BM4730" s="21"/>
      <c r="BN4730" s="21"/>
      <c r="BO4730" s="21"/>
      <c r="BP4730" s="21"/>
      <c r="BQ4730" s="21"/>
      <c r="BS4730" s="21"/>
      <c r="BT4730" s="21"/>
      <c r="BW4730" s="21"/>
      <c r="BX4730" s="21"/>
      <c r="BZ4730" s="21"/>
      <c r="CD4730" s="21"/>
      <c r="CE4730" s="21"/>
      <c r="CF4730" s="21"/>
    </row>
    <row r="4731" spans="1:84">
      <c r="A4731" s="21"/>
      <c r="AC4731" s="21"/>
      <c r="AD4731" s="21"/>
      <c r="AE4731" s="21"/>
      <c r="AF4731" s="21"/>
      <c r="AG4731" s="21"/>
      <c r="AH4731" s="21"/>
      <c r="AI4731" s="21"/>
      <c r="AJ4731" s="21"/>
      <c r="AK4731" s="21"/>
      <c r="AL4731" s="21"/>
      <c r="AM4731" s="21"/>
      <c r="AN4731" s="21"/>
      <c r="AO4731" s="21"/>
      <c r="AP4731" s="21"/>
      <c r="AQ4731" s="21"/>
      <c r="AR4731" s="21"/>
      <c r="AS4731" s="21"/>
      <c r="AT4731" s="21"/>
      <c r="AU4731" s="21"/>
      <c r="AX4731" s="22"/>
      <c r="AY4731" s="22"/>
      <c r="AZ4731" s="22"/>
      <c r="BM4731" s="21"/>
      <c r="BN4731" s="21"/>
      <c r="BO4731" s="21"/>
      <c r="BP4731" s="21"/>
      <c r="BQ4731" s="21"/>
      <c r="BS4731" s="21"/>
      <c r="BT4731" s="21"/>
      <c r="BW4731" s="21"/>
      <c r="BX4731" s="21"/>
      <c r="BZ4731" s="21"/>
      <c r="CD4731" s="21"/>
      <c r="CE4731" s="21"/>
      <c r="CF4731" s="21"/>
    </row>
    <row r="4732" spans="1:84">
      <c r="A4732" s="21"/>
      <c r="AC4732" s="21"/>
      <c r="AD4732" s="21"/>
      <c r="AE4732" s="21"/>
      <c r="AF4732" s="21"/>
      <c r="AG4732" s="21"/>
      <c r="AH4732" s="21"/>
      <c r="AI4732" s="21"/>
      <c r="AJ4732" s="21"/>
      <c r="AK4732" s="21"/>
      <c r="AL4732" s="21"/>
      <c r="AM4732" s="21"/>
      <c r="AN4732" s="21"/>
      <c r="AO4732" s="21"/>
      <c r="AP4732" s="21"/>
      <c r="AQ4732" s="21"/>
      <c r="AR4732" s="21"/>
      <c r="AS4732" s="21"/>
      <c r="AT4732" s="21"/>
      <c r="AU4732" s="21"/>
      <c r="AX4732" s="22"/>
      <c r="AY4732" s="22"/>
      <c r="AZ4732" s="22"/>
      <c r="BM4732" s="21"/>
      <c r="BN4732" s="21"/>
      <c r="BO4732" s="21"/>
      <c r="BP4732" s="21"/>
      <c r="BQ4732" s="21"/>
      <c r="BS4732" s="21"/>
      <c r="BT4732" s="21"/>
      <c r="BW4732" s="21"/>
      <c r="BX4732" s="21"/>
      <c r="BZ4732" s="21"/>
      <c r="CD4732" s="21"/>
      <c r="CE4732" s="21"/>
      <c r="CF4732" s="21"/>
    </row>
    <row r="4733" spans="1:84">
      <c r="A4733" s="21"/>
      <c r="AC4733" s="21"/>
      <c r="AD4733" s="21"/>
      <c r="AE4733" s="21"/>
      <c r="AF4733" s="21"/>
      <c r="AG4733" s="21"/>
      <c r="AH4733" s="21"/>
      <c r="AI4733" s="21"/>
      <c r="AJ4733" s="21"/>
      <c r="AK4733" s="21"/>
      <c r="AL4733" s="21"/>
      <c r="AM4733" s="21"/>
      <c r="AN4733" s="21"/>
      <c r="AO4733" s="21"/>
      <c r="AP4733" s="21"/>
      <c r="AQ4733" s="21"/>
      <c r="AR4733" s="21"/>
      <c r="AS4733" s="21"/>
      <c r="AT4733" s="21"/>
      <c r="AU4733" s="21"/>
      <c r="AX4733" s="22"/>
      <c r="AY4733" s="22"/>
      <c r="AZ4733" s="22"/>
      <c r="BM4733" s="21"/>
      <c r="BN4733" s="21"/>
      <c r="BO4733" s="21"/>
      <c r="BP4733" s="21"/>
      <c r="BQ4733" s="21"/>
      <c r="BS4733" s="21"/>
      <c r="BT4733" s="21"/>
      <c r="BW4733" s="21"/>
      <c r="BX4733" s="21"/>
      <c r="BZ4733" s="21"/>
      <c r="CD4733" s="21"/>
      <c r="CE4733" s="21"/>
      <c r="CF4733" s="21"/>
    </row>
    <row r="4734" spans="1:84">
      <c r="A4734" s="21"/>
      <c r="AC4734" s="21"/>
      <c r="AD4734" s="21"/>
      <c r="AE4734" s="21"/>
      <c r="AF4734" s="21"/>
      <c r="AG4734" s="21"/>
      <c r="AH4734" s="21"/>
      <c r="AI4734" s="21"/>
      <c r="AJ4734" s="21"/>
      <c r="AK4734" s="21"/>
      <c r="AL4734" s="21"/>
      <c r="AM4734" s="21"/>
      <c r="AN4734" s="21"/>
      <c r="AO4734" s="21"/>
      <c r="AP4734" s="21"/>
      <c r="AQ4734" s="21"/>
      <c r="AR4734" s="21"/>
      <c r="AS4734" s="21"/>
      <c r="AT4734" s="21"/>
      <c r="AU4734" s="21"/>
      <c r="AX4734" s="22"/>
      <c r="AY4734" s="22"/>
      <c r="AZ4734" s="22"/>
      <c r="BM4734" s="21"/>
      <c r="BN4734" s="21"/>
      <c r="BO4734" s="21"/>
      <c r="BP4734" s="21"/>
      <c r="BQ4734" s="21"/>
      <c r="BS4734" s="21"/>
      <c r="BT4734" s="21"/>
      <c r="BW4734" s="21"/>
      <c r="BX4734" s="21"/>
      <c r="BZ4734" s="21"/>
      <c r="CD4734" s="21"/>
      <c r="CE4734" s="21"/>
      <c r="CF4734" s="21"/>
    </row>
    <row r="4735" spans="1:84">
      <c r="A4735" s="21"/>
      <c r="AC4735" s="21"/>
      <c r="AD4735" s="21"/>
      <c r="AE4735" s="21"/>
      <c r="AF4735" s="21"/>
      <c r="AG4735" s="21"/>
      <c r="AH4735" s="21"/>
      <c r="AI4735" s="21"/>
      <c r="AJ4735" s="21"/>
      <c r="AK4735" s="21"/>
      <c r="AL4735" s="21"/>
      <c r="AM4735" s="21"/>
      <c r="AN4735" s="21"/>
      <c r="AO4735" s="21"/>
      <c r="AP4735" s="21"/>
      <c r="AQ4735" s="21"/>
      <c r="AR4735" s="21"/>
      <c r="AS4735" s="21"/>
      <c r="AT4735" s="21"/>
      <c r="AU4735" s="21"/>
      <c r="AX4735" s="22"/>
      <c r="AY4735" s="22"/>
      <c r="AZ4735" s="22"/>
      <c r="BM4735" s="21"/>
      <c r="BN4735" s="21"/>
      <c r="BO4735" s="21"/>
      <c r="BP4735" s="21"/>
      <c r="BQ4735" s="21"/>
      <c r="BS4735" s="21"/>
      <c r="BT4735" s="21"/>
      <c r="BW4735" s="21"/>
      <c r="BX4735" s="21"/>
      <c r="BZ4735" s="21"/>
      <c r="CD4735" s="21"/>
      <c r="CE4735" s="21"/>
      <c r="CF4735" s="21"/>
    </row>
    <row r="4736" spans="1:84">
      <c r="A4736" s="21"/>
      <c r="AC4736" s="21"/>
      <c r="AD4736" s="21"/>
      <c r="AE4736" s="21"/>
      <c r="AF4736" s="21"/>
      <c r="AG4736" s="21"/>
      <c r="AH4736" s="21"/>
      <c r="AI4736" s="21"/>
      <c r="AJ4736" s="21"/>
      <c r="AK4736" s="21"/>
      <c r="AL4736" s="21"/>
      <c r="AM4736" s="21"/>
      <c r="AN4736" s="21"/>
      <c r="AO4736" s="21"/>
      <c r="AP4736" s="21"/>
      <c r="AQ4736" s="21"/>
      <c r="AR4736" s="21"/>
      <c r="AS4736" s="21"/>
      <c r="AT4736" s="21"/>
      <c r="AU4736" s="21"/>
      <c r="AX4736" s="22"/>
      <c r="AY4736" s="22"/>
      <c r="AZ4736" s="22"/>
      <c r="BM4736" s="21"/>
      <c r="BN4736" s="21"/>
      <c r="BO4736" s="21"/>
      <c r="BP4736" s="21"/>
      <c r="BQ4736" s="21"/>
      <c r="BS4736" s="21"/>
      <c r="BT4736" s="21"/>
      <c r="BW4736" s="21"/>
      <c r="BX4736" s="21"/>
      <c r="BZ4736" s="21"/>
      <c r="CD4736" s="21"/>
      <c r="CE4736" s="21"/>
      <c r="CF4736" s="21"/>
    </row>
    <row r="4737" spans="1:84">
      <c r="A4737" s="21"/>
      <c r="AC4737" s="21"/>
      <c r="AD4737" s="21"/>
      <c r="AE4737" s="21"/>
      <c r="AF4737" s="21"/>
      <c r="AG4737" s="21"/>
      <c r="AH4737" s="21"/>
      <c r="AI4737" s="21"/>
      <c r="AJ4737" s="21"/>
      <c r="AK4737" s="21"/>
      <c r="AL4737" s="21"/>
      <c r="AM4737" s="21"/>
      <c r="AN4737" s="21"/>
      <c r="AO4737" s="21"/>
      <c r="AP4737" s="21"/>
      <c r="AQ4737" s="21"/>
      <c r="AR4737" s="21"/>
      <c r="AS4737" s="21"/>
      <c r="AT4737" s="21"/>
      <c r="AU4737" s="21"/>
      <c r="AX4737" s="22"/>
      <c r="AY4737" s="22"/>
      <c r="AZ4737" s="22"/>
      <c r="BM4737" s="21"/>
      <c r="BN4737" s="21"/>
      <c r="BO4737" s="21"/>
      <c r="BP4737" s="21"/>
      <c r="BQ4737" s="21"/>
      <c r="BS4737" s="21"/>
      <c r="BT4737" s="21"/>
      <c r="BW4737" s="21"/>
      <c r="BX4737" s="21"/>
      <c r="BZ4737" s="21"/>
      <c r="CD4737" s="21"/>
      <c r="CE4737" s="21"/>
      <c r="CF4737" s="21"/>
    </row>
    <row r="4738" spans="1:84">
      <c r="A4738" s="21"/>
      <c r="AC4738" s="21"/>
      <c r="AD4738" s="21"/>
      <c r="AE4738" s="21"/>
      <c r="AF4738" s="21"/>
      <c r="AG4738" s="21"/>
      <c r="AH4738" s="21"/>
      <c r="AI4738" s="21"/>
      <c r="AJ4738" s="21"/>
      <c r="AK4738" s="21"/>
      <c r="AL4738" s="21"/>
      <c r="AM4738" s="21"/>
      <c r="AN4738" s="21"/>
      <c r="AO4738" s="21"/>
      <c r="AP4738" s="21"/>
      <c r="AQ4738" s="21"/>
      <c r="AR4738" s="21"/>
      <c r="AS4738" s="21"/>
      <c r="AT4738" s="21"/>
      <c r="AU4738" s="21"/>
      <c r="AX4738" s="22"/>
      <c r="AY4738" s="22"/>
      <c r="AZ4738" s="22"/>
      <c r="BM4738" s="21"/>
      <c r="BN4738" s="21"/>
      <c r="BO4738" s="21"/>
      <c r="BP4738" s="21"/>
      <c r="BQ4738" s="21"/>
      <c r="BS4738" s="21"/>
      <c r="BT4738" s="21"/>
      <c r="BW4738" s="21"/>
      <c r="BX4738" s="21"/>
      <c r="BZ4738" s="21"/>
      <c r="CD4738" s="21"/>
      <c r="CE4738" s="21"/>
      <c r="CF4738" s="21"/>
    </row>
    <row r="4739" spans="1:84">
      <c r="A4739" s="21"/>
      <c r="AC4739" s="21"/>
      <c r="AD4739" s="21"/>
      <c r="AE4739" s="21"/>
      <c r="AF4739" s="21"/>
      <c r="AG4739" s="21"/>
      <c r="AH4739" s="21"/>
      <c r="AI4739" s="21"/>
      <c r="AJ4739" s="21"/>
      <c r="AK4739" s="21"/>
      <c r="AL4739" s="21"/>
      <c r="AM4739" s="21"/>
      <c r="AN4739" s="21"/>
      <c r="AO4739" s="21"/>
      <c r="AP4739" s="21"/>
      <c r="AQ4739" s="21"/>
      <c r="AR4739" s="21"/>
      <c r="AS4739" s="21"/>
      <c r="AT4739" s="21"/>
      <c r="AU4739" s="21"/>
      <c r="AX4739" s="22"/>
      <c r="AY4739" s="22"/>
      <c r="AZ4739" s="22"/>
      <c r="BM4739" s="21"/>
      <c r="BN4739" s="21"/>
      <c r="BO4739" s="21"/>
      <c r="BP4739" s="21"/>
      <c r="BQ4739" s="21"/>
      <c r="BS4739" s="21"/>
      <c r="BT4739" s="21"/>
      <c r="BW4739" s="21"/>
      <c r="BX4739" s="21"/>
      <c r="BZ4739" s="21"/>
      <c r="CD4739" s="21"/>
      <c r="CE4739" s="21"/>
      <c r="CF4739" s="21"/>
    </row>
    <row r="4740" spans="1:84">
      <c r="A4740" s="21"/>
      <c r="AC4740" s="21"/>
      <c r="AD4740" s="21"/>
      <c r="AE4740" s="21"/>
      <c r="AF4740" s="21"/>
      <c r="AG4740" s="21"/>
      <c r="AH4740" s="21"/>
      <c r="AI4740" s="21"/>
      <c r="AJ4740" s="21"/>
      <c r="AK4740" s="21"/>
      <c r="AL4740" s="21"/>
      <c r="AM4740" s="21"/>
      <c r="AN4740" s="21"/>
      <c r="AO4740" s="21"/>
      <c r="AP4740" s="21"/>
      <c r="AQ4740" s="21"/>
      <c r="AR4740" s="21"/>
      <c r="AS4740" s="21"/>
      <c r="AT4740" s="21"/>
      <c r="AU4740" s="21"/>
      <c r="AX4740" s="22"/>
      <c r="AY4740" s="22"/>
      <c r="AZ4740" s="22"/>
      <c r="BM4740" s="21"/>
      <c r="BN4740" s="21"/>
      <c r="BO4740" s="21"/>
      <c r="BP4740" s="21"/>
      <c r="BQ4740" s="21"/>
      <c r="BS4740" s="21"/>
      <c r="BT4740" s="21"/>
      <c r="BW4740" s="21"/>
      <c r="BX4740" s="21"/>
      <c r="BZ4740" s="21"/>
      <c r="CD4740" s="21"/>
      <c r="CE4740" s="21"/>
      <c r="CF4740" s="21"/>
    </row>
    <row r="4741" spans="1:84">
      <c r="A4741" s="21"/>
      <c r="AC4741" s="21"/>
      <c r="AD4741" s="21"/>
      <c r="AE4741" s="21"/>
      <c r="AF4741" s="21"/>
      <c r="AG4741" s="21"/>
      <c r="AH4741" s="21"/>
      <c r="AI4741" s="21"/>
      <c r="AJ4741" s="21"/>
      <c r="AK4741" s="21"/>
      <c r="AL4741" s="21"/>
      <c r="AM4741" s="21"/>
      <c r="AN4741" s="21"/>
      <c r="AO4741" s="21"/>
      <c r="AP4741" s="21"/>
      <c r="AQ4741" s="21"/>
      <c r="AR4741" s="21"/>
      <c r="AS4741" s="21"/>
      <c r="AT4741" s="21"/>
      <c r="AU4741" s="21"/>
      <c r="AX4741" s="22"/>
      <c r="AY4741" s="22"/>
      <c r="AZ4741" s="22"/>
      <c r="BM4741" s="21"/>
      <c r="BN4741" s="21"/>
      <c r="BO4741" s="21"/>
      <c r="BP4741" s="21"/>
      <c r="BQ4741" s="21"/>
      <c r="BS4741" s="21"/>
      <c r="BT4741" s="21"/>
      <c r="BW4741" s="21"/>
      <c r="BX4741" s="21"/>
      <c r="BZ4741" s="21"/>
      <c r="CD4741" s="21"/>
      <c r="CE4741" s="21"/>
      <c r="CF4741" s="21"/>
    </row>
    <row r="4742" spans="1:84">
      <c r="A4742" s="23"/>
      <c r="AC4742" s="23"/>
      <c r="AD4742" s="23"/>
      <c r="AE4742" s="23"/>
      <c r="AF4742" s="23"/>
      <c r="AG4742" s="23"/>
      <c r="AH4742" s="23"/>
      <c r="AI4742" s="23"/>
      <c r="AJ4742" s="23"/>
      <c r="AK4742" s="23"/>
      <c r="AL4742" s="23"/>
      <c r="AM4742" s="23"/>
      <c r="AN4742" s="23"/>
      <c r="AO4742" s="23"/>
      <c r="AP4742" s="23"/>
      <c r="AQ4742" s="23"/>
      <c r="AR4742" s="23"/>
      <c r="AS4742" s="23"/>
      <c r="AT4742" s="23"/>
      <c r="AU4742" s="23"/>
      <c r="AX4742" s="22"/>
      <c r="AY4742" s="22"/>
      <c r="AZ4742" s="22"/>
      <c r="BM4742" s="23"/>
      <c r="BN4742" s="23"/>
      <c r="BO4742" s="23"/>
      <c r="BP4742" s="23"/>
      <c r="BQ4742" s="23"/>
      <c r="BS4742" s="23"/>
      <c r="BT4742" s="23"/>
      <c r="BW4742" s="23"/>
      <c r="BX4742" s="23"/>
      <c r="BZ4742" s="23"/>
      <c r="CD4742" s="23"/>
      <c r="CE4742" s="23"/>
      <c r="CF4742" s="23"/>
    </row>
    <row r="4743" spans="1:84">
      <c r="A4743" s="23"/>
      <c r="AC4743" s="23"/>
      <c r="AD4743" s="23"/>
      <c r="AE4743" s="23"/>
      <c r="AF4743" s="23"/>
      <c r="AG4743" s="23"/>
      <c r="AH4743" s="23"/>
      <c r="AI4743" s="23"/>
      <c r="AJ4743" s="23"/>
      <c r="AK4743" s="23"/>
      <c r="AL4743" s="23"/>
      <c r="AM4743" s="23"/>
      <c r="AN4743" s="23"/>
      <c r="AO4743" s="23"/>
      <c r="AP4743" s="23"/>
      <c r="AQ4743" s="23"/>
      <c r="AR4743" s="23"/>
      <c r="AS4743" s="23"/>
      <c r="AT4743" s="23"/>
      <c r="AU4743" s="23"/>
      <c r="AX4743" s="22"/>
      <c r="AY4743" s="22"/>
      <c r="AZ4743" s="22"/>
      <c r="BM4743" s="23"/>
      <c r="BN4743" s="23"/>
      <c r="BO4743" s="23"/>
      <c r="BP4743" s="23"/>
      <c r="BQ4743" s="23"/>
      <c r="BS4743" s="23"/>
      <c r="BT4743" s="23"/>
      <c r="BW4743" s="23"/>
      <c r="BX4743" s="23"/>
      <c r="BZ4743" s="23"/>
      <c r="CD4743" s="23"/>
      <c r="CE4743" s="23"/>
      <c r="CF4743" s="23"/>
    </row>
    <row r="4744" spans="1:84">
      <c r="A4744" s="23"/>
      <c r="AC4744" s="23"/>
      <c r="AD4744" s="23"/>
      <c r="AE4744" s="23"/>
      <c r="AF4744" s="23"/>
      <c r="AG4744" s="23"/>
      <c r="AH4744" s="23"/>
      <c r="AI4744" s="23"/>
      <c r="AJ4744" s="23"/>
      <c r="AK4744" s="23"/>
      <c r="AL4744" s="23"/>
      <c r="AM4744" s="23"/>
      <c r="AN4744" s="23"/>
      <c r="AO4744" s="23"/>
      <c r="AP4744" s="23"/>
      <c r="AQ4744" s="23"/>
      <c r="AR4744" s="23"/>
      <c r="AS4744" s="23"/>
      <c r="AT4744" s="23"/>
      <c r="AU4744" s="23"/>
      <c r="AX4744" s="22"/>
      <c r="AY4744" s="22"/>
      <c r="AZ4744" s="22"/>
      <c r="BM4744" s="23"/>
      <c r="BN4744" s="23"/>
      <c r="BO4744" s="23"/>
      <c r="BP4744" s="23"/>
      <c r="BQ4744" s="23"/>
      <c r="BS4744" s="23"/>
      <c r="BT4744" s="23"/>
      <c r="BW4744" s="23"/>
      <c r="BX4744" s="23"/>
      <c r="BZ4744" s="23"/>
      <c r="CD4744" s="23"/>
      <c r="CE4744" s="23"/>
      <c r="CF4744" s="23"/>
    </row>
    <row r="4745" spans="1:84">
      <c r="A4745" s="23"/>
      <c r="AC4745" s="23"/>
      <c r="AD4745" s="23"/>
      <c r="AE4745" s="23"/>
      <c r="AF4745" s="23"/>
      <c r="AG4745" s="23"/>
      <c r="AH4745" s="23"/>
      <c r="AI4745" s="23"/>
      <c r="AJ4745" s="23"/>
      <c r="AK4745" s="23"/>
      <c r="AL4745" s="23"/>
      <c r="AM4745" s="23"/>
      <c r="AN4745" s="23"/>
      <c r="AO4745" s="23"/>
      <c r="AP4745" s="23"/>
      <c r="AQ4745" s="23"/>
      <c r="AR4745" s="23"/>
      <c r="AS4745" s="23"/>
      <c r="AT4745" s="23"/>
      <c r="AU4745" s="23"/>
      <c r="AX4745" s="22"/>
      <c r="AY4745" s="22"/>
      <c r="AZ4745" s="22"/>
      <c r="BM4745" s="23"/>
      <c r="BN4745" s="23"/>
      <c r="BO4745" s="23"/>
      <c r="BP4745" s="23"/>
      <c r="BQ4745" s="23"/>
      <c r="BS4745" s="23"/>
      <c r="BT4745" s="23"/>
      <c r="BW4745" s="23"/>
      <c r="BX4745" s="23"/>
      <c r="BZ4745" s="23"/>
      <c r="CD4745" s="23"/>
      <c r="CE4745" s="23"/>
      <c r="CF4745" s="23"/>
    </row>
    <row r="4746" spans="1:84">
      <c r="A4746" s="23"/>
      <c r="AC4746" s="23"/>
      <c r="AD4746" s="23"/>
      <c r="AE4746" s="23"/>
      <c r="AF4746" s="23"/>
      <c r="AG4746" s="23"/>
      <c r="AH4746" s="23"/>
      <c r="AI4746" s="23"/>
      <c r="AJ4746" s="23"/>
      <c r="AK4746" s="23"/>
      <c r="AL4746" s="23"/>
      <c r="AM4746" s="23"/>
      <c r="AN4746" s="23"/>
      <c r="AO4746" s="23"/>
      <c r="AP4746" s="23"/>
      <c r="AQ4746" s="23"/>
      <c r="AR4746" s="23"/>
      <c r="AS4746" s="23"/>
      <c r="AT4746" s="23"/>
      <c r="AU4746" s="23"/>
      <c r="AX4746" s="22"/>
      <c r="AY4746" s="22"/>
      <c r="AZ4746" s="22"/>
      <c r="BM4746" s="23"/>
      <c r="BN4746" s="23"/>
      <c r="BO4746" s="23"/>
      <c r="BP4746" s="23"/>
      <c r="BQ4746" s="23"/>
      <c r="BS4746" s="23"/>
      <c r="BT4746" s="23"/>
      <c r="BW4746" s="23"/>
      <c r="BX4746" s="23"/>
      <c r="BZ4746" s="23"/>
      <c r="CD4746" s="23"/>
      <c r="CE4746" s="23"/>
      <c r="CF4746" s="23"/>
    </row>
    <row r="4747" spans="1:84">
      <c r="A4747" s="23"/>
      <c r="AC4747" s="23"/>
      <c r="AD4747" s="23"/>
      <c r="AE4747" s="23"/>
      <c r="AF4747" s="23"/>
      <c r="AG4747" s="23"/>
      <c r="AH4747" s="23"/>
      <c r="AI4747" s="23"/>
      <c r="AJ4747" s="23"/>
      <c r="AK4747" s="23"/>
      <c r="AL4747" s="23"/>
      <c r="AM4747" s="23"/>
      <c r="AN4747" s="23"/>
      <c r="AO4747" s="23"/>
      <c r="AP4747" s="23"/>
      <c r="AQ4747" s="23"/>
      <c r="AR4747" s="23"/>
      <c r="AS4747" s="23"/>
      <c r="AT4747" s="23"/>
      <c r="AU4747" s="23"/>
      <c r="AX4747" s="22"/>
      <c r="AY4747" s="22"/>
      <c r="AZ4747" s="22"/>
      <c r="BM4747" s="23"/>
      <c r="BN4747" s="23"/>
      <c r="BO4747" s="23"/>
      <c r="BP4747" s="23"/>
      <c r="BQ4747" s="23"/>
      <c r="BS4747" s="23"/>
      <c r="BT4747" s="23"/>
      <c r="BW4747" s="23"/>
      <c r="BX4747" s="23"/>
      <c r="BZ4747" s="23"/>
      <c r="CD4747" s="23"/>
      <c r="CE4747" s="23"/>
      <c r="CF4747" s="23"/>
    </row>
    <row r="4748" spans="1:84">
      <c r="A4748" s="23"/>
      <c r="AC4748" s="23"/>
      <c r="AD4748" s="23"/>
      <c r="AE4748" s="23"/>
      <c r="AF4748" s="23"/>
      <c r="AG4748" s="23"/>
      <c r="AH4748" s="23"/>
      <c r="AI4748" s="23"/>
      <c r="AJ4748" s="23"/>
      <c r="AK4748" s="23"/>
      <c r="AL4748" s="23"/>
      <c r="AM4748" s="23"/>
      <c r="AN4748" s="23"/>
      <c r="AO4748" s="23"/>
      <c r="AP4748" s="23"/>
      <c r="AQ4748" s="23"/>
      <c r="AR4748" s="23"/>
      <c r="AS4748" s="23"/>
      <c r="AT4748" s="23"/>
      <c r="AU4748" s="23"/>
      <c r="AX4748" s="22"/>
      <c r="AY4748" s="22"/>
      <c r="AZ4748" s="22"/>
      <c r="BM4748" s="23"/>
      <c r="BN4748" s="23"/>
      <c r="BO4748" s="23"/>
      <c r="BP4748" s="23"/>
      <c r="BQ4748" s="23"/>
      <c r="BS4748" s="23"/>
      <c r="BT4748" s="23"/>
      <c r="BW4748" s="23"/>
      <c r="BX4748" s="23"/>
      <c r="BZ4748" s="23"/>
      <c r="CD4748" s="23"/>
      <c r="CE4748" s="23"/>
      <c r="CF4748" s="23"/>
    </row>
    <row r="4749" spans="1:84">
      <c r="A4749" s="23"/>
      <c r="AC4749" s="23"/>
      <c r="AD4749" s="23"/>
      <c r="AE4749" s="23"/>
      <c r="AF4749" s="23"/>
      <c r="AG4749" s="23"/>
      <c r="AH4749" s="23"/>
      <c r="AI4749" s="23"/>
      <c r="AJ4749" s="23"/>
      <c r="AK4749" s="23"/>
      <c r="AL4749" s="23"/>
      <c r="AM4749" s="23"/>
      <c r="AN4749" s="23"/>
      <c r="AO4749" s="23"/>
      <c r="AP4749" s="23"/>
      <c r="AQ4749" s="23"/>
      <c r="AR4749" s="23"/>
      <c r="AS4749" s="23"/>
      <c r="AT4749" s="23"/>
      <c r="AU4749" s="23"/>
      <c r="AX4749" s="22"/>
      <c r="AY4749" s="22"/>
      <c r="AZ4749" s="22"/>
      <c r="BM4749" s="23"/>
      <c r="BN4749" s="23"/>
      <c r="BO4749" s="23"/>
      <c r="BP4749" s="23"/>
      <c r="BQ4749" s="23"/>
      <c r="BS4749" s="23"/>
      <c r="BT4749" s="23"/>
      <c r="BW4749" s="23"/>
      <c r="BX4749" s="23"/>
      <c r="BZ4749" s="23"/>
      <c r="CD4749" s="23"/>
      <c r="CE4749" s="23"/>
      <c r="CF4749" s="23"/>
    </row>
    <row r="4750" spans="1:84">
      <c r="A4750" s="23"/>
      <c r="AC4750" s="23"/>
      <c r="AD4750" s="23"/>
      <c r="AE4750" s="23"/>
      <c r="AF4750" s="23"/>
      <c r="AG4750" s="23"/>
      <c r="AH4750" s="23"/>
      <c r="AI4750" s="23"/>
      <c r="AJ4750" s="23"/>
      <c r="AK4750" s="23"/>
      <c r="AL4750" s="23"/>
      <c r="AM4750" s="23"/>
      <c r="AN4750" s="23"/>
      <c r="AO4750" s="23"/>
      <c r="AP4750" s="23"/>
      <c r="AQ4750" s="23"/>
      <c r="AR4750" s="23"/>
      <c r="AS4750" s="23"/>
      <c r="AT4750" s="23"/>
      <c r="AU4750" s="23"/>
      <c r="AX4750" s="22"/>
      <c r="AY4750" s="22"/>
      <c r="AZ4750" s="22"/>
      <c r="BM4750" s="23"/>
      <c r="BN4750" s="23"/>
      <c r="BO4750" s="23"/>
      <c r="BP4750" s="23"/>
      <c r="BQ4750" s="23"/>
      <c r="BS4750" s="23"/>
      <c r="BT4750" s="23"/>
      <c r="BW4750" s="23"/>
      <c r="BX4750" s="23"/>
      <c r="BZ4750" s="23"/>
      <c r="CD4750" s="23"/>
      <c r="CE4750" s="23"/>
      <c r="CF4750" s="23"/>
    </row>
    <row r="4751" spans="1:84">
      <c r="A4751" s="23"/>
      <c r="AC4751" s="23"/>
      <c r="AD4751" s="23"/>
      <c r="AE4751" s="23"/>
      <c r="AF4751" s="23"/>
      <c r="AG4751" s="23"/>
      <c r="AH4751" s="23"/>
      <c r="AI4751" s="23"/>
      <c r="AJ4751" s="23"/>
      <c r="AK4751" s="23"/>
      <c r="AL4751" s="23"/>
      <c r="AM4751" s="23"/>
      <c r="AN4751" s="23"/>
      <c r="AO4751" s="23"/>
      <c r="AP4751" s="23"/>
      <c r="AQ4751" s="23"/>
      <c r="AR4751" s="23"/>
      <c r="AS4751" s="23"/>
      <c r="AT4751" s="23"/>
      <c r="AU4751" s="23"/>
      <c r="AX4751" s="22"/>
      <c r="AY4751" s="22"/>
      <c r="AZ4751" s="22"/>
      <c r="BM4751" s="23"/>
      <c r="BN4751" s="23"/>
      <c r="BO4751" s="23"/>
      <c r="BP4751" s="23"/>
      <c r="BQ4751" s="23"/>
      <c r="BS4751" s="23"/>
      <c r="BT4751" s="23"/>
      <c r="BW4751" s="23"/>
      <c r="BX4751" s="23"/>
      <c r="BZ4751" s="23"/>
      <c r="CD4751" s="23"/>
      <c r="CE4751" s="23"/>
      <c r="CF4751" s="23"/>
    </row>
    <row r="4752" spans="1:84">
      <c r="A4752" s="23"/>
      <c r="AC4752" s="23"/>
      <c r="AD4752" s="23"/>
      <c r="AE4752" s="23"/>
      <c r="AF4752" s="23"/>
      <c r="AG4752" s="23"/>
      <c r="AH4752" s="23"/>
      <c r="AI4752" s="23"/>
      <c r="AJ4752" s="23"/>
      <c r="AK4752" s="23"/>
      <c r="AL4752" s="23"/>
      <c r="AM4752" s="23"/>
      <c r="AN4752" s="23"/>
      <c r="AO4752" s="23"/>
      <c r="AP4752" s="23"/>
      <c r="AQ4752" s="23"/>
      <c r="AR4752" s="23"/>
      <c r="AS4752" s="23"/>
      <c r="AT4752" s="23"/>
      <c r="AU4752" s="23"/>
      <c r="AX4752" s="22"/>
      <c r="AY4752" s="22"/>
      <c r="AZ4752" s="22"/>
      <c r="BM4752" s="23"/>
      <c r="BN4752" s="23"/>
      <c r="BO4752" s="23"/>
      <c r="BP4752" s="23"/>
      <c r="BQ4752" s="23"/>
      <c r="BS4752" s="23"/>
      <c r="BT4752" s="23"/>
      <c r="BW4752" s="23"/>
      <c r="BX4752" s="23"/>
      <c r="BZ4752" s="23"/>
      <c r="CD4752" s="23"/>
      <c r="CE4752" s="23"/>
      <c r="CF4752" s="23"/>
    </row>
    <row r="4753" spans="1:84">
      <c r="A4753" s="23"/>
      <c r="AC4753" s="23"/>
      <c r="AD4753" s="23"/>
      <c r="AE4753" s="23"/>
      <c r="AF4753" s="23"/>
      <c r="AG4753" s="23"/>
      <c r="AH4753" s="23"/>
      <c r="AI4753" s="23"/>
      <c r="AJ4753" s="23"/>
      <c r="AK4753" s="23"/>
      <c r="AL4753" s="23"/>
      <c r="AM4753" s="23"/>
      <c r="AN4753" s="23"/>
      <c r="AO4753" s="23"/>
      <c r="AP4753" s="23"/>
      <c r="AQ4753" s="23"/>
      <c r="AR4753" s="23"/>
      <c r="AS4753" s="23"/>
      <c r="AT4753" s="23"/>
      <c r="AU4753" s="23"/>
      <c r="AX4753" s="22"/>
      <c r="AY4753" s="22"/>
      <c r="AZ4753" s="22"/>
      <c r="BM4753" s="23"/>
      <c r="BN4753" s="23"/>
      <c r="BO4753" s="23"/>
      <c r="BP4753" s="23"/>
      <c r="BQ4753" s="23"/>
      <c r="BS4753" s="23"/>
      <c r="BT4753" s="23"/>
      <c r="BW4753" s="23"/>
      <c r="BX4753" s="23"/>
      <c r="BZ4753" s="23"/>
      <c r="CD4753" s="23"/>
      <c r="CE4753" s="23"/>
      <c r="CF4753" s="23"/>
    </row>
    <row r="4754" spans="1:84">
      <c r="A4754" s="23"/>
      <c r="AC4754" s="23"/>
      <c r="AD4754" s="23"/>
      <c r="AE4754" s="23"/>
      <c r="AF4754" s="23"/>
      <c r="AG4754" s="23"/>
      <c r="AH4754" s="23"/>
      <c r="AI4754" s="23"/>
      <c r="AJ4754" s="23"/>
      <c r="AK4754" s="23"/>
      <c r="AL4754" s="23"/>
      <c r="AM4754" s="23"/>
      <c r="AN4754" s="23"/>
      <c r="AO4754" s="23"/>
      <c r="AP4754" s="23"/>
      <c r="AQ4754" s="23"/>
      <c r="AR4754" s="23"/>
      <c r="AS4754" s="23"/>
      <c r="AT4754" s="23"/>
      <c r="AU4754" s="23"/>
      <c r="AX4754" s="22"/>
      <c r="AY4754" s="22"/>
      <c r="AZ4754" s="22"/>
      <c r="BM4754" s="23"/>
      <c r="BN4754" s="23"/>
      <c r="BO4754" s="23"/>
      <c r="BP4754" s="23"/>
      <c r="BQ4754" s="23"/>
      <c r="BS4754" s="23"/>
      <c r="BT4754" s="23"/>
      <c r="BW4754" s="23"/>
      <c r="BX4754" s="23"/>
      <c r="BZ4754" s="23"/>
      <c r="CD4754" s="23"/>
      <c r="CE4754" s="23"/>
      <c r="CF4754" s="23"/>
    </row>
    <row r="4755" spans="1:84">
      <c r="A4755" s="23"/>
      <c r="AC4755" s="23"/>
      <c r="AD4755" s="23"/>
      <c r="AE4755" s="23"/>
      <c r="AF4755" s="23"/>
      <c r="AG4755" s="23"/>
      <c r="AH4755" s="23"/>
      <c r="AI4755" s="23"/>
      <c r="AJ4755" s="23"/>
      <c r="AK4755" s="23"/>
      <c r="AL4755" s="23"/>
      <c r="AM4755" s="23"/>
      <c r="AN4755" s="23"/>
      <c r="AO4755" s="23"/>
      <c r="AP4755" s="23"/>
      <c r="AQ4755" s="23"/>
      <c r="AR4755" s="23"/>
      <c r="AS4755" s="23"/>
      <c r="AT4755" s="23"/>
      <c r="AU4755" s="23"/>
      <c r="AX4755" s="22"/>
      <c r="AY4755" s="22"/>
      <c r="AZ4755" s="22"/>
      <c r="BM4755" s="23"/>
      <c r="BN4755" s="23"/>
      <c r="BO4755" s="23"/>
      <c r="BP4755" s="23"/>
      <c r="BQ4755" s="23"/>
      <c r="BS4755" s="23"/>
      <c r="BT4755" s="23"/>
      <c r="BW4755" s="23"/>
      <c r="BX4755" s="23"/>
      <c r="BZ4755" s="23"/>
      <c r="CD4755" s="23"/>
      <c r="CE4755" s="23"/>
      <c r="CF4755" s="23"/>
    </row>
    <row r="4756" spans="1:84">
      <c r="A4756" s="23"/>
      <c r="AC4756" s="23"/>
      <c r="AD4756" s="23"/>
      <c r="AE4756" s="23"/>
      <c r="AF4756" s="23"/>
      <c r="AG4756" s="23"/>
      <c r="AH4756" s="23"/>
      <c r="AI4756" s="23"/>
      <c r="AJ4756" s="23"/>
      <c r="AK4756" s="23"/>
      <c r="AL4756" s="23"/>
      <c r="AM4756" s="23"/>
      <c r="AN4756" s="23"/>
      <c r="AO4756" s="23"/>
      <c r="AP4756" s="23"/>
      <c r="AQ4756" s="23"/>
      <c r="AR4756" s="23"/>
      <c r="AS4756" s="23"/>
      <c r="AT4756" s="23"/>
      <c r="AU4756" s="23"/>
      <c r="AX4756" s="22"/>
      <c r="AY4756" s="22"/>
      <c r="AZ4756" s="22"/>
      <c r="BM4756" s="23"/>
      <c r="BN4756" s="23"/>
      <c r="BO4756" s="23"/>
      <c r="BP4756" s="23"/>
      <c r="BQ4756" s="23"/>
      <c r="BS4756" s="23"/>
      <c r="BT4756" s="23"/>
      <c r="BW4756" s="23"/>
      <c r="BX4756" s="23"/>
      <c r="BZ4756" s="23"/>
      <c r="CD4756" s="23"/>
      <c r="CE4756" s="23"/>
      <c r="CF4756" s="23"/>
    </row>
    <row r="4757" spans="1:84">
      <c r="A4757" s="23"/>
      <c r="AC4757" s="23"/>
      <c r="AD4757" s="23"/>
      <c r="AE4757" s="23"/>
      <c r="AF4757" s="23"/>
      <c r="AG4757" s="23"/>
      <c r="AH4757" s="23"/>
      <c r="AI4757" s="23"/>
      <c r="AJ4757" s="23"/>
      <c r="AK4757" s="23"/>
      <c r="AL4757" s="23"/>
      <c r="AM4757" s="23"/>
      <c r="AN4757" s="23"/>
      <c r="AO4757" s="23"/>
      <c r="AP4757" s="23"/>
      <c r="AQ4757" s="23"/>
      <c r="AR4757" s="23"/>
      <c r="AS4757" s="23"/>
      <c r="AT4757" s="23"/>
      <c r="AU4757" s="23"/>
      <c r="AX4757" s="22"/>
      <c r="AY4757" s="22"/>
      <c r="AZ4757" s="22"/>
      <c r="BM4757" s="23"/>
      <c r="BN4757" s="23"/>
      <c r="BO4757" s="23"/>
      <c r="BP4757" s="23"/>
      <c r="BQ4757" s="23"/>
      <c r="BS4757" s="23"/>
      <c r="BT4757" s="23"/>
      <c r="BW4757" s="23"/>
      <c r="BX4757" s="23"/>
      <c r="BZ4757" s="23"/>
      <c r="CD4757" s="23"/>
      <c r="CE4757" s="23"/>
      <c r="CF4757" s="23"/>
    </row>
    <row r="4758" spans="1:84">
      <c r="A4758" s="23"/>
      <c r="AC4758" s="23"/>
      <c r="AD4758" s="23"/>
      <c r="AE4758" s="23"/>
      <c r="AF4758" s="23"/>
      <c r="AG4758" s="23"/>
      <c r="AH4758" s="23"/>
      <c r="AI4758" s="23"/>
      <c r="AJ4758" s="23"/>
      <c r="AK4758" s="23"/>
      <c r="AL4758" s="23"/>
      <c r="AM4758" s="23"/>
      <c r="AN4758" s="23"/>
      <c r="AO4758" s="23"/>
      <c r="AP4758" s="23"/>
      <c r="AQ4758" s="23"/>
      <c r="AR4758" s="23"/>
      <c r="AS4758" s="23"/>
      <c r="AT4758" s="23"/>
      <c r="AU4758" s="23"/>
      <c r="AX4758" s="22"/>
      <c r="AY4758" s="22"/>
      <c r="AZ4758" s="22"/>
      <c r="BM4758" s="23"/>
      <c r="BN4758" s="23"/>
      <c r="BO4758" s="23"/>
      <c r="BP4758" s="23"/>
      <c r="BQ4758" s="23"/>
      <c r="BS4758" s="23"/>
      <c r="BT4758" s="23"/>
      <c r="BW4758" s="23"/>
      <c r="BX4758" s="23"/>
      <c r="BZ4758" s="23"/>
      <c r="CD4758" s="23"/>
      <c r="CE4758" s="23"/>
      <c r="CF4758" s="23"/>
    </row>
    <row r="4759" spans="1:84">
      <c r="A4759" s="23"/>
      <c r="AC4759" s="23"/>
      <c r="AD4759" s="23"/>
      <c r="AE4759" s="23"/>
      <c r="AF4759" s="23"/>
      <c r="AG4759" s="23"/>
      <c r="AH4759" s="23"/>
      <c r="AI4759" s="23"/>
      <c r="AJ4759" s="23"/>
      <c r="AK4759" s="23"/>
      <c r="AL4759" s="23"/>
      <c r="AM4759" s="23"/>
      <c r="AN4759" s="23"/>
      <c r="AO4759" s="23"/>
      <c r="AP4759" s="23"/>
      <c r="AQ4759" s="23"/>
      <c r="AR4759" s="23"/>
      <c r="AS4759" s="23"/>
      <c r="AT4759" s="23"/>
      <c r="AU4759" s="23"/>
      <c r="AX4759" s="22"/>
      <c r="AY4759" s="22"/>
      <c r="AZ4759" s="22"/>
      <c r="BM4759" s="23"/>
      <c r="BN4759" s="23"/>
      <c r="BO4759" s="23"/>
      <c r="BP4759" s="23"/>
      <c r="BQ4759" s="23"/>
      <c r="BS4759" s="23"/>
      <c r="BT4759" s="23"/>
      <c r="BW4759" s="23"/>
      <c r="BX4759" s="23"/>
      <c r="BZ4759" s="23"/>
      <c r="CD4759" s="23"/>
      <c r="CE4759" s="23"/>
      <c r="CF4759" s="23"/>
    </row>
    <row r="4760" spans="1:84">
      <c r="A4760" s="23"/>
      <c r="AC4760" s="23"/>
      <c r="AD4760" s="23"/>
      <c r="AE4760" s="23"/>
      <c r="AF4760" s="23"/>
      <c r="AG4760" s="23"/>
      <c r="AH4760" s="23"/>
      <c r="AI4760" s="23"/>
      <c r="AJ4760" s="23"/>
      <c r="AK4760" s="23"/>
      <c r="AL4760" s="23"/>
      <c r="AM4760" s="23"/>
      <c r="AN4760" s="23"/>
      <c r="AO4760" s="23"/>
      <c r="AP4760" s="23"/>
      <c r="AQ4760" s="23"/>
      <c r="AR4760" s="23"/>
      <c r="AS4760" s="23"/>
      <c r="AT4760" s="23"/>
      <c r="AU4760" s="23"/>
      <c r="AX4760" s="22"/>
      <c r="AY4760" s="22"/>
      <c r="AZ4760" s="22"/>
      <c r="BM4760" s="23"/>
      <c r="BN4760" s="23"/>
      <c r="BO4760" s="23"/>
      <c r="BP4760" s="23"/>
      <c r="BQ4760" s="23"/>
      <c r="BS4760" s="23"/>
      <c r="BT4760" s="23"/>
      <c r="BW4760" s="23"/>
      <c r="BX4760" s="23"/>
      <c r="BZ4760" s="23"/>
      <c r="CD4760" s="23"/>
      <c r="CE4760" s="23"/>
      <c r="CF4760" s="23"/>
    </row>
    <row r="4761" spans="1:84">
      <c r="A4761" s="23"/>
      <c r="AC4761" s="23"/>
      <c r="AD4761" s="23"/>
      <c r="AE4761" s="23"/>
      <c r="AF4761" s="23"/>
      <c r="AG4761" s="23"/>
      <c r="AH4761" s="23"/>
      <c r="AI4761" s="23"/>
      <c r="AJ4761" s="23"/>
      <c r="AK4761" s="23"/>
      <c r="AL4761" s="23"/>
      <c r="AM4761" s="23"/>
      <c r="AN4761" s="23"/>
      <c r="AO4761" s="23"/>
      <c r="AP4761" s="23"/>
      <c r="AQ4761" s="23"/>
      <c r="AR4761" s="23"/>
      <c r="AS4761" s="23"/>
      <c r="AT4761" s="23"/>
      <c r="AU4761" s="23"/>
      <c r="AX4761" s="22"/>
      <c r="AY4761" s="22"/>
      <c r="AZ4761" s="22"/>
      <c r="BM4761" s="23"/>
      <c r="BN4761" s="23"/>
      <c r="BO4761" s="23"/>
      <c r="BP4761" s="23"/>
      <c r="BQ4761" s="23"/>
      <c r="BS4761" s="23"/>
      <c r="BT4761" s="23"/>
      <c r="BW4761" s="23"/>
      <c r="BX4761" s="23"/>
      <c r="BZ4761" s="23"/>
      <c r="CD4761" s="23"/>
      <c r="CE4761" s="23"/>
      <c r="CF4761" s="23"/>
    </row>
    <row r="4762" spans="1:84">
      <c r="A4762" s="23"/>
      <c r="AC4762" s="23"/>
      <c r="AD4762" s="23"/>
      <c r="AE4762" s="23"/>
      <c r="AF4762" s="23"/>
      <c r="AG4762" s="23"/>
      <c r="AH4762" s="23"/>
      <c r="AI4762" s="23"/>
      <c r="AJ4762" s="23"/>
      <c r="AK4762" s="23"/>
      <c r="AL4762" s="23"/>
      <c r="AM4762" s="23"/>
      <c r="AN4762" s="23"/>
      <c r="AO4762" s="23"/>
      <c r="AP4762" s="23"/>
      <c r="AQ4762" s="23"/>
      <c r="AR4762" s="23"/>
      <c r="AS4762" s="23"/>
      <c r="AT4762" s="23"/>
      <c r="AU4762" s="23"/>
      <c r="AX4762" s="22"/>
      <c r="AY4762" s="22"/>
      <c r="AZ4762" s="22"/>
      <c r="BM4762" s="23"/>
      <c r="BN4762" s="23"/>
      <c r="BO4762" s="23"/>
      <c r="BP4762" s="23"/>
      <c r="BQ4762" s="23"/>
      <c r="BS4762" s="23"/>
      <c r="BT4762" s="23"/>
      <c r="BW4762" s="23"/>
      <c r="BX4762" s="23"/>
      <c r="BZ4762" s="23"/>
      <c r="CD4762" s="23"/>
      <c r="CE4762" s="23"/>
      <c r="CF4762" s="23"/>
    </row>
    <row r="4763" spans="1:84">
      <c r="A4763" s="23"/>
      <c r="AC4763" s="23"/>
      <c r="AD4763" s="23"/>
      <c r="AE4763" s="23"/>
      <c r="AF4763" s="23"/>
      <c r="AG4763" s="23"/>
      <c r="AH4763" s="23"/>
      <c r="AI4763" s="23"/>
      <c r="AJ4763" s="23"/>
      <c r="AK4763" s="23"/>
      <c r="AL4763" s="23"/>
      <c r="AM4763" s="23"/>
      <c r="AN4763" s="23"/>
      <c r="AO4763" s="23"/>
      <c r="AP4763" s="23"/>
      <c r="AQ4763" s="23"/>
      <c r="AR4763" s="23"/>
      <c r="AS4763" s="23"/>
      <c r="AT4763" s="23"/>
      <c r="AU4763" s="23"/>
      <c r="AX4763" s="22"/>
      <c r="AY4763" s="22"/>
      <c r="AZ4763" s="22"/>
      <c r="BM4763" s="23"/>
      <c r="BN4763" s="23"/>
      <c r="BO4763" s="23"/>
      <c r="BP4763" s="23"/>
      <c r="BQ4763" s="23"/>
      <c r="BS4763" s="23"/>
      <c r="BT4763" s="23"/>
      <c r="BW4763" s="23"/>
      <c r="BX4763" s="23"/>
      <c r="BZ4763" s="23"/>
      <c r="CD4763" s="23"/>
      <c r="CE4763" s="23"/>
      <c r="CF4763" s="23"/>
    </row>
    <row r="4764" spans="1:84">
      <c r="A4764" s="23"/>
      <c r="AC4764" s="23"/>
      <c r="AD4764" s="23"/>
      <c r="AE4764" s="23"/>
      <c r="AF4764" s="23"/>
      <c r="AG4764" s="23"/>
      <c r="AH4764" s="23"/>
      <c r="AI4764" s="23"/>
      <c r="AJ4764" s="23"/>
      <c r="AK4764" s="23"/>
      <c r="AL4764" s="23"/>
      <c r="AM4764" s="23"/>
      <c r="AN4764" s="23"/>
      <c r="AO4764" s="23"/>
      <c r="AP4764" s="23"/>
      <c r="AQ4764" s="23"/>
      <c r="AR4764" s="23"/>
      <c r="AS4764" s="23"/>
      <c r="AT4764" s="23"/>
      <c r="AU4764" s="23"/>
      <c r="AX4764" s="22"/>
      <c r="AY4764" s="22"/>
      <c r="AZ4764" s="22"/>
      <c r="BM4764" s="23"/>
      <c r="BN4764" s="23"/>
      <c r="BO4764" s="23"/>
      <c r="BP4764" s="23"/>
      <c r="BQ4764" s="23"/>
      <c r="BS4764" s="23"/>
      <c r="BT4764" s="23"/>
      <c r="BW4764" s="23"/>
      <c r="BX4764" s="23"/>
      <c r="BZ4764" s="23"/>
      <c r="CD4764" s="23"/>
      <c r="CE4764" s="23"/>
      <c r="CF4764" s="23"/>
    </row>
    <row r="4765" spans="1:84">
      <c r="A4765" s="23"/>
      <c r="AC4765" s="23"/>
      <c r="AD4765" s="23"/>
      <c r="AE4765" s="23"/>
      <c r="AF4765" s="23"/>
      <c r="AG4765" s="23"/>
      <c r="AH4765" s="23"/>
      <c r="AI4765" s="23"/>
      <c r="AJ4765" s="23"/>
      <c r="AK4765" s="23"/>
      <c r="AL4765" s="23"/>
      <c r="AM4765" s="23"/>
      <c r="AN4765" s="23"/>
      <c r="AO4765" s="23"/>
      <c r="AP4765" s="23"/>
      <c r="AQ4765" s="23"/>
      <c r="AR4765" s="23"/>
      <c r="AS4765" s="23"/>
      <c r="AT4765" s="23"/>
      <c r="AU4765" s="23"/>
      <c r="AX4765" s="22"/>
      <c r="AY4765" s="22"/>
      <c r="AZ4765" s="22"/>
      <c r="BM4765" s="23"/>
      <c r="BN4765" s="23"/>
      <c r="BO4765" s="23"/>
      <c r="BP4765" s="23"/>
      <c r="BQ4765" s="23"/>
      <c r="BS4765" s="23"/>
      <c r="BT4765" s="23"/>
      <c r="BW4765" s="23"/>
      <c r="BX4765" s="23"/>
      <c r="BZ4765" s="23"/>
      <c r="CD4765" s="23"/>
      <c r="CE4765" s="23"/>
      <c r="CF4765" s="23"/>
    </row>
    <row r="4766" spans="1:84">
      <c r="A4766" s="23"/>
      <c r="AC4766" s="23"/>
      <c r="AD4766" s="23"/>
      <c r="AE4766" s="23"/>
      <c r="AF4766" s="23"/>
      <c r="AG4766" s="23"/>
      <c r="AH4766" s="23"/>
      <c r="AI4766" s="23"/>
      <c r="AJ4766" s="23"/>
      <c r="AK4766" s="23"/>
      <c r="AL4766" s="23"/>
      <c r="AM4766" s="23"/>
      <c r="AN4766" s="23"/>
      <c r="AO4766" s="23"/>
      <c r="AP4766" s="23"/>
      <c r="AQ4766" s="23"/>
      <c r="AR4766" s="23"/>
      <c r="AS4766" s="23"/>
      <c r="AT4766" s="23"/>
      <c r="AU4766" s="23"/>
      <c r="AX4766" s="22"/>
      <c r="AY4766" s="22"/>
      <c r="AZ4766" s="22"/>
      <c r="BM4766" s="23"/>
      <c r="BN4766" s="23"/>
      <c r="BO4766" s="23"/>
      <c r="BP4766" s="23"/>
      <c r="BQ4766" s="23"/>
      <c r="BS4766" s="23"/>
      <c r="BT4766" s="23"/>
      <c r="BW4766" s="23"/>
      <c r="BX4766" s="23"/>
      <c r="BZ4766" s="23"/>
      <c r="CD4766" s="23"/>
      <c r="CE4766" s="23"/>
      <c r="CF4766" s="23"/>
    </row>
    <row r="4767" spans="1:84">
      <c r="A4767" s="23"/>
      <c r="AC4767" s="23"/>
      <c r="AD4767" s="23"/>
      <c r="AE4767" s="23"/>
      <c r="AF4767" s="23"/>
      <c r="AG4767" s="23"/>
      <c r="AH4767" s="23"/>
      <c r="AI4767" s="23"/>
      <c r="AJ4767" s="23"/>
      <c r="AK4767" s="23"/>
      <c r="AL4767" s="23"/>
      <c r="AM4767" s="23"/>
      <c r="AN4767" s="23"/>
      <c r="AO4767" s="23"/>
      <c r="AP4767" s="23"/>
      <c r="AQ4767" s="23"/>
      <c r="AR4767" s="23"/>
      <c r="AS4767" s="23"/>
      <c r="AT4767" s="23"/>
      <c r="AU4767" s="23"/>
      <c r="AX4767" s="22"/>
      <c r="AY4767" s="22"/>
      <c r="AZ4767" s="22"/>
      <c r="BM4767" s="23"/>
      <c r="BN4767" s="23"/>
      <c r="BO4767" s="23"/>
      <c r="BP4767" s="23"/>
      <c r="BQ4767" s="23"/>
      <c r="BS4767" s="23"/>
      <c r="BT4767" s="23"/>
      <c r="BW4767" s="23"/>
      <c r="BX4767" s="23"/>
      <c r="BZ4767" s="23"/>
      <c r="CD4767" s="23"/>
      <c r="CE4767" s="23"/>
      <c r="CF4767" s="23"/>
    </row>
    <row r="4768" spans="1:84">
      <c r="A4768" s="23"/>
      <c r="AC4768" s="23"/>
      <c r="AD4768" s="23"/>
      <c r="AE4768" s="23"/>
      <c r="AF4768" s="23"/>
      <c r="AG4768" s="23"/>
      <c r="AH4768" s="23"/>
      <c r="AI4768" s="23"/>
      <c r="AJ4768" s="23"/>
      <c r="AK4768" s="23"/>
      <c r="AL4768" s="23"/>
      <c r="AM4768" s="23"/>
      <c r="AN4768" s="23"/>
      <c r="AO4768" s="23"/>
      <c r="AP4768" s="23"/>
      <c r="AQ4768" s="23"/>
      <c r="AR4768" s="23"/>
      <c r="AS4768" s="23"/>
      <c r="AT4768" s="23"/>
      <c r="AU4768" s="23"/>
      <c r="AX4768" s="22"/>
      <c r="AY4768" s="22"/>
      <c r="AZ4768" s="22"/>
      <c r="BM4768" s="23"/>
      <c r="BN4768" s="23"/>
      <c r="BO4768" s="23"/>
      <c r="BP4768" s="23"/>
      <c r="BQ4768" s="23"/>
      <c r="BS4768" s="23"/>
      <c r="BT4768" s="23"/>
      <c r="BW4768" s="23"/>
      <c r="BX4768" s="23"/>
      <c r="BZ4768" s="23"/>
      <c r="CD4768" s="23"/>
      <c r="CE4768" s="23"/>
      <c r="CF4768" s="23"/>
    </row>
    <row r="4769" spans="1:84">
      <c r="A4769" s="23"/>
      <c r="AC4769" s="23"/>
      <c r="AD4769" s="23"/>
      <c r="AE4769" s="23"/>
      <c r="AF4769" s="23"/>
      <c r="AG4769" s="23"/>
      <c r="AH4769" s="23"/>
      <c r="AI4769" s="23"/>
      <c r="AJ4769" s="23"/>
      <c r="AK4769" s="23"/>
      <c r="AL4769" s="23"/>
      <c r="AM4769" s="23"/>
      <c r="AN4769" s="23"/>
      <c r="AO4769" s="23"/>
      <c r="AP4769" s="23"/>
      <c r="AQ4769" s="23"/>
      <c r="AR4769" s="23"/>
      <c r="AS4769" s="23"/>
      <c r="AT4769" s="23"/>
      <c r="AU4769" s="23"/>
      <c r="AX4769" s="22"/>
      <c r="AY4769" s="22"/>
      <c r="AZ4769" s="22"/>
      <c r="BM4769" s="23"/>
      <c r="BN4769" s="23"/>
      <c r="BO4769" s="23"/>
      <c r="BP4769" s="23"/>
      <c r="BQ4769" s="23"/>
      <c r="BS4769" s="23"/>
      <c r="BT4769" s="23"/>
      <c r="BW4769" s="23"/>
      <c r="BX4769" s="23"/>
      <c r="BZ4769" s="23"/>
      <c r="CD4769" s="23"/>
      <c r="CE4769" s="23"/>
      <c r="CF4769" s="23"/>
    </row>
    <row r="4770" spans="1:84">
      <c r="A4770" s="23"/>
      <c r="AC4770" s="23"/>
      <c r="AD4770" s="23"/>
      <c r="AE4770" s="23"/>
      <c r="AF4770" s="23"/>
      <c r="AG4770" s="23"/>
      <c r="AH4770" s="23"/>
      <c r="AI4770" s="23"/>
      <c r="AJ4770" s="23"/>
      <c r="AK4770" s="23"/>
      <c r="AL4770" s="23"/>
      <c r="AM4770" s="23"/>
      <c r="AN4770" s="23"/>
      <c r="AO4770" s="23"/>
      <c r="AP4770" s="23"/>
      <c r="AQ4770" s="23"/>
      <c r="AR4770" s="23"/>
      <c r="AS4770" s="23"/>
      <c r="AT4770" s="23"/>
      <c r="AU4770" s="23"/>
      <c r="AX4770" s="22"/>
      <c r="AY4770" s="22"/>
      <c r="AZ4770" s="22"/>
      <c r="BM4770" s="23"/>
      <c r="BN4770" s="23"/>
      <c r="BO4770" s="23"/>
      <c r="BP4770" s="23"/>
      <c r="BQ4770" s="23"/>
      <c r="BS4770" s="23"/>
      <c r="BT4770" s="23"/>
      <c r="BW4770" s="23"/>
      <c r="BX4770" s="23"/>
      <c r="BZ4770" s="23"/>
      <c r="CD4770" s="23"/>
      <c r="CE4770" s="23"/>
      <c r="CF4770" s="23"/>
    </row>
    <row r="4771" spans="1:84">
      <c r="A4771" s="23"/>
      <c r="AC4771" s="23"/>
      <c r="AD4771" s="23"/>
      <c r="AE4771" s="23"/>
      <c r="AF4771" s="23"/>
      <c r="AG4771" s="23"/>
      <c r="AH4771" s="23"/>
      <c r="AI4771" s="23"/>
      <c r="AJ4771" s="23"/>
      <c r="AK4771" s="23"/>
      <c r="AL4771" s="23"/>
      <c r="AM4771" s="23"/>
      <c r="AN4771" s="23"/>
      <c r="AO4771" s="23"/>
      <c r="AP4771" s="23"/>
      <c r="AQ4771" s="23"/>
      <c r="AR4771" s="23"/>
      <c r="AS4771" s="23"/>
      <c r="AT4771" s="23"/>
      <c r="AU4771" s="23"/>
      <c r="AX4771" s="22"/>
      <c r="AY4771" s="22"/>
      <c r="AZ4771" s="22"/>
      <c r="BM4771" s="23"/>
      <c r="BN4771" s="23"/>
      <c r="BO4771" s="23"/>
      <c r="BP4771" s="23"/>
      <c r="BQ4771" s="23"/>
      <c r="BS4771" s="23"/>
      <c r="BT4771" s="23"/>
      <c r="BW4771" s="23"/>
      <c r="BX4771" s="23"/>
      <c r="BZ4771" s="23"/>
      <c r="CD4771" s="23"/>
      <c r="CE4771" s="23"/>
      <c r="CF4771" s="23"/>
    </row>
    <row r="4772" spans="1:84">
      <c r="A4772" s="23"/>
      <c r="AC4772" s="23"/>
      <c r="AD4772" s="23"/>
      <c r="AE4772" s="23"/>
      <c r="AF4772" s="23"/>
      <c r="AG4772" s="23"/>
      <c r="AH4772" s="23"/>
      <c r="AI4772" s="23"/>
      <c r="AJ4772" s="23"/>
      <c r="AK4772" s="23"/>
      <c r="AL4772" s="23"/>
      <c r="AM4772" s="23"/>
      <c r="AN4772" s="23"/>
      <c r="AO4772" s="23"/>
      <c r="AP4772" s="23"/>
      <c r="AQ4772" s="23"/>
      <c r="AR4772" s="23"/>
      <c r="AS4772" s="23"/>
      <c r="AT4772" s="23"/>
      <c r="AU4772" s="23"/>
      <c r="AX4772" s="22"/>
      <c r="AY4772" s="22"/>
      <c r="AZ4772" s="22"/>
      <c r="BM4772" s="23"/>
      <c r="BN4772" s="23"/>
      <c r="BO4772" s="23"/>
      <c r="BP4772" s="23"/>
      <c r="BQ4772" s="23"/>
      <c r="BS4772" s="23"/>
      <c r="BT4772" s="23"/>
      <c r="BW4772" s="23"/>
      <c r="BX4772" s="23"/>
      <c r="BZ4772" s="23"/>
      <c r="CD4772" s="23"/>
      <c r="CE4772" s="23"/>
      <c r="CF4772" s="23"/>
    </row>
    <row r="4773" spans="1:84">
      <c r="A4773" s="23"/>
      <c r="AC4773" s="23"/>
      <c r="AD4773" s="23"/>
      <c r="AE4773" s="23"/>
      <c r="AF4773" s="23"/>
      <c r="AG4773" s="23"/>
      <c r="AH4773" s="23"/>
      <c r="AI4773" s="23"/>
      <c r="AJ4773" s="23"/>
      <c r="AK4773" s="23"/>
      <c r="AL4773" s="23"/>
      <c r="AM4773" s="23"/>
      <c r="AN4773" s="23"/>
      <c r="AO4773" s="23"/>
      <c r="AP4773" s="23"/>
      <c r="AQ4773" s="23"/>
      <c r="AR4773" s="23"/>
      <c r="AS4773" s="23"/>
      <c r="AT4773" s="23"/>
      <c r="AU4773" s="23"/>
      <c r="AX4773" s="22"/>
      <c r="AY4773" s="22"/>
      <c r="AZ4773" s="22"/>
      <c r="BM4773" s="23"/>
      <c r="BN4773" s="23"/>
      <c r="BO4773" s="23"/>
      <c r="BP4773" s="23"/>
      <c r="BQ4773" s="23"/>
      <c r="BS4773" s="23"/>
      <c r="BT4773" s="23"/>
      <c r="BW4773" s="23"/>
      <c r="BX4773" s="23"/>
      <c r="BZ4773" s="23"/>
      <c r="CD4773" s="23"/>
      <c r="CE4773" s="23"/>
      <c r="CF4773" s="23"/>
    </row>
    <row r="4774" spans="1:84">
      <c r="A4774" s="23"/>
      <c r="AC4774" s="23"/>
      <c r="AD4774" s="23"/>
      <c r="AE4774" s="23"/>
      <c r="AF4774" s="23"/>
      <c r="AG4774" s="23"/>
      <c r="AH4774" s="23"/>
      <c r="AI4774" s="23"/>
      <c r="AJ4774" s="23"/>
      <c r="AK4774" s="23"/>
      <c r="AL4774" s="23"/>
      <c r="AM4774" s="23"/>
      <c r="AN4774" s="23"/>
      <c r="AO4774" s="23"/>
      <c r="AP4774" s="23"/>
      <c r="AQ4774" s="23"/>
      <c r="AR4774" s="23"/>
      <c r="AS4774" s="23"/>
      <c r="AT4774" s="23"/>
      <c r="AU4774" s="23"/>
      <c r="AX4774" s="22"/>
      <c r="AY4774" s="22"/>
      <c r="AZ4774" s="22"/>
      <c r="BM4774" s="23"/>
      <c r="BN4774" s="23"/>
      <c r="BO4774" s="23"/>
      <c r="BP4774" s="23"/>
      <c r="BQ4774" s="23"/>
      <c r="BS4774" s="23"/>
      <c r="BT4774" s="23"/>
      <c r="BW4774" s="23"/>
      <c r="BX4774" s="23"/>
      <c r="BZ4774" s="23"/>
      <c r="CD4774" s="23"/>
      <c r="CE4774" s="23"/>
      <c r="CF4774" s="23"/>
    </row>
    <row r="4775" spans="1:84">
      <c r="A4775" s="23"/>
      <c r="AC4775" s="23"/>
      <c r="AD4775" s="23"/>
      <c r="AE4775" s="23"/>
      <c r="AF4775" s="23"/>
      <c r="AG4775" s="23"/>
      <c r="AH4775" s="23"/>
      <c r="AI4775" s="23"/>
      <c r="AJ4775" s="23"/>
      <c r="AK4775" s="23"/>
      <c r="AL4775" s="23"/>
      <c r="AM4775" s="23"/>
      <c r="AN4775" s="23"/>
      <c r="AO4775" s="23"/>
      <c r="AP4775" s="23"/>
      <c r="AQ4775" s="23"/>
      <c r="AR4775" s="23"/>
      <c r="AS4775" s="23"/>
      <c r="AT4775" s="23"/>
      <c r="AU4775" s="23"/>
      <c r="AX4775" s="22"/>
      <c r="AY4775" s="22"/>
      <c r="AZ4775" s="22"/>
      <c r="BM4775" s="23"/>
      <c r="BN4775" s="23"/>
      <c r="BO4775" s="23"/>
      <c r="BP4775" s="23"/>
      <c r="BQ4775" s="23"/>
      <c r="BS4775" s="23"/>
      <c r="BT4775" s="23"/>
      <c r="BW4775" s="23"/>
      <c r="BX4775" s="23"/>
      <c r="BZ4775" s="23"/>
      <c r="CD4775" s="23"/>
      <c r="CE4775" s="23"/>
      <c r="CF4775" s="23"/>
    </row>
    <row r="4776" spans="1:84">
      <c r="A4776" s="23"/>
      <c r="AC4776" s="23"/>
      <c r="AD4776" s="23"/>
      <c r="AE4776" s="23"/>
      <c r="AF4776" s="23"/>
      <c r="AG4776" s="23"/>
      <c r="AH4776" s="23"/>
      <c r="AI4776" s="23"/>
      <c r="AJ4776" s="23"/>
      <c r="AK4776" s="23"/>
      <c r="AL4776" s="23"/>
      <c r="AM4776" s="23"/>
      <c r="AN4776" s="23"/>
      <c r="AO4776" s="23"/>
      <c r="AP4776" s="23"/>
      <c r="AQ4776" s="23"/>
      <c r="AR4776" s="23"/>
      <c r="AS4776" s="23"/>
      <c r="AT4776" s="23"/>
      <c r="AU4776" s="23"/>
      <c r="AX4776" s="22"/>
      <c r="AY4776" s="22"/>
      <c r="AZ4776" s="22"/>
      <c r="BM4776" s="23"/>
      <c r="BN4776" s="23"/>
      <c r="BO4776" s="23"/>
      <c r="BP4776" s="23"/>
      <c r="BQ4776" s="23"/>
      <c r="BS4776" s="23"/>
      <c r="BT4776" s="23"/>
      <c r="BW4776" s="23"/>
      <c r="BX4776" s="23"/>
      <c r="BZ4776" s="23"/>
      <c r="CD4776" s="23"/>
      <c r="CE4776" s="23"/>
      <c r="CF4776" s="23"/>
    </row>
    <row r="4777" spans="1:84">
      <c r="A4777" s="23"/>
      <c r="AC4777" s="23"/>
      <c r="AD4777" s="23"/>
      <c r="AE4777" s="23"/>
      <c r="AF4777" s="23"/>
      <c r="AG4777" s="23"/>
      <c r="AH4777" s="23"/>
      <c r="AI4777" s="23"/>
      <c r="AJ4777" s="23"/>
      <c r="AK4777" s="23"/>
      <c r="AL4777" s="23"/>
      <c r="AM4777" s="23"/>
      <c r="AN4777" s="23"/>
      <c r="AO4777" s="23"/>
      <c r="AP4777" s="23"/>
      <c r="AQ4777" s="23"/>
      <c r="AR4777" s="23"/>
      <c r="AS4777" s="23"/>
      <c r="AT4777" s="23"/>
      <c r="AU4777" s="23"/>
      <c r="AX4777" s="22"/>
      <c r="AY4777" s="22"/>
      <c r="AZ4777" s="22"/>
      <c r="BM4777" s="23"/>
      <c r="BN4777" s="23"/>
      <c r="BO4777" s="23"/>
      <c r="BP4777" s="23"/>
      <c r="BQ4777" s="23"/>
      <c r="BS4777" s="23"/>
      <c r="BT4777" s="23"/>
      <c r="BW4777" s="23"/>
      <c r="BX4777" s="23"/>
      <c r="BZ4777" s="23"/>
      <c r="CD4777" s="23"/>
      <c r="CE4777" s="23"/>
      <c r="CF4777" s="23"/>
    </row>
    <row r="4778" spans="1:84">
      <c r="A4778" s="23"/>
      <c r="AC4778" s="23"/>
      <c r="AD4778" s="23"/>
      <c r="AE4778" s="23"/>
      <c r="AF4778" s="23"/>
      <c r="AG4778" s="23"/>
      <c r="AH4778" s="23"/>
      <c r="AI4778" s="23"/>
      <c r="AJ4778" s="23"/>
      <c r="AK4778" s="23"/>
      <c r="AL4778" s="23"/>
      <c r="AM4778" s="23"/>
      <c r="AN4778" s="23"/>
      <c r="AO4778" s="23"/>
      <c r="AP4778" s="23"/>
      <c r="AQ4778" s="23"/>
      <c r="AR4778" s="23"/>
      <c r="AS4778" s="23"/>
      <c r="AT4778" s="23"/>
      <c r="AU4778" s="23"/>
      <c r="AX4778" s="22"/>
      <c r="AY4778" s="22"/>
      <c r="AZ4778" s="22"/>
      <c r="BM4778" s="23"/>
      <c r="BN4778" s="23"/>
      <c r="BO4778" s="23"/>
      <c r="BP4778" s="23"/>
      <c r="BQ4778" s="23"/>
      <c r="BS4778" s="23"/>
      <c r="BT4778" s="23"/>
      <c r="BW4778" s="23"/>
      <c r="BX4778" s="23"/>
      <c r="BZ4778" s="23"/>
      <c r="CD4778" s="23"/>
      <c r="CE4778" s="23"/>
      <c r="CF4778" s="23"/>
    </row>
    <row r="4779" spans="1:84">
      <c r="A4779" s="23"/>
      <c r="AC4779" s="23"/>
      <c r="AD4779" s="23"/>
      <c r="AE4779" s="23"/>
      <c r="AF4779" s="23"/>
      <c r="AG4779" s="23"/>
      <c r="AH4779" s="23"/>
      <c r="AI4779" s="23"/>
      <c r="AJ4779" s="23"/>
      <c r="AK4779" s="23"/>
      <c r="AL4779" s="23"/>
      <c r="AM4779" s="23"/>
      <c r="AN4779" s="23"/>
      <c r="AO4779" s="23"/>
      <c r="AP4779" s="23"/>
      <c r="AQ4779" s="23"/>
      <c r="AR4779" s="23"/>
      <c r="AS4779" s="23"/>
      <c r="AT4779" s="23"/>
      <c r="AU4779" s="23"/>
      <c r="AX4779" s="22"/>
      <c r="AY4779" s="22"/>
      <c r="AZ4779" s="22"/>
      <c r="BM4779" s="23"/>
      <c r="BN4779" s="23"/>
      <c r="BO4779" s="23"/>
      <c r="BP4779" s="23"/>
      <c r="BQ4779" s="23"/>
      <c r="BS4779" s="23"/>
      <c r="BT4779" s="23"/>
      <c r="BW4779" s="23"/>
      <c r="BX4779" s="23"/>
      <c r="BZ4779" s="23"/>
      <c r="CD4779" s="23"/>
      <c r="CE4779" s="23"/>
      <c r="CF4779" s="23"/>
    </row>
    <row r="4780" spans="1:84">
      <c r="A4780" s="23"/>
      <c r="AC4780" s="23"/>
      <c r="AD4780" s="23"/>
      <c r="AE4780" s="23"/>
      <c r="AF4780" s="23"/>
      <c r="AG4780" s="23"/>
      <c r="AH4780" s="23"/>
      <c r="AI4780" s="23"/>
      <c r="AJ4780" s="23"/>
      <c r="AK4780" s="23"/>
      <c r="AL4780" s="23"/>
      <c r="AM4780" s="23"/>
      <c r="AN4780" s="23"/>
      <c r="AO4780" s="23"/>
      <c r="AP4780" s="23"/>
      <c r="AQ4780" s="23"/>
      <c r="AR4780" s="23"/>
      <c r="AS4780" s="23"/>
      <c r="AT4780" s="23"/>
      <c r="AU4780" s="23"/>
      <c r="AX4780" s="22"/>
      <c r="AY4780" s="22"/>
      <c r="AZ4780" s="22"/>
      <c r="BM4780" s="23"/>
      <c r="BN4780" s="23"/>
      <c r="BO4780" s="23"/>
      <c r="BP4780" s="23"/>
      <c r="BQ4780" s="23"/>
      <c r="BS4780" s="23"/>
      <c r="BT4780" s="23"/>
      <c r="BW4780" s="23"/>
      <c r="BX4780" s="23"/>
      <c r="BZ4780" s="23"/>
      <c r="CD4780" s="23"/>
      <c r="CE4780" s="23"/>
      <c r="CF4780" s="23"/>
    </row>
    <row r="4781" spans="1:84">
      <c r="A4781" s="23"/>
      <c r="AC4781" s="23"/>
      <c r="AD4781" s="23"/>
      <c r="AE4781" s="23"/>
      <c r="AF4781" s="23"/>
      <c r="AG4781" s="23"/>
      <c r="AH4781" s="23"/>
      <c r="AI4781" s="23"/>
      <c r="AJ4781" s="23"/>
      <c r="AK4781" s="23"/>
      <c r="AL4781" s="23"/>
      <c r="AM4781" s="23"/>
      <c r="AN4781" s="23"/>
      <c r="AO4781" s="23"/>
      <c r="AP4781" s="23"/>
      <c r="AQ4781" s="23"/>
      <c r="AR4781" s="23"/>
      <c r="AS4781" s="23"/>
      <c r="AT4781" s="23"/>
      <c r="AU4781" s="23"/>
      <c r="AX4781" s="22"/>
      <c r="AY4781" s="22"/>
      <c r="AZ4781" s="22"/>
      <c r="BM4781" s="23"/>
      <c r="BN4781" s="23"/>
      <c r="BO4781" s="23"/>
      <c r="BP4781" s="23"/>
      <c r="BQ4781" s="23"/>
      <c r="BS4781" s="23"/>
      <c r="BT4781" s="23"/>
      <c r="BW4781" s="23"/>
      <c r="BX4781" s="23"/>
      <c r="BZ4781" s="23"/>
      <c r="CD4781" s="23"/>
      <c r="CE4781" s="23"/>
      <c r="CF4781" s="23"/>
    </row>
    <row r="4782" spans="1:84">
      <c r="A4782" s="23"/>
      <c r="AC4782" s="23"/>
      <c r="AD4782" s="23"/>
      <c r="AE4782" s="23"/>
      <c r="AF4782" s="23"/>
      <c r="AG4782" s="23"/>
      <c r="AH4782" s="23"/>
      <c r="AI4782" s="23"/>
      <c r="AJ4782" s="23"/>
      <c r="AK4782" s="23"/>
      <c r="AL4782" s="23"/>
      <c r="AM4782" s="23"/>
      <c r="AN4782" s="23"/>
      <c r="AO4782" s="23"/>
      <c r="AP4782" s="23"/>
      <c r="AQ4782" s="23"/>
      <c r="AR4782" s="23"/>
      <c r="AS4782" s="23"/>
      <c r="AT4782" s="23"/>
      <c r="AU4782" s="23"/>
      <c r="AX4782" s="22"/>
      <c r="AY4782" s="22"/>
      <c r="AZ4782" s="22"/>
      <c r="BM4782" s="23"/>
      <c r="BN4782" s="23"/>
      <c r="BO4782" s="23"/>
      <c r="BP4782" s="23"/>
      <c r="BQ4782" s="23"/>
      <c r="BS4782" s="23"/>
      <c r="BT4782" s="23"/>
      <c r="BW4782" s="23"/>
      <c r="BX4782" s="23"/>
      <c r="BZ4782" s="23"/>
      <c r="CD4782" s="23"/>
      <c r="CE4782" s="23"/>
      <c r="CF4782" s="23"/>
    </row>
    <row r="4783" spans="1:84">
      <c r="A4783" s="21"/>
      <c r="AC4783" s="21"/>
      <c r="AD4783" s="21"/>
      <c r="AE4783" s="21"/>
      <c r="AF4783" s="21"/>
      <c r="AG4783" s="21"/>
      <c r="AH4783" s="21"/>
      <c r="AI4783" s="21"/>
      <c r="AJ4783" s="21"/>
      <c r="AK4783" s="21"/>
      <c r="AL4783" s="21"/>
      <c r="AM4783" s="21"/>
      <c r="AN4783" s="21"/>
      <c r="AO4783" s="21"/>
      <c r="AP4783" s="21"/>
      <c r="AQ4783" s="21"/>
      <c r="AR4783" s="21"/>
      <c r="AS4783" s="21"/>
      <c r="AT4783" s="21"/>
      <c r="AU4783" s="21"/>
      <c r="AX4783" s="22"/>
      <c r="AY4783" s="22"/>
      <c r="AZ4783" s="22"/>
      <c r="BM4783" s="21"/>
      <c r="BN4783" s="21"/>
      <c r="BO4783" s="21"/>
      <c r="BP4783" s="21"/>
      <c r="BQ4783" s="21"/>
      <c r="BS4783" s="21"/>
      <c r="BT4783" s="21"/>
      <c r="BW4783" s="21"/>
      <c r="BX4783" s="21"/>
      <c r="BZ4783" s="21"/>
      <c r="CD4783" s="21"/>
      <c r="CE4783" s="21"/>
      <c r="CF4783" s="21"/>
    </row>
    <row r="4784" spans="1:84">
      <c r="A4784" s="23"/>
      <c r="AC4784" s="23"/>
      <c r="AD4784" s="23"/>
      <c r="AE4784" s="23"/>
      <c r="AF4784" s="23"/>
      <c r="AG4784" s="23"/>
      <c r="AH4784" s="23"/>
      <c r="AI4784" s="23"/>
      <c r="AJ4784" s="23"/>
      <c r="AK4784" s="23"/>
      <c r="AL4784" s="23"/>
      <c r="AM4784" s="23"/>
      <c r="AN4784" s="23"/>
      <c r="AO4784" s="23"/>
      <c r="AP4784" s="23"/>
      <c r="AQ4784" s="23"/>
      <c r="AR4784" s="23"/>
      <c r="AS4784" s="23"/>
      <c r="AT4784" s="23"/>
      <c r="AU4784" s="23"/>
      <c r="AX4784" s="22"/>
      <c r="AY4784" s="22"/>
      <c r="AZ4784" s="22"/>
      <c r="BM4784" s="23"/>
      <c r="BN4784" s="23"/>
      <c r="BO4784" s="23"/>
      <c r="BP4784" s="23"/>
      <c r="BQ4784" s="23"/>
      <c r="BS4784" s="23"/>
      <c r="BT4784" s="23"/>
      <c r="BW4784" s="23"/>
      <c r="BX4784" s="23"/>
      <c r="BZ4784" s="23"/>
      <c r="CD4784" s="23"/>
      <c r="CE4784" s="23"/>
      <c r="CF4784" s="23"/>
    </row>
    <row r="4785" spans="1:84">
      <c r="A4785" s="23"/>
      <c r="AC4785" s="23"/>
      <c r="AD4785" s="23"/>
      <c r="AE4785" s="23"/>
      <c r="AF4785" s="23"/>
      <c r="AG4785" s="23"/>
      <c r="AH4785" s="23"/>
      <c r="AI4785" s="23"/>
      <c r="AJ4785" s="23"/>
      <c r="AK4785" s="23"/>
      <c r="AL4785" s="23"/>
      <c r="AM4785" s="23"/>
      <c r="AN4785" s="23"/>
      <c r="AO4785" s="23"/>
      <c r="AP4785" s="23"/>
      <c r="AQ4785" s="23"/>
      <c r="AR4785" s="23"/>
      <c r="AS4785" s="23"/>
      <c r="AT4785" s="23"/>
      <c r="AU4785" s="23"/>
      <c r="AX4785" s="22"/>
      <c r="AY4785" s="22"/>
      <c r="AZ4785" s="22"/>
      <c r="BM4785" s="23"/>
      <c r="BN4785" s="23"/>
      <c r="BO4785" s="23"/>
      <c r="BP4785" s="23"/>
      <c r="BQ4785" s="23"/>
      <c r="BS4785" s="23"/>
      <c r="BT4785" s="23"/>
      <c r="BW4785" s="23"/>
      <c r="BX4785" s="23"/>
      <c r="BZ4785" s="23"/>
      <c r="CD4785" s="23"/>
      <c r="CE4785" s="23"/>
      <c r="CF4785" s="23"/>
    </row>
    <row r="4786" spans="1:84">
      <c r="A4786" s="23"/>
      <c r="AC4786" s="23"/>
      <c r="AD4786" s="23"/>
      <c r="AE4786" s="23"/>
      <c r="AF4786" s="23"/>
      <c r="AG4786" s="23"/>
      <c r="AH4786" s="23"/>
      <c r="AI4786" s="23"/>
      <c r="AJ4786" s="23"/>
      <c r="AK4786" s="23"/>
      <c r="AL4786" s="23"/>
      <c r="AM4786" s="23"/>
      <c r="AN4786" s="23"/>
      <c r="AO4786" s="23"/>
      <c r="AP4786" s="23"/>
      <c r="AQ4786" s="23"/>
      <c r="AR4786" s="23"/>
      <c r="AS4786" s="23"/>
      <c r="AT4786" s="23"/>
      <c r="AU4786" s="23"/>
      <c r="AX4786" s="22"/>
      <c r="AY4786" s="22"/>
      <c r="AZ4786" s="22"/>
      <c r="BM4786" s="23"/>
      <c r="BN4786" s="23"/>
      <c r="BO4786" s="23"/>
      <c r="BP4786" s="23"/>
      <c r="BQ4786" s="23"/>
      <c r="BS4786" s="23"/>
      <c r="BT4786" s="23"/>
      <c r="BW4786" s="23"/>
      <c r="BX4786" s="23"/>
      <c r="BZ4786" s="23"/>
      <c r="CD4786" s="23"/>
      <c r="CE4786" s="23"/>
      <c r="CF4786" s="23"/>
    </row>
    <row r="4787" spans="1:84">
      <c r="A4787" s="23"/>
      <c r="AC4787" s="23"/>
      <c r="AD4787" s="23"/>
      <c r="AE4787" s="23"/>
      <c r="AF4787" s="23"/>
      <c r="AG4787" s="23"/>
      <c r="AH4787" s="23"/>
      <c r="AI4787" s="23"/>
      <c r="AJ4787" s="23"/>
      <c r="AK4787" s="23"/>
      <c r="AL4787" s="23"/>
      <c r="AM4787" s="23"/>
      <c r="AN4787" s="23"/>
      <c r="AO4787" s="23"/>
      <c r="AP4787" s="23"/>
      <c r="AQ4787" s="23"/>
      <c r="AR4787" s="23"/>
      <c r="AS4787" s="23"/>
      <c r="AT4787" s="23"/>
      <c r="AU4787" s="23"/>
      <c r="AX4787" s="22"/>
      <c r="AY4787" s="22"/>
      <c r="AZ4787" s="22"/>
      <c r="BM4787" s="23"/>
      <c r="BN4787" s="23"/>
      <c r="BO4787" s="23"/>
      <c r="BP4787" s="23"/>
      <c r="BQ4787" s="23"/>
      <c r="BS4787" s="23"/>
      <c r="BT4787" s="23"/>
      <c r="BW4787" s="23"/>
      <c r="BX4787" s="23"/>
      <c r="BZ4787" s="23"/>
      <c r="CD4787" s="23"/>
      <c r="CE4787" s="23"/>
      <c r="CF4787" s="23"/>
    </row>
    <row r="4788" spans="1:84">
      <c r="A4788" s="23"/>
      <c r="AC4788" s="23"/>
      <c r="AD4788" s="23"/>
      <c r="AE4788" s="23"/>
      <c r="AF4788" s="23"/>
      <c r="AG4788" s="23"/>
      <c r="AH4788" s="23"/>
      <c r="AI4788" s="23"/>
      <c r="AJ4788" s="23"/>
      <c r="AK4788" s="23"/>
      <c r="AL4788" s="23"/>
      <c r="AM4788" s="23"/>
      <c r="AN4788" s="23"/>
      <c r="AO4788" s="23"/>
      <c r="AP4788" s="23"/>
      <c r="AQ4788" s="23"/>
      <c r="AR4788" s="23"/>
      <c r="AS4788" s="23"/>
      <c r="AT4788" s="23"/>
      <c r="AU4788" s="23"/>
      <c r="AX4788" s="22"/>
      <c r="AY4788" s="22"/>
      <c r="AZ4788" s="22"/>
      <c r="BM4788" s="23"/>
      <c r="BN4788" s="23"/>
      <c r="BO4788" s="23"/>
      <c r="BP4788" s="23"/>
      <c r="BQ4788" s="23"/>
      <c r="BS4788" s="23"/>
      <c r="BT4788" s="23"/>
      <c r="BW4788" s="23"/>
      <c r="BX4788" s="23"/>
      <c r="BZ4788" s="23"/>
      <c r="CD4788" s="23"/>
      <c r="CE4788" s="23"/>
      <c r="CF4788" s="23"/>
    </row>
    <row r="4789" spans="1:84">
      <c r="A4789" s="23"/>
      <c r="AC4789" s="23"/>
      <c r="AD4789" s="23"/>
      <c r="AE4789" s="23"/>
      <c r="AF4789" s="23"/>
      <c r="AG4789" s="23"/>
      <c r="AH4789" s="23"/>
      <c r="AI4789" s="23"/>
      <c r="AJ4789" s="23"/>
      <c r="AK4789" s="23"/>
      <c r="AL4789" s="23"/>
      <c r="AM4789" s="23"/>
      <c r="AN4789" s="23"/>
      <c r="AO4789" s="23"/>
      <c r="AP4789" s="23"/>
      <c r="AQ4789" s="23"/>
      <c r="AR4789" s="23"/>
      <c r="AS4789" s="23"/>
      <c r="AT4789" s="23"/>
      <c r="AU4789" s="23"/>
      <c r="AX4789" s="22"/>
      <c r="AY4789" s="22"/>
      <c r="AZ4789" s="22"/>
      <c r="BM4789" s="23"/>
      <c r="BN4789" s="23"/>
      <c r="BO4789" s="23"/>
      <c r="BP4789" s="23"/>
      <c r="BQ4789" s="23"/>
      <c r="BS4789" s="23"/>
      <c r="BT4789" s="23"/>
      <c r="BW4789" s="23"/>
      <c r="BX4789" s="23"/>
      <c r="BZ4789" s="23"/>
      <c r="CD4789" s="23"/>
      <c r="CE4789" s="23"/>
      <c r="CF4789" s="23"/>
    </row>
    <row r="4790" spans="1:84">
      <c r="A4790" s="23"/>
      <c r="AC4790" s="23"/>
      <c r="AD4790" s="23"/>
      <c r="AE4790" s="23"/>
      <c r="AF4790" s="23"/>
      <c r="AG4790" s="23"/>
      <c r="AH4790" s="23"/>
      <c r="AI4790" s="23"/>
      <c r="AJ4790" s="23"/>
      <c r="AK4790" s="23"/>
      <c r="AL4790" s="23"/>
      <c r="AM4790" s="23"/>
      <c r="AN4790" s="23"/>
      <c r="AO4790" s="23"/>
      <c r="AP4790" s="23"/>
      <c r="AQ4790" s="23"/>
      <c r="AR4790" s="23"/>
      <c r="AS4790" s="23"/>
      <c r="AT4790" s="23"/>
      <c r="AU4790" s="23"/>
      <c r="AX4790" s="22"/>
      <c r="AY4790" s="22"/>
      <c r="AZ4790" s="22"/>
      <c r="BM4790" s="23"/>
      <c r="BN4790" s="23"/>
      <c r="BO4790" s="23"/>
      <c r="BP4790" s="23"/>
      <c r="BQ4790" s="23"/>
      <c r="BS4790" s="23"/>
      <c r="BT4790" s="23"/>
      <c r="BW4790" s="23"/>
      <c r="BX4790" s="23"/>
      <c r="BZ4790" s="23"/>
      <c r="CD4790" s="23"/>
      <c r="CE4790" s="23"/>
      <c r="CF4790" s="23"/>
    </row>
    <row r="4791" spans="1:84">
      <c r="A4791" s="23"/>
      <c r="AC4791" s="23"/>
      <c r="AD4791" s="23"/>
      <c r="AE4791" s="23"/>
      <c r="AF4791" s="23"/>
      <c r="AG4791" s="23"/>
      <c r="AH4791" s="23"/>
      <c r="AI4791" s="23"/>
      <c r="AJ4791" s="23"/>
      <c r="AK4791" s="23"/>
      <c r="AL4791" s="23"/>
      <c r="AM4791" s="23"/>
      <c r="AN4791" s="23"/>
      <c r="AO4791" s="23"/>
      <c r="AP4791" s="23"/>
      <c r="AQ4791" s="23"/>
      <c r="AR4791" s="23"/>
      <c r="AS4791" s="23"/>
      <c r="AT4791" s="23"/>
      <c r="AU4791" s="23"/>
      <c r="AX4791" s="22"/>
      <c r="AY4791" s="22"/>
      <c r="AZ4791" s="22"/>
      <c r="BM4791" s="23"/>
      <c r="BN4791" s="23"/>
      <c r="BO4791" s="23"/>
      <c r="BP4791" s="23"/>
      <c r="BQ4791" s="23"/>
      <c r="BS4791" s="23"/>
      <c r="BT4791" s="23"/>
      <c r="BW4791" s="23"/>
      <c r="BX4791" s="23"/>
      <c r="BZ4791" s="23"/>
      <c r="CD4791" s="23"/>
      <c r="CE4791" s="23"/>
      <c r="CF4791" s="23"/>
    </row>
    <row r="4792" spans="1:84">
      <c r="A4792" s="23"/>
      <c r="AC4792" s="23"/>
      <c r="AD4792" s="23"/>
      <c r="AE4792" s="23"/>
      <c r="AF4792" s="23"/>
      <c r="AG4792" s="23"/>
      <c r="AH4792" s="23"/>
      <c r="AI4792" s="23"/>
      <c r="AJ4792" s="23"/>
      <c r="AK4792" s="23"/>
      <c r="AL4792" s="23"/>
      <c r="AM4792" s="23"/>
      <c r="AN4792" s="23"/>
      <c r="AO4792" s="23"/>
      <c r="AP4792" s="23"/>
      <c r="AQ4792" s="23"/>
      <c r="AR4792" s="23"/>
      <c r="AS4792" s="23"/>
      <c r="AT4792" s="23"/>
      <c r="AU4792" s="23"/>
      <c r="AX4792" s="22"/>
      <c r="AY4792" s="22"/>
      <c r="AZ4792" s="22"/>
      <c r="BM4792" s="23"/>
      <c r="BN4792" s="23"/>
      <c r="BO4792" s="23"/>
      <c r="BP4792" s="23"/>
      <c r="BQ4792" s="23"/>
      <c r="BS4792" s="23"/>
      <c r="BT4792" s="23"/>
      <c r="BW4792" s="23"/>
      <c r="BX4792" s="23"/>
      <c r="BZ4792" s="23"/>
      <c r="CD4792" s="23"/>
      <c r="CE4792" s="23"/>
      <c r="CF4792" s="23"/>
    </row>
    <row r="4793" spans="1:84">
      <c r="A4793" s="23"/>
      <c r="AC4793" s="23"/>
      <c r="AD4793" s="23"/>
      <c r="AE4793" s="23"/>
      <c r="AF4793" s="23"/>
      <c r="AG4793" s="23"/>
      <c r="AH4793" s="23"/>
      <c r="AI4793" s="23"/>
      <c r="AJ4793" s="23"/>
      <c r="AK4793" s="23"/>
      <c r="AL4793" s="23"/>
      <c r="AM4793" s="23"/>
      <c r="AN4793" s="23"/>
      <c r="AO4793" s="23"/>
      <c r="AP4793" s="23"/>
      <c r="AQ4793" s="23"/>
      <c r="AR4793" s="23"/>
      <c r="AS4793" s="23"/>
      <c r="AT4793" s="23"/>
      <c r="AU4793" s="23"/>
      <c r="AX4793" s="22"/>
      <c r="AY4793" s="22"/>
      <c r="AZ4793" s="22"/>
      <c r="BM4793" s="23"/>
      <c r="BN4793" s="23"/>
      <c r="BO4793" s="23"/>
      <c r="BP4793" s="23"/>
      <c r="BQ4793" s="23"/>
      <c r="BS4793" s="23"/>
      <c r="BT4793" s="23"/>
      <c r="BW4793" s="23"/>
      <c r="BX4793" s="23"/>
      <c r="BZ4793" s="23"/>
      <c r="CD4793" s="23"/>
      <c r="CE4793" s="23"/>
      <c r="CF4793" s="23"/>
    </row>
    <row r="4794" spans="1:84">
      <c r="A4794" s="23"/>
      <c r="AC4794" s="23"/>
      <c r="AD4794" s="23"/>
      <c r="AE4794" s="23"/>
      <c r="AF4794" s="23"/>
      <c r="AG4794" s="23"/>
      <c r="AH4794" s="23"/>
      <c r="AI4794" s="23"/>
      <c r="AJ4794" s="23"/>
      <c r="AK4794" s="23"/>
      <c r="AL4794" s="23"/>
      <c r="AM4794" s="23"/>
      <c r="AN4794" s="23"/>
      <c r="AO4794" s="23"/>
      <c r="AP4794" s="23"/>
      <c r="AQ4794" s="23"/>
      <c r="AR4794" s="23"/>
      <c r="AS4794" s="23"/>
      <c r="AT4794" s="23"/>
      <c r="AU4794" s="23"/>
      <c r="AX4794" s="22"/>
      <c r="AY4794" s="22"/>
      <c r="AZ4794" s="22"/>
      <c r="BM4794" s="23"/>
      <c r="BN4794" s="23"/>
      <c r="BO4794" s="23"/>
      <c r="BP4794" s="23"/>
      <c r="BQ4794" s="23"/>
      <c r="BS4794" s="23"/>
      <c r="BT4794" s="23"/>
      <c r="BW4794" s="23"/>
      <c r="BX4794" s="23"/>
      <c r="BZ4794" s="23"/>
      <c r="CD4794" s="23"/>
      <c r="CE4794" s="23"/>
      <c r="CF4794" s="23"/>
    </row>
    <row r="4795" spans="1:84">
      <c r="A4795" s="23"/>
      <c r="AC4795" s="23"/>
      <c r="AD4795" s="23"/>
      <c r="AE4795" s="23"/>
      <c r="AF4795" s="23"/>
      <c r="AG4795" s="23"/>
      <c r="AH4795" s="23"/>
      <c r="AI4795" s="23"/>
      <c r="AJ4795" s="23"/>
      <c r="AK4795" s="23"/>
      <c r="AL4795" s="23"/>
      <c r="AM4795" s="23"/>
      <c r="AN4795" s="23"/>
      <c r="AO4795" s="23"/>
      <c r="AP4795" s="23"/>
      <c r="AQ4795" s="23"/>
      <c r="AR4795" s="23"/>
      <c r="AS4795" s="23"/>
      <c r="AT4795" s="23"/>
      <c r="AU4795" s="23"/>
      <c r="AX4795" s="22"/>
      <c r="AY4795" s="22"/>
      <c r="AZ4795" s="22"/>
      <c r="BM4795" s="23"/>
      <c r="BN4795" s="23"/>
      <c r="BO4795" s="23"/>
      <c r="BP4795" s="23"/>
      <c r="BQ4795" s="23"/>
      <c r="BS4795" s="23"/>
      <c r="BT4795" s="23"/>
      <c r="BW4795" s="23"/>
      <c r="BX4795" s="23"/>
      <c r="BZ4795" s="23"/>
      <c r="CD4795" s="23"/>
      <c r="CE4795" s="23"/>
      <c r="CF4795" s="23"/>
    </row>
    <row r="4796" spans="1:84">
      <c r="A4796" s="23"/>
      <c r="AC4796" s="23"/>
      <c r="AD4796" s="23"/>
      <c r="AE4796" s="23"/>
      <c r="AF4796" s="23"/>
      <c r="AG4796" s="23"/>
      <c r="AH4796" s="23"/>
      <c r="AI4796" s="23"/>
      <c r="AJ4796" s="23"/>
      <c r="AK4796" s="23"/>
      <c r="AL4796" s="23"/>
      <c r="AM4796" s="23"/>
      <c r="AN4796" s="23"/>
      <c r="AO4796" s="23"/>
      <c r="AP4796" s="23"/>
      <c r="AQ4796" s="23"/>
      <c r="AR4796" s="23"/>
      <c r="AS4796" s="23"/>
      <c r="AT4796" s="23"/>
      <c r="AU4796" s="23"/>
      <c r="AX4796" s="22"/>
      <c r="AY4796" s="22"/>
      <c r="AZ4796" s="22"/>
      <c r="BM4796" s="23"/>
      <c r="BN4796" s="23"/>
      <c r="BO4796" s="23"/>
      <c r="BP4796" s="23"/>
      <c r="BQ4796" s="23"/>
      <c r="BS4796" s="23"/>
      <c r="BT4796" s="23"/>
      <c r="BW4796" s="23"/>
      <c r="BX4796" s="23"/>
      <c r="BZ4796" s="23"/>
      <c r="CD4796" s="23"/>
      <c r="CE4796" s="23"/>
      <c r="CF4796" s="23"/>
    </row>
    <row r="4797" spans="1:84">
      <c r="A4797" s="23"/>
      <c r="AC4797" s="23"/>
      <c r="AD4797" s="23"/>
      <c r="AE4797" s="23"/>
      <c r="AF4797" s="23"/>
      <c r="AG4797" s="23"/>
      <c r="AH4797" s="23"/>
      <c r="AI4797" s="23"/>
      <c r="AJ4797" s="23"/>
      <c r="AK4797" s="23"/>
      <c r="AL4797" s="23"/>
      <c r="AM4797" s="23"/>
      <c r="AN4797" s="23"/>
      <c r="AO4797" s="23"/>
      <c r="AP4797" s="23"/>
      <c r="AQ4797" s="23"/>
      <c r="AR4797" s="23"/>
      <c r="AS4797" s="23"/>
      <c r="AT4797" s="23"/>
      <c r="AU4797" s="23"/>
      <c r="AX4797" s="22"/>
      <c r="AY4797" s="22"/>
      <c r="AZ4797" s="22"/>
      <c r="BM4797" s="23"/>
      <c r="BN4797" s="23"/>
      <c r="BO4797" s="23"/>
      <c r="BP4797" s="23"/>
      <c r="BQ4797" s="23"/>
      <c r="BS4797" s="23"/>
      <c r="BT4797" s="23"/>
      <c r="BW4797" s="23"/>
      <c r="BX4797" s="23"/>
      <c r="BZ4797" s="23"/>
      <c r="CD4797" s="23"/>
      <c r="CE4797" s="23"/>
      <c r="CF4797" s="23"/>
    </row>
    <row r="4798" spans="1:84">
      <c r="A4798" s="23"/>
      <c r="AC4798" s="23"/>
      <c r="AD4798" s="23"/>
      <c r="AE4798" s="23"/>
      <c r="AF4798" s="23"/>
      <c r="AG4798" s="23"/>
      <c r="AH4798" s="23"/>
      <c r="AI4798" s="23"/>
      <c r="AJ4798" s="23"/>
      <c r="AK4798" s="23"/>
      <c r="AL4798" s="23"/>
      <c r="AM4798" s="23"/>
      <c r="AN4798" s="23"/>
      <c r="AO4798" s="23"/>
      <c r="AP4798" s="23"/>
      <c r="AQ4798" s="23"/>
      <c r="AR4798" s="23"/>
      <c r="AS4798" s="23"/>
      <c r="AT4798" s="23"/>
      <c r="AU4798" s="23"/>
      <c r="AX4798" s="22"/>
      <c r="AY4798" s="22"/>
      <c r="AZ4798" s="22"/>
      <c r="BM4798" s="23"/>
      <c r="BN4798" s="23"/>
      <c r="BO4798" s="23"/>
      <c r="BP4798" s="23"/>
      <c r="BQ4798" s="23"/>
      <c r="BS4798" s="23"/>
      <c r="BT4798" s="23"/>
      <c r="BW4798" s="23"/>
      <c r="BX4798" s="23"/>
      <c r="BZ4798" s="23"/>
      <c r="CD4798" s="23"/>
      <c r="CE4798" s="23"/>
      <c r="CF4798" s="23"/>
    </row>
    <row r="4799" spans="1:84">
      <c r="A4799" s="23"/>
      <c r="AC4799" s="23"/>
      <c r="AD4799" s="23"/>
      <c r="AE4799" s="23"/>
      <c r="AF4799" s="23"/>
      <c r="AG4799" s="23"/>
      <c r="AH4799" s="23"/>
      <c r="AI4799" s="23"/>
      <c r="AJ4799" s="23"/>
      <c r="AK4799" s="23"/>
      <c r="AL4799" s="23"/>
      <c r="AM4799" s="23"/>
      <c r="AN4799" s="23"/>
      <c r="AO4799" s="23"/>
      <c r="AP4799" s="23"/>
      <c r="AQ4799" s="23"/>
      <c r="AR4799" s="23"/>
      <c r="AS4799" s="23"/>
      <c r="AT4799" s="23"/>
      <c r="AU4799" s="23"/>
      <c r="AX4799" s="22"/>
      <c r="AY4799" s="22"/>
      <c r="AZ4799" s="22"/>
      <c r="BM4799" s="23"/>
      <c r="BN4799" s="23"/>
      <c r="BO4799" s="23"/>
      <c r="BP4799" s="23"/>
      <c r="BQ4799" s="23"/>
      <c r="BS4799" s="23"/>
      <c r="BT4799" s="23"/>
      <c r="BW4799" s="23"/>
      <c r="BX4799" s="23"/>
      <c r="BZ4799" s="23"/>
      <c r="CD4799" s="23"/>
      <c r="CE4799" s="23"/>
      <c r="CF4799" s="23"/>
    </row>
    <row r="4800" spans="1:84">
      <c r="A4800" s="23"/>
      <c r="AC4800" s="23"/>
      <c r="AD4800" s="23"/>
      <c r="AE4800" s="23"/>
      <c r="AF4800" s="23"/>
      <c r="AG4800" s="23"/>
      <c r="AH4800" s="23"/>
      <c r="AI4800" s="23"/>
      <c r="AJ4800" s="23"/>
      <c r="AK4800" s="23"/>
      <c r="AL4800" s="23"/>
      <c r="AM4800" s="23"/>
      <c r="AN4800" s="23"/>
      <c r="AO4800" s="23"/>
      <c r="AP4800" s="23"/>
      <c r="AQ4800" s="23"/>
      <c r="AR4800" s="23"/>
      <c r="AS4800" s="23"/>
      <c r="AT4800" s="23"/>
      <c r="AU4800" s="23"/>
      <c r="AX4800" s="22"/>
      <c r="AY4800" s="22"/>
      <c r="AZ4800" s="22"/>
      <c r="BM4800" s="23"/>
      <c r="BN4800" s="23"/>
      <c r="BO4800" s="23"/>
      <c r="BP4800" s="23"/>
      <c r="BQ4800" s="23"/>
      <c r="BS4800" s="23"/>
      <c r="BT4800" s="23"/>
      <c r="BW4800" s="23"/>
      <c r="BX4800" s="23"/>
      <c r="BZ4800" s="23"/>
      <c r="CD4800" s="23"/>
      <c r="CE4800" s="23"/>
      <c r="CF4800" s="23"/>
    </row>
    <row r="4801" spans="1:84">
      <c r="A4801" s="23"/>
      <c r="AC4801" s="23"/>
      <c r="AD4801" s="23"/>
      <c r="AE4801" s="23"/>
      <c r="AF4801" s="23"/>
      <c r="AG4801" s="23"/>
      <c r="AH4801" s="23"/>
      <c r="AI4801" s="23"/>
      <c r="AJ4801" s="23"/>
      <c r="AK4801" s="23"/>
      <c r="AL4801" s="23"/>
      <c r="AM4801" s="23"/>
      <c r="AN4801" s="23"/>
      <c r="AO4801" s="23"/>
      <c r="AP4801" s="23"/>
      <c r="AQ4801" s="23"/>
      <c r="AR4801" s="23"/>
      <c r="AS4801" s="23"/>
      <c r="AT4801" s="23"/>
      <c r="AU4801" s="23"/>
      <c r="AX4801" s="22"/>
      <c r="AY4801" s="22"/>
      <c r="AZ4801" s="22"/>
      <c r="BM4801" s="23"/>
      <c r="BN4801" s="23"/>
      <c r="BO4801" s="23"/>
      <c r="BP4801" s="23"/>
      <c r="BQ4801" s="23"/>
      <c r="BS4801" s="23"/>
      <c r="BT4801" s="23"/>
      <c r="BW4801" s="23"/>
      <c r="BX4801" s="23"/>
      <c r="BZ4801" s="23"/>
      <c r="CD4801" s="23"/>
      <c r="CE4801" s="23"/>
      <c r="CF4801" s="23"/>
    </row>
    <row r="4802" spans="1:84">
      <c r="A4802" s="23"/>
      <c r="AC4802" s="23"/>
      <c r="AD4802" s="23"/>
      <c r="AE4802" s="23"/>
      <c r="AF4802" s="23"/>
      <c r="AG4802" s="23"/>
      <c r="AH4802" s="23"/>
      <c r="AI4802" s="23"/>
      <c r="AJ4802" s="23"/>
      <c r="AK4802" s="23"/>
      <c r="AL4802" s="23"/>
      <c r="AM4802" s="23"/>
      <c r="AN4802" s="23"/>
      <c r="AO4802" s="23"/>
      <c r="AP4802" s="23"/>
      <c r="AQ4802" s="23"/>
      <c r="AR4802" s="23"/>
      <c r="AS4802" s="23"/>
      <c r="AT4802" s="23"/>
      <c r="AU4802" s="23"/>
      <c r="AX4802" s="22"/>
      <c r="AY4802" s="22"/>
      <c r="AZ4802" s="22"/>
      <c r="BM4802" s="23"/>
      <c r="BN4802" s="23"/>
      <c r="BO4802" s="23"/>
      <c r="BP4802" s="23"/>
      <c r="BQ4802" s="23"/>
      <c r="BS4802" s="23"/>
      <c r="BT4802" s="23"/>
      <c r="BW4802" s="23"/>
      <c r="BX4802" s="23"/>
      <c r="BZ4802" s="23"/>
      <c r="CD4802" s="23"/>
      <c r="CE4802" s="23"/>
      <c r="CF4802" s="23"/>
    </row>
    <row r="4803" spans="1:84">
      <c r="A4803" s="23"/>
      <c r="AC4803" s="23"/>
      <c r="AD4803" s="23"/>
      <c r="AE4803" s="23"/>
      <c r="AF4803" s="23"/>
      <c r="AG4803" s="23"/>
      <c r="AH4803" s="23"/>
      <c r="AI4803" s="23"/>
      <c r="AJ4803" s="23"/>
      <c r="AK4803" s="23"/>
      <c r="AL4803" s="23"/>
      <c r="AM4803" s="23"/>
      <c r="AN4803" s="23"/>
      <c r="AO4803" s="23"/>
      <c r="AP4803" s="23"/>
      <c r="AQ4803" s="23"/>
      <c r="AR4803" s="23"/>
      <c r="AS4803" s="23"/>
      <c r="AT4803" s="23"/>
      <c r="AU4803" s="23"/>
      <c r="AX4803" s="22"/>
      <c r="AY4803" s="22"/>
      <c r="AZ4803" s="22"/>
      <c r="BM4803" s="23"/>
      <c r="BN4803" s="23"/>
      <c r="BO4803" s="23"/>
      <c r="BP4803" s="23"/>
      <c r="BQ4803" s="23"/>
      <c r="BS4803" s="23"/>
      <c r="BT4803" s="23"/>
      <c r="BW4803" s="23"/>
      <c r="BX4803" s="23"/>
      <c r="BZ4803" s="23"/>
      <c r="CD4803" s="23"/>
      <c r="CE4803" s="23"/>
      <c r="CF4803" s="23"/>
    </row>
    <row r="4804" spans="1:84">
      <c r="A4804" s="23"/>
      <c r="AC4804" s="23"/>
      <c r="AD4804" s="23"/>
      <c r="AE4804" s="23"/>
      <c r="AF4804" s="23"/>
      <c r="AG4804" s="23"/>
      <c r="AH4804" s="23"/>
      <c r="AI4804" s="23"/>
      <c r="AJ4804" s="23"/>
      <c r="AK4804" s="23"/>
      <c r="AL4804" s="23"/>
      <c r="AM4804" s="23"/>
      <c r="AN4804" s="23"/>
      <c r="AO4804" s="23"/>
      <c r="AP4804" s="23"/>
      <c r="AQ4804" s="23"/>
      <c r="AR4804" s="23"/>
      <c r="AS4804" s="23"/>
      <c r="AT4804" s="23"/>
      <c r="AU4804" s="23"/>
      <c r="AX4804" s="22"/>
      <c r="AY4804" s="22"/>
      <c r="AZ4804" s="22"/>
      <c r="BM4804" s="23"/>
      <c r="BN4804" s="23"/>
      <c r="BO4804" s="23"/>
      <c r="BP4804" s="23"/>
      <c r="BQ4804" s="23"/>
      <c r="BS4804" s="23"/>
      <c r="BT4804" s="23"/>
      <c r="BW4804" s="23"/>
      <c r="BX4804" s="23"/>
      <c r="BZ4804" s="23"/>
      <c r="CD4804" s="23"/>
      <c r="CE4804" s="23"/>
      <c r="CF4804" s="23"/>
    </row>
    <row r="4805" spans="1:84">
      <c r="A4805" s="23"/>
      <c r="AC4805" s="23"/>
      <c r="AD4805" s="23"/>
      <c r="AE4805" s="23"/>
      <c r="AF4805" s="23"/>
      <c r="AG4805" s="23"/>
      <c r="AH4805" s="23"/>
      <c r="AI4805" s="23"/>
      <c r="AJ4805" s="23"/>
      <c r="AK4805" s="23"/>
      <c r="AL4805" s="23"/>
      <c r="AM4805" s="23"/>
      <c r="AN4805" s="23"/>
      <c r="AO4805" s="23"/>
      <c r="AP4805" s="23"/>
      <c r="AQ4805" s="23"/>
      <c r="AR4805" s="23"/>
      <c r="AS4805" s="23"/>
      <c r="AT4805" s="23"/>
      <c r="AU4805" s="23"/>
      <c r="AX4805" s="22"/>
      <c r="AY4805" s="22"/>
      <c r="AZ4805" s="22"/>
      <c r="BM4805" s="23"/>
      <c r="BN4805" s="23"/>
      <c r="BO4805" s="23"/>
      <c r="BP4805" s="23"/>
      <c r="BQ4805" s="23"/>
      <c r="BS4805" s="23"/>
      <c r="BT4805" s="23"/>
      <c r="BW4805" s="23"/>
      <c r="BX4805" s="23"/>
      <c r="BZ4805" s="23"/>
      <c r="CD4805" s="23"/>
      <c r="CE4805" s="23"/>
      <c r="CF4805" s="23"/>
    </row>
    <row r="4806" spans="1:84">
      <c r="A4806" s="23"/>
      <c r="AC4806" s="23"/>
      <c r="AD4806" s="23"/>
      <c r="AE4806" s="23"/>
      <c r="AF4806" s="23"/>
      <c r="AG4806" s="23"/>
      <c r="AH4806" s="23"/>
      <c r="AI4806" s="23"/>
      <c r="AJ4806" s="23"/>
      <c r="AK4806" s="23"/>
      <c r="AL4806" s="23"/>
      <c r="AM4806" s="23"/>
      <c r="AN4806" s="23"/>
      <c r="AO4806" s="23"/>
      <c r="AP4806" s="23"/>
      <c r="AQ4806" s="23"/>
      <c r="AR4806" s="23"/>
      <c r="AS4806" s="23"/>
      <c r="AT4806" s="23"/>
      <c r="AU4806" s="23"/>
      <c r="AX4806" s="22"/>
      <c r="AY4806" s="22"/>
      <c r="AZ4806" s="22"/>
      <c r="BM4806" s="23"/>
      <c r="BN4806" s="23"/>
      <c r="BO4806" s="23"/>
      <c r="BP4806" s="23"/>
      <c r="BQ4806" s="23"/>
      <c r="BS4806" s="23"/>
      <c r="BT4806" s="23"/>
      <c r="BW4806" s="23"/>
      <c r="BX4806" s="23"/>
      <c r="BZ4806" s="23"/>
      <c r="CD4806" s="23"/>
      <c r="CE4806" s="23"/>
      <c r="CF4806" s="23"/>
    </row>
    <row r="4807" spans="1:84">
      <c r="A4807" s="23"/>
      <c r="AC4807" s="23"/>
      <c r="AD4807" s="23"/>
      <c r="AE4807" s="23"/>
      <c r="AF4807" s="23"/>
      <c r="AG4807" s="23"/>
      <c r="AH4807" s="23"/>
      <c r="AI4807" s="23"/>
      <c r="AJ4807" s="23"/>
      <c r="AK4807" s="23"/>
      <c r="AL4807" s="23"/>
      <c r="AM4807" s="23"/>
      <c r="AN4807" s="23"/>
      <c r="AO4807" s="23"/>
      <c r="AP4807" s="23"/>
      <c r="AQ4807" s="23"/>
      <c r="AR4807" s="23"/>
      <c r="AS4807" s="23"/>
      <c r="AT4807" s="23"/>
      <c r="AU4807" s="23"/>
      <c r="AX4807" s="22"/>
      <c r="AY4807" s="22"/>
      <c r="AZ4807" s="22"/>
      <c r="BM4807" s="23"/>
      <c r="BN4807" s="23"/>
      <c r="BO4807" s="23"/>
      <c r="BP4807" s="23"/>
      <c r="BQ4807" s="23"/>
      <c r="BS4807" s="23"/>
      <c r="BT4807" s="23"/>
      <c r="BW4807" s="23"/>
      <c r="BX4807" s="23"/>
      <c r="BZ4807" s="23"/>
      <c r="CD4807" s="23"/>
      <c r="CE4807" s="23"/>
      <c r="CF4807" s="23"/>
    </row>
    <row r="4808" spans="1:84">
      <c r="A4808" s="23"/>
      <c r="AC4808" s="23"/>
      <c r="AD4808" s="23"/>
      <c r="AE4808" s="23"/>
      <c r="AF4808" s="23"/>
      <c r="AG4808" s="23"/>
      <c r="AH4808" s="23"/>
      <c r="AI4808" s="23"/>
      <c r="AJ4808" s="23"/>
      <c r="AK4808" s="23"/>
      <c r="AL4808" s="23"/>
      <c r="AM4808" s="23"/>
      <c r="AN4808" s="23"/>
      <c r="AO4808" s="23"/>
      <c r="AP4808" s="23"/>
      <c r="AQ4808" s="23"/>
      <c r="AR4808" s="23"/>
      <c r="AS4808" s="23"/>
      <c r="AT4808" s="23"/>
      <c r="AU4808" s="23"/>
      <c r="AX4808" s="22"/>
      <c r="AY4808" s="22"/>
      <c r="AZ4808" s="22"/>
      <c r="BM4808" s="23"/>
      <c r="BN4808" s="23"/>
      <c r="BO4808" s="23"/>
      <c r="BP4808" s="23"/>
      <c r="BQ4808" s="23"/>
      <c r="BS4808" s="23"/>
      <c r="BT4808" s="23"/>
      <c r="BW4808" s="23"/>
      <c r="BX4808" s="23"/>
      <c r="BZ4808" s="23"/>
      <c r="CD4808" s="23"/>
      <c r="CE4808" s="23"/>
      <c r="CF4808" s="23"/>
    </row>
    <row r="4809" spans="1:84">
      <c r="A4809" s="23"/>
      <c r="AC4809" s="23"/>
      <c r="AD4809" s="23"/>
      <c r="AE4809" s="23"/>
      <c r="AF4809" s="23"/>
      <c r="AG4809" s="23"/>
      <c r="AH4809" s="23"/>
      <c r="AI4809" s="23"/>
      <c r="AJ4809" s="23"/>
      <c r="AK4809" s="23"/>
      <c r="AL4809" s="23"/>
      <c r="AM4809" s="23"/>
      <c r="AN4809" s="23"/>
      <c r="AO4809" s="23"/>
      <c r="AP4809" s="23"/>
      <c r="AQ4809" s="23"/>
      <c r="AR4809" s="23"/>
      <c r="AS4809" s="23"/>
      <c r="AT4809" s="23"/>
      <c r="AU4809" s="23"/>
      <c r="AX4809" s="22"/>
      <c r="AY4809" s="22"/>
      <c r="AZ4809" s="22"/>
      <c r="BM4809" s="23"/>
      <c r="BN4809" s="23"/>
      <c r="BO4809" s="23"/>
      <c r="BP4809" s="23"/>
      <c r="BQ4809" s="23"/>
      <c r="BS4809" s="23"/>
      <c r="BT4809" s="23"/>
      <c r="BW4809" s="23"/>
      <c r="BX4809" s="23"/>
      <c r="BZ4809" s="23"/>
      <c r="CD4809" s="23"/>
      <c r="CE4809" s="23"/>
      <c r="CF4809" s="23"/>
    </row>
    <row r="4810" spans="1:84">
      <c r="A4810" s="23"/>
      <c r="AC4810" s="23"/>
      <c r="AD4810" s="23"/>
      <c r="AE4810" s="23"/>
      <c r="AF4810" s="23"/>
      <c r="AG4810" s="23"/>
      <c r="AH4810" s="23"/>
      <c r="AI4810" s="23"/>
      <c r="AJ4810" s="23"/>
      <c r="AK4810" s="23"/>
      <c r="AL4810" s="23"/>
      <c r="AM4810" s="23"/>
      <c r="AN4810" s="23"/>
      <c r="AO4810" s="23"/>
      <c r="AP4810" s="23"/>
      <c r="AQ4810" s="23"/>
      <c r="AR4810" s="23"/>
      <c r="AS4810" s="23"/>
      <c r="AT4810" s="23"/>
      <c r="AU4810" s="23"/>
      <c r="AX4810" s="22"/>
      <c r="AY4810" s="22"/>
      <c r="AZ4810" s="22"/>
      <c r="BM4810" s="23"/>
      <c r="BN4810" s="23"/>
      <c r="BO4810" s="23"/>
      <c r="BP4810" s="23"/>
      <c r="BQ4810" s="23"/>
      <c r="BS4810" s="23"/>
      <c r="BT4810" s="23"/>
      <c r="BW4810" s="23"/>
      <c r="BX4810" s="23"/>
      <c r="BZ4810" s="23"/>
      <c r="CD4810" s="23"/>
      <c r="CE4810" s="23"/>
      <c r="CF4810" s="23"/>
    </row>
    <row r="4811" spans="1:84">
      <c r="A4811" s="23"/>
      <c r="AC4811" s="23"/>
      <c r="AD4811" s="23"/>
      <c r="AE4811" s="23"/>
      <c r="AF4811" s="23"/>
      <c r="AG4811" s="23"/>
      <c r="AH4811" s="23"/>
      <c r="AI4811" s="23"/>
      <c r="AJ4811" s="23"/>
      <c r="AK4811" s="23"/>
      <c r="AL4811" s="23"/>
      <c r="AM4811" s="23"/>
      <c r="AN4811" s="23"/>
      <c r="AO4811" s="23"/>
      <c r="AP4811" s="23"/>
      <c r="AQ4811" s="23"/>
      <c r="AR4811" s="23"/>
      <c r="AS4811" s="23"/>
      <c r="AT4811" s="23"/>
      <c r="AU4811" s="23"/>
      <c r="AX4811" s="22"/>
      <c r="AY4811" s="22"/>
      <c r="AZ4811" s="22"/>
      <c r="BM4811" s="23"/>
      <c r="BN4811" s="23"/>
      <c r="BO4811" s="23"/>
      <c r="BP4811" s="23"/>
      <c r="BQ4811" s="23"/>
      <c r="BS4811" s="23"/>
      <c r="BT4811" s="23"/>
      <c r="BW4811" s="23"/>
      <c r="BX4811" s="23"/>
      <c r="BZ4811" s="23"/>
      <c r="CD4811" s="23"/>
      <c r="CE4811" s="23"/>
      <c r="CF4811" s="23"/>
    </row>
    <row r="4812" spans="1:84">
      <c r="A4812" s="23"/>
      <c r="AC4812" s="23"/>
      <c r="AD4812" s="23"/>
      <c r="AE4812" s="23"/>
      <c r="AF4812" s="23"/>
      <c r="AG4812" s="23"/>
      <c r="AH4812" s="23"/>
      <c r="AI4812" s="23"/>
      <c r="AJ4812" s="23"/>
      <c r="AK4812" s="23"/>
      <c r="AL4812" s="23"/>
      <c r="AM4812" s="23"/>
      <c r="AN4812" s="23"/>
      <c r="AO4812" s="23"/>
      <c r="AP4812" s="23"/>
      <c r="AQ4812" s="23"/>
      <c r="AR4812" s="23"/>
      <c r="AS4812" s="23"/>
      <c r="AT4812" s="23"/>
      <c r="AU4812" s="23"/>
      <c r="AX4812" s="22"/>
      <c r="AY4812" s="22"/>
      <c r="AZ4812" s="22"/>
      <c r="BM4812" s="23"/>
      <c r="BN4812" s="23"/>
      <c r="BO4812" s="23"/>
      <c r="BP4812" s="23"/>
      <c r="BQ4812" s="23"/>
      <c r="BS4812" s="23"/>
      <c r="BT4812" s="23"/>
      <c r="BW4812" s="23"/>
      <c r="BX4812" s="23"/>
      <c r="BZ4812" s="23"/>
      <c r="CD4812" s="23"/>
      <c r="CE4812" s="23"/>
      <c r="CF4812" s="23"/>
    </row>
    <row r="4813" spans="1:84">
      <c r="A4813" s="21"/>
      <c r="AC4813" s="21"/>
      <c r="AD4813" s="21"/>
      <c r="AE4813" s="21"/>
      <c r="AF4813" s="21"/>
      <c r="AG4813" s="21"/>
      <c r="AH4813" s="21"/>
      <c r="AI4813" s="21"/>
      <c r="AJ4813" s="21"/>
      <c r="AK4813" s="21"/>
      <c r="AL4813" s="21"/>
      <c r="AM4813" s="21"/>
      <c r="AN4813" s="21"/>
      <c r="AO4813" s="21"/>
      <c r="AP4813" s="21"/>
      <c r="AQ4813" s="21"/>
      <c r="AR4813" s="21"/>
      <c r="AS4813" s="21"/>
      <c r="AT4813" s="21"/>
      <c r="AU4813" s="21"/>
      <c r="AX4813" s="22"/>
      <c r="AY4813" s="22"/>
      <c r="AZ4813" s="22"/>
      <c r="BM4813" s="21"/>
      <c r="BN4813" s="21"/>
      <c r="BO4813" s="21"/>
      <c r="BP4813" s="21"/>
      <c r="BQ4813" s="21"/>
      <c r="BS4813" s="21"/>
      <c r="BT4813" s="21"/>
      <c r="BW4813" s="21"/>
      <c r="BX4813" s="21"/>
      <c r="BZ4813" s="21"/>
      <c r="CD4813" s="21"/>
      <c r="CE4813" s="21"/>
      <c r="CF4813" s="21"/>
    </row>
    <row r="4814" spans="1:84">
      <c r="A4814" s="21"/>
      <c r="AC4814" s="21"/>
      <c r="AD4814" s="21"/>
      <c r="AE4814" s="21"/>
      <c r="AF4814" s="21"/>
      <c r="AG4814" s="21"/>
      <c r="AH4814" s="21"/>
      <c r="AI4814" s="21"/>
      <c r="AJ4814" s="21"/>
      <c r="AK4814" s="21"/>
      <c r="AL4814" s="21"/>
      <c r="AM4814" s="21"/>
      <c r="AN4814" s="21"/>
      <c r="AO4814" s="21"/>
      <c r="AP4814" s="21"/>
      <c r="AQ4814" s="21"/>
      <c r="AR4814" s="21"/>
      <c r="AS4814" s="21"/>
      <c r="AT4814" s="21"/>
      <c r="AU4814" s="21"/>
      <c r="AX4814" s="22"/>
      <c r="AY4814" s="22"/>
      <c r="AZ4814" s="22"/>
      <c r="BM4814" s="21"/>
      <c r="BN4814" s="21"/>
      <c r="BO4814" s="21"/>
      <c r="BP4814" s="21"/>
      <c r="BQ4814" s="21"/>
      <c r="BS4814" s="21"/>
      <c r="BT4814" s="21"/>
      <c r="BW4814" s="21"/>
      <c r="BX4814" s="21"/>
      <c r="BZ4814" s="21"/>
      <c r="CD4814" s="21"/>
      <c r="CE4814" s="21"/>
      <c r="CF4814" s="21"/>
    </row>
    <row r="4815" spans="1:84">
      <c r="A4815" s="21"/>
      <c r="AC4815" s="21"/>
      <c r="AD4815" s="21"/>
      <c r="AE4815" s="21"/>
      <c r="AF4815" s="21"/>
      <c r="AG4815" s="21"/>
      <c r="AH4815" s="21"/>
      <c r="AI4815" s="21"/>
      <c r="AJ4815" s="21"/>
      <c r="AK4815" s="21"/>
      <c r="AL4815" s="21"/>
      <c r="AM4815" s="21"/>
      <c r="AN4815" s="21"/>
      <c r="AO4815" s="21"/>
      <c r="AP4815" s="21"/>
      <c r="AQ4815" s="21"/>
      <c r="AR4815" s="21"/>
      <c r="AS4815" s="21"/>
      <c r="AT4815" s="21"/>
      <c r="AU4815" s="21"/>
      <c r="AX4815" s="22"/>
      <c r="AY4815" s="22"/>
      <c r="AZ4815" s="22"/>
      <c r="BM4815" s="21"/>
      <c r="BN4815" s="21"/>
      <c r="BO4815" s="21"/>
      <c r="BP4815" s="21"/>
      <c r="BQ4815" s="21"/>
      <c r="BS4815" s="21"/>
      <c r="BT4815" s="21"/>
      <c r="BW4815" s="21"/>
      <c r="BX4815" s="21"/>
      <c r="BZ4815" s="21"/>
      <c r="CD4815" s="21"/>
      <c r="CE4815" s="21"/>
      <c r="CF4815" s="21"/>
    </row>
    <row r="4816" spans="1:84">
      <c r="A4816" s="21"/>
      <c r="AC4816" s="21"/>
      <c r="AD4816" s="21"/>
      <c r="AE4816" s="21"/>
      <c r="AF4816" s="21"/>
      <c r="AG4816" s="21"/>
      <c r="AH4816" s="21"/>
      <c r="AI4816" s="21"/>
      <c r="AJ4816" s="21"/>
      <c r="AK4816" s="21"/>
      <c r="AL4816" s="21"/>
      <c r="AM4816" s="21"/>
      <c r="AN4816" s="21"/>
      <c r="AO4816" s="21"/>
      <c r="AP4816" s="21"/>
      <c r="AQ4816" s="21"/>
      <c r="AR4816" s="21"/>
      <c r="AS4816" s="21"/>
      <c r="AT4816" s="21"/>
      <c r="AU4816" s="21"/>
      <c r="AX4816" s="22"/>
      <c r="AY4816" s="22"/>
      <c r="AZ4816" s="22"/>
      <c r="BM4816" s="21"/>
      <c r="BN4816" s="21"/>
      <c r="BO4816" s="21"/>
      <c r="BP4816" s="21"/>
      <c r="BQ4816" s="21"/>
      <c r="BS4816" s="21"/>
      <c r="BT4816" s="21"/>
      <c r="BW4816" s="21"/>
      <c r="BX4816" s="21"/>
      <c r="BZ4816" s="21"/>
      <c r="CD4816" s="21"/>
      <c r="CE4816" s="21"/>
      <c r="CF4816" s="21"/>
    </row>
    <row r="4817" spans="1:84">
      <c r="A4817" s="21"/>
      <c r="AC4817" s="21"/>
      <c r="AD4817" s="21"/>
      <c r="AE4817" s="21"/>
      <c r="AF4817" s="21"/>
      <c r="AG4817" s="21"/>
      <c r="AH4817" s="21"/>
      <c r="AI4817" s="21"/>
      <c r="AJ4817" s="21"/>
      <c r="AK4817" s="21"/>
      <c r="AL4817" s="21"/>
      <c r="AM4817" s="21"/>
      <c r="AN4817" s="21"/>
      <c r="AO4817" s="21"/>
      <c r="AP4817" s="21"/>
      <c r="AQ4817" s="21"/>
      <c r="AR4817" s="21"/>
      <c r="AS4817" s="21"/>
      <c r="AT4817" s="21"/>
      <c r="AU4817" s="21"/>
      <c r="AX4817" s="22"/>
      <c r="AY4817" s="22"/>
      <c r="AZ4817" s="22"/>
      <c r="BM4817" s="21"/>
      <c r="BN4817" s="21"/>
      <c r="BO4817" s="21"/>
      <c r="BP4817" s="21"/>
      <c r="BQ4817" s="21"/>
      <c r="BS4817" s="21"/>
      <c r="BT4817" s="21"/>
      <c r="BW4817" s="21"/>
      <c r="BX4817" s="21"/>
      <c r="BZ4817" s="21"/>
      <c r="CD4817" s="21"/>
      <c r="CE4817" s="21"/>
      <c r="CF4817" s="21"/>
    </row>
    <row r="4818" spans="1:84">
      <c r="A4818" s="21"/>
      <c r="AC4818" s="21"/>
      <c r="AD4818" s="21"/>
      <c r="AE4818" s="21"/>
      <c r="AF4818" s="21"/>
      <c r="AG4818" s="21"/>
      <c r="AH4818" s="21"/>
      <c r="AI4818" s="21"/>
      <c r="AJ4818" s="21"/>
      <c r="AK4818" s="21"/>
      <c r="AL4818" s="21"/>
      <c r="AM4818" s="21"/>
      <c r="AN4818" s="21"/>
      <c r="AO4818" s="21"/>
      <c r="AP4818" s="21"/>
      <c r="AQ4818" s="21"/>
      <c r="AR4818" s="21"/>
      <c r="AS4818" s="21"/>
      <c r="AT4818" s="21"/>
      <c r="AU4818" s="21"/>
      <c r="AX4818" s="22"/>
      <c r="AY4818" s="22"/>
      <c r="AZ4818" s="22"/>
      <c r="BM4818" s="21"/>
      <c r="BN4818" s="21"/>
      <c r="BO4818" s="21"/>
      <c r="BP4818" s="21"/>
      <c r="BQ4818" s="21"/>
      <c r="BS4818" s="21"/>
      <c r="BT4818" s="21"/>
      <c r="BW4818" s="21"/>
      <c r="BX4818" s="21"/>
      <c r="BZ4818" s="21"/>
      <c r="CD4818" s="21"/>
      <c r="CE4818" s="21"/>
      <c r="CF4818" s="21"/>
    </row>
    <row r="4819" spans="1:84">
      <c r="A4819" s="21"/>
      <c r="AC4819" s="21"/>
      <c r="AD4819" s="21"/>
      <c r="AE4819" s="21"/>
      <c r="AF4819" s="21"/>
      <c r="AG4819" s="21"/>
      <c r="AH4819" s="21"/>
      <c r="AI4819" s="21"/>
      <c r="AJ4819" s="21"/>
      <c r="AK4819" s="21"/>
      <c r="AL4819" s="21"/>
      <c r="AM4819" s="21"/>
      <c r="AN4819" s="21"/>
      <c r="AO4819" s="21"/>
      <c r="AP4819" s="21"/>
      <c r="AQ4819" s="21"/>
      <c r="AR4819" s="21"/>
      <c r="AS4819" s="21"/>
      <c r="AT4819" s="21"/>
      <c r="AU4819" s="21"/>
      <c r="AX4819" s="22"/>
      <c r="AY4819" s="22"/>
      <c r="AZ4819" s="22"/>
      <c r="BM4819" s="21"/>
      <c r="BN4819" s="21"/>
      <c r="BO4819" s="21"/>
      <c r="BP4819" s="21"/>
      <c r="BQ4819" s="21"/>
      <c r="BS4819" s="21"/>
      <c r="BT4819" s="21"/>
      <c r="BW4819" s="21"/>
      <c r="BX4819" s="21"/>
      <c r="BZ4819" s="21"/>
      <c r="CD4819" s="21"/>
      <c r="CE4819" s="21"/>
      <c r="CF4819" s="21"/>
    </row>
    <row r="4820" spans="1:84">
      <c r="A4820" s="21"/>
      <c r="AC4820" s="21"/>
      <c r="AD4820" s="21"/>
      <c r="AE4820" s="21"/>
      <c r="AF4820" s="21"/>
      <c r="AG4820" s="21"/>
      <c r="AH4820" s="21"/>
      <c r="AI4820" s="21"/>
      <c r="AJ4820" s="21"/>
      <c r="AK4820" s="21"/>
      <c r="AL4820" s="21"/>
      <c r="AM4820" s="21"/>
      <c r="AN4820" s="21"/>
      <c r="AO4820" s="21"/>
      <c r="AP4820" s="21"/>
      <c r="AQ4820" s="21"/>
      <c r="AR4820" s="21"/>
      <c r="AS4820" s="21"/>
      <c r="AT4820" s="21"/>
      <c r="AU4820" s="21"/>
      <c r="AX4820" s="22"/>
      <c r="AY4820" s="22"/>
      <c r="AZ4820" s="22"/>
      <c r="BM4820" s="21"/>
      <c r="BN4820" s="21"/>
      <c r="BO4820" s="21"/>
      <c r="BP4820" s="21"/>
      <c r="BQ4820" s="21"/>
      <c r="BS4820" s="21"/>
      <c r="BT4820" s="21"/>
      <c r="BW4820" s="21"/>
      <c r="BX4820" s="21"/>
      <c r="BZ4820" s="21"/>
      <c r="CD4820" s="21"/>
      <c r="CE4820" s="21"/>
      <c r="CF4820" s="21"/>
    </row>
    <row r="4821" spans="1:84">
      <c r="A4821" s="21"/>
      <c r="AC4821" s="21"/>
      <c r="AD4821" s="21"/>
      <c r="AE4821" s="21"/>
      <c r="AF4821" s="21"/>
      <c r="AG4821" s="21"/>
      <c r="AH4821" s="21"/>
      <c r="AI4821" s="21"/>
      <c r="AJ4821" s="21"/>
      <c r="AK4821" s="21"/>
      <c r="AL4821" s="21"/>
      <c r="AM4821" s="21"/>
      <c r="AN4821" s="21"/>
      <c r="AO4821" s="21"/>
      <c r="AP4821" s="21"/>
      <c r="AQ4821" s="21"/>
      <c r="AR4821" s="21"/>
      <c r="AS4821" s="21"/>
      <c r="AT4821" s="21"/>
      <c r="AU4821" s="21"/>
      <c r="AX4821" s="22"/>
      <c r="AY4821" s="22"/>
      <c r="AZ4821" s="22"/>
      <c r="BM4821" s="21"/>
      <c r="BN4821" s="21"/>
      <c r="BO4821" s="21"/>
      <c r="BP4821" s="21"/>
      <c r="BQ4821" s="21"/>
      <c r="BS4821" s="21"/>
      <c r="BT4821" s="21"/>
      <c r="BW4821" s="21"/>
      <c r="BX4821" s="21"/>
      <c r="BZ4821" s="21"/>
      <c r="CD4821" s="21"/>
      <c r="CE4821" s="21"/>
      <c r="CF4821" s="21"/>
    </row>
    <row r="4822" spans="1:84">
      <c r="A4822" s="21"/>
      <c r="AC4822" s="21"/>
      <c r="AD4822" s="21"/>
      <c r="AE4822" s="21"/>
      <c r="AF4822" s="21"/>
      <c r="AG4822" s="21"/>
      <c r="AH4822" s="21"/>
      <c r="AI4822" s="21"/>
      <c r="AJ4822" s="21"/>
      <c r="AK4822" s="21"/>
      <c r="AL4822" s="21"/>
      <c r="AM4822" s="21"/>
      <c r="AN4822" s="21"/>
      <c r="AO4822" s="21"/>
      <c r="AP4822" s="21"/>
      <c r="AQ4822" s="21"/>
      <c r="AR4822" s="21"/>
      <c r="AS4822" s="21"/>
      <c r="AT4822" s="21"/>
      <c r="AU4822" s="21"/>
      <c r="AX4822" s="22"/>
      <c r="AY4822" s="22"/>
      <c r="AZ4822" s="22"/>
      <c r="BM4822" s="21"/>
      <c r="BN4822" s="21"/>
      <c r="BO4822" s="21"/>
      <c r="BP4822" s="21"/>
      <c r="BQ4822" s="21"/>
      <c r="BS4822" s="21"/>
      <c r="BT4822" s="21"/>
      <c r="BW4822" s="21"/>
      <c r="BX4822" s="21"/>
      <c r="BZ4822" s="21"/>
      <c r="CD4822" s="21"/>
      <c r="CE4822" s="21"/>
      <c r="CF4822" s="21"/>
    </row>
    <row r="4823" spans="1:84">
      <c r="A4823" s="21"/>
      <c r="AC4823" s="21"/>
      <c r="AD4823" s="21"/>
      <c r="AE4823" s="21"/>
      <c r="AF4823" s="21"/>
      <c r="AG4823" s="21"/>
      <c r="AH4823" s="21"/>
      <c r="AI4823" s="21"/>
      <c r="AJ4823" s="21"/>
      <c r="AK4823" s="21"/>
      <c r="AL4823" s="21"/>
      <c r="AM4823" s="21"/>
      <c r="AN4823" s="21"/>
      <c r="AO4823" s="21"/>
      <c r="AP4823" s="21"/>
      <c r="AQ4823" s="21"/>
      <c r="AR4823" s="21"/>
      <c r="AS4823" s="21"/>
      <c r="AT4823" s="21"/>
      <c r="AU4823" s="21"/>
      <c r="AX4823" s="22"/>
      <c r="AY4823" s="22"/>
      <c r="AZ4823" s="22"/>
      <c r="BM4823" s="21"/>
      <c r="BN4823" s="21"/>
      <c r="BO4823" s="21"/>
      <c r="BP4823" s="21"/>
      <c r="BQ4823" s="21"/>
      <c r="BS4823" s="21"/>
      <c r="BT4823" s="21"/>
      <c r="BW4823" s="21"/>
      <c r="BX4823" s="21"/>
      <c r="BZ4823" s="21"/>
      <c r="CD4823" s="21"/>
      <c r="CE4823" s="21"/>
      <c r="CF4823" s="21"/>
    </row>
    <row r="4824" spans="1:84">
      <c r="A4824" s="21"/>
      <c r="AC4824" s="21"/>
      <c r="AD4824" s="21"/>
      <c r="AE4824" s="21"/>
      <c r="AF4824" s="21"/>
      <c r="AG4824" s="21"/>
      <c r="AH4824" s="21"/>
      <c r="AI4824" s="21"/>
      <c r="AJ4824" s="21"/>
      <c r="AK4824" s="21"/>
      <c r="AL4824" s="21"/>
      <c r="AM4824" s="21"/>
      <c r="AN4824" s="21"/>
      <c r="AO4824" s="21"/>
      <c r="AP4824" s="21"/>
      <c r="AQ4824" s="21"/>
      <c r="AR4824" s="21"/>
      <c r="AS4824" s="21"/>
      <c r="AT4824" s="21"/>
      <c r="AU4824" s="21"/>
      <c r="AX4824" s="22"/>
      <c r="AY4824" s="22"/>
      <c r="AZ4824" s="22"/>
      <c r="BM4824" s="21"/>
      <c r="BN4824" s="21"/>
      <c r="BO4824" s="21"/>
      <c r="BP4824" s="21"/>
      <c r="BQ4824" s="21"/>
      <c r="BS4824" s="21"/>
      <c r="BT4824" s="21"/>
      <c r="BW4824" s="21"/>
      <c r="BX4824" s="21"/>
      <c r="BZ4824" s="21"/>
      <c r="CD4824" s="21"/>
      <c r="CE4824" s="21"/>
      <c r="CF4824" s="21"/>
    </row>
    <row r="4825" spans="1:84">
      <c r="A4825" s="21"/>
      <c r="AC4825" s="21"/>
      <c r="AD4825" s="21"/>
      <c r="AE4825" s="21"/>
      <c r="AF4825" s="21"/>
      <c r="AG4825" s="21"/>
      <c r="AH4825" s="21"/>
      <c r="AI4825" s="21"/>
      <c r="AJ4825" s="21"/>
      <c r="AK4825" s="21"/>
      <c r="AL4825" s="21"/>
      <c r="AM4825" s="21"/>
      <c r="AN4825" s="21"/>
      <c r="AO4825" s="21"/>
      <c r="AP4825" s="21"/>
      <c r="AQ4825" s="21"/>
      <c r="AR4825" s="21"/>
      <c r="AS4825" s="21"/>
      <c r="AT4825" s="21"/>
      <c r="AU4825" s="21"/>
      <c r="AX4825" s="22"/>
      <c r="AY4825" s="22"/>
      <c r="AZ4825" s="22"/>
      <c r="BM4825" s="21"/>
      <c r="BN4825" s="21"/>
      <c r="BO4825" s="21"/>
      <c r="BP4825" s="21"/>
      <c r="BQ4825" s="21"/>
      <c r="BS4825" s="21"/>
      <c r="BT4825" s="21"/>
      <c r="BW4825" s="21"/>
      <c r="BX4825" s="21"/>
      <c r="BZ4825" s="21"/>
      <c r="CD4825" s="21"/>
      <c r="CE4825" s="21"/>
      <c r="CF4825" s="21"/>
    </row>
    <row r="4826" spans="1:84">
      <c r="A4826" s="21"/>
      <c r="AC4826" s="21"/>
      <c r="AD4826" s="21"/>
      <c r="AE4826" s="21"/>
      <c r="AF4826" s="21"/>
      <c r="AG4826" s="21"/>
      <c r="AH4826" s="21"/>
      <c r="AI4826" s="21"/>
      <c r="AJ4826" s="21"/>
      <c r="AK4826" s="21"/>
      <c r="AL4826" s="21"/>
      <c r="AM4826" s="21"/>
      <c r="AN4826" s="21"/>
      <c r="AO4826" s="21"/>
      <c r="AP4826" s="21"/>
      <c r="AQ4826" s="21"/>
      <c r="AR4826" s="21"/>
      <c r="AS4826" s="21"/>
      <c r="AT4826" s="21"/>
      <c r="AU4826" s="21"/>
      <c r="AX4826" s="22"/>
      <c r="AY4826" s="22"/>
      <c r="AZ4826" s="22"/>
      <c r="BM4826" s="21"/>
      <c r="BN4826" s="21"/>
      <c r="BO4826" s="21"/>
      <c r="BP4826" s="21"/>
      <c r="BQ4826" s="21"/>
      <c r="BS4826" s="21"/>
      <c r="BT4826" s="21"/>
      <c r="BW4826" s="21"/>
      <c r="BX4826" s="21"/>
      <c r="BZ4826" s="21"/>
      <c r="CD4826" s="21"/>
      <c r="CE4826" s="21"/>
      <c r="CF4826" s="21"/>
    </row>
    <row r="4827" spans="1:84">
      <c r="A4827" s="21"/>
      <c r="AC4827" s="21"/>
      <c r="AD4827" s="21"/>
      <c r="AE4827" s="21"/>
      <c r="AF4827" s="21"/>
      <c r="AG4827" s="21"/>
      <c r="AH4827" s="21"/>
      <c r="AI4827" s="21"/>
      <c r="AJ4827" s="21"/>
      <c r="AK4827" s="21"/>
      <c r="AL4827" s="21"/>
      <c r="AM4827" s="21"/>
      <c r="AN4827" s="21"/>
      <c r="AO4827" s="21"/>
      <c r="AP4827" s="21"/>
      <c r="AQ4827" s="21"/>
      <c r="AR4827" s="21"/>
      <c r="AS4827" s="21"/>
      <c r="AT4827" s="21"/>
      <c r="AU4827" s="21"/>
      <c r="AX4827" s="22"/>
      <c r="AY4827" s="22"/>
      <c r="AZ4827" s="22"/>
      <c r="BM4827" s="21"/>
      <c r="BN4827" s="21"/>
      <c r="BO4827" s="21"/>
      <c r="BP4827" s="21"/>
      <c r="BQ4827" s="21"/>
      <c r="BS4827" s="21"/>
      <c r="BT4827" s="21"/>
      <c r="BW4827" s="21"/>
      <c r="BX4827" s="21"/>
      <c r="BZ4827" s="21"/>
      <c r="CD4827" s="21"/>
      <c r="CE4827" s="21"/>
      <c r="CF4827" s="21"/>
    </row>
    <row r="4828" spans="1:84">
      <c r="A4828" s="21"/>
      <c r="AC4828" s="21"/>
      <c r="AD4828" s="21"/>
      <c r="AE4828" s="21"/>
      <c r="AF4828" s="21"/>
      <c r="AG4828" s="21"/>
      <c r="AH4828" s="21"/>
      <c r="AI4828" s="21"/>
      <c r="AJ4828" s="21"/>
      <c r="AK4828" s="21"/>
      <c r="AL4828" s="21"/>
      <c r="AM4828" s="21"/>
      <c r="AN4828" s="21"/>
      <c r="AO4828" s="21"/>
      <c r="AP4828" s="21"/>
      <c r="AQ4828" s="21"/>
      <c r="AR4828" s="21"/>
      <c r="AS4828" s="21"/>
      <c r="AT4828" s="21"/>
      <c r="AU4828" s="21"/>
      <c r="AX4828" s="22"/>
      <c r="AY4828" s="22"/>
      <c r="AZ4828" s="22"/>
      <c r="BM4828" s="21"/>
      <c r="BN4828" s="21"/>
      <c r="BO4828" s="21"/>
      <c r="BP4828" s="21"/>
      <c r="BQ4828" s="21"/>
      <c r="BS4828" s="21"/>
      <c r="BT4828" s="21"/>
      <c r="BW4828" s="21"/>
      <c r="BX4828" s="21"/>
      <c r="BZ4828" s="21"/>
      <c r="CD4828" s="21"/>
      <c r="CE4828" s="21"/>
      <c r="CF4828" s="21"/>
    </row>
    <row r="4829" spans="1:84">
      <c r="A4829" s="21"/>
      <c r="AC4829" s="21"/>
      <c r="AD4829" s="21"/>
      <c r="AE4829" s="21"/>
      <c r="AF4829" s="21"/>
      <c r="AG4829" s="21"/>
      <c r="AH4829" s="21"/>
      <c r="AI4829" s="21"/>
      <c r="AJ4829" s="21"/>
      <c r="AK4829" s="21"/>
      <c r="AL4829" s="21"/>
      <c r="AM4829" s="21"/>
      <c r="AN4829" s="21"/>
      <c r="AO4829" s="21"/>
      <c r="AP4829" s="21"/>
      <c r="AQ4829" s="21"/>
      <c r="AR4829" s="21"/>
      <c r="AS4829" s="21"/>
      <c r="AT4829" s="21"/>
      <c r="AU4829" s="21"/>
      <c r="AX4829" s="22"/>
      <c r="AY4829" s="22"/>
      <c r="AZ4829" s="22"/>
      <c r="BM4829" s="21"/>
      <c r="BN4829" s="21"/>
      <c r="BO4829" s="21"/>
      <c r="BP4829" s="21"/>
      <c r="BQ4829" s="21"/>
      <c r="BS4829" s="21"/>
      <c r="BT4829" s="21"/>
      <c r="BW4829" s="21"/>
      <c r="BX4829" s="21"/>
      <c r="BZ4829" s="21"/>
      <c r="CD4829" s="21"/>
      <c r="CE4829" s="21"/>
      <c r="CF4829" s="21"/>
    </row>
    <row r="4830" spans="1:84">
      <c r="A4830" s="21"/>
      <c r="AC4830" s="21"/>
      <c r="AD4830" s="21"/>
      <c r="AE4830" s="21"/>
      <c r="AF4830" s="21"/>
      <c r="AG4830" s="21"/>
      <c r="AH4830" s="21"/>
      <c r="AI4830" s="21"/>
      <c r="AJ4830" s="21"/>
      <c r="AK4830" s="21"/>
      <c r="AL4830" s="21"/>
      <c r="AM4830" s="21"/>
      <c r="AN4830" s="21"/>
      <c r="AO4830" s="21"/>
      <c r="AP4830" s="21"/>
      <c r="AQ4830" s="21"/>
      <c r="AR4830" s="21"/>
      <c r="AS4830" s="21"/>
      <c r="AT4830" s="21"/>
      <c r="AU4830" s="21"/>
      <c r="AX4830" s="22"/>
      <c r="AY4830" s="22"/>
      <c r="AZ4830" s="22"/>
      <c r="BM4830" s="21"/>
      <c r="BN4830" s="21"/>
      <c r="BO4830" s="21"/>
      <c r="BP4830" s="21"/>
      <c r="BQ4830" s="21"/>
      <c r="BS4830" s="21"/>
      <c r="BT4830" s="21"/>
      <c r="BW4830" s="21"/>
      <c r="BX4830" s="21"/>
      <c r="BZ4830" s="21"/>
      <c r="CD4830" s="21"/>
      <c r="CE4830" s="21"/>
      <c r="CF4830" s="21"/>
    </row>
    <row r="4831" spans="1:84">
      <c r="A4831" s="21"/>
      <c r="AC4831" s="21"/>
      <c r="AD4831" s="21"/>
      <c r="AE4831" s="21"/>
      <c r="AF4831" s="21"/>
      <c r="AG4831" s="21"/>
      <c r="AH4831" s="21"/>
      <c r="AI4831" s="21"/>
      <c r="AJ4831" s="21"/>
      <c r="AK4831" s="21"/>
      <c r="AL4831" s="21"/>
      <c r="AM4831" s="21"/>
      <c r="AN4831" s="21"/>
      <c r="AO4831" s="21"/>
      <c r="AP4831" s="21"/>
      <c r="AQ4831" s="21"/>
      <c r="AR4831" s="21"/>
      <c r="AS4831" s="21"/>
      <c r="AT4831" s="21"/>
      <c r="AU4831" s="21"/>
      <c r="AX4831" s="22"/>
      <c r="AY4831" s="22"/>
      <c r="AZ4831" s="22"/>
      <c r="BM4831" s="21"/>
      <c r="BN4831" s="21"/>
      <c r="BO4831" s="21"/>
      <c r="BP4831" s="21"/>
      <c r="BQ4831" s="21"/>
      <c r="BS4831" s="21"/>
      <c r="BT4831" s="21"/>
      <c r="BW4831" s="21"/>
      <c r="BX4831" s="21"/>
      <c r="BZ4831" s="21"/>
      <c r="CD4831" s="21"/>
      <c r="CE4831" s="21"/>
      <c r="CF4831" s="21"/>
    </row>
    <row r="4832" spans="1:84">
      <c r="A4832" s="21"/>
      <c r="AC4832" s="21"/>
      <c r="AD4832" s="21"/>
      <c r="AE4832" s="21"/>
      <c r="AF4832" s="21"/>
      <c r="AG4832" s="21"/>
      <c r="AH4832" s="21"/>
      <c r="AI4832" s="21"/>
      <c r="AJ4832" s="21"/>
      <c r="AK4832" s="21"/>
      <c r="AL4832" s="21"/>
      <c r="AM4832" s="21"/>
      <c r="AN4832" s="21"/>
      <c r="AO4832" s="21"/>
      <c r="AP4832" s="21"/>
      <c r="AQ4832" s="21"/>
      <c r="AR4832" s="21"/>
      <c r="AS4832" s="21"/>
      <c r="AT4832" s="21"/>
      <c r="AU4832" s="21"/>
      <c r="AX4832" s="22"/>
      <c r="AY4832" s="22"/>
      <c r="AZ4832" s="22"/>
      <c r="BM4832" s="21"/>
      <c r="BN4832" s="21"/>
      <c r="BO4832" s="21"/>
      <c r="BP4832" s="21"/>
      <c r="BQ4832" s="21"/>
      <c r="BS4832" s="21"/>
      <c r="BT4832" s="21"/>
      <c r="BW4832" s="21"/>
      <c r="BX4832" s="21"/>
      <c r="BZ4832" s="21"/>
      <c r="CD4832" s="21"/>
      <c r="CE4832" s="21"/>
      <c r="CF4832" s="21"/>
    </row>
    <row r="4833" spans="1:84">
      <c r="A4833" s="21"/>
      <c r="AC4833" s="21"/>
      <c r="AD4833" s="21"/>
      <c r="AE4833" s="21"/>
      <c r="AF4833" s="21"/>
      <c r="AG4833" s="21"/>
      <c r="AH4833" s="21"/>
      <c r="AI4833" s="21"/>
      <c r="AJ4833" s="21"/>
      <c r="AK4833" s="21"/>
      <c r="AL4833" s="21"/>
      <c r="AM4833" s="21"/>
      <c r="AN4833" s="21"/>
      <c r="AO4833" s="21"/>
      <c r="AP4833" s="21"/>
      <c r="AQ4833" s="21"/>
      <c r="AR4833" s="21"/>
      <c r="AS4833" s="21"/>
      <c r="AT4833" s="21"/>
      <c r="AU4833" s="21"/>
      <c r="AX4833" s="22"/>
      <c r="AY4833" s="22"/>
      <c r="AZ4833" s="22"/>
      <c r="BM4833" s="21"/>
      <c r="BN4833" s="21"/>
      <c r="BO4833" s="21"/>
      <c r="BP4833" s="21"/>
      <c r="BQ4833" s="21"/>
      <c r="BS4833" s="21"/>
      <c r="BT4833" s="21"/>
      <c r="BW4833" s="21"/>
      <c r="BX4833" s="21"/>
      <c r="BZ4833" s="21"/>
      <c r="CD4833" s="21"/>
      <c r="CE4833" s="21"/>
      <c r="CF4833" s="21"/>
    </row>
    <row r="4834" spans="1:84">
      <c r="A4834" s="21"/>
      <c r="AC4834" s="21"/>
      <c r="AD4834" s="21"/>
      <c r="AE4834" s="21"/>
      <c r="AF4834" s="21"/>
      <c r="AG4834" s="21"/>
      <c r="AH4834" s="21"/>
      <c r="AI4834" s="21"/>
      <c r="AJ4834" s="21"/>
      <c r="AK4834" s="21"/>
      <c r="AL4834" s="21"/>
      <c r="AM4834" s="21"/>
      <c r="AN4834" s="21"/>
      <c r="AO4834" s="21"/>
      <c r="AP4834" s="21"/>
      <c r="AQ4834" s="21"/>
      <c r="AR4834" s="21"/>
      <c r="AS4834" s="21"/>
      <c r="AT4834" s="21"/>
      <c r="AU4834" s="21"/>
      <c r="AX4834" s="22"/>
      <c r="AY4834" s="22"/>
      <c r="AZ4834" s="22"/>
      <c r="BM4834" s="21"/>
      <c r="BN4834" s="21"/>
      <c r="BO4834" s="21"/>
      <c r="BP4834" s="21"/>
      <c r="BQ4834" s="21"/>
      <c r="BS4834" s="21"/>
      <c r="BT4834" s="21"/>
      <c r="BW4834" s="21"/>
      <c r="BX4834" s="21"/>
      <c r="BZ4834" s="21"/>
      <c r="CD4834" s="21"/>
      <c r="CE4834" s="21"/>
      <c r="CF4834" s="21"/>
    </row>
    <row r="4835" spans="1:84">
      <c r="A4835" s="21"/>
      <c r="AC4835" s="21"/>
      <c r="AD4835" s="21"/>
      <c r="AE4835" s="21"/>
      <c r="AF4835" s="21"/>
      <c r="AG4835" s="21"/>
      <c r="AH4835" s="21"/>
      <c r="AI4835" s="21"/>
      <c r="AJ4835" s="21"/>
      <c r="AK4835" s="21"/>
      <c r="AL4835" s="21"/>
      <c r="AM4835" s="21"/>
      <c r="AN4835" s="21"/>
      <c r="AO4835" s="21"/>
      <c r="AP4835" s="21"/>
      <c r="AQ4835" s="21"/>
      <c r="AR4835" s="21"/>
      <c r="AS4835" s="21"/>
      <c r="AT4835" s="21"/>
      <c r="AU4835" s="21"/>
      <c r="AX4835" s="22"/>
      <c r="AY4835" s="22"/>
      <c r="AZ4835" s="22"/>
      <c r="BM4835" s="21"/>
      <c r="BN4835" s="21"/>
      <c r="BO4835" s="21"/>
      <c r="BP4835" s="21"/>
      <c r="BQ4835" s="21"/>
      <c r="BS4835" s="21"/>
      <c r="BT4835" s="21"/>
      <c r="BW4835" s="21"/>
      <c r="BX4835" s="21"/>
      <c r="BZ4835" s="21"/>
      <c r="CD4835" s="21"/>
      <c r="CE4835" s="21"/>
      <c r="CF4835" s="21"/>
    </row>
    <row r="4836" spans="1:84">
      <c r="A4836" s="21"/>
      <c r="AC4836" s="21"/>
      <c r="AD4836" s="21"/>
      <c r="AE4836" s="21"/>
      <c r="AF4836" s="21"/>
      <c r="AG4836" s="21"/>
      <c r="AH4836" s="21"/>
      <c r="AI4836" s="21"/>
      <c r="AJ4836" s="21"/>
      <c r="AK4836" s="21"/>
      <c r="AL4836" s="21"/>
      <c r="AM4836" s="21"/>
      <c r="AN4836" s="21"/>
      <c r="AO4836" s="21"/>
      <c r="AP4836" s="21"/>
      <c r="AQ4836" s="21"/>
      <c r="AR4836" s="21"/>
      <c r="AS4836" s="21"/>
      <c r="AT4836" s="21"/>
      <c r="AU4836" s="21"/>
      <c r="AX4836" s="22"/>
      <c r="AY4836" s="22"/>
      <c r="AZ4836" s="22"/>
      <c r="BM4836" s="21"/>
      <c r="BN4836" s="21"/>
      <c r="BO4836" s="21"/>
      <c r="BP4836" s="21"/>
      <c r="BQ4836" s="21"/>
      <c r="BS4836" s="21"/>
      <c r="BT4836" s="21"/>
      <c r="BW4836" s="21"/>
      <c r="BX4836" s="21"/>
      <c r="BZ4836" s="21"/>
      <c r="CD4836" s="21"/>
      <c r="CE4836" s="21"/>
      <c r="CF4836" s="21"/>
    </row>
    <row r="4837" spans="1:84">
      <c r="A4837" s="21"/>
      <c r="AC4837" s="21"/>
      <c r="AD4837" s="21"/>
      <c r="AE4837" s="21"/>
      <c r="AF4837" s="21"/>
      <c r="AG4837" s="21"/>
      <c r="AH4837" s="21"/>
      <c r="AI4837" s="21"/>
      <c r="AJ4837" s="21"/>
      <c r="AK4837" s="21"/>
      <c r="AL4837" s="21"/>
      <c r="AM4837" s="21"/>
      <c r="AN4837" s="21"/>
      <c r="AO4837" s="21"/>
      <c r="AP4837" s="21"/>
      <c r="AQ4837" s="21"/>
      <c r="AR4837" s="21"/>
      <c r="AS4837" s="21"/>
      <c r="AT4837" s="21"/>
      <c r="AU4837" s="21"/>
      <c r="AX4837" s="22"/>
      <c r="AY4837" s="22"/>
      <c r="AZ4837" s="22"/>
      <c r="BM4837" s="21"/>
      <c r="BN4837" s="21"/>
      <c r="BO4837" s="21"/>
      <c r="BP4837" s="21"/>
      <c r="BQ4837" s="21"/>
      <c r="BS4837" s="21"/>
      <c r="BT4837" s="21"/>
      <c r="BW4837" s="21"/>
      <c r="BX4837" s="21"/>
      <c r="BZ4837" s="21"/>
      <c r="CD4837" s="21"/>
      <c r="CE4837" s="21"/>
      <c r="CF4837" s="21"/>
    </row>
    <row r="4838" spans="1:84">
      <c r="A4838" s="21"/>
      <c r="AC4838" s="21"/>
      <c r="AD4838" s="21"/>
      <c r="AE4838" s="21"/>
      <c r="AF4838" s="21"/>
      <c r="AG4838" s="21"/>
      <c r="AH4838" s="21"/>
      <c r="AI4838" s="21"/>
      <c r="AJ4838" s="21"/>
      <c r="AK4838" s="21"/>
      <c r="AL4838" s="21"/>
      <c r="AM4838" s="21"/>
      <c r="AN4838" s="21"/>
      <c r="AO4838" s="21"/>
      <c r="AP4838" s="21"/>
      <c r="AQ4838" s="21"/>
      <c r="AR4838" s="21"/>
      <c r="AS4838" s="21"/>
      <c r="AT4838" s="21"/>
      <c r="AU4838" s="21"/>
      <c r="AX4838" s="22"/>
      <c r="AY4838" s="22"/>
      <c r="AZ4838" s="22"/>
      <c r="BM4838" s="21"/>
      <c r="BN4838" s="21"/>
      <c r="BO4838" s="21"/>
      <c r="BP4838" s="21"/>
      <c r="BQ4838" s="21"/>
      <c r="BS4838" s="21"/>
      <c r="BT4838" s="21"/>
      <c r="BW4838" s="21"/>
      <c r="BX4838" s="21"/>
      <c r="BZ4838" s="21"/>
      <c r="CD4838" s="21"/>
      <c r="CE4838" s="21"/>
      <c r="CF4838" s="21"/>
    </row>
    <row r="4839" spans="1:84">
      <c r="A4839" s="21"/>
      <c r="AC4839" s="21"/>
      <c r="AD4839" s="21"/>
      <c r="AE4839" s="21"/>
      <c r="AF4839" s="21"/>
      <c r="AG4839" s="21"/>
      <c r="AH4839" s="21"/>
      <c r="AI4839" s="21"/>
      <c r="AJ4839" s="21"/>
      <c r="AK4839" s="21"/>
      <c r="AL4839" s="21"/>
      <c r="AM4839" s="21"/>
      <c r="AN4839" s="21"/>
      <c r="AO4839" s="21"/>
      <c r="AP4839" s="21"/>
      <c r="AQ4839" s="21"/>
      <c r="AR4839" s="21"/>
      <c r="AS4839" s="21"/>
      <c r="AT4839" s="21"/>
      <c r="AU4839" s="21"/>
      <c r="AX4839" s="22"/>
      <c r="AY4839" s="22"/>
      <c r="AZ4839" s="22"/>
      <c r="BM4839" s="21"/>
      <c r="BN4839" s="21"/>
      <c r="BO4839" s="21"/>
      <c r="BP4839" s="21"/>
      <c r="BQ4839" s="21"/>
      <c r="BS4839" s="21"/>
      <c r="BT4839" s="21"/>
      <c r="BW4839" s="21"/>
      <c r="BX4839" s="21"/>
      <c r="BZ4839" s="21"/>
      <c r="CD4839" s="21"/>
      <c r="CE4839" s="21"/>
      <c r="CF4839" s="21"/>
    </row>
    <row r="4840" spans="1:84">
      <c r="A4840" s="21"/>
      <c r="AC4840" s="21"/>
      <c r="AD4840" s="21"/>
      <c r="AE4840" s="21"/>
      <c r="AF4840" s="21"/>
      <c r="AG4840" s="21"/>
      <c r="AH4840" s="21"/>
      <c r="AI4840" s="21"/>
      <c r="AJ4840" s="21"/>
      <c r="AK4840" s="21"/>
      <c r="AL4840" s="21"/>
      <c r="AM4840" s="21"/>
      <c r="AN4840" s="21"/>
      <c r="AO4840" s="21"/>
      <c r="AP4840" s="21"/>
      <c r="AQ4840" s="21"/>
      <c r="AR4840" s="21"/>
      <c r="AS4840" s="21"/>
      <c r="AT4840" s="21"/>
      <c r="AU4840" s="21"/>
      <c r="AX4840" s="22"/>
      <c r="AY4840" s="22"/>
      <c r="AZ4840" s="22"/>
      <c r="BM4840" s="21"/>
      <c r="BN4840" s="21"/>
      <c r="BO4840" s="21"/>
      <c r="BP4840" s="21"/>
      <c r="BQ4840" s="21"/>
      <c r="BS4840" s="21"/>
      <c r="BT4840" s="21"/>
      <c r="BW4840" s="21"/>
      <c r="BX4840" s="21"/>
      <c r="BZ4840" s="21"/>
      <c r="CD4840" s="21"/>
      <c r="CE4840" s="21"/>
      <c r="CF4840" s="21"/>
    </row>
    <row r="4841" spans="1:84">
      <c r="A4841" s="21"/>
      <c r="AC4841" s="21"/>
      <c r="AD4841" s="21"/>
      <c r="AE4841" s="21"/>
      <c r="AF4841" s="21"/>
      <c r="AG4841" s="21"/>
      <c r="AH4841" s="21"/>
      <c r="AI4841" s="21"/>
      <c r="AJ4841" s="21"/>
      <c r="AK4841" s="21"/>
      <c r="AL4841" s="21"/>
      <c r="AM4841" s="21"/>
      <c r="AN4841" s="21"/>
      <c r="AO4841" s="21"/>
      <c r="AP4841" s="21"/>
      <c r="AQ4841" s="21"/>
      <c r="AR4841" s="21"/>
      <c r="AS4841" s="21"/>
      <c r="AT4841" s="21"/>
      <c r="AU4841" s="21"/>
      <c r="AX4841" s="22"/>
      <c r="AY4841" s="22"/>
      <c r="AZ4841" s="22"/>
      <c r="BM4841" s="21"/>
      <c r="BN4841" s="21"/>
      <c r="BO4841" s="21"/>
      <c r="BP4841" s="21"/>
      <c r="BQ4841" s="21"/>
      <c r="BS4841" s="21"/>
      <c r="BT4841" s="21"/>
      <c r="BW4841" s="21"/>
      <c r="BX4841" s="21"/>
      <c r="BZ4841" s="21"/>
      <c r="CD4841" s="21"/>
      <c r="CE4841" s="21"/>
      <c r="CF4841" s="21"/>
    </row>
    <row r="4842" spans="1:84">
      <c r="A4842" s="21"/>
      <c r="AC4842" s="21"/>
      <c r="AD4842" s="21"/>
      <c r="AE4842" s="21"/>
      <c r="AF4842" s="21"/>
      <c r="AG4842" s="21"/>
      <c r="AH4842" s="21"/>
      <c r="AI4842" s="21"/>
      <c r="AJ4842" s="21"/>
      <c r="AK4842" s="21"/>
      <c r="AL4842" s="21"/>
      <c r="AM4842" s="21"/>
      <c r="AN4842" s="21"/>
      <c r="AO4842" s="21"/>
      <c r="AP4842" s="21"/>
      <c r="AQ4842" s="21"/>
      <c r="AR4842" s="21"/>
      <c r="AS4842" s="21"/>
      <c r="AT4842" s="21"/>
      <c r="AU4842" s="21"/>
      <c r="AX4842" s="22"/>
      <c r="AY4842" s="22"/>
      <c r="AZ4842" s="22"/>
      <c r="BM4842" s="21"/>
      <c r="BN4842" s="21"/>
      <c r="BO4842" s="21"/>
      <c r="BP4842" s="21"/>
      <c r="BQ4842" s="21"/>
      <c r="BS4842" s="21"/>
      <c r="BT4842" s="21"/>
      <c r="BW4842" s="21"/>
      <c r="BX4842" s="21"/>
      <c r="BZ4842" s="21"/>
      <c r="CD4842" s="21"/>
      <c r="CE4842" s="21"/>
      <c r="CF4842" s="21"/>
    </row>
    <row r="4843" spans="1:84">
      <c r="A4843" s="21"/>
      <c r="AC4843" s="21"/>
      <c r="AD4843" s="21"/>
      <c r="AE4843" s="21"/>
      <c r="AF4843" s="21"/>
      <c r="AG4843" s="21"/>
      <c r="AH4843" s="21"/>
      <c r="AI4843" s="21"/>
      <c r="AJ4843" s="21"/>
      <c r="AK4843" s="21"/>
      <c r="AL4843" s="21"/>
      <c r="AM4843" s="21"/>
      <c r="AN4843" s="21"/>
      <c r="AO4843" s="21"/>
      <c r="AP4843" s="21"/>
      <c r="AQ4843" s="21"/>
      <c r="AR4843" s="21"/>
      <c r="AS4843" s="21"/>
      <c r="AT4843" s="21"/>
      <c r="AU4843" s="21"/>
      <c r="AX4843" s="22"/>
      <c r="AY4843" s="22"/>
      <c r="AZ4843" s="22"/>
      <c r="BM4843" s="21"/>
      <c r="BN4843" s="21"/>
      <c r="BO4843" s="21"/>
      <c r="BP4843" s="21"/>
      <c r="BQ4843" s="21"/>
      <c r="BS4843" s="21"/>
      <c r="BT4843" s="21"/>
      <c r="BW4843" s="21"/>
      <c r="BX4843" s="21"/>
      <c r="BZ4843" s="21"/>
      <c r="CD4843" s="21"/>
      <c r="CE4843" s="21"/>
      <c r="CF4843" s="21"/>
    </row>
    <row r="4844" spans="1:84">
      <c r="A4844" s="21"/>
      <c r="AC4844" s="21"/>
      <c r="AD4844" s="21"/>
      <c r="AE4844" s="21"/>
      <c r="AF4844" s="21"/>
      <c r="AG4844" s="21"/>
      <c r="AH4844" s="21"/>
      <c r="AI4844" s="21"/>
      <c r="AJ4844" s="21"/>
      <c r="AK4844" s="21"/>
      <c r="AL4844" s="21"/>
      <c r="AM4844" s="21"/>
      <c r="AN4844" s="21"/>
      <c r="AO4844" s="21"/>
      <c r="AP4844" s="21"/>
      <c r="AQ4844" s="21"/>
      <c r="AR4844" s="21"/>
      <c r="AS4844" s="21"/>
      <c r="AT4844" s="21"/>
      <c r="AU4844" s="21"/>
      <c r="AX4844" s="22"/>
      <c r="AY4844" s="22"/>
      <c r="AZ4844" s="22"/>
      <c r="BM4844" s="21"/>
      <c r="BN4844" s="21"/>
      <c r="BO4844" s="21"/>
      <c r="BP4844" s="21"/>
      <c r="BQ4844" s="21"/>
      <c r="BS4844" s="21"/>
      <c r="BT4844" s="21"/>
      <c r="BW4844" s="21"/>
      <c r="BX4844" s="21"/>
      <c r="BZ4844" s="21"/>
      <c r="CD4844" s="21"/>
      <c r="CE4844" s="21"/>
      <c r="CF4844" s="21"/>
    </row>
    <row r="4845" spans="1:84">
      <c r="A4845" s="21"/>
      <c r="AC4845" s="21"/>
      <c r="AD4845" s="21"/>
      <c r="AE4845" s="21"/>
      <c r="AF4845" s="21"/>
      <c r="AG4845" s="21"/>
      <c r="AH4845" s="21"/>
      <c r="AI4845" s="21"/>
      <c r="AJ4845" s="21"/>
      <c r="AK4845" s="21"/>
      <c r="AL4845" s="21"/>
      <c r="AM4845" s="21"/>
      <c r="AN4845" s="21"/>
      <c r="AO4845" s="21"/>
      <c r="AP4845" s="21"/>
      <c r="AQ4845" s="21"/>
      <c r="AR4845" s="21"/>
      <c r="AS4845" s="21"/>
      <c r="AT4845" s="21"/>
      <c r="AU4845" s="21"/>
      <c r="AX4845" s="22"/>
      <c r="AY4845" s="22"/>
      <c r="AZ4845" s="22"/>
      <c r="BM4845" s="21"/>
      <c r="BN4845" s="21"/>
      <c r="BO4845" s="21"/>
      <c r="BP4845" s="21"/>
      <c r="BQ4845" s="21"/>
      <c r="BS4845" s="21"/>
      <c r="BT4845" s="21"/>
      <c r="BW4845" s="21"/>
      <c r="BX4845" s="21"/>
      <c r="BZ4845" s="21"/>
      <c r="CD4845" s="21"/>
      <c r="CE4845" s="21"/>
      <c r="CF4845" s="21"/>
    </row>
    <row r="4846" spans="1:84">
      <c r="A4846" s="21"/>
      <c r="AC4846" s="21"/>
      <c r="AD4846" s="21"/>
      <c r="AE4846" s="21"/>
      <c r="AF4846" s="21"/>
      <c r="AG4846" s="21"/>
      <c r="AH4846" s="21"/>
      <c r="AI4846" s="21"/>
      <c r="AJ4846" s="21"/>
      <c r="AK4846" s="21"/>
      <c r="AL4846" s="21"/>
      <c r="AM4846" s="21"/>
      <c r="AN4846" s="21"/>
      <c r="AO4846" s="21"/>
      <c r="AP4846" s="21"/>
      <c r="AQ4846" s="21"/>
      <c r="AR4846" s="21"/>
      <c r="AS4846" s="21"/>
      <c r="AT4846" s="21"/>
      <c r="AU4846" s="21"/>
      <c r="AX4846" s="22"/>
      <c r="AY4846" s="22"/>
      <c r="AZ4846" s="22"/>
      <c r="BM4846" s="21"/>
      <c r="BN4846" s="21"/>
      <c r="BO4846" s="21"/>
      <c r="BP4846" s="21"/>
      <c r="BQ4846" s="21"/>
      <c r="BS4846" s="21"/>
      <c r="BT4846" s="21"/>
      <c r="BW4846" s="21"/>
      <c r="BX4846" s="21"/>
      <c r="BZ4846" s="21"/>
      <c r="CD4846" s="21"/>
      <c r="CE4846" s="21"/>
      <c r="CF4846" s="21"/>
    </row>
    <row r="4847" spans="1:84">
      <c r="A4847" s="21"/>
      <c r="AC4847" s="21"/>
      <c r="AD4847" s="21"/>
      <c r="AE4847" s="21"/>
      <c r="AF4847" s="21"/>
      <c r="AG4847" s="21"/>
      <c r="AH4847" s="21"/>
      <c r="AI4847" s="21"/>
      <c r="AJ4847" s="21"/>
      <c r="AK4847" s="21"/>
      <c r="AL4847" s="21"/>
      <c r="AM4847" s="21"/>
      <c r="AN4847" s="21"/>
      <c r="AO4847" s="21"/>
      <c r="AP4847" s="21"/>
      <c r="AQ4847" s="21"/>
      <c r="AR4847" s="21"/>
      <c r="AS4847" s="21"/>
      <c r="AT4847" s="21"/>
      <c r="AU4847" s="21"/>
      <c r="AX4847" s="22"/>
      <c r="AY4847" s="22"/>
      <c r="AZ4847" s="22"/>
      <c r="BM4847" s="21"/>
      <c r="BN4847" s="21"/>
      <c r="BO4847" s="21"/>
      <c r="BP4847" s="21"/>
      <c r="BQ4847" s="21"/>
      <c r="BS4847" s="21"/>
      <c r="BT4847" s="21"/>
      <c r="BW4847" s="21"/>
      <c r="BX4847" s="21"/>
      <c r="BZ4847" s="21"/>
      <c r="CD4847" s="21"/>
      <c r="CE4847" s="21"/>
      <c r="CF4847" s="21"/>
    </row>
    <row r="4848" spans="1:84">
      <c r="A4848" s="21"/>
      <c r="AC4848" s="21"/>
      <c r="AD4848" s="21"/>
      <c r="AE4848" s="21"/>
      <c r="AF4848" s="21"/>
      <c r="AG4848" s="21"/>
      <c r="AH4848" s="21"/>
      <c r="AI4848" s="21"/>
      <c r="AJ4848" s="21"/>
      <c r="AK4848" s="21"/>
      <c r="AL4848" s="21"/>
      <c r="AM4848" s="21"/>
      <c r="AN4848" s="21"/>
      <c r="AO4848" s="21"/>
      <c r="AP4848" s="21"/>
      <c r="AQ4848" s="21"/>
      <c r="AR4848" s="21"/>
      <c r="AS4848" s="21"/>
      <c r="AT4848" s="21"/>
      <c r="AU4848" s="21"/>
      <c r="AX4848" s="22"/>
      <c r="AY4848" s="22"/>
      <c r="AZ4848" s="22"/>
      <c r="BM4848" s="21"/>
      <c r="BN4848" s="21"/>
      <c r="BO4848" s="21"/>
      <c r="BP4848" s="21"/>
      <c r="BQ4848" s="21"/>
      <c r="BS4848" s="21"/>
      <c r="BT4848" s="21"/>
      <c r="BW4848" s="21"/>
      <c r="BX4848" s="21"/>
      <c r="BZ4848" s="21"/>
      <c r="CD4848" s="21"/>
      <c r="CE4848" s="21"/>
      <c r="CF4848" s="21"/>
    </row>
    <row r="4849" spans="1:84">
      <c r="A4849" s="21"/>
      <c r="AC4849" s="21"/>
      <c r="AD4849" s="21"/>
      <c r="AE4849" s="21"/>
      <c r="AF4849" s="21"/>
      <c r="AG4849" s="21"/>
      <c r="AH4849" s="21"/>
      <c r="AI4849" s="21"/>
      <c r="AJ4849" s="21"/>
      <c r="AK4849" s="21"/>
      <c r="AL4849" s="21"/>
      <c r="AM4849" s="21"/>
      <c r="AN4849" s="21"/>
      <c r="AO4849" s="21"/>
      <c r="AP4849" s="21"/>
      <c r="AQ4849" s="21"/>
      <c r="AR4849" s="21"/>
      <c r="AS4849" s="21"/>
      <c r="AT4849" s="21"/>
      <c r="AU4849" s="21"/>
      <c r="AX4849" s="22"/>
      <c r="AY4849" s="22"/>
      <c r="AZ4849" s="22"/>
      <c r="BM4849" s="21"/>
      <c r="BN4849" s="21"/>
      <c r="BO4849" s="21"/>
      <c r="BP4849" s="21"/>
      <c r="BQ4849" s="21"/>
      <c r="BS4849" s="21"/>
      <c r="BT4849" s="21"/>
      <c r="BW4849" s="21"/>
      <c r="BX4849" s="21"/>
      <c r="BZ4849" s="21"/>
      <c r="CD4849" s="21"/>
      <c r="CE4849" s="21"/>
      <c r="CF4849" s="21"/>
    </row>
    <row r="4850" spans="1:84">
      <c r="A4850" s="21"/>
      <c r="AC4850" s="21"/>
      <c r="AD4850" s="21"/>
      <c r="AE4850" s="21"/>
      <c r="AF4850" s="21"/>
      <c r="AG4850" s="21"/>
      <c r="AH4850" s="21"/>
      <c r="AI4850" s="21"/>
      <c r="AJ4850" s="21"/>
      <c r="AK4850" s="21"/>
      <c r="AL4850" s="21"/>
      <c r="AM4850" s="21"/>
      <c r="AN4850" s="21"/>
      <c r="AO4850" s="21"/>
      <c r="AP4850" s="21"/>
      <c r="AQ4850" s="21"/>
      <c r="AR4850" s="21"/>
      <c r="AS4850" s="21"/>
      <c r="AT4850" s="21"/>
      <c r="AU4850" s="21"/>
      <c r="AX4850" s="22"/>
      <c r="AY4850" s="22"/>
      <c r="AZ4850" s="22"/>
      <c r="BM4850" s="21"/>
      <c r="BN4850" s="21"/>
      <c r="BO4850" s="21"/>
      <c r="BP4850" s="21"/>
      <c r="BQ4850" s="21"/>
      <c r="BS4850" s="21"/>
      <c r="BT4850" s="21"/>
      <c r="BW4850" s="21"/>
      <c r="BX4850" s="21"/>
      <c r="BZ4850" s="21"/>
      <c r="CD4850" s="21"/>
      <c r="CE4850" s="21"/>
      <c r="CF4850" s="21"/>
    </row>
    <row r="4851" spans="1:84">
      <c r="A4851" s="21"/>
      <c r="AC4851" s="21"/>
      <c r="AD4851" s="21"/>
      <c r="AE4851" s="21"/>
      <c r="AF4851" s="21"/>
      <c r="AG4851" s="21"/>
      <c r="AH4851" s="21"/>
      <c r="AI4851" s="21"/>
      <c r="AJ4851" s="21"/>
      <c r="AK4851" s="21"/>
      <c r="AL4851" s="21"/>
      <c r="AM4851" s="21"/>
      <c r="AN4851" s="21"/>
      <c r="AO4851" s="21"/>
      <c r="AP4851" s="21"/>
      <c r="AQ4851" s="21"/>
      <c r="AR4851" s="21"/>
      <c r="AS4851" s="21"/>
      <c r="AT4851" s="21"/>
      <c r="AU4851" s="21"/>
      <c r="AX4851" s="22"/>
      <c r="AY4851" s="22"/>
      <c r="AZ4851" s="22"/>
      <c r="BM4851" s="21"/>
      <c r="BN4851" s="21"/>
      <c r="BO4851" s="21"/>
      <c r="BP4851" s="21"/>
      <c r="BQ4851" s="21"/>
      <c r="BS4851" s="21"/>
      <c r="BT4851" s="21"/>
      <c r="BW4851" s="21"/>
      <c r="BX4851" s="21"/>
      <c r="BZ4851" s="21"/>
      <c r="CD4851" s="21"/>
      <c r="CE4851" s="21"/>
      <c r="CF4851" s="21"/>
    </row>
    <row r="4852" spans="1:84">
      <c r="A4852" s="21"/>
      <c r="AC4852" s="21"/>
      <c r="AD4852" s="21"/>
      <c r="AE4852" s="21"/>
      <c r="AF4852" s="21"/>
      <c r="AG4852" s="21"/>
      <c r="AH4852" s="21"/>
      <c r="AI4852" s="21"/>
      <c r="AJ4852" s="21"/>
      <c r="AK4852" s="21"/>
      <c r="AL4852" s="21"/>
      <c r="AM4852" s="21"/>
      <c r="AN4852" s="21"/>
      <c r="AO4852" s="21"/>
      <c r="AP4852" s="21"/>
      <c r="AQ4852" s="21"/>
      <c r="AR4852" s="21"/>
      <c r="AS4852" s="21"/>
      <c r="AT4852" s="21"/>
      <c r="AU4852" s="21"/>
      <c r="AX4852" s="22"/>
      <c r="AY4852" s="22"/>
      <c r="AZ4852" s="22"/>
      <c r="BM4852" s="21"/>
      <c r="BN4852" s="21"/>
      <c r="BO4852" s="21"/>
      <c r="BP4852" s="21"/>
      <c r="BQ4852" s="21"/>
      <c r="BS4852" s="21"/>
      <c r="BT4852" s="21"/>
      <c r="BW4852" s="21"/>
      <c r="BX4852" s="21"/>
      <c r="BZ4852" s="21"/>
      <c r="CD4852" s="21"/>
      <c r="CE4852" s="21"/>
      <c r="CF4852" s="21"/>
    </row>
    <row r="4853" spans="1:84">
      <c r="A4853" s="21"/>
      <c r="AC4853" s="21"/>
      <c r="AD4853" s="21"/>
      <c r="AE4853" s="21"/>
      <c r="AF4853" s="21"/>
      <c r="AG4853" s="21"/>
      <c r="AH4853" s="21"/>
      <c r="AI4853" s="21"/>
      <c r="AJ4853" s="21"/>
      <c r="AK4853" s="21"/>
      <c r="AL4853" s="21"/>
      <c r="AM4853" s="21"/>
      <c r="AN4853" s="21"/>
      <c r="AO4853" s="21"/>
      <c r="AP4853" s="21"/>
      <c r="AQ4853" s="21"/>
      <c r="AR4853" s="21"/>
      <c r="AS4853" s="21"/>
      <c r="AT4853" s="21"/>
      <c r="AU4853" s="21"/>
      <c r="AX4853" s="22"/>
      <c r="AY4853" s="22"/>
      <c r="AZ4853" s="22"/>
      <c r="BM4853" s="21"/>
      <c r="BN4853" s="21"/>
      <c r="BO4853" s="21"/>
      <c r="BP4853" s="21"/>
      <c r="BQ4853" s="21"/>
      <c r="BS4853" s="21"/>
      <c r="BT4853" s="21"/>
      <c r="BW4853" s="21"/>
      <c r="BX4853" s="21"/>
      <c r="BZ4853" s="21"/>
      <c r="CD4853" s="21"/>
      <c r="CE4853" s="21"/>
      <c r="CF4853" s="21"/>
    </row>
    <row r="4854" spans="1:84">
      <c r="A4854" s="21"/>
      <c r="AC4854" s="21"/>
      <c r="AD4854" s="21"/>
      <c r="AE4854" s="21"/>
      <c r="AF4854" s="21"/>
      <c r="AG4854" s="21"/>
      <c r="AH4854" s="21"/>
      <c r="AI4854" s="21"/>
      <c r="AJ4854" s="21"/>
      <c r="AK4854" s="21"/>
      <c r="AL4854" s="21"/>
      <c r="AM4854" s="21"/>
      <c r="AN4854" s="21"/>
      <c r="AO4854" s="21"/>
      <c r="AP4854" s="21"/>
      <c r="AQ4854" s="21"/>
      <c r="AR4854" s="21"/>
      <c r="AS4854" s="21"/>
      <c r="AT4854" s="21"/>
      <c r="AU4854" s="21"/>
      <c r="AX4854" s="22"/>
      <c r="AY4854" s="22"/>
      <c r="AZ4854" s="22"/>
      <c r="BM4854" s="21"/>
      <c r="BN4854" s="21"/>
      <c r="BO4854" s="21"/>
      <c r="BP4854" s="21"/>
      <c r="BQ4854" s="21"/>
      <c r="BS4854" s="21"/>
      <c r="BT4854" s="21"/>
      <c r="BW4854" s="21"/>
      <c r="BX4854" s="21"/>
      <c r="BZ4854" s="21"/>
      <c r="CD4854" s="21"/>
      <c r="CE4854" s="21"/>
      <c r="CF4854" s="21"/>
    </row>
    <row r="4855" spans="1:84">
      <c r="A4855" s="21"/>
      <c r="AC4855" s="21"/>
      <c r="AD4855" s="21"/>
      <c r="AE4855" s="21"/>
      <c r="AF4855" s="21"/>
      <c r="AG4855" s="21"/>
      <c r="AH4855" s="21"/>
      <c r="AI4855" s="21"/>
      <c r="AJ4855" s="21"/>
      <c r="AK4855" s="21"/>
      <c r="AL4855" s="21"/>
      <c r="AM4855" s="21"/>
      <c r="AN4855" s="21"/>
      <c r="AO4855" s="21"/>
      <c r="AP4855" s="21"/>
      <c r="AQ4855" s="21"/>
      <c r="AR4855" s="21"/>
      <c r="AS4855" s="21"/>
      <c r="AT4855" s="21"/>
      <c r="AU4855" s="21"/>
      <c r="AX4855" s="22"/>
      <c r="AY4855" s="22"/>
      <c r="AZ4855" s="22"/>
      <c r="BM4855" s="21"/>
      <c r="BN4855" s="21"/>
      <c r="BO4855" s="21"/>
      <c r="BP4855" s="21"/>
      <c r="BQ4855" s="21"/>
      <c r="BS4855" s="21"/>
      <c r="BT4855" s="21"/>
      <c r="BW4855" s="21"/>
      <c r="BX4855" s="21"/>
      <c r="BZ4855" s="21"/>
      <c r="CD4855" s="21"/>
      <c r="CE4855" s="21"/>
      <c r="CF4855" s="21"/>
    </row>
    <row r="4856" spans="1:84">
      <c r="A4856" s="21"/>
      <c r="AC4856" s="21"/>
      <c r="AD4856" s="21"/>
      <c r="AE4856" s="21"/>
      <c r="AF4856" s="21"/>
      <c r="AG4856" s="21"/>
      <c r="AH4856" s="21"/>
      <c r="AI4856" s="21"/>
      <c r="AJ4856" s="21"/>
      <c r="AK4856" s="21"/>
      <c r="AL4856" s="21"/>
      <c r="AM4856" s="21"/>
      <c r="AN4856" s="21"/>
      <c r="AO4856" s="21"/>
      <c r="AP4856" s="21"/>
      <c r="AQ4856" s="21"/>
      <c r="AR4856" s="21"/>
      <c r="AS4856" s="21"/>
      <c r="AT4856" s="21"/>
      <c r="AU4856" s="21"/>
      <c r="AX4856" s="22"/>
      <c r="AY4856" s="22"/>
      <c r="AZ4856" s="22"/>
      <c r="BM4856" s="21"/>
      <c r="BN4856" s="21"/>
      <c r="BO4856" s="21"/>
      <c r="BP4856" s="21"/>
      <c r="BQ4856" s="21"/>
      <c r="BS4856" s="21"/>
      <c r="BT4856" s="21"/>
      <c r="BW4856" s="21"/>
      <c r="BX4856" s="21"/>
      <c r="BZ4856" s="21"/>
      <c r="CD4856" s="21"/>
      <c r="CE4856" s="21"/>
      <c r="CF4856" s="21"/>
    </row>
    <row r="4857" spans="1:84">
      <c r="A4857" s="21"/>
      <c r="AC4857" s="21"/>
      <c r="AD4857" s="21"/>
      <c r="AE4857" s="21"/>
      <c r="AF4857" s="21"/>
      <c r="AG4857" s="21"/>
      <c r="AH4857" s="21"/>
      <c r="AI4857" s="21"/>
      <c r="AJ4857" s="21"/>
      <c r="AK4857" s="21"/>
      <c r="AL4857" s="21"/>
      <c r="AM4857" s="21"/>
      <c r="AN4857" s="21"/>
      <c r="AO4857" s="21"/>
      <c r="AP4857" s="21"/>
      <c r="AQ4857" s="21"/>
      <c r="AR4857" s="21"/>
      <c r="AS4857" s="21"/>
      <c r="AT4857" s="21"/>
      <c r="AU4857" s="21"/>
      <c r="AX4857" s="22"/>
      <c r="AY4857" s="22"/>
      <c r="AZ4857" s="22"/>
      <c r="BM4857" s="21"/>
      <c r="BN4857" s="21"/>
      <c r="BO4857" s="21"/>
      <c r="BP4857" s="21"/>
      <c r="BQ4857" s="21"/>
      <c r="BS4857" s="21"/>
      <c r="BT4857" s="21"/>
      <c r="BW4857" s="21"/>
      <c r="BX4857" s="21"/>
      <c r="BZ4857" s="21"/>
      <c r="CD4857" s="21"/>
      <c r="CE4857" s="21"/>
      <c r="CF4857" s="21"/>
    </row>
    <row r="4858" spans="1:84">
      <c r="A4858" s="21"/>
      <c r="AC4858" s="21"/>
      <c r="AD4858" s="21"/>
      <c r="AE4858" s="21"/>
      <c r="AF4858" s="21"/>
      <c r="AG4858" s="21"/>
      <c r="AH4858" s="21"/>
      <c r="AI4858" s="21"/>
      <c r="AJ4858" s="21"/>
      <c r="AK4858" s="21"/>
      <c r="AL4858" s="21"/>
      <c r="AM4858" s="21"/>
      <c r="AN4858" s="21"/>
      <c r="AO4858" s="21"/>
      <c r="AP4858" s="21"/>
      <c r="AQ4858" s="21"/>
      <c r="AR4858" s="21"/>
      <c r="AS4858" s="21"/>
      <c r="AT4858" s="21"/>
      <c r="AU4858" s="21"/>
      <c r="AX4858" s="22"/>
      <c r="AY4858" s="22"/>
      <c r="AZ4858" s="22"/>
      <c r="BM4858" s="21"/>
      <c r="BN4858" s="21"/>
      <c r="BO4858" s="21"/>
      <c r="BP4858" s="21"/>
      <c r="BQ4858" s="21"/>
      <c r="BS4858" s="21"/>
      <c r="BT4858" s="21"/>
      <c r="BW4858" s="21"/>
      <c r="BX4858" s="21"/>
      <c r="BZ4858" s="21"/>
      <c r="CD4858" s="21"/>
      <c r="CE4858" s="21"/>
      <c r="CF4858" s="21"/>
    </row>
    <row r="4859" spans="1:84">
      <c r="A4859" s="21"/>
      <c r="AC4859" s="21"/>
      <c r="AD4859" s="21"/>
      <c r="AE4859" s="21"/>
      <c r="AF4859" s="21"/>
      <c r="AG4859" s="21"/>
      <c r="AH4859" s="21"/>
      <c r="AI4859" s="21"/>
      <c r="AJ4859" s="21"/>
      <c r="AK4859" s="21"/>
      <c r="AL4859" s="21"/>
      <c r="AM4859" s="21"/>
      <c r="AN4859" s="21"/>
      <c r="AO4859" s="21"/>
      <c r="AP4859" s="21"/>
      <c r="AQ4859" s="21"/>
      <c r="AR4859" s="21"/>
      <c r="AS4859" s="21"/>
      <c r="AT4859" s="21"/>
      <c r="AU4859" s="21"/>
      <c r="AX4859" s="22"/>
      <c r="AY4859" s="22"/>
      <c r="AZ4859" s="22"/>
      <c r="BM4859" s="21"/>
      <c r="BN4859" s="21"/>
      <c r="BO4859" s="21"/>
      <c r="BP4859" s="21"/>
      <c r="BQ4859" s="21"/>
      <c r="BS4859" s="21"/>
      <c r="BT4859" s="21"/>
      <c r="BW4859" s="21"/>
      <c r="BX4859" s="21"/>
      <c r="BZ4859" s="21"/>
      <c r="CD4859" s="21"/>
      <c r="CE4859" s="21"/>
      <c r="CF4859" s="21"/>
    </row>
    <row r="4860" spans="1:84">
      <c r="A4860" s="21"/>
      <c r="AC4860" s="21"/>
      <c r="AD4860" s="21"/>
      <c r="AE4860" s="21"/>
      <c r="AF4860" s="21"/>
      <c r="AG4860" s="21"/>
      <c r="AH4860" s="21"/>
      <c r="AI4860" s="21"/>
      <c r="AJ4860" s="21"/>
      <c r="AK4860" s="21"/>
      <c r="AL4860" s="21"/>
      <c r="AM4860" s="21"/>
      <c r="AN4860" s="21"/>
      <c r="AO4860" s="21"/>
      <c r="AP4860" s="21"/>
      <c r="AQ4860" s="21"/>
      <c r="AR4860" s="21"/>
      <c r="AS4860" s="21"/>
      <c r="AT4860" s="21"/>
      <c r="AU4860" s="21"/>
      <c r="AX4860" s="22"/>
      <c r="AY4860" s="22"/>
      <c r="AZ4860" s="22"/>
      <c r="BM4860" s="21"/>
      <c r="BN4860" s="21"/>
      <c r="BO4860" s="21"/>
      <c r="BP4860" s="21"/>
      <c r="BQ4860" s="21"/>
      <c r="BS4860" s="21"/>
      <c r="BT4860" s="21"/>
      <c r="BW4860" s="21"/>
      <c r="BX4860" s="21"/>
      <c r="BZ4860" s="21"/>
      <c r="CD4860" s="21"/>
      <c r="CE4860" s="21"/>
      <c r="CF4860" s="21"/>
    </row>
    <row r="4861" spans="1:84">
      <c r="A4861" s="21"/>
      <c r="AC4861" s="21"/>
      <c r="AD4861" s="21"/>
      <c r="AE4861" s="21"/>
      <c r="AF4861" s="21"/>
      <c r="AG4861" s="21"/>
      <c r="AH4861" s="21"/>
      <c r="AI4861" s="21"/>
      <c r="AJ4861" s="21"/>
      <c r="AK4861" s="21"/>
      <c r="AL4861" s="21"/>
      <c r="AM4861" s="21"/>
      <c r="AN4861" s="21"/>
      <c r="AO4861" s="21"/>
      <c r="AP4861" s="21"/>
      <c r="AQ4861" s="21"/>
      <c r="AR4861" s="21"/>
      <c r="AS4861" s="21"/>
      <c r="AT4861" s="21"/>
      <c r="AU4861" s="21"/>
      <c r="AX4861" s="22"/>
      <c r="AY4861" s="22"/>
      <c r="AZ4861" s="22"/>
      <c r="BM4861" s="21"/>
      <c r="BN4861" s="21"/>
      <c r="BO4861" s="21"/>
      <c r="BP4861" s="21"/>
      <c r="BQ4861" s="21"/>
      <c r="BS4861" s="21"/>
      <c r="BT4861" s="21"/>
      <c r="BW4861" s="21"/>
      <c r="BX4861" s="21"/>
      <c r="BZ4861" s="21"/>
      <c r="CD4861" s="21"/>
      <c r="CE4861" s="21"/>
      <c r="CF4861" s="21"/>
    </row>
    <row r="4862" spans="1:84">
      <c r="A4862" s="21"/>
      <c r="AC4862" s="21"/>
      <c r="AD4862" s="21"/>
      <c r="AE4862" s="21"/>
      <c r="AF4862" s="21"/>
      <c r="AG4862" s="21"/>
      <c r="AH4862" s="21"/>
      <c r="AI4862" s="21"/>
      <c r="AJ4862" s="21"/>
      <c r="AK4862" s="21"/>
      <c r="AL4862" s="21"/>
      <c r="AM4862" s="21"/>
      <c r="AN4862" s="21"/>
      <c r="AO4862" s="21"/>
      <c r="AP4862" s="21"/>
      <c r="AQ4862" s="21"/>
      <c r="AR4862" s="21"/>
      <c r="AS4862" s="21"/>
      <c r="AT4862" s="21"/>
      <c r="AU4862" s="21"/>
      <c r="AX4862" s="22"/>
      <c r="AY4862" s="22"/>
      <c r="AZ4862" s="22"/>
      <c r="BM4862" s="21"/>
      <c r="BN4862" s="21"/>
      <c r="BO4862" s="21"/>
      <c r="BP4862" s="21"/>
      <c r="BQ4862" s="21"/>
      <c r="BS4862" s="21"/>
      <c r="BT4862" s="21"/>
      <c r="BW4862" s="21"/>
      <c r="BX4862" s="21"/>
      <c r="BZ4862" s="21"/>
      <c r="CD4862" s="21"/>
      <c r="CE4862" s="21"/>
      <c r="CF4862" s="21"/>
    </row>
    <row r="4863" spans="1:84">
      <c r="A4863" s="21"/>
      <c r="AC4863" s="21"/>
      <c r="AD4863" s="21"/>
      <c r="AE4863" s="21"/>
      <c r="AF4863" s="21"/>
      <c r="AG4863" s="21"/>
      <c r="AH4863" s="21"/>
      <c r="AI4863" s="21"/>
      <c r="AJ4863" s="21"/>
      <c r="AK4863" s="21"/>
      <c r="AL4863" s="21"/>
      <c r="AM4863" s="21"/>
      <c r="AN4863" s="21"/>
      <c r="AO4863" s="21"/>
      <c r="AP4863" s="21"/>
      <c r="AQ4863" s="21"/>
      <c r="AR4863" s="21"/>
      <c r="AS4863" s="21"/>
      <c r="AT4863" s="21"/>
      <c r="AU4863" s="21"/>
      <c r="AX4863" s="22"/>
      <c r="AY4863" s="22"/>
      <c r="AZ4863" s="22"/>
      <c r="BM4863" s="21"/>
      <c r="BN4863" s="21"/>
      <c r="BO4863" s="21"/>
      <c r="BP4863" s="21"/>
      <c r="BQ4863" s="21"/>
      <c r="BS4863" s="21"/>
      <c r="BT4863" s="21"/>
      <c r="BW4863" s="21"/>
      <c r="BX4863" s="21"/>
      <c r="BZ4863" s="21"/>
      <c r="CD4863" s="21"/>
      <c r="CE4863" s="21"/>
      <c r="CF4863" s="21"/>
    </row>
    <row r="4864" spans="1:84">
      <c r="A4864" s="21"/>
      <c r="AC4864" s="21"/>
      <c r="AD4864" s="21"/>
      <c r="AE4864" s="21"/>
      <c r="AF4864" s="21"/>
      <c r="AG4864" s="21"/>
      <c r="AH4864" s="21"/>
      <c r="AI4864" s="21"/>
      <c r="AJ4864" s="21"/>
      <c r="AK4864" s="21"/>
      <c r="AL4864" s="21"/>
      <c r="AM4864" s="21"/>
      <c r="AN4864" s="21"/>
      <c r="AO4864" s="21"/>
      <c r="AP4864" s="21"/>
      <c r="AQ4864" s="21"/>
      <c r="AR4864" s="21"/>
      <c r="AS4864" s="21"/>
      <c r="AT4864" s="21"/>
      <c r="AU4864" s="21"/>
      <c r="AX4864" s="22"/>
      <c r="AY4864" s="22"/>
      <c r="AZ4864" s="22"/>
      <c r="BM4864" s="21"/>
      <c r="BN4864" s="21"/>
      <c r="BO4864" s="21"/>
      <c r="BP4864" s="21"/>
      <c r="BQ4864" s="21"/>
      <c r="BS4864" s="21"/>
      <c r="BT4864" s="21"/>
      <c r="BW4864" s="21"/>
      <c r="BX4864" s="21"/>
      <c r="BZ4864" s="21"/>
      <c r="CD4864" s="21"/>
      <c r="CE4864" s="21"/>
      <c r="CF4864" s="21"/>
    </row>
    <row r="4865" spans="1:84">
      <c r="A4865" s="21"/>
      <c r="AC4865" s="21"/>
      <c r="AD4865" s="21"/>
      <c r="AE4865" s="21"/>
      <c r="AF4865" s="21"/>
      <c r="AG4865" s="21"/>
      <c r="AH4865" s="21"/>
      <c r="AI4865" s="21"/>
      <c r="AJ4865" s="21"/>
      <c r="AK4865" s="21"/>
      <c r="AL4865" s="21"/>
      <c r="AM4865" s="21"/>
      <c r="AN4865" s="21"/>
      <c r="AO4865" s="21"/>
      <c r="AP4865" s="21"/>
      <c r="AQ4865" s="21"/>
      <c r="AR4865" s="21"/>
      <c r="AS4865" s="21"/>
      <c r="AT4865" s="21"/>
      <c r="AU4865" s="21"/>
      <c r="AX4865" s="22"/>
      <c r="AY4865" s="22"/>
      <c r="AZ4865" s="22"/>
      <c r="BM4865" s="21"/>
      <c r="BN4865" s="21"/>
      <c r="BO4865" s="21"/>
      <c r="BP4865" s="21"/>
      <c r="BQ4865" s="21"/>
      <c r="BS4865" s="21"/>
      <c r="BT4865" s="21"/>
      <c r="BW4865" s="21"/>
      <c r="BX4865" s="21"/>
      <c r="BZ4865" s="21"/>
      <c r="CD4865" s="21"/>
      <c r="CE4865" s="21"/>
      <c r="CF4865" s="21"/>
    </row>
    <row r="4866" spans="1:84">
      <c r="A4866" s="21"/>
      <c r="AC4866" s="21"/>
      <c r="AD4866" s="21"/>
      <c r="AE4866" s="21"/>
      <c r="AF4866" s="21"/>
      <c r="AG4866" s="21"/>
      <c r="AH4866" s="21"/>
      <c r="AI4866" s="21"/>
      <c r="AJ4866" s="21"/>
      <c r="AK4866" s="21"/>
      <c r="AL4866" s="21"/>
      <c r="AM4866" s="21"/>
      <c r="AN4866" s="21"/>
      <c r="AO4866" s="21"/>
      <c r="AP4866" s="21"/>
      <c r="AQ4866" s="21"/>
      <c r="AR4866" s="21"/>
      <c r="AS4866" s="21"/>
      <c r="AT4866" s="21"/>
      <c r="AU4866" s="21"/>
      <c r="AX4866" s="22"/>
      <c r="AY4866" s="22"/>
      <c r="AZ4866" s="22"/>
      <c r="BM4866" s="21"/>
      <c r="BN4866" s="21"/>
      <c r="BO4866" s="21"/>
      <c r="BP4866" s="21"/>
      <c r="BQ4866" s="21"/>
      <c r="BS4866" s="21"/>
      <c r="BT4866" s="21"/>
      <c r="BW4866" s="21"/>
      <c r="BX4866" s="21"/>
      <c r="BZ4866" s="21"/>
      <c r="CD4866" s="21"/>
      <c r="CE4866" s="21"/>
      <c r="CF4866" s="21"/>
    </row>
    <row r="4867" spans="1:84">
      <c r="A4867" s="21"/>
      <c r="AC4867" s="21"/>
      <c r="AD4867" s="21"/>
      <c r="AE4867" s="21"/>
      <c r="AF4867" s="21"/>
      <c r="AG4867" s="21"/>
      <c r="AH4867" s="21"/>
      <c r="AI4867" s="21"/>
      <c r="AJ4867" s="21"/>
      <c r="AK4867" s="21"/>
      <c r="AL4867" s="21"/>
      <c r="AM4867" s="21"/>
      <c r="AN4867" s="21"/>
      <c r="AO4867" s="21"/>
      <c r="AP4867" s="21"/>
      <c r="AQ4867" s="21"/>
      <c r="AR4867" s="21"/>
      <c r="AS4867" s="21"/>
      <c r="AT4867" s="21"/>
      <c r="AU4867" s="21"/>
      <c r="AX4867" s="22"/>
      <c r="AY4867" s="22"/>
      <c r="AZ4867" s="22"/>
      <c r="BM4867" s="21"/>
      <c r="BN4867" s="21"/>
      <c r="BO4867" s="21"/>
      <c r="BP4867" s="21"/>
      <c r="BQ4867" s="21"/>
      <c r="BS4867" s="21"/>
      <c r="BT4867" s="21"/>
      <c r="BW4867" s="21"/>
      <c r="BX4867" s="21"/>
      <c r="BZ4867" s="21"/>
      <c r="CD4867" s="21"/>
      <c r="CE4867" s="21"/>
      <c r="CF4867" s="21"/>
    </row>
    <row r="4868" spans="1:84">
      <c r="A4868" s="21"/>
      <c r="AC4868" s="21"/>
      <c r="AD4868" s="21"/>
      <c r="AE4868" s="21"/>
      <c r="AF4868" s="21"/>
      <c r="AG4868" s="21"/>
      <c r="AH4868" s="21"/>
      <c r="AI4868" s="21"/>
      <c r="AJ4868" s="21"/>
      <c r="AK4868" s="21"/>
      <c r="AL4868" s="21"/>
      <c r="AM4868" s="21"/>
      <c r="AN4868" s="21"/>
      <c r="AO4868" s="21"/>
      <c r="AP4868" s="21"/>
      <c r="AQ4868" s="21"/>
      <c r="AR4868" s="21"/>
      <c r="AS4868" s="21"/>
      <c r="AT4868" s="21"/>
      <c r="AU4868" s="21"/>
      <c r="AX4868" s="22"/>
      <c r="AY4868" s="22"/>
      <c r="AZ4868" s="22"/>
      <c r="BM4868" s="21"/>
      <c r="BN4868" s="21"/>
      <c r="BO4868" s="21"/>
      <c r="BP4868" s="21"/>
      <c r="BQ4868" s="21"/>
      <c r="BS4868" s="21"/>
      <c r="BT4868" s="21"/>
      <c r="BW4868" s="21"/>
      <c r="BX4868" s="21"/>
      <c r="BZ4868" s="21"/>
      <c r="CD4868" s="21"/>
      <c r="CE4868" s="21"/>
      <c r="CF4868" s="21"/>
    </row>
    <row r="4869" spans="1:84">
      <c r="A4869" s="21"/>
      <c r="AC4869" s="21"/>
      <c r="AD4869" s="21"/>
      <c r="AE4869" s="21"/>
      <c r="AF4869" s="21"/>
      <c r="AG4869" s="21"/>
      <c r="AH4869" s="21"/>
      <c r="AI4869" s="21"/>
      <c r="AJ4869" s="21"/>
      <c r="AK4869" s="21"/>
      <c r="AL4869" s="21"/>
      <c r="AM4869" s="21"/>
      <c r="AN4869" s="21"/>
      <c r="AO4869" s="21"/>
      <c r="AP4869" s="21"/>
      <c r="AQ4869" s="21"/>
      <c r="AR4869" s="21"/>
      <c r="AS4869" s="21"/>
      <c r="AT4869" s="21"/>
      <c r="AU4869" s="21"/>
      <c r="AX4869" s="22"/>
      <c r="AY4869" s="22"/>
      <c r="AZ4869" s="22"/>
      <c r="BM4869" s="21"/>
      <c r="BN4869" s="21"/>
      <c r="BO4869" s="21"/>
      <c r="BP4869" s="21"/>
      <c r="BQ4869" s="21"/>
      <c r="BS4869" s="21"/>
      <c r="BT4869" s="21"/>
      <c r="BW4869" s="21"/>
      <c r="BX4869" s="21"/>
      <c r="BZ4869" s="21"/>
      <c r="CD4869" s="21"/>
      <c r="CE4869" s="21"/>
      <c r="CF4869" s="21"/>
    </row>
    <row r="4870" spans="1:84">
      <c r="A4870" s="21"/>
      <c r="AC4870" s="21"/>
      <c r="AD4870" s="21"/>
      <c r="AE4870" s="21"/>
      <c r="AF4870" s="21"/>
      <c r="AG4870" s="21"/>
      <c r="AH4870" s="21"/>
      <c r="AI4870" s="21"/>
      <c r="AJ4870" s="21"/>
      <c r="AK4870" s="21"/>
      <c r="AL4870" s="21"/>
      <c r="AM4870" s="21"/>
      <c r="AN4870" s="21"/>
      <c r="AO4870" s="21"/>
      <c r="AP4870" s="21"/>
      <c r="AQ4870" s="21"/>
      <c r="AR4870" s="21"/>
      <c r="AS4870" s="21"/>
      <c r="AT4870" s="21"/>
      <c r="AU4870" s="21"/>
      <c r="AX4870" s="22"/>
      <c r="AY4870" s="22"/>
      <c r="AZ4870" s="22"/>
      <c r="BM4870" s="21"/>
      <c r="BN4870" s="21"/>
      <c r="BO4870" s="21"/>
      <c r="BP4870" s="21"/>
      <c r="BQ4870" s="21"/>
      <c r="BS4870" s="21"/>
      <c r="BT4870" s="21"/>
      <c r="BW4870" s="21"/>
      <c r="BX4870" s="21"/>
      <c r="BZ4870" s="21"/>
      <c r="CD4870" s="21"/>
      <c r="CE4870" s="21"/>
      <c r="CF4870" s="21"/>
    </row>
    <row r="4871" spans="1:84">
      <c r="A4871" s="21"/>
      <c r="AC4871" s="21"/>
      <c r="AD4871" s="21"/>
      <c r="AE4871" s="21"/>
      <c r="AF4871" s="21"/>
      <c r="AG4871" s="21"/>
      <c r="AH4871" s="21"/>
      <c r="AI4871" s="21"/>
      <c r="AJ4871" s="21"/>
      <c r="AK4871" s="21"/>
      <c r="AL4871" s="21"/>
      <c r="AM4871" s="21"/>
      <c r="AN4871" s="21"/>
      <c r="AO4871" s="21"/>
      <c r="AP4871" s="21"/>
      <c r="AQ4871" s="21"/>
      <c r="AR4871" s="21"/>
      <c r="AS4871" s="21"/>
      <c r="AT4871" s="21"/>
      <c r="AU4871" s="21"/>
      <c r="AX4871" s="22"/>
      <c r="AY4871" s="22"/>
      <c r="AZ4871" s="22"/>
      <c r="BM4871" s="21"/>
      <c r="BN4871" s="21"/>
      <c r="BO4871" s="21"/>
      <c r="BP4871" s="21"/>
      <c r="BQ4871" s="21"/>
      <c r="BS4871" s="21"/>
      <c r="BT4871" s="21"/>
      <c r="BW4871" s="21"/>
      <c r="BX4871" s="21"/>
      <c r="BZ4871" s="21"/>
      <c r="CD4871" s="21"/>
      <c r="CE4871" s="21"/>
      <c r="CF4871" s="21"/>
    </row>
    <row r="4872" spans="1:84">
      <c r="A4872" s="21"/>
      <c r="AC4872" s="21"/>
      <c r="AD4872" s="21"/>
      <c r="AE4872" s="21"/>
      <c r="AF4872" s="21"/>
      <c r="AG4872" s="21"/>
      <c r="AH4872" s="21"/>
      <c r="AI4872" s="21"/>
      <c r="AJ4872" s="21"/>
      <c r="AK4872" s="21"/>
      <c r="AL4872" s="21"/>
      <c r="AM4872" s="21"/>
      <c r="AN4872" s="21"/>
      <c r="AO4872" s="21"/>
      <c r="AP4872" s="21"/>
      <c r="AQ4872" s="21"/>
      <c r="AR4872" s="21"/>
      <c r="AS4872" s="21"/>
      <c r="AT4872" s="21"/>
      <c r="AU4872" s="21"/>
      <c r="AX4872" s="22"/>
      <c r="AY4872" s="22"/>
      <c r="AZ4872" s="22"/>
      <c r="BM4872" s="21"/>
      <c r="BN4872" s="21"/>
      <c r="BO4872" s="21"/>
      <c r="BP4872" s="21"/>
      <c r="BQ4872" s="21"/>
      <c r="BS4872" s="21"/>
      <c r="BT4872" s="21"/>
      <c r="BW4872" s="21"/>
      <c r="BX4872" s="21"/>
      <c r="BZ4872" s="21"/>
      <c r="CD4872" s="21"/>
      <c r="CE4872" s="21"/>
      <c r="CF4872" s="21"/>
    </row>
    <row r="4873" spans="1:84">
      <c r="A4873" s="21"/>
      <c r="AC4873" s="21"/>
      <c r="AD4873" s="21"/>
      <c r="AE4873" s="21"/>
      <c r="AF4873" s="21"/>
      <c r="AG4873" s="21"/>
      <c r="AH4873" s="21"/>
      <c r="AI4873" s="21"/>
      <c r="AJ4873" s="21"/>
      <c r="AK4873" s="21"/>
      <c r="AL4873" s="21"/>
      <c r="AM4873" s="21"/>
      <c r="AN4873" s="21"/>
      <c r="AO4873" s="21"/>
      <c r="AP4873" s="21"/>
      <c r="AQ4873" s="21"/>
      <c r="AR4873" s="21"/>
      <c r="AS4873" s="21"/>
      <c r="AT4873" s="21"/>
      <c r="AU4873" s="21"/>
      <c r="AX4873" s="22"/>
      <c r="AY4873" s="22"/>
      <c r="AZ4873" s="22"/>
      <c r="BM4873" s="21"/>
      <c r="BN4873" s="21"/>
      <c r="BO4873" s="21"/>
      <c r="BP4873" s="21"/>
      <c r="BQ4873" s="21"/>
      <c r="BS4873" s="21"/>
      <c r="BT4873" s="21"/>
      <c r="BW4873" s="21"/>
      <c r="BX4873" s="21"/>
      <c r="BZ4873" s="21"/>
      <c r="CD4873" s="21"/>
      <c r="CE4873" s="21"/>
      <c r="CF4873" s="21"/>
    </row>
    <row r="4874" spans="1:84">
      <c r="A4874" s="21"/>
      <c r="AC4874" s="21"/>
      <c r="AD4874" s="21"/>
      <c r="AE4874" s="21"/>
      <c r="AF4874" s="21"/>
      <c r="AG4874" s="21"/>
      <c r="AH4874" s="21"/>
      <c r="AI4874" s="21"/>
      <c r="AJ4874" s="21"/>
      <c r="AK4874" s="21"/>
      <c r="AL4874" s="21"/>
      <c r="AM4874" s="21"/>
      <c r="AN4874" s="21"/>
      <c r="AO4874" s="21"/>
      <c r="AP4874" s="21"/>
      <c r="AQ4874" s="21"/>
      <c r="AR4874" s="21"/>
      <c r="AS4874" s="21"/>
      <c r="AT4874" s="21"/>
      <c r="AU4874" s="21"/>
      <c r="AX4874" s="22"/>
      <c r="AY4874" s="22"/>
      <c r="AZ4874" s="22"/>
      <c r="BM4874" s="21"/>
      <c r="BN4874" s="21"/>
      <c r="BO4874" s="21"/>
      <c r="BP4874" s="21"/>
      <c r="BQ4874" s="21"/>
      <c r="BS4874" s="21"/>
      <c r="BT4874" s="21"/>
      <c r="BW4874" s="21"/>
      <c r="BX4874" s="21"/>
      <c r="BZ4874" s="21"/>
      <c r="CD4874" s="21"/>
      <c r="CE4874" s="21"/>
      <c r="CF4874" s="21"/>
    </row>
    <row r="4875" spans="1:84">
      <c r="A4875" s="21"/>
      <c r="AC4875" s="21"/>
      <c r="AD4875" s="21"/>
      <c r="AE4875" s="21"/>
      <c r="AF4875" s="21"/>
      <c r="AG4875" s="21"/>
      <c r="AH4875" s="21"/>
      <c r="AI4875" s="21"/>
      <c r="AJ4875" s="21"/>
      <c r="AK4875" s="21"/>
      <c r="AL4875" s="21"/>
      <c r="AM4875" s="21"/>
      <c r="AN4875" s="21"/>
      <c r="AO4875" s="21"/>
      <c r="AP4875" s="21"/>
      <c r="AQ4875" s="21"/>
      <c r="AR4875" s="21"/>
      <c r="AS4875" s="21"/>
      <c r="AT4875" s="21"/>
      <c r="AU4875" s="21"/>
      <c r="AX4875" s="22"/>
      <c r="AY4875" s="22"/>
      <c r="AZ4875" s="22"/>
      <c r="BM4875" s="21"/>
      <c r="BN4875" s="21"/>
      <c r="BO4875" s="21"/>
      <c r="BP4875" s="21"/>
      <c r="BQ4875" s="21"/>
      <c r="BS4875" s="21"/>
      <c r="BT4875" s="21"/>
      <c r="BW4875" s="21"/>
      <c r="BX4875" s="21"/>
      <c r="BZ4875" s="21"/>
      <c r="CD4875" s="21"/>
      <c r="CE4875" s="21"/>
      <c r="CF4875" s="21"/>
    </row>
    <row r="4876" spans="1:84">
      <c r="A4876" s="21"/>
      <c r="AC4876" s="21"/>
      <c r="AD4876" s="21"/>
      <c r="AE4876" s="21"/>
      <c r="AF4876" s="21"/>
      <c r="AG4876" s="21"/>
      <c r="AH4876" s="21"/>
      <c r="AI4876" s="21"/>
      <c r="AJ4876" s="21"/>
      <c r="AK4876" s="21"/>
      <c r="AL4876" s="21"/>
      <c r="AM4876" s="21"/>
      <c r="AN4876" s="21"/>
      <c r="AO4876" s="21"/>
      <c r="AP4876" s="21"/>
      <c r="AQ4876" s="21"/>
      <c r="AR4876" s="21"/>
      <c r="AS4876" s="21"/>
      <c r="AT4876" s="21"/>
      <c r="AU4876" s="21"/>
      <c r="AX4876" s="22"/>
      <c r="AY4876" s="22"/>
      <c r="AZ4876" s="22"/>
      <c r="BM4876" s="21"/>
      <c r="BN4876" s="21"/>
      <c r="BO4876" s="21"/>
      <c r="BP4876" s="21"/>
      <c r="BQ4876" s="21"/>
      <c r="BS4876" s="21"/>
      <c r="BT4876" s="21"/>
      <c r="BW4876" s="21"/>
      <c r="BX4876" s="21"/>
      <c r="BZ4876" s="21"/>
      <c r="CD4876" s="21"/>
      <c r="CE4876" s="21"/>
      <c r="CF4876" s="21"/>
    </row>
    <row r="4877" spans="1:84">
      <c r="A4877" s="21"/>
      <c r="AC4877" s="21"/>
      <c r="AD4877" s="21"/>
      <c r="AE4877" s="21"/>
      <c r="AF4877" s="21"/>
      <c r="AG4877" s="21"/>
      <c r="AH4877" s="21"/>
      <c r="AI4877" s="21"/>
      <c r="AJ4877" s="21"/>
      <c r="AK4877" s="21"/>
      <c r="AL4877" s="21"/>
      <c r="AM4877" s="21"/>
      <c r="AN4877" s="21"/>
      <c r="AO4877" s="21"/>
      <c r="AP4877" s="21"/>
      <c r="AQ4877" s="21"/>
      <c r="AR4877" s="21"/>
      <c r="AS4877" s="21"/>
      <c r="AT4877" s="21"/>
      <c r="AU4877" s="21"/>
      <c r="AX4877" s="22"/>
      <c r="AY4877" s="22"/>
      <c r="AZ4877" s="22"/>
      <c r="BM4877" s="21"/>
      <c r="BN4877" s="21"/>
      <c r="BO4877" s="21"/>
      <c r="BP4877" s="21"/>
      <c r="BQ4877" s="21"/>
      <c r="BS4877" s="21"/>
      <c r="BT4877" s="21"/>
      <c r="BW4877" s="21"/>
      <c r="BX4877" s="21"/>
      <c r="BZ4877" s="21"/>
      <c r="CD4877" s="21"/>
      <c r="CE4877" s="21"/>
      <c r="CF4877" s="21"/>
    </row>
    <row r="4878" spans="1:84">
      <c r="A4878" s="21"/>
      <c r="AC4878" s="21"/>
      <c r="AD4878" s="21"/>
      <c r="AE4878" s="21"/>
      <c r="AF4878" s="21"/>
      <c r="AG4878" s="21"/>
      <c r="AH4878" s="21"/>
      <c r="AI4878" s="21"/>
      <c r="AJ4878" s="21"/>
      <c r="AK4878" s="21"/>
      <c r="AL4878" s="21"/>
      <c r="AM4878" s="21"/>
      <c r="AN4878" s="21"/>
      <c r="AO4878" s="21"/>
      <c r="AP4878" s="21"/>
      <c r="AQ4878" s="21"/>
      <c r="AR4878" s="21"/>
      <c r="AS4878" s="21"/>
      <c r="AT4878" s="21"/>
      <c r="AU4878" s="21"/>
      <c r="AX4878" s="22"/>
      <c r="AY4878" s="22"/>
      <c r="AZ4878" s="22"/>
      <c r="BM4878" s="21"/>
      <c r="BN4878" s="21"/>
      <c r="BO4878" s="21"/>
      <c r="BP4878" s="21"/>
      <c r="BQ4878" s="21"/>
      <c r="BS4878" s="21"/>
      <c r="BT4878" s="21"/>
      <c r="BW4878" s="21"/>
      <c r="BX4878" s="21"/>
      <c r="BZ4878" s="21"/>
      <c r="CD4878" s="21"/>
      <c r="CE4878" s="21"/>
      <c r="CF4878" s="21"/>
    </row>
    <row r="4879" spans="1:84">
      <c r="A4879" s="21"/>
      <c r="AC4879" s="21"/>
      <c r="AD4879" s="21"/>
      <c r="AE4879" s="21"/>
      <c r="AF4879" s="21"/>
      <c r="AG4879" s="21"/>
      <c r="AH4879" s="21"/>
      <c r="AI4879" s="21"/>
      <c r="AJ4879" s="21"/>
      <c r="AK4879" s="21"/>
      <c r="AL4879" s="21"/>
      <c r="AM4879" s="21"/>
      <c r="AN4879" s="21"/>
      <c r="AO4879" s="21"/>
      <c r="AP4879" s="21"/>
      <c r="AQ4879" s="21"/>
      <c r="AR4879" s="21"/>
      <c r="AS4879" s="21"/>
      <c r="AT4879" s="21"/>
      <c r="AU4879" s="21"/>
      <c r="AX4879" s="22"/>
      <c r="AY4879" s="22"/>
      <c r="AZ4879" s="22"/>
      <c r="BM4879" s="21"/>
      <c r="BN4879" s="21"/>
      <c r="BO4879" s="21"/>
      <c r="BP4879" s="21"/>
      <c r="BQ4879" s="21"/>
      <c r="BS4879" s="21"/>
      <c r="BT4879" s="21"/>
      <c r="BW4879" s="21"/>
      <c r="BX4879" s="21"/>
      <c r="BZ4879" s="21"/>
      <c r="CD4879" s="21"/>
      <c r="CE4879" s="21"/>
      <c r="CF4879" s="21"/>
    </row>
    <row r="4880" spans="1:84">
      <c r="A4880" s="21"/>
      <c r="AC4880" s="21"/>
      <c r="AD4880" s="21"/>
      <c r="AE4880" s="21"/>
      <c r="AF4880" s="21"/>
      <c r="AG4880" s="21"/>
      <c r="AH4880" s="21"/>
      <c r="AI4880" s="21"/>
      <c r="AJ4880" s="21"/>
      <c r="AK4880" s="21"/>
      <c r="AL4880" s="21"/>
      <c r="AM4880" s="21"/>
      <c r="AN4880" s="21"/>
      <c r="AO4880" s="21"/>
      <c r="AP4880" s="21"/>
      <c r="AQ4880" s="21"/>
      <c r="AR4880" s="21"/>
      <c r="AS4880" s="21"/>
      <c r="AT4880" s="21"/>
      <c r="AU4880" s="21"/>
      <c r="AX4880" s="22"/>
      <c r="AY4880" s="22"/>
      <c r="AZ4880" s="22"/>
      <c r="BM4880" s="21"/>
      <c r="BN4880" s="21"/>
      <c r="BO4880" s="21"/>
      <c r="BP4880" s="21"/>
      <c r="BQ4880" s="21"/>
      <c r="BS4880" s="21"/>
      <c r="BT4880" s="21"/>
      <c r="BW4880" s="21"/>
      <c r="BX4880" s="21"/>
      <c r="BZ4880" s="21"/>
      <c r="CD4880" s="21"/>
      <c r="CE4880" s="21"/>
      <c r="CF4880" s="21"/>
    </row>
    <row r="4881" spans="1:84">
      <c r="A4881" s="21"/>
      <c r="AC4881" s="21"/>
      <c r="AD4881" s="21"/>
      <c r="AE4881" s="21"/>
      <c r="AF4881" s="21"/>
      <c r="AG4881" s="21"/>
      <c r="AH4881" s="21"/>
      <c r="AI4881" s="21"/>
      <c r="AJ4881" s="21"/>
      <c r="AK4881" s="21"/>
      <c r="AL4881" s="21"/>
      <c r="AM4881" s="21"/>
      <c r="AN4881" s="21"/>
      <c r="AO4881" s="21"/>
      <c r="AP4881" s="21"/>
      <c r="AQ4881" s="21"/>
      <c r="AR4881" s="21"/>
      <c r="AS4881" s="21"/>
      <c r="AT4881" s="21"/>
      <c r="AU4881" s="21"/>
      <c r="AX4881" s="22"/>
      <c r="AY4881" s="22"/>
      <c r="AZ4881" s="22"/>
      <c r="BM4881" s="21"/>
      <c r="BN4881" s="21"/>
      <c r="BO4881" s="21"/>
      <c r="BP4881" s="21"/>
      <c r="BQ4881" s="21"/>
      <c r="BS4881" s="21"/>
      <c r="BT4881" s="21"/>
      <c r="BW4881" s="21"/>
      <c r="BX4881" s="21"/>
      <c r="BZ4881" s="21"/>
      <c r="CD4881" s="21"/>
      <c r="CE4881" s="21"/>
      <c r="CF4881" s="21"/>
    </row>
    <row r="4882" spans="1:84">
      <c r="A4882" s="21"/>
      <c r="AC4882" s="21"/>
      <c r="AD4882" s="21"/>
      <c r="AE4882" s="21"/>
      <c r="AF4882" s="21"/>
      <c r="AG4882" s="21"/>
      <c r="AH4882" s="21"/>
      <c r="AI4882" s="21"/>
      <c r="AJ4882" s="21"/>
      <c r="AK4882" s="21"/>
      <c r="AL4882" s="21"/>
      <c r="AM4882" s="21"/>
      <c r="AN4882" s="21"/>
      <c r="AO4882" s="21"/>
      <c r="AP4882" s="21"/>
      <c r="AQ4882" s="21"/>
      <c r="AR4882" s="21"/>
      <c r="AS4882" s="21"/>
      <c r="AT4882" s="21"/>
      <c r="AU4882" s="21"/>
      <c r="AX4882" s="22"/>
      <c r="AY4882" s="22"/>
      <c r="AZ4882" s="22"/>
      <c r="BM4882" s="21"/>
      <c r="BN4882" s="21"/>
      <c r="BO4882" s="21"/>
      <c r="BP4882" s="21"/>
      <c r="BQ4882" s="21"/>
      <c r="BS4882" s="21"/>
      <c r="BT4882" s="21"/>
      <c r="BW4882" s="21"/>
      <c r="BX4882" s="21"/>
      <c r="BZ4882" s="21"/>
      <c r="CD4882" s="21"/>
      <c r="CE4882" s="21"/>
      <c r="CF4882" s="21"/>
    </row>
    <row r="4883" spans="1:84">
      <c r="A4883" s="21"/>
      <c r="AC4883" s="21"/>
      <c r="AD4883" s="21"/>
      <c r="AE4883" s="21"/>
      <c r="AF4883" s="21"/>
      <c r="AG4883" s="21"/>
      <c r="AH4883" s="21"/>
      <c r="AI4883" s="21"/>
      <c r="AJ4883" s="21"/>
      <c r="AK4883" s="21"/>
      <c r="AL4883" s="21"/>
      <c r="AM4883" s="21"/>
      <c r="AN4883" s="21"/>
      <c r="AO4883" s="21"/>
      <c r="AP4883" s="21"/>
      <c r="AQ4883" s="21"/>
      <c r="AR4883" s="21"/>
      <c r="AS4883" s="21"/>
      <c r="AT4883" s="21"/>
      <c r="AU4883" s="21"/>
      <c r="AX4883" s="22"/>
      <c r="AY4883" s="22"/>
      <c r="AZ4883" s="22"/>
      <c r="BM4883" s="21"/>
      <c r="BN4883" s="21"/>
      <c r="BO4883" s="21"/>
      <c r="BP4883" s="21"/>
      <c r="BQ4883" s="21"/>
      <c r="BS4883" s="21"/>
      <c r="BT4883" s="21"/>
      <c r="BW4883" s="21"/>
      <c r="BX4883" s="21"/>
      <c r="BZ4883" s="21"/>
      <c r="CD4883" s="21"/>
      <c r="CE4883" s="21"/>
      <c r="CF4883" s="21"/>
    </row>
    <row r="4884" spans="1:84">
      <c r="A4884" s="21"/>
      <c r="AC4884" s="21"/>
      <c r="AD4884" s="21"/>
      <c r="AE4884" s="21"/>
      <c r="AF4884" s="21"/>
      <c r="AG4884" s="21"/>
      <c r="AH4884" s="21"/>
      <c r="AI4884" s="21"/>
      <c r="AJ4884" s="21"/>
      <c r="AK4884" s="21"/>
      <c r="AL4884" s="21"/>
      <c r="AM4884" s="21"/>
      <c r="AN4884" s="21"/>
      <c r="AO4884" s="21"/>
      <c r="AP4884" s="21"/>
      <c r="AQ4884" s="21"/>
      <c r="AR4884" s="21"/>
      <c r="AS4884" s="21"/>
      <c r="AT4884" s="21"/>
      <c r="AU4884" s="21"/>
      <c r="AX4884" s="22"/>
      <c r="AY4884" s="22"/>
      <c r="AZ4884" s="22"/>
      <c r="BM4884" s="21"/>
      <c r="BN4884" s="21"/>
      <c r="BO4884" s="21"/>
      <c r="BP4884" s="21"/>
      <c r="BQ4884" s="21"/>
      <c r="BS4884" s="21"/>
      <c r="BT4884" s="21"/>
      <c r="BW4884" s="21"/>
      <c r="BX4884" s="21"/>
      <c r="BZ4884" s="21"/>
      <c r="CD4884" s="21"/>
      <c r="CE4884" s="21"/>
      <c r="CF4884" s="21"/>
    </row>
    <row r="4885" spans="1:84">
      <c r="A4885" s="21"/>
      <c r="AC4885" s="21"/>
      <c r="AD4885" s="21"/>
      <c r="AE4885" s="21"/>
      <c r="AF4885" s="21"/>
      <c r="AG4885" s="21"/>
      <c r="AH4885" s="21"/>
      <c r="AI4885" s="21"/>
      <c r="AJ4885" s="21"/>
      <c r="AK4885" s="21"/>
      <c r="AL4885" s="21"/>
      <c r="AM4885" s="21"/>
      <c r="AN4885" s="21"/>
      <c r="AO4885" s="21"/>
      <c r="AP4885" s="21"/>
      <c r="AQ4885" s="21"/>
      <c r="AR4885" s="21"/>
      <c r="AS4885" s="21"/>
      <c r="AT4885" s="21"/>
      <c r="AU4885" s="21"/>
      <c r="AX4885" s="22"/>
      <c r="AY4885" s="22"/>
      <c r="AZ4885" s="22"/>
      <c r="BM4885" s="21"/>
      <c r="BN4885" s="21"/>
      <c r="BO4885" s="21"/>
      <c r="BP4885" s="21"/>
      <c r="BQ4885" s="21"/>
      <c r="BS4885" s="21"/>
      <c r="BT4885" s="21"/>
      <c r="BW4885" s="21"/>
      <c r="BX4885" s="21"/>
      <c r="BZ4885" s="21"/>
      <c r="CD4885" s="21"/>
      <c r="CE4885" s="21"/>
      <c r="CF4885" s="21"/>
    </row>
    <row r="4886" spans="1:84">
      <c r="A4886" s="21"/>
      <c r="AC4886" s="21"/>
      <c r="AD4886" s="21"/>
      <c r="AE4886" s="21"/>
      <c r="AF4886" s="21"/>
      <c r="AG4886" s="21"/>
      <c r="AH4886" s="21"/>
      <c r="AI4886" s="21"/>
      <c r="AJ4886" s="21"/>
      <c r="AK4886" s="21"/>
      <c r="AL4886" s="21"/>
      <c r="AM4886" s="21"/>
      <c r="AN4886" s="21"/>
      <c r="AO4886" s="21"/>
      <c r="AP4886" s="21"/>
      <c r="AQ4886" s="21"/>
      <c r="AR4886" s="21"/>
      <c r="AS4886" s="21"/>
      <c r="AT4886" s="21"/>
      <c r="AU4886" s="21"/>
      <c r="AX4886" s="22"/>
      <c r="AY4886" s="22"/>
      <c r="AZ4886" s="22"/>
      <c r="BM4886" s="21"/>
      <c r="BN4886" s="21"/>
      <c r="BO4886" s="21"/>
      <c r="BP4886" s="21"/>
      <c r="BQ4886" s="21"/>
      <c r="BS4886" s="21"/>
      <c r="BT4886" s="21"/>
      <c r="BW4886" s="21"/>
      <c r="BX4886" s="21"/>
      <c r="BZ4886" s="21"/>
      <c r="CD4886" s="21"/>
      <c r="CE4886" s="21"/>
      <c r="CF4886" s="21"/>
    </row>
    <row r="4887" spans="1:84">
      <c r="A4887" s="21"/>
      <c r="AC4887" s="21"/>
      <c r="AD4887" s="21"/>
      <c r="AE4887" s="21"/>
      <c r="AF4887" s="21"/>
      <c r="AG4887" s="21"/>
      <c r="AH4887" s="21"/>
      <c r="AI4887" s="21"/>
      <c r="AJ4887" s="21"/>
      <c r="AK4887" s="21"/>
      <c r="AL4887" s="21"/>
      <c r="AM4887" s="21"/>
      <c r="AN4887" s="21"/>
      <c r="AO4887" s="21"/>
      <c r="AP4887" s="21"/>
      <c r="AQ4887" s="21"/>
      <c r="AR4887" s="21"/>
      <c r="AS4887" s="21"/>
      <c r="AT4887" s="21"/>
      <c r="AU4887" s="21"/>
      <c r="AX4887" s="22"/>
      <c r="AY4887" s="22"/>
      <c r="AZ4887" s="22"/>
      <c r="BM4887" s="21"/>
      <c r="BN4887" s="21"/>
      <c r="BO4887" s="21"/>
      <c r="BP4887" s="21"/>
      <c r="BQ4887" s="21"/>
      <c r="BS4887" s="21"/>
      <c r="BT4887" s="21"/>
      <c r="BW4887" s="21"/>
      <c r="BX4887" s="21"/>
      <c r="BZ4887" s="21"/>
      <c r="CD4887" s="21"/>
      <c r="CE4887" s="21"/>
      <c r="CF4887" s="21"/>
    </row>
    <row r="4888" spans="1:84">
      <c r="A4888" s="21"/>
      <c r="AC4888" s="21"/>
      <c r="AD4888" s="21"/>
      <c r="AE4888" s="21"/>
      <c r="AF4888" s="21"/>
      <c r="AG4888" s="21"/>
      <c r="AH4888" s="21"/>
      <c r="AI4888" s="21"/>
      <c r="AJ4888" s="21"/>
      <c r="AK4888" s="21"/>
      <c r="AL4888" s="21"/>
      <c r="AM4888" s="21"/>
      <c r="AN4888" s="21"/>
      <c r="AO4888" s="21"/>
      <c r="AP4888" s="21"/>
      <c r="AQ4888" s="21"/>
      <c r="AR4888" s="21"/>
      <c r="AS4888" s="21"/>
      <c r="AT4888" s="21"/>
      <c r="AU4888" s="21"/>
      <c r="AX4888" s="22"/>
      <c r="AY4888" s="22"/>
      <c r="AZ4888" s="22"/>
      <c r="BM4888" s="21"/>
      <c r="BN4888" s="21"/>
      <c r="BO4888" s="21"/>
      <c r="BP4888" s="21"/>
      <c r="BQ4888" s="21"/>
      <c r="BS4888" s="21"/>
      <c r="BT4888" s="21"/>
      <c r="BW4888" s="21"/>
      <c r="BX4888" s="21"/>
      <c r="BZ4888" s="21"/>
      <c r="CD4888" s="21"/>
      <c r="CE4888" s="21"/>
      <c r="CF4888" s="21"/>
    </row>
    <row r="4889" spans="1:84">
      <c r="A4889" s="21"/>
      <c r="AC4889" s="21"/>
      <c r="AD4889" s="21"/>
      <c r="AE4889" s="21"/>
      <c r="AF4889" s="21"/>
      <c r="AG4889" s="21"/>
      <c r="AH4889" s="21"/>
      <c r="AI4889" s="21"/>
      <c r="AJ4889" s="21"/>
      <c r="AK4889" s="21"/>
      <c r="AL4889" s="21"/>
      <c r="AM4889" s="21"/>
      <c r="AN4889" s="21"/>
      <c r="AO4889" s="21"/>
      <c r="AP4889" s="21"/>
      <c r="AQ4889" s="21"/>
      <c r="AR4889" s="21"/>
      <c r="AS4889" s="21"/>
      <c r="AT4889" s="21"/>
      <c r="AU4889" s="21"/>
      <c r="AX4889" s="22"/>
      <c r="AY4889" s="22"/>
      <c r="AZ4889" s="22"/>
      <c r="BM4889" s="21"/>
      <c r="BN4889" s="21"/>
      <c r="BO4889" s="21"/>
      <c r="BP4889" s="21"/>
      <c r="BQ4889" s="21"/>
      <c r="BS4889" s="21"/>
      <c r="BT4889" s="21"/>
      <c r="BW4889" s="21"/>
      <c r="BX4889" s="21"/>
      <c r="BZ4889" s="21"/>
      <c r="CD4889" s="21"/>
      <c r="CE4889" s="21"/>
      <c r="CF4889" s="21"/>
    </row>
    <row r="4890" spans="1:84">
      <c r="A4890" s="21"/>
      <c r="AC4890" s="21"/>
      <c r="AD4890" s="21"/>
      <c r="AE4890" s="21"/>
      <c r="AF4890" s="21"/>
      <c r="AG4890" s="21"/>
      <c r="AH4890" s="21"/>
      <c r="AI4890" s="21"/>
      <c r="AJ4890" s="21"/>
      <c r="AK4890" s="21"/>
      <c r="AL4890" s="21"/>
      <c r="AM4890" s="21"/>
      <c r="AN4890" s="21"/>
      <c r="AO4890" s="21"/>
      <c r="AP4890" s="21"/>
      <c r="AQ4890" s="21"/>
      <c r="AR4890" s="21"/>
      <c r="AS4890" s="21"/>
      <c r="AT4890" s="21"/>
      <c r="AU4890" s="21"/>
      <c r="AX4890" s="22"/>
      <c r="AY4890" s="22"/>
      <c r="AZ4890" s="22"/>
      <c r="BM4890" s="21"/>
      <c r="BN4890" s="21"/>
      <c r="BO4890" s="21"/>
      <c r="BP4890" s="21"/>
      <c r="BQ4890" s="21"/>
      <c r="BS4890" s="21"/>
      <c r="BT4890" s="21"/>
      <c r="BW4890" s="21"/>
      <c r="BX4890" s="21"/>
      <c r="BZ4890" s="21"/>
      <c r="CD4890" s="21"/>
      <c r="CE4890" s="21"/>
      <c r="CF4890" s="21"/>
    </row>
    <row r="4891" spans="1:84">
      <c r="A4891" s="21"/>
      <c r="AC4891" s="21"/>
      <c r="AD4891" s="21"/>
      <c r="AE4891" s="21"/>
      <c r="AF4891" s="21"/>
      <c r="AG4891" s="21"/>
      <c r="AH4891" s="21"/>
      <c r="AI4891" s="21"/>
      <c r="AJ4891" s="21"/>
      <c r="AK4891" s="21"/>
      <c r="AL4891" s="21"/>
      <c r="AM4891" s="21"/>
      <c r="AN4891" s="21"/>
      <c r="AO4891" s="21"/>
      <c r="AP4891" s="21"/>
      <c r="AQ4891" s="21"/>
      <c r="AR4891" s="21"/>
      <c r="AS4891" s="21"/>
      <c r="AT4891" s="21"/>
      <c r="AU4891" s="21"/>
      <c r="AX4891" s="22"/>
      <c r="AY4891" s="22"/>
      <c r="AZ4891" s="22"/>
      <c r="BM4891" s="21"/>
      <c r="BN4891" s="21"/>
      <c r="BO4891" s="21"/>
      <c r="BP4891" s="21"/>
      <c r="BQ4891" s="21"/>
      <c r="BS4891" s="21"/>
      <c r="BT4891" s="21"/>
      <c r="BW4891" s="21"/>
      <c r="BX4891" s="21"/>
      <c r="BZ4891" s="21"/>
      <c r="CD4891" s="21"/>
      <c r="CE4891" s="21"/>
      <c r="CF4891" s="21"/>
    </row>
    <row r="4892" spans="1:84">
      <c r="A4892" s="21"/>
      <c r="AC4892" s="21"/>
      <c r="AD4892" s="21"/>
      <c r="AE4892" s="21"/>
      <c r="AF4892" s="21"/>
      <c r="AG4892" s="21"/>
      <c r="AH4892" s="21"/>
      <c r="AI4892" s="21"/>
      <c r="AJ4892" s="21"/>
      <c r="AK4892" s="21"/>
      <c r="AL4892" s="21"/>
      <c r="AM4892" s="21"/>
      <c r="AN4892" s="21"/>
      <c r="AO4892" s="21"/>
      <c r="AP4892" s="21"/>
      <c r="AQ4892" s="21"/>
      <c r="AR4892" s="21"/>
      <c r="AS4892" s="21"/>
      <c r="AT4892" s="21"/>
      <c r="AU4892" s="21"/>
      <c r="AX4892" s="22"/>
      <c r="AY4892" s="22"/>
      <c r="AZ4892" s="22"/>
      <c r="BM4892" s="21"/>
      <c r="BN4892" s="21"/>
      <c r="BO4892" s="21"/>
      <c r="BP4892" s="21"/>
      <c r="BQ4892" s="21"/>
      <c r="BS4892" s="21"/>
      <c r="BT4892" s="21"/>
      <c r="BW4892" s="21"/>
      <c r="BX4892" s="21"/>
      <c r="BZ4892" s="21"/>
      <c r="CD4892" s="21"/>
      <c r="CE4892" s="21"/>
      <c r="CF4892" s="21"/>
    </row>
    <row r="4893" spans="1:84">
      <c r="A4893" s="21"/>
      <c r="AC4893" s="21"/>
      <c r="AD4893" s="21"/>
      <c r="AE4893" s="21"/>
      <c r="AF4893" s="21"/>
      <c r="AG4893" s="21"/>
      <c r="AH4893" s="21"/>
      <c r="AI4893" s="21"/>
      <c r="AJ4893" s="21"/>
      <c r="AK4893" s="21"/>
      <c r="AL4893" s="21"/>
      <c r="AM4893" s="21"/>
      <c r="AN4893" s="21"/>
      <c r="AO4893" s="21"/>
      <c r="AP4893" s="21"/>
      <c r="AQ4893" s="21"/>
      <c r="AR4893" s="21"/>
      <c r="AS4893" s="21"/>
      <c r="AT4893" s="21"/>
      <c r="AU4893" s="21"/>
      <c r="AX4893" s="22"/>
      <c r="AY4893" s="22"/>
      <c r="AZ4893" s="22"/>
      <c r="BM4893" s="21"/>
      <c r="BN4893" s="21"/>
      <c r="BO4893" s="21"/>
      <c r="BP4893" s="21"/>
      <c r="BQ4893" s="21"/>
      <c r="BS4893" s="21"/>
      <c r="BT4893" s="21"/>
      <c r="BW4893" s="21"/>
      <c r="BX4893" s="21"/>
      <c r="BZ4893" s="21"/>
      <c r="CD4893" s="21"/>
      <c r="CE4893" s="21"/>
      <c r="CF4893" s="21"/>
    </row>
    <row r="4894" spans="1:84">
      <c r="A4894" s="21"/>
      <c r="AC4894" s="21"/>
      <c r="AD4894" s="21"/>
      <c r="AE4894" s="21"/>
      <c r="AF4894" s="21"/>
      <c r="AG4894" s="21"/>
      <c r="AH4894" s="21"/>
      <c r="AI4894" s="21"/>
      <c r="AJ4894" s="21"/>
      <c r="AK4894" s="21"/>
      <c r="AL4894" s="21"/>
      <c r="AM4894" s="21"/>
      <c r="AN4894" s="21"/>
      <c r="AO4894" s="21"/>
      <c r="AP4894" s="21"/>
      <c r="AQ4894" s="21"/>
      <c r="AR4894" s="21"/>
      <c r="AS4894" s="21"/>
      <c r="AT4894" s="21"/>
      <c r="AU4894" s="21"/>
      <c r="AX4894" s="22"/>
      <c r="AY4894" s="22"/>
      <c r="AZ4894" s="22"/>
      <c r="BM4894" s="21"/>
      <c r="BN4894" s="21"/>
      <c r="BO4894" s="21"/>
      <c r="BP4894" s="21"/>
      <c r="BQ4894" s="21"/>
      <c r="BS4894" s="21"/>
      <c r="BT4894" s="21"/>
      <c r="BW4894" s="21"/>
      <c r="BX4894" s="21"/>
      <c r="BZ4894" s="21"/>
      <c r="CD4894" s="21"/>
      <c r="CE4894" s="21"/>
      <c r="CF4894" s="21"/>
    </row>
    <row r="4895" spans="1:84">
      <c r="A4895" s="21"/>
      <c r="AC4895" s="21"/>
      <c r="AD4895" s="21"/>
      <c r="AE4895" s="21"/>
      <c r="AF4895" s="21"/>
      <c r="AG4895" s="21"/>
      <c r="AH4895" s="21"/>
      <c r="AI4895" s="21"/>
      <c r="AJ4895" s="21"/>
      <c r="AK4895" s="21"/>
      <c r="AL4895" s="21"/>
      <c r="AM4895" s="21"/>
      <c r="AN4895" s="21"/>
      <c r="AO4895" s="21"/>
      <c r="AP4895" s="21"/>
      <c r="AQ4895" s="21"/>
      <c r="AR4895" s="21"/>
      <c r="AS4895" s="21"/>
      <c r="AT4895" s="21"/>
      <c r="AU4895" s="21"/>
      <c r="AX4895" s="22"/>
      <c r="AY4895" s="22"/>
      <c r="AZ4895" s="22"/>
      <c r="BM4895" s="21"/>
      <c r="BN4895" s="21"/>
      <c r="BO4895" s="21"/>
      <c r="BP4895" s="21"/>
      <c r="BQ4895" s="21"/>
      <c r="BS4895" s="21"/>
      <c r="BT4895" s="21"/>
      <c r="BW4895" s="21"/>
      <c r="BX4895" s="21"/>
      <c r="BZ4895" s="21"/>
      <c r="CD4895" s="21"/>
      <c r="CE4895" s="21"/>
      <c r="CF4895" s="21"/>
    </row>
    <row r="4896" spans="1:84">
      <c r="A4896" s="21"/>
      <c r="AC4896" s="21"/>
      <c r="AD4896" s="21"/>
      <c r="AE4896" s="21"/>
      <c r="AF4896" s="21"/>
      <c r="AG4896" s="21"/>
      <c r="AH4896" s="21"/>
      <c r="AI4896" s="21"/>
      <c r="AJ4896" s="21"/>
      <c r="AK4896" s="21"/>
      <c r="AL4896" s="21"/>
      <c r="AM4896" s="21"/>
      <c r="AN4896" s="21"/>
      <c r="AO4896" s="21"/>
      <c r="AP4896" s="21"/>
      <c r="AQ4896" s="21"/>
      <c r="AR4896" s="21"/>
      <c r="AS4896" s="21"/>
      <c r="AT4896" s="21"/>
      <c r="AU4896" s="21"/>
      <c r="AX4896" s="22"/>
      <c r="AY4896" s="22"/>
      <c r="AZ4896" s="22"/>
      <c r="BM4896" s="21"/>
      <c r="BN4896" s="21"/>
      <c r="BO4896" s="21"/>
      <c r="BP4896" s="21"/>
      <c r="BQ4896" s="21"/>
      <c r="BS4896" s="21"/>
      <c r="BT4896" s="21"/>
      <c r="BW4896" s="21"/>
      <c r="BX4896" s="21"/>
      <c r="BZ4896" s="21"/>
      <c r="CD4896" s="21"/>
      <c r="CE4896" s="21"/>
      <c r="CF4896" s="21"/>
    </row>
    <row r="4897" spans="1:84">
      <c r="A4897" s="21"/>
      <c r="AC4897" s="21"/>
      <c r="AD4897" s="21"/>
      <c r="AE4897" s="21"/>
      <c r="AF4897" s="21"/>
      <c r="AG4897" s="21"/>
      <c r="AH4897" s="21"/>
      <c r="AI4897" s="21"/>
      <c r="AJ4897" s="21"/>
      <c r="AK4897" s="21"/>
      <c r="AL4897" s="21"/>
      <c r="AM4897" s="21"/>
      <c r="AN4897" s="21"/>
      <c r="AO4897" s="21"/>
      <c r="AP4897" s="21"/>
      <c r="AQ4897" s="21"/>
      <c r="AR4897" s="21"/>
      <c r="AS4897" s="21"/>
      <c r="AT4897" s="21"/>
      <c r="AU4897" s="21"/>
      <c r="AX4897" s="22"/>
      <c r="AY4897" s="22"/>
      <c r="AZ4897" s="22"/>
      <c r="BM4897" s="21"/>
      <c r="BN4897" s="21"/>
      <c r="BO4897" s="21"/>
      <c r="BP4897" s="21"/>
      <c r="BQ4897" s="21"/>
      <c r="BS4897" s="21"/>
      <c r="BT4897" s="21"/>
      <c r="BW4897" s="21"/>
      <c r="BX4897" s="21"/>
      <c r="BZ4897" s="21"/>
      <c r="CD4897" s="21"/>
      <c r="CE4897" s="21"/>
      <c r="CF4897" s="21"/>
    </row>
    <row r="4898" spans="1:84">
      <c r="A4898" s="21"/>
      <c r="AC4898" s="21"/>
      <c r="AD4898" s="21"/>
      <c r="AE4898" s="21"/>
      <c r="AF4898" s="21"/>
      <c r="AG4898" s="21"/>
      <c r="AH4898" s="21"/>
      <c r="AI4898" s="21"/>
      <c r="AJ4898" s="21"/>
      <c r="AK4898" s="21"/>
      <c r="AL4898" s="21"/>
      <c r="AM4898" s="21"/>
      <c r="AN4898" s="21"/>
      <c r="AO4898" s="21"/>
      <c r="AP4898" s="21"/>
      <c r="AQ4898" s="21"/>
      <c r="AR4898" s="21"/>
      <c r="AS4898" s="21"/>
      <c r="AT4898" s="21"/>
      <c r="AU4898" s="21"/>
      <c r="AX4898" s="22"/>
      <c r="AY4898" s="22"/>
      <c r="AZ4898" s="22"/>
      <c r="BM4898" s="21"/>
      <c r="BN4898" s="21"/>
      <c r="BO4898" s="21"/>
      <c r="BP4898" s="21"/>
      <c r="BQ4898" s="21"/>
      <c r="BS4898" s="21"/>
      <c r="BT4898" s="21"/>
      <c r="BW4898" s="21"/>
      <c r="BX4898" s="21"/>
      <c r="BZ4898" s="21"/>
      <c r="CD4898" s="21"/>
      <c r="CE4898" s="21"/>
      <c r="CF4898" s="21"/>
    </row>
    <row r="4899" spans="1:84">
      <c r="A4899" s="21"/>
      <c r="AC4899" s="21"/>
      <c r="AD4899" s="21"/>
      <c r="AE4899" s="21"/>
      <c r="AF4899" s="21"/>
      <c r="AG4899" s="21"/>
      <c r="AH4899" s="21"/>
      <c r="AI4899" s="21"/>
      <c r="AJ4899" s="21"/>
      <c r="AK4899" s="21"/>
      <c r="AL4899" s="21"/>
      <c r="AM4899" s="21"/>
      <c r="AN4899" s="21"/>
      <c r="AO4899" s="21"/>
      <c r="AP4899" s="21"/>
      <c r="AQ4899" s="21"/>
      <c r="AR4899" s="21"/>
      <c r="AS4899" s="21"/>
      <c r="AT4899" s="21"/>
      <c r="AU4899" s="21"/>
      <c r="AX4899" s="22"/>
      <c r="AY4899" s="22"/>
      <c r="AZ4899" s="22"/>
      <c r="BM4899" s="21"/>
      <c r="BN4899" s="21"/>
      <c r="BO4899" s="21"/>
      <c r="BP4899" s="21"/>
      <c r="BQ4899" s="21"/>
      <c r="BS4899" s="21"/>
      <c r="BT4899" s="21"/>
      <c r="BW4899" s="21"/>
      <c r="BX4899" s="21"/>
      <c r="BZ4899" s="21"/>
      <c r="CD4899" s="21"/>
      <c r="CE4899" s="21"/>
      <c r="CF4899" s="21"/>
    </row>
    <row r="4900" spans="1:84">
      <c r="A4900" s="21"/>
      <c r="AC4900" s="21"/>
      <c r="AD4900" s="21"/>
      <c r="AE4900" s="21"/>
      <c r="AF4900" s="21"/>
      <c r="AG4900" s="21"/>
      <c r="AH4900" s="21"/>
      <c r="AI4900" s="21"/>
      <c r="AJ4900" s="21"/>
      <c r="AK4900" s="21"/>
      <c r="AL4900" s="21"/>
      <c r="AM4900" s="21"/>
      <c r="AN4900" s="21"/>
      <c r="AO4900" s="21"/>
      <c r="AP4900" s="21"/>
      <c r="AQ4900" s="21"/>
      <c r="AR4900" s="21"/>
      <c r="AS4900" s="21"/>
      <c r="AT4900" s="21"/>
      <c r="AU4900" s="21"/>
      <c r="AX4900" s="22"/>
      <c r="AY4900" s="22"/>
      <c r="AZ4900" s="22"/>
      <c r="BM4900" s="21"/>
      <c r="BN4900" s="21"/>
      <c r="BO4900" s="21"/>
      <c r="BP4900" s="21"/>
      <c r="BQ4900" s="21"/>
      <c r="BS4900" s="21"/>
      <c r="BT4900" s="21"/>
      <c r="BW4900" s="21"/>
      <c r="BX4900" s="21"/>
      <c r="BZ4900" s="21"/>
      <c r="CD4900" s="21"/>
      <c r="CE4900" s="21"/>
      <c r="CF4900" s="21"/>
    </row>
    <row r="4901" spans="1:84">
      <c r="A4901" s="21"/>
      <c r="AC4901" s="21"/>
      <c r="AD4901" s="21"/>
      <c r="AE4901" s="21"/>
      <c r="AF4901" s="21"/>
      <c r="AG4901" s="21"/>
      <c r="AH4901" s="21"/>
      <c r="AI4901" s="21"/>
      <c r="AJ4901" s="21"/>
      <c r="AK4901" s="21"/>
      <c r="AL4901" s="21"/>
      <c r="AM4901" s="21"/>
      <c r="AN4901" s="21"/>
      <c r="AO4901" s="21"/>
      <c r="AP4901" s="21"/>
      <c r="AQ4901" s="21"/>
      <c r="AR4901" s="21"/>
      <c r="AS4901" s="21"/>
      <c r="AT4901" s="21"/>
      <c r="AU4901" s="21"/>
      <c r="AX4901" s="22"/>
      <c r="AY4901" s="22"/>
      <c r="AZ4901" s="22"/>
      <c r="BM4901" s="21"/>
      <c r="BN4901" s="21"/>
      <c r="BO4901" s="21"/>
      <c r="BP4901" s="21"/>
      <c r="BQ4901" s="21"/>
      <c r="BS4901" s="21"/>
      <c r="BT4901" s="21"/>
      <c r="BW4901" s="21"/>
      <c r="BX4901" s="21"/>
      <c r="BZ4901" s="21"/>
      <c r="CD4901" s="21"/>
      <c r="CE4901" s="21"/>
      <c r="CF4901" s="21"/>
    </row>
    <row r="4902" spans="1:84">
      <c r="A4902" s="21"/>
      <c r="AC4902" s="21"/>
      <c r="AD4902" s="21"/>
      <c r="AE4902" s="21"/>
      <c r="AF4902" s="21"/>
      <c r="AG4902" s="21"/>
      <c r="AH4902" s="21"/>
      <c r="AI4902" s="21"/>
      <c r="AJ4902" s="21"/>
      <c r="AK4902" s="21"/>
      <c r="AL4902" s="21"/>
      <c r="AM4902" s="21"/>
      <c r="AN4902" s="21"/>
      <c r="AO4902" s="21"/>
      <c r="AP4902" s="21"/>
      <c r="AQ4902" s="21"/>
      <c r="AR4902" s="21"/>
      <c r="AS4902" s="21"/>
      <c r="AT4902" s="21"/>
      <c r="AU4902" s="21"/>
      <c r="AX4902" s="22"/>
      <c r="AY4902" s="22"/>
      <c r="AZ4902" s="22"/>
      <c r="BM4902" s="21"/>
      <c r="BN4902" s="21"/>
      <c r="BO4902" s="21"/>
      <c r="BP4902" s="21"/>
      <c r="BQ4902" s="21"/>
      <c r="BS4902" s="21"/>
      <c r="BT4902" s="21"/>
      <c r="BW4902" s="21"/>
      <c r="BX4902" s="21"/>
      <c r="BZ4902" s="21"/>
      <c r="CD4902" s="21"/>
      <c r="CE4902" s="21"/>
      <c r="CF4902" s="21"/>
    </row>
    <row r="4903" spans="1:84">
      <c r="A4903" s="21"/>
      <c r="AC4903" s="21"/>
      <c r="AD4903" s="21"/>
      <c r="AE4903" s="21"/>
      <c r="AF4903" s="21"/>
      <c r="AG4903" s="21"/>
      <c r="AH4903" s="21"/>
      <c r="AI4903" s="21"/>
      <c r="AJ4903" s="21"/>
      <c r="AK4903" s="21"/>
      <c r="AL4903" s="21"/>
      <c r="AM4903" s="21"/>
      <c r="AN4903" s="21"/>
      <c r="AO4903" s="21"/>
      <c r="AP4903" s="21"/>
      <c r="AQ4903" s="21"/>
      <c r="AR4903" s="21"/>
      <c r="AS4903" s="21"/>
      <c r="AT4903" s="21"/>
      <c r="AU4903" s="21"/>
      <c r="AX4903" s="22"/>
      <c r="AY4903" s="22"/>
      <c r="AZ4903" s="22"/>
      <c r="BM4903" s="21"/>
      <c r="BN4903" s="21"/>
      <c r="BO4903" s="21"/>
      <c r="BP4903" s="21"/>
      <c r="BQ4903" s="21"/>
      <c r="BS4903" s="21"/>
      <c r="BT4903" s="21"/>
      <c r="BW4903" s="21"/>
      <c r="BX4903" s="21"/>
      <c r="BZ4903" s="21"/>
      <c r="CD4903" s="21"/>
      <c r="CE4903" s="21"/>
      <c r="CF4903" s="21"/>
    </row>
    <row r="4904" spans="1:84">
      <c r="A4904" s="21"/>
      <c r="AC4904" s="21"/>
      <c r="AD4904" s="21"/>
      <c r="AE4904" s="21"/>
      <c r="AF4904" s="21"/>
      <c r="AG4904" s="21"/>
      <c r="AH4904" s="21"/>
      <c r="AI4904" s="21"/>
      <c r="AJ4904" s="21"/>
      <c r="AK4904" s="21"/>
      <c r="AL4904" s="21"/>
      <c r="AM4904" s="21"/>
      <c r="AN4904" s="21"/>
      <c r="AO4904" s="21"/>
      <c r="AP4904" s="21"/>
      <c r="AQ4904" s="21"/>
      <c r="AR4904" s="21"/>
      <c r="AS4904" s="21"/>
      <c r="AT4904" s="21"/>
      <c r="AU4904" s="21"/>
      <c r="AX4904" s="22"/>
      <c r="AY4904" s="22"/>
      <c r="AZ4904" s="22"/>
      <c r="BM4904" s="21"/>
      <c r="BN4904" s="21"/>
      <c r="BO4904" s="21"/>
      <c r="BP4904" s="21"/>
      <c r="BQ4904" s="21"/>
      <c r="BS4904" s="21"/>
      <c r="BT4904" s="21"/>
      <c r="BW4904" s="21"/>
      <c r="BX4904" s="21"/>
      <c r="BZ4904" s="21"/>
      <c r="CD4904" s="21"/>
      <c r="CE4904" s="21"/>
      <c r="CF4904" s="21"/>
    </row>
    <row r="4905" spans="1:84">
      <c r="A4905" s="21"/>
      <c r="AC4905" s="21"/>
      <c r="AD4905" s="21"/>
      <c r="AE4905" s="21"/>
      <c r="AF4905" s="21"/>
      <c r="AG4905" s="21"/>
      <c r="AH4905" s="21"/>
      <c r="AI4905" s="21"/>
      <c r="AJ4905" s="21"/>
      <c r="AK4905" s="21"/>
      <c r="AL4905" s="21"/>
      <c r="AM4905" s="21"/>
      <c r="AN4905" s="21"/>
      <c r="AO4905" s="21"/>
      <c r="AP4905" s="21"/>
      <c r="AQ4905" s="21"/>
      <c r="AR4905" s="21"/>
      <c r="AS4905" s="21"/>
      <c r="AT4905" s="21"/>
      <c r="AU4905" s="21"/>
      <c r="AX4905" s="22"/>
      <c r="AY4905" s="22"/>
      <c r="AZ4905" s="22"/>
      <c r="BM4905" s="21"/>
      <c r="BN4905" s="21"/>
      <c r="BO4905" s="21"/>
      <c r="BP4905" s="21"/>
      <c r="BQ4905" s="21"/>
      <c r="BS4905" s="21"/>
      <c r="BT4905" s="21"/>
      <c r="BW4905" s="21"/>
      <c r="BX4905" s="21"/>
      <c r="BZ4905" s="21"/>
      <c r="CD4905" s="21"/>
      <c r="CE4905" s="21"/>
      <c r="CF4905" s="21"/>
    </row>
    <row r="4906" spans="1:84">
      <c r="A4906" s="21"/>
      <c r="AC4906" s="21"/>
      <c r="AD4906" s="21"/>
      <c r="AE4906" s="21"/>
      <c r="AF4906" s="21"/>
      <c r="AG4906" s="21"/>
      <c r="AH4906" s="21"/>
      <c r="AI4906" s="21"/>
      <c r="AJ4906" s="21"/>
      <c r="AK4906" s="21"/>
      <c r="AL4906" s="21"/>
      <c r="AM4906" s="21"/>
      <c r="AN4906" s="21"/>
      <c r="AO4906" s="21"/>
      <c r="AP4906" s="21"/>
      <c r="AQ4906" s="21"/>
      <c r="AR4906" s="21"/>
      <c r="AS4906" s="21"/>
      <c r="AT4906" s="21"/>
      <c r="AU4906" s="21"/>
      <c r="AX4906" s="22"/>
      <c r="AY4906" s="22"/>
      <c r="AZ4906" s="22"/>
      <c r="BM4906" s="21"/>
      <c r="BN4906" s="21"/>
      <c r="BO4906" s="21"/>
      <c r="BP4906" s="21"/>
      <c r="BQ4906" s="21"/>
      <c r="BS4906" s="21"/>
      <c r="BT4906" s="21"/>
      <c r="BW4906" s="21"/>
      <c r="BX4906" s="21"/>
      <c r="BZ4906" s="21"/>
      <c r="CD4906" s="21"/>
      <c r="CE4906" s="21"/>
      <c r="CF4906" s="21"/>
    </row>
    <row r="4907" spans="1:84">
      <c r="A4907" s="21"/>
      <c r="AC4907" s="21"/>
      <c r="AD4907" s="21"/>
      <c r="AE4907" s="21"/>
      <c r="AF4907" s="21"/>
      <c r="AG4907" s="21"/>
      <c r="AH4907" s="21"/>
      <c r="AI4907" s="21"/>
      <c r="AJ4907" s="21"/>
      <c r="AK4907" s="21"/>
      <c r="AL4907" s="21"/>
      <c r="AM4907" s="21"/>
      <c r="AN4907" s="21"/>
      <c r="AO4907" s="21"/>
      <c r="AP4907" s="21"/>
      <c r="AQ4907" s="21"/>
      <c r="AR4907" s="21"/>
      <c r="AS4907" s="21"/>
      <c r="AT4907" s="21"/>
      <c r="AU4907" s="21"/>
      <c r="AX4907" s="22"/>
      <c r="AY4907" s="22"/>
      <c r="AZ4907" s="22"/>
      <c r="BM4907" s="21"/>
      <c r="BN4907" s="21"/>
      <c r="BO4907" s="21"/>
      <c r="BP4907" s="21"/>
      <c r="BQ4907" s="21"/>
      <c r="BS4907" s="21"/>
      <c r="BT4907" s="21"/>
      <c r="BW4907" s="21"/>
      <c r="BX4907" s="21"/>
      <c r="BZ4907" s="21"/>
      <c r="CD4907" s="21"/>
      <c r="CE4907" s="21"/>
      <c r="CF4907" s="21"/>
    </row>
    <row r="4908" spans="1:84">
      <c r="A4908" s="21"/>
      <c r="AC4908" s="21"/>
      <c r="AD4908" s="21"/>
      <c r="AE4908" s="21"/>
      <c r="AF4908" s="21"/>
      <c r="AG4908" s="21"/>
      <c r="AH4908" s="21"/>
      <c r="AI4908" s="21"/>
      <c r="AJ4908" s="21"/>
      <c r="AK4908" s="21"/>
      <c r="AL4908" s="21"/>
      <c r="AM4908" s="21"/>
      <c r="AN4908" s="21"/>
      <c r="AO4908" s="21"/>
      <c r="AP4908" s="21"/>
      <c r="AQ4908" s="21"/>
      <c r="AR4908" s="21"/>
      <c r="AS4908" s="21"/>
      <c r="AT4908" s="21"/>
      <c r="AU4908" s="21"/>
      <c r="AX4908" s="22"/>
      <c r="AY4908" s="22"/>
      <c r="AZ4908" s="22"/>
      <c r="BM4908" s="21"/>
      <c r="BN4908" s="21"/>
      <c r="BO4908" s="21"/>
      <c r="BP4908" s="21"/>
      <c r="BQ4908" s="21"/>
      <c r="BS4908" s="21"/>
      <c r="BT4908" s="21"/>
      <c r="BW4908" s="21"/>
      <c r="BX4908" s="21"/>
      <c r="BZ4908" s="21"/>
      <c r="CD4908" s="21"/>
      <c r="CE4908" s="21"/>
      <c r="CF4908" s="21"/>
    </row>
    <row r="4909" spans="1:84">
      <c r="A4909" s="21"/>
      <c r="AC4909" s="21"/>
      <c r="AD4909" s="21"/>
      <c r="AE4909" s="21"/>
      <c r="AF4909" s="21"/>
      <c r="AG4909" s="21"/>
      <c r="AH4909" s="21"/>
      <c r="AI4909" s="21"/>
      <c r="AJ4909" s="21"/>
      <c r="AK4909" s="21"/>
      <c r="AL4909" s="21"/>
      <c r="AM4909" s="21"/>
      <c r="AN4909" s="21"/>
      <c r="AO4909" s="21"/>
      <c r="AP4909" s="21"/>
      <c r="AQ4909" s="21"/>
      <c r="AR4909" s="21"/>
      <c r="AS4909" s="21"/>
      <c r="AT4909" s="21"/>
      <c r="AU4909" s="21"/>
      <c r="AX4909" s="22"/>
      <c r="AY4909" s="22"/>
      <c r="AZ4909" s="22"/>
      <c r="BM4909" s="21"/>
      <c r="BN4909" s="21"/>
      <c r="BO4909" s="21"/>
      <c r="BP4909" s="21"/>
      <c r="BQ4909" s="21"/>
      <c r="BS4909" s="21"/>
      <c r="BT4909" s="21"/>
      <c r="BW4909" s="21"/>
      <c r="BX4909" s="21"/>
      <c r="BZ4909" s="21"/>
      <c r="CD4909" s="21"/>
      <c r="CE4909" s="21"/>
      <c r="CF4909" s="21"/>
    </row>
    <row r="4910" spans="1:84">
      <c r="A4910" s="21"/>
      <c r="AC4910" s="21"/>
      <c r="AD4910" s="21"/>
      <c r="AE4910" s="21"/>
      <c r="AF4910" s="21"/>
      <c r="AG4910" s="21"/>
      <c r="AH4910" s="21"/>
      <c r="AI4910" s="21"/>
      <c r="AJ4910" s="21"/>
      <c r="AK4910" s="21"/>
      <c r="AL4910" s="21"/>
      <c r="AM4910" s="21"/>
      <c r="AN4910" s="21"/>
      <c r="AO4910" s="21"/>
      <c r="AP4910" s="21"/>
      <c r="AQ4910" s="21"/>
      <c r="AR4910" s="21"/>
      <c r="AS4910" s="21"/>
      <c r="AT4910" s="21"/>
      <c r="AU4910" s="21"/>
      <c r="AX4910" s="22"/>
      <c r="AY4910" s="22"/>
      <c r="AZ4910" s="22"/>
      <c r="BM4910" s="21"/>
      <c r="BN4910" s="21"/>
      <c r="BO4910" s="21"/>
      <c r="BP4910" s="21"/>
      <c r="BQ4910" s="21"/>
      <c r="BS4910" s="21"/>
      <c r="BT4910" s="21"/>
      <c r="BW4910" s="21"/>
      <c r="BX4910" s="21"/>
      <c r="BZ4910" s="21"/>
      <c r="CD4910" s="21"/>
      <c r="CE4910" s="21"/>
      <c r="CF4910" s="21"/>
    </row>
    <row r="4911" spans="1:84">
      <c r="A4911" s="21"/>
      <c r="AC4911" s="21"/>
      <c r="AD4911" s="21"/>
      <c r="AE4911" s="21"/>
      <c r="AF4911" s="21"/>
      <c r="AG4911" s="21"/>
      <c r="AH4911" s="21"/>
      <c r="AI4911" s="21"/>
      <c r="AJ4911" s="21"/>
      <c r="AK4911" s="21"/>
      <c r="AL4911" s="21"/>
      <c r="AM4911" s="21"/>
      <c r="AN4911" s="21"/>
      <c r="AO4911" s="21"/>
      <c r="AP4911" s="21"/>
      <c r="AQ4911" s="21"/>
      <c r="AR4911" s="21"/>
      <c r="AS4911" s="21"/>
      <c r="AT4911" s="21"/>
      <c r="AU4911" s="21"/>
      <c r="AX4911" s="22"/>
      <c r="AY4911" s="22"/>
      <c r="AZ4911" s="22"/>
      <c r="BM4911" s="21"/>
      <c r="BN4911" s="21"/>
      <c r="BO4911" s="21"/>
      <c r="BP4911" s="21"/>
      <c r="BQ4911" s="21"/>
      <c r="BS4911" s="21"/>
      <c r="BT4911" s="21"/>
      <c r="BW4911" s="21"/>
      <c r="BX4911" s="21"/>
      <c r="BZ4911" s="21"/>
      <c r="CD4911" s="21"/>
      <c r="CE4911" s="21"/>
      <c r="CF4911" s="21"/>
    </row>
    <row r="4912" spans="1:84">
      <c r="A4912" s="21"/>
      <c r="AC4912" s="21"/>
      <c r="AD4912" s="21"/>
      <c r="AE4912" s="21"/>
      <c r="AF4912" s="21"/>
      <c r="AG4912" s="21"/>
      <c r="AH4912" s="21"/>
      <c r="AI4912" s="21"/>
      <c r="AJ4912" s="21"/>
      <c r="AK4912" s="21"/>
      <c r="AL4912" s="21"/>
      <c r="AM4912" s="21"/>
      <c r="AN4912" s="21"/>
      <c r="AO4912" s="21"/>
      <c r="AP4912" s="21"/>
      <c r="AQ4912" s="21"/>
      <c r="AR4912" s="21"/>
      <c r="AS4912" s="21"/>
      <c r="AT4912" s="21"/>
      <c r="AU4912" s="21"/>
      <c r="AX4912" s="22"/>
      <c r="AY4912" s="22"/>
      <c r="AZ4912" s="22"/>
      <c r="BM4912" s="21"/>
      <c r="BN4912" s="21"/>
      <c r="BO4912" s="21"/>
      <c r="BP4912" s="21"/>
      <c r="BQ4912" s="21"/>
      <c r="BS4912" s="21"/>
      <c r="BT4912" s="21"/>
      <c r="BW4912" s="21"/>
      <c r="BX4912" s="21"/>
      <c r="BZ4912" s="21"/>
      <c r="CD4912" s="21"/>
      <c r="CE4912" s="21"/>
      <c r="CF4912" s="21"/>
    </row>
    <row r="4913" spans="1:84">
      <c r="A4913" s="21"/>
      <c r="AC4913" s="21"/>
      <c r="AD4913" s="21"/>
      <c r="AE4913" s="21"/>
      <c r="AF4913" s="21"/>
      <c r="AG4913" s="21"/>
      <c r="AH4913" s="21"/>
      <c r="AI4913" s="21"/>
      <c r="AJ4913" s="21"/>
      <c r="AK4913" s="21"/>
      <c r="AL4913" s="21"/>
      <c r="AM4913" s="21"/>
      <c r="AN4913" s="21"/>
      <c r="AO4913" s="21"/>
      <c r="AP4913" s="21"/>
      <c r="AQ4913" s="21"/>
      <c r="AR4913" s="21"/>
      <c r="AS4913" s="21"/>
      <c r="AT4913" s="21"/>
      <c r="AU4913" s="21"/>
      <c r="AX4913" s="22"/>
      <c r="AY4913" s="22"/>
      <c r="AZ4913" s="22"/>
      <c r="BM4913" s="21"/>
      <c r="BN4913" s="21"/>
      <c r="BO4913" s="21"/>
      <c r="BP4913" s="21"/>
      <c r="BQ4913" s="21"/>
      <c r="BS4913" s="21"/>
      <c r="BT4913" s="21"/>
      <c r="BW4913" s="21"/>
      <c r="BX4913" s="21"/>
      <c r="BZ4913" s="21"/>
      <c r="CD4913" s="21"/>
      <c r="CE4913" s="21"/>
      <c r="CF4913" s="21"/>
    </row>
    <row r="4914" spans="1:84">
      <c r="A4914" s="21"/>
      <c r="AC4914" s="21"/>
      <c r="AD4914" s="21"/>
      <c r="AE4914" s="21"/>
      <c r="AF4914" s="21"/>
      <c r="AG4914" s="21"/>
      <c r="AH4914" s="21"/>
      <c r="AI4914" s="21"/>
      <c r="AJ4914" s="21"/>
      <c r="AK4914" s="21"/>
      <c r="AL4914" s="21"/>
      <c r="AM4914" s="21"/>
      <c r="AN4914" s="21"/>
      <c r="AO4914" s="21"/>
      <c r="AP4914" s="21"/>
      <c r="AQ4914" s="21"/>
      <c r="AR4914" s="21"/>
      <c r="AS4914" s="21"/>
      <c r="AT4914" s="21"/>
      <c r="AU4914" s="21"/>
      <c r="AX4914" s="22"/>
      <c r="AY4914" s="22"/>
      <c r="AZ4914" s="22"/>
      <c r="BM4914" s="21"/>
      <c r="BN4914" s="21"/>
      <c r="BO4914" s="21"/>
      <c r="BP4914" s="21"/>
      <c r="BQ4914" s="21"/>
      <c r="BS4914" s="21"/>
      <c r="BT4914" s="21"/>
      <c r="BW4914" s="21"/>
      <c r="BX4914" s="21"/>
      <c r="BZ4914" s="21"/>
      <c r="CD4914" s="21"/>
      <c r="CE4914" s="21"/>
      <c r="CF4914" s="21"/>
    </row>
    <row r="4915" spans="1:84">
      <c r="A4915" s="21"/>
      <c r="AC4915" s="21"/>
      <c r="AD4915" s="21"/>
      <c r="AE4915" s="21"/>
      <c r="AF4915" s="21"/>
      <c r="AG4915" s="21"/>
      <c r="AH4915" s="21"/>
      <c r="AI4915" s="21"/>
      <c r="AJ4915" s="21"/>
      <c r="AK4915" s="21"/>
      <c r="AL4915" s="21"/>
      <c r="AM4915" s="21"/>
      <c r="AN4915" s="21"/>
      <c r="AO4915" s="21"/>
      <c r="AP4915" s="21"/>
      <c r="AQ4915" s="21"/>
      <c r="AR4915" s="21"/>
      <c r="AS4915" s="21"/>
      <c r="AT4915" s="21"/>
      <c r="AU4915" s="21"/>
      <c r="AX4915" s="22"/>
      <c r="AY4915" s="22"/>
      <c r="AZ4915" s="22"/>
      <c r="BM4915" s="21"/>
      <c r="BN4915" s="21"/>
      <c r="BO4915" s="21"/>
      <c r="BP4915" s="21"/>
      <c r="BQ4915" s="21"/>
      <c r="BS4915" s="21"/>
      <c r="BT4915" s="21"/>
      <c r="BW4915" s="21"/>
      <c r="BX4915" s="21"/>
      <c r="BZ4915" s="21"/>
      <c r="CD4915" s="21"/>
      <c r="CE4915" s="21"/>
      <c r="CF4915" s="21"/>
    </row>
    <row r="4916" spans="1:84">
      <c r="A4916" s="21"/>
      <c r="AC4916" s="21"/>
      <c r="AD4916" s="21"/>
      <c r="AE4916" s="21"/>
      <c r="AF4916" s="21"/>
      <c r="AG4916" s="21"/>
      <c r="AH4916" s="21"/>
      <c r="AI4916" s="21"/>
      <c r="AJ4916" s="21"/>
      <c r="AK4916" s="21"/>
      <c r="AL4916" s="21"/>
      <c r="AM4916" s="21"/>
      <c r="AN4916" s="21"/>
      <c r="AO4916" s="21"/>
      <c r="AP4916" s="21"/>
      <c r="AQ4916" s="21"/>
      <c r="AR4916" s="21"/>
      <c r="AS4916" s="21"/>
      <c r="AT4916" s="21"/>
      <c r="AU4916" s="21"/>
      <c r="AX4916" s="22"/>
      <c r="AY4916" s="22"/>
      <c r="AZ4916" s="22"/>
      <c r="BM4916" s="21"/>
      <c r="BN4916" s="21"/>
      <c r="BO4916" s="21"/>
      <c r="BP4916" s="21"/>
      <c r="BQ4916" s="21"/>
      <c r="BS4916" s="21"/>
      <c r="BT4916" s="21"/>
      <c r="BW4916" s="21"/>
      <c r="BX4916" s="21"/>
      <c r="BZ4916" s="21"/>
      <c r="CD4916" s="21"/>
      <c r="CE4916" s="21"/>
      <c r="CF4916" s="21"/>
    </row>
    <row r="4917" spans="1:84">
      <c r="A4917" s="21"/>
      <c r="AC4917" s="21"/>
      <c r="AD4917" s="21"/>
      <c r="AE4917" s="21"/>
      <c r="AF4917" s="21"/>
      <c r="AG4917" s="21"/>
      <c r="AH4917" s="21"/>
      <c r="AI4917" s="21"/>
      <c r="AJ4917" s="21"/>
      <c r="AK4917" s="21"/>
      <c r="AL4917" s="21"/>
      <c r="AM4917" s="21"/>
      <c r="AN4917" s="21"/>
      <c r="AO4917" s="21"/>
      <c r="AP4917" s="21"/>
      <c r="AQ4917" s="21"/>
      <c r="AR4917" s="21"/>
      <c r="AS4917" s="21"/>
      <c r="AT4917" s="21"/>
      <c r="AU4917" s="21"/>
      <c r="AX4917" s="22"/>
      <c r="AY4917" s="22"/>
      <c r="AZ4917" s="22"/>
      <c r="BM4917" s="21"/>
      <c r="BN4917" s="21"/>
      <c r="BO4917" s="21"/>
      <c r="BP4917" s="21"/>
      <c r="BQ4917" s="21"/>
      <c r="BS4917" s="21"/>
      <c r="BT4917" s="21"/>
      <c r="BW4917" s="21"/>
      <c r="BX4917" s="21"/>
      <c r="BZ4917" s="21"/>
      <c r="CD4917" s="21"/>
      <c r="CE4917" s="21"/>
      <c r="CF4917" s="21"/>
    </row>
    <row r="4918" spans="1:84">
      <c r="A4918" s="21"/>
      <c r="AC4918" s="21"/>
      <c r="AD4918" s="21"/>
      <c r="AE4918" s="21"/>
      <c r="AF4918" s="21"/>
      <c r="AG4918" s="21"/>
      <c r="AH4918" s="21"/>
      <c r="AI4918" s="21"/>
      <c r="AJ4918" s="21"/>
      <c r="AK4918" s="21"/>
      <c r="AL4918" s="21"/>
      <c r="AM4918" s="21"/>
      <c r="AN4918" s="21"/>
      <c r="AO4918" s="21"/>
      <c r="AP4918" s="21"/>
      <c r="AQ4918" s="21"/>
      <c r="AR4918" s="21"/>
      <c r="AS4918" s="21"/>
      <c r="AT4918" s="21"/>
      <c r="AU4918" s="21"/>
      <c r="AX4918" s="22"/>
      <c r="AY4918" s="22"/>
      <c r="AZ4918" s="22"/>
      <c r="BM4918" s="21"/>
      <c r="BN4918" s="21"/>
      <c r="BO4918" s="21"/>
      <c r="BP4918" s="21"/>
      <c r="BQ4918" s="21"/>
      <c r="BS4918" s="21"/>
      <c r="BT4918" s="21"/>
      <c r="BW4918" s="21"/>
      <c r="BX4918" s="21"/>
      <c r="BZ4918" s="21"/>
      <c r="CD4918" s="21"/>
      <c r="CE4918" s="21"/>
      <c r="CF4918" s="21"/>
    </row>
    <row r="4919" spans="1:84">
      <c r="A4919" s="21"/>
      <c r="AC4919" s="21"/>
      <c r="AD4919" s="21"/>
      <c r="AE4919" s="21"/>
      <c r="AF4919" s="21"/>
      <c r="AG4919" s="21"/>
      <c r="AH4919" s="21"/>
      <c r="AI4919" s="21"/>
      <c r="AJ4919" s="21"/>
      <c r="AK4919" s="21"/>
      <c r="AL4919" s="21"/>
      <c r="AM4919" s="21"/>
      <c r="AN4919" s="21"/>
      <c r="AO4919" s="21"/>
      <c r="AP4919" s="21"/>
      <c r="AQ4919" s="21"/>
      <c r="AR4919" s="21"/>
      <c r="AS4919" s="21"/>
      <c r="AT4919" s="21"/>
      <c r="AU4919" s="21"/>
      <c r="AX4919" s="22"/>
      <c r="AY4919" s="22"/>
      <c r="AZ4919" s="22"/>
      <c r="BM4919" s="21"/>
      <c r="BN4919" s="21"/>
      <c r="BO4919" s="21"/>
      <c r="BP4919" s="21"/>
      <c r="BQ4919" s="21"/>
      <c r="BS4919" s="21"/>
      <c r="BT4919" s="21"/>
      <c r="BW4919" s="21"/>
      <c r="BX4919" s="21"/>
      <c r="BZ4919" s="21"/>
      <c r="CD4919" s="21"/>
      <c r="CE4919" s="21"/>
      <c r="CF4919" s="21"/>
    </row>
    <row r="4920" spans="1:84">
      <c r="A4920" s="21"/>
      <c r="AC4920" s="21"/>
      <c r="AD4920" s="21"/>
      <c r="AE4920" s="21"/>
      <c r="AF4920" s="21"/>
      <c r="AG4920" s="21"/>
      <c r="AH4920" s="21"/>
      <c r="AI4920" s="21"/>
      <c r="AJ4920" s="21"/>
      <c r="AK4920" s="21"/>
      <c r="AL4920" s="21"/>
      <c r="AM4920" s="21"/>
      <c r="AN4920" s="21"/>
      <c r="AO4920" s="21"/>
      <c r="AP4920" s="21"/>
      <c r="AQ4920" s="21"/>
      <c r="AR4920" s="21"/>
      <c r="AS4920" s="21"/>
      <c r="AT4920" s="21"/>
      <c r="AU4920" s="21"/>
      <c r="AX4920" s="22"/>
      <c r="AY4920" s="22"/>
      <c r="AZ4920" s="22"/>
      <c r="BM4920" s="21"/>
      <c r="BN4920" s="21"/>
      <c r="BO4920" s="21"/>
      <c r="BP4920" s="21"/>
      <c r="BQ4920" s="21"/>
      <c r="BS4920" s="21"/>
      <c r="BT4920" s="21"/>
      <c r="BW4920" s="21"/>
      <c r="BX4920" s="21"/>
      <c r="BZ4920" s="21"/>
      <c r="CD4920" s="21"/>
      <c r="CE4920" s="21"/>
      <c r="CF4920" s="21"/>
    </row>
    <row r="4921" spans="1:84">
      <c r="A4921" s="21"/>
      <c r="AC4921" s="21"/>
      <c r="AD4921" s="21"/>
      <c r="AE4921" s="21"/>
      <c r="AF4921" s="21"/>
      <c r="AG4921" s="21"/>
      <c r="AH4921" s="21"/>
      <c r="AI4921" s="21"/>
      <c r="AJ4921" s="21"/>
      <c r="AK4921" s="21"/>
      <c r="AL4921" s="21"/>
      <c r="AM4921" s="21"/>
      <c r="AN4921" s="21"/>
      <c r="AO4921" s="21"/>
      <c r="AP4921" s="21"/>
      <c r="AQ4921" s="21"/>
      <c r="AR4921" s="21"/>
      <c r="AS4921" s="21"/>
      <c r="AT4921" s="21"/>
      <c r="AU4921" s="21"/>
      <c r="AX4921" s="22"/>
      <c r="AY4921" s="22"/>
      <c r="AZ4921" s="22"/>
      <c r="BM4921" s="21"/>
      <c r="BN4921" s="21"/>
      <c r="BO4921" s="21"/>
      <c r="BP4921" s="21"/>
      <c r="BQ4921" s="21"/>
      <c r="BS4921" s="21"/>
      <c r="BT4921" s="21"/>
      <c r="BW4921" s="21"/>
      <c r="BX4921" s="21"/>
      <c r="BZ4921" s="21"/>
      <c r="CD4921" s="21"/>
      <c r="CE4921" s="21"/>
      <c r="CF4921" s="21"/>
    </row>
    <row r="4922" spans="1:84">
      <c r="A4922" s="21"/>
      <c r="AC4922" s="21"/>
      <c r="AD4922" s="21"/>
      <c r="AE4922" s="21"/>
      <c r="AF4922" s="21"/>
      <c r="AG4922" s="21"/>
      <c r="AH4922" s="21"/>
      <c r="AI4922" s="21"/>
      <c r="AJ4922" s="21"/>
      <c r="AK4922" s="21"/>
      <c r="AL4922" s="21"/>
      <c r="AM4922" s="21"/>
      <c r="AN4922" s="21"/>
      <c r="AO4922" s="21"/>
      <c r="AP4922" s="21"/>
      <c r="AQ4922" s="21"/>
      <c r="AR4922" s="21"/>
      <c r="AS4922" s="21"/>
      <c r="AT4922" s="21"/>
      <c r="AU4922" s="21"/>
      <c r="AX4922" s="22"/>
      <c r="AY4922" s="22"/>
      <c r="AZ4922" s="22"/>
      <c r="BM4922" s="21"/>
      <c r="BN4922" s="21"/>
      <c r="BO4922" s="21"/>
      <c r="BP4922" s="21"/>
      <c r="BQ4922" s="21"/>
      <c r="BS4922" s="21"/>
      <c r="BT4922" s="21"/>
      <c r="BW4922" s="21"/>
      <c r="BX4922" s="21"/>
      <c r="BZ4922" s="21"/>
      <c r="CD4922" s="21"/>
      <c r="CE4922" s="21"/>
      <c r="CF4922" s="21"/>
    </row>
    <row r="4923" spans="1:84">
      <c r="A4923" s="21"/>
      <c r="AC4923" s="21"/>
      <c r="AD4923" s="21"/>
      <c r="AE4923" s="21"/>
      <c r="AF4923" s="21"/>
      <c r="AG4923" s="21"/>
      <c r="AH4923" s="21"/>
      <c r="AI4923" s="21"/>
      <c r="AJ4923" s="21"/>
      <c r="AK4923" s="21"/>
      <c r="AL4923" s="21"/>
      <c r="AM4923" s="21"/>
      <c r="AN4923" s="21"/>
      <c r="AO4923" s="21"/>
      <c r="AP4923" s="21"/>
      <c r="AQ4923" s="21"/>
      <c r="AR4923" s="21"/>
      <c r="AS4923" s="21"/>
      <c r="AT4923" s="21"/>
      <c r="AU4923" s="21"/>
      <c r="AX4923" s="22"/>
      <c r="AY4923" s="22"/>
      <c r="AZ4923" s="22"/>
      <c r="BM4923" s="21"/>
      <c r="BN4923" s="21"/>
      <c r="BO4923" s="21"/>
      <c r="BP4923" s="21"/>
      <c r="BQ4923" s="21"/>
      <c r="BS4923" s="21"/>
      <c r="BT4923" s="21"/>
      <c r="BW4923" s="21"/>
      <c r="BX4923" s="21"/>
      <c r="BZ4923" s="21"/>
      <c r="CD4923" s="21"/>
      <c r="CE4923" s="21"/>
      <c r="CF4923" s="21"/>
    </row>
    <row r="4924" spans="1:84">
      <c r="A4924" s="21"/>
      <c r="AC4924" s="21"/>
      <c r="AD4924" s="21"/>
      <c r="AE4924" s="21"/>
      <c r="AF4924" s="21"/>
      <c r="AG4924" s="21"/>
      <c r="AH4924" s="21"/>
      <c r="AI4924" s="21"/>
      <c r="AJ4924" s="21"/>
      <c r="AK4924" s="21"/>
      <c r="AL4924" s="21"/>
      <c r="AM4924" s="21"/>
      <c r="AN4924" s="21"/>
      <c r="AO4924" s="21"/>
      <c r="AP4924" s="21"/>
      <c r="AQ4924" s="21"/>
      <c r="AR4924" s="21"/>
      <c r="AS4924" s="21"/>
      <c r="AT4924" s="21"/>
      <c r="AU4924" s="21"/>
      <c r="AX4924" s="22"/>
      <c r="AY4924" s="22"/>
      <c r="AZ4924" s="22"/>
      <c r="BM4924" s="21"/>
      <c r="BN4924" s="21"/>
      <c r="BO4924" s="21"/>
      <c r="BP4924" s="21"/>
      <c r="BQ4924" s="21"/>
      <c r="BS4924" s="21"/>
      <c r="BT4924" s="21"/>
      <c r="BW4924" s="21"/>
      <c r="BX4924" s="21"/>
      <c r="BZ4924" s="21"/>
      <c r="CD4924" s="21"/>
      <c r="CE4924" s="21"/>
      <c r="CF4924" s="21"/>
    </row>
    <row r="4925" spans="1:84">
      <c r="A4925" s="21"/>
      <c r="AC4925" s="21"/>
      <c r="AD4925" s="21"/>
      <c r="AE4925" s="21"/>
      <c r="AF4925" s="21"/>
      <c r="AG4925" s="21"/>
      <c r="AH4925" s="21"/>
      <c r="AI4925" s="21"/>
      <c r="AJ4925" s="21"/>
      <c r="AK4925" s="21"/>
      <c r="AL4925" s="21"/>
      <c r="AM4925" s="21"/>
      <c r="AN4925" s="21"/>
      <c r="AO4925" s="21"/>
      <c r="AP4925" s="21"/>
      <c r="AQ4925" s="21"/>
      <c r="AR4925" s="21"/>
      <c r="AS4925" s="21"/>
      <c r="AT4925" s="21"/>
      <c r="AU4925" s="21"/>
      <c r="AX4925" s="22"/>
      <c r="AY4925" s="22"/>
      <c r="AZ4925" s="22"/>
      <c r="BM4925" s="21"/>
      <c r="BN4925" s="21"/>
      <c r="BO4925" s="21"/>
      <c r="BP4925" s="21"/>
      <c r="BQ4925" s="21"/>
      <c r="BS4925" s="21"/>
      <c r="BT4925" s="21"/>
      <c r="BW4925" s="21"/>
      <c r="BX4925" s="21"/>
      <c r="BZ4925" s="21"/>
      <c r="CD4925" s="21"/>
      <c r="CE4925" s="21"/>
      <c r="CF4925" s="21"/>
    </row>
    <row r="4926" spans="1:84">
      <c r="A4926" s="21"/>
      <c r="AC4926" s="21"/>
      <c r="AD4926" s="21"/>
      <c r="AE4926" s="21"/>
      <c r="AF4926" s="21"/>
      <c r="AG4926" s="21"/>
      <c r="AH4926" s="21"/>
      <c r="AI4926" s="21"/>
      <c r="AJ4926" s="21"/>
      <c r="AK4926" s="21"/>
      <c r="AL4926" s="21"/>
      <c r="AM4926" s="21"/>
      <c r="AN4926" s="21"/>
      <c r="AO4926" s="21"/>
      <c r="AP4926" s="21"/>
      <c r="AQ4926" s="21"/>
      <c r="AR4926" s="21"/>
      <c r="AS4926" s="21"/>
      <c r="AT4926" s="21"/>
      <c r="AU4926" s="21"/>
      <c r="AX4926" s="22"/>
      <c r="AY4926" s="22"/>
      <c r="AZ4926" s="22"/>
      <c r="BM4926" s="21"/>
      <c r="BN4926" s="21"/>
      <c r="BO4926" s="21"/>
      <c r="BP4926" s="21"/>
      <c r="BQ4926" s="21"/>
      <c r="BS4926" s="21"/>
      <c r="BT4926" s="21"/>
      <c r="BW4926" s="21"/>
      <c r="BX4926" s="21"/>
      <c r="BZ4926" s="21"/>
      <c r="CD4926" s="21"/>
      <c r="CE4926" s="21"/>
      <c r="CF4926" s="21"/>
    </row>
    <row r="4927" spans="1:84">
      <c r="A4927" s="21"/>
      <c r="AC4927" s="21"/>
      <c r="AD4927" s="21"/>
      <c r="AE4927" s="21"/>
      <c r="AF4927" s="21"/>
      <c r="AG4927" s="21"/>
      <c r="AH4927" s="21"/>
      <c r="AI4927" s="21"/>
      <c r="AJ4927" s="21"/>
      <c r="AK4927" s="21"/>
      <c r="AL4927" s="21"/>
      <c r="AM4927" s="21"/>
      <c r="AN4927" s="21"/>
      <c r="AO4927" s="21"/>
      <c r="AP4927" s="21"/>
      <c r="AQ4927" s="21"/>
      <c r="AR4927" s="21"/>
      <c r="AS4927" s="21"/>
      <c r="AT4927" s="21"/>
      <c r="AU4927" s="21"/>
      <c r="AX4927" s="22"/>
      <c r="AY4927" s="22"/>
      <c r="AZ4927" s="22"/>
      <c r="BM4927" s="21"/>
      <c r="BN4927" s="21"/>
      <c r="BO4927" s="21"/>
      <c r="BP4927" s="21"/>
      <c r="BQ4927" s="21"/>
      <c r="BS4927" s="21"/>
      <c r="BT4927" s="21"/>
      <c r="BW4927" s="21"/>
      <c r="BX4927" s="21"/>
      <c r="BZ4927" s="21"/>
      <c r="CD4927" s="21"/>
      <c r="CE4927" s="21"/>
      <c r="CF4927" s="21"/>
    </row>
    <row r="4928" spans="1:84">
      <c r="A4928" s="21"/>
      <c r="AC4928" s="21"/>
      <c r="AD4928" s="21"/>
      <c r="AE4928" s="21"/>
      <c r="AF4928" s="21"/>
      <c r="AG4928" s="21"/>
      <c r="AH4928" s="21"/>
      <c r="AI4928" s="21"/>
      <c r="AJ4928" s="21"/>
      <c r="AK4928" s="21"/>
      <c r="AL4928" s="21"/>
      <c r="AM4928" s="21"/>
      <c r="AN4928" s="21"/>
      <c r="AO4928" s="21"/>
      <c r="AP4928" s="21"/>
      <c r="AQ4928" s="21"/>
      <c r="AR4928" s="21"/>
      <c r="AS4928" s="21"/>
      <c r="AT4928" s="21"/>
      <c r="AU4928" s="21"/>
      <c r="AX4928" s="22"/>
      <c r="AY4928" s="22"/>
      <c r="AZ4928" s="22"/>
      <c r="BM4928" s="21"/>
      <c r="BN4928" s="21"/>
      <c r="BO4928" s="21"/>
      <c r="BP4928" s="21"/>
      <c r="BQ4928" s="21"/>
      <c r="BS4928" s="21"/>
      <c r="BT4928" s="21"/>
      <c r="BW4928" s="21"/>
      <c r="BX4928" s="21"/>
      <c r="BZ4928" s="21"/>
      <c r="CD4928" s="21"/>
      <c r="CE4928" s="21"/>
      <c r="CF4928" s="21"/>
    </row>
    <row r="4929" spans="1:84">
      <c r="A4929" s="21"/>
      <c r="AC4929" s="21"/>
      <c r="AD4929" s="21"/>
      <c r="AE4929" s="21"/>
      <c r="AF4929" s="21"/>
      <c r="AG4929" s="21"/>
      <c r="AH4929" s="21"/>
      <c r="AI4929" s="21"/>
      <c r="AJ4929" s="21"/>
      <c r="AK4929" s="21"/>
      <c r="AL4929" s="21"/>
      <c r="AM4929" s="21"/>
      <c r="AN4929" s="21"/>
      <c r="AO4929" s="21"/>
      <c r="AP4929" s="21"/>
      <c r="AQ4929" s="21"/>
      <c r="AR4929" s="21"/>
      <c r="AS4929" s="21"/>
      <c r="AT4929" s="21"/>
      <c r="AU4929" s="21"/>
      <c r="AX4929" s="22"/>
      <c r="AY4929" s="22"/>
      <c r="AZ4929" s="22"/>
      <c r="BM4929" s="21"/>
      <c r="BN4929" s="21"/>
      <c r="BO4929" s="21"/>
      <c r="BP4929" s="21"/>
      <c r="BQ4929" s="21"/>
      <c r="BS4929" s="21"/>
      <c r="BT4929" s="21"/>
      <c r="BW4929" s="21"/>
      <c r="BX4929" s="21"/>
      <c r="BZ4929" s="21"/>
      <c r="CD4929" s="21"/>
      <c r="CE4929" s="21"/>
      <c r="CF4929" s="21"/>
    </row>
    <row r="4930" spans="1:84">
      <c r="A4930" s="21"/>
      <c r="AC4930" s="21"/>
      <c r="AD4930" s="21"/>
      <c r="AE4930" s="21"/>
      <c r="AF4930" s="21"/>
      <c r="AG4930" s="21"/>
      <c r="AH4930" s="21"/>
      <c r="AI4930" s="21"/>
      <c r="AJ4930" s="21"/>
      <c r="AK4930" s="21"/>
      <c r="AL4930" s="21"/>
      <c r="AM4930" s="21"/>
      <c r="AN4930" s="21"/>
      <c r="AO4930" s="21"/>
      <c r="AP4930" s="21"/>
      <c r="AQ4930" s="21"/>
      <c r="AR4930" s="21"/>
      <c r="AS4930" s="21"/>
      <c r="AT4930" s="21"/>
      <c r="AU4930" s="21"/>
      <c r="AX4930" s="22"/>
      <c r="AY4930" s="22"/>
      <c r="AZ4930" s="22"/>
      <c r="BM4930" s="21"/>
      <c r="BN4930" s="21"/>
      <c r="BO4930" s="21"/>
      <c r="BP4930" s="21"/>
      <c r="BQ4930" s="21"/>
      <c r="BS4930" s="21"/>
      <c r="BT4930" s="21"/>
      <c r="BW4930" s="21"/>
      <c r="BX4930" s="21"/>
      <c r="BZ4930" s="21"/>
      <c r="CD4930" s="21"/>
      <c r="CE4930" s="21"/>
      <c r="CF4930" s="21"/>
    </row>
    <row r="4931" spans="1:84">
      <c r="A4931" s="21"/>
      <c r="AC4931" s="21"/>
      <c r="AD4931" s="21"/>
      <c r="AE4931" s="21"/>
      <c r="AF4931" s="21"/>
      <c r="AG4931" s="21"/>
      <c r="AH4931" s="21"/>
      <c r="AI4931" s="21"/>
      <c r="AJ4931" s="21"/>
      <c r="AK4931" s="21"/>
      <c r="AL4931" s="21"/>
      <c r="AM4931" s="21"/>
      <c r="AN4931" s="21"/>
      <c r="AO4931" s="21"/>
      <c r="AP4931" s="21"/>
      <c r="AQ4931" s="21"/>
      <c r="AR4931" s="21"/>
      <c r="AS4931" s="21"/>
      <c r="AT4931" s="21"/>
      <c r="AU4931" s="21"/>
      <c r="AX4931" s="22"/>
      <c r="AY4931" s="22"/>
      <c r="AZ4931" s="22"/>
      <c r="BM4931" s="21"/>
      <c r="BN4931" s="21"/>
      <c r="BO4931" s="21"/>
      <c r="BP4931" s="21"/>
      <c r="BQ4931" s="21"/>
      <c r="BS4931" s="21"/>
      <c r="BT4931" s="21"/>
      <c r="BW4931" s="21"/>
      <c r="BX4931" s="21"/>
      <c r="BZ4931" s="21"/>
      <c r="CD4931" s="21"/>
      <c r="CE4931" s="21"/>
      <c r="CF4931" s="21"/>
    </row>
    <row r="4932" spans="1:84">
      <c r="A4932" s="21"/>
      <c r="AC4932" s="21"/>
      <c r="AD4932" s="21"/>
      <c r="AE4932" s="21"/>
      <c r="AF4932" s="21"/>
      <c r="AG4932" s="21"/>
      <c r="AH4932" s="21"/>
      <c r="AI4932" s="21"/>
      <c r="AJ4932" s="21"/>
      <c r="AK4932" s="21"/>
      <c r="AL4932" s="21"/>
      <c r="AM4932" s="21"/>
      <c r="AN4932" s="21"/>
      <c r="AO4932" s="21"/>
      <c r="AP4932" s="21"/>
      <c r="AQ4932" s="21"/>
      <c r="AR4932" s="21"/>
      <c r="AS4932" s="21"/>
      <c r="AT4932" s="21"/>
      <c r="AU4932" s="21"/>
      <c r="AX4932" s="22"/>
      <c r="AY4932" s="22"/>
      <c r="AZ4932" s="22"/>
      <c r="BM4932" s="21"/>
      <c r="BN4932" s="21"/>
      <c r="BO4932" s="21"/>
      <c r="BP4932" s="21"/>
      <c r="BQ4932" s="21"/>
      <c r="BS4932" s="21"/>
      <c r="BT4932" s="21"/>
      <c r="BW4932" s="21"/>
      <c r="BX4932" s="21"/>
      <c r="BZ4932" s="21"/>
      <c r="CD4932" s="21"/>
      <c r="CE4932" s="21"/>
      <c r="CF4932" s="21"/>
    </row>
    <row r="4933" spans="1:84">
      <c r="A4933" s="21"/>
      <c r="AC4933" s="21"/>
      <c r="AD4933" s="21"/>
      <c r="AE4933" s="21"/>
      <c r="AF4933" s="21"/>
      <c r="AG4933" s="21"/>
      <c r="AH4933" s="21"/>
      <c r="AI4933" s="21"/>
      <c r="AJ4933" s="21"/>
      <c r="AK4933" s="21"/>
      <c r="AL4933" s="21"/>
      <c r="AM4933" s="21"/>
      <c r="AN4933" s="21"/>
      <c r="AO4933" s="21"/>
      <c r="AP4933" s="21"/>
      <c r="AQ4933" s="21"/>
      <c r="AR4933" s="21"/>
      <c r="AS4933" s="21"/>
      <c r="AT4933" s="21"/>
      <c r="AU4933" s="21"/>
      <c r="AX4933" s="22"/>
      <c r="AY4933" s="22"/>
      <c r="AZ4933" s="22"/>
      <c r="BM4933" s="21"/>
      <c r="BN4933" s="21"/>
      <c r="BO4933" s="21"/>
      <c r="BP4933" s="21"/>
      <c r="BQ4933" s="21"/>
      <c r="BS4933" s="21"/>
      <c r="BT4933" s="21"/>
      <c r="BW4933" s="21"/>
      <c r="BX4933" s="21"/>
      <c r="BZ4933" s="21"/>
      <c r="CD4933" s="21"/>
      <c r="CE4933" s="21"/>
      <c r="CF4933" s="21"/>
    </row>
    <row r="4934" spans="1:84">
      <c r="A4934" s="21"/>
      <c r="AC4934" s="21"/>
      <c r="AD4934" s="21"/>
      <c r="AE4934" s="21"/>
      <c r="AF4934" s="21"/>
      <c r="AG4934" s="21"/>
      <c r="AH4934" s="21"/>
      <c r="AI4934" s="21"/>
      <c r="AJ4934" s="21"/>
      <c r="AK4934" s="21"/>
      <c r="AL4934" s="21"/>
      <c r="AM4934" s="21"/>
      <c r="AN4934" s="21"/>
      <c r="AO4934" s="21"/>
      <c r="AP4934" s="21"/>
      <c r="AQ4934" s="21"/>
      <c r="AR4934" s="21"/>
      <c r="AS4934" s="21"/>
      <c r="AT4934" s="21"/>
      <c r="AU4934" s="21"/>
      <c r="AX4934" s="22"/>
      <c r="AY4934" s="22"/>
      <c r="AZ4934" s="22"/>
      <c r="BM4934" s="21"/>
      <c r="BN4934" s="21"/>
      <c r="BO4934" s="21"/>
      <c r="BP4934" s="21"/>
      <c r="BQ4934" s="21"/>
      <c r="BS4934" s="21"/>
      <c r="BT4934" s="21"/>
      <c r="BW4934" s="21"/>
      <c r="BX4934" s="21"/>
      <c r="BZ4934" s="21"/>
      <c r="CD4934" s="21"/>
      <c r="CE4934" s="21"/>
      <c r="CF4934" s="21"/>
    </row>
    <row r="4935" spans="1:84">
      <c r="A4935" s="21"/>
      <c r="AC4935" s="21"/>
      <c r="AD4935" s="21"/>
      <c r="AE4935" s="21"/>
      <c r="AF4935" s="21"/>
      <c r="AG4935" s="21"/>
      <c r="AH4935" s="21"/>
      <c r="AI4935" s="21"/>
      <c r="AJ4935" s="21"/>
      <c r="AK4935" s="21"/>
      <c r="AL4935" s="21"/>
      <c r="AM4935" s="21"/>
      <c r="AN4935" s="21"/>
      <c r="AO4935" s="21"/>
      <c r="AP4935" s="21"/>
      <c r="AQ4935" s="21"/>
      <c r="AR4935" s="21"/>
      <c r="AS4935" s="21"/>
      <c r="AT4935" s="21"/>
      <c r="AU4935" s="21"/>
      <c r="AX4935" s="22"/>
      <c r="AY4935" s="22"/>
      <c r="AZ4935" s="22"/>
      <c r="BM4935" s="21"/>
      <c r="BN4935" s="21"/>
      <c r="BO4935" s="21"/>
      <c r="BP4935" s="21"/>
      <c r="BQ4935" s="21"/>
      <c r="BS4935" s="21"/>
      <c r="BT4935" s="21"/>
      <c r="BW4935" s="21"/>
      <c r="BX4935" s="21"/>
      <c r="BZ4935" s="21"/>
      <c r="CD4935" s="21"/>
      <c r="CE4935" s="21"/>
      <c r="CF4935" s="21"/>
    </row>
    <row r="4936" spans="1:84">
      <c r="A4936" s="21"/>
      <c r="AC4936" s="21"/>
      <c r="AD4936" s="21"/>
      <c r="AE4936" s="21"/>
      <c r="AF4936" s="21"/>
      <c r="AG4936" s="21"/>
      <c r="AH4936" s="21"/>
      <c r="AI4936" s="21"/>
      <c r="AJ4936" s="21"/>
      <c r="AK4936" s="21"/>
      <c r="AL4936" s="21"/>
      <c r="AM4936" s="21"/>
      <c r="AN4936" s="21"/>
      <c r="AO4936" s="21"/>
      <c r="AP4936" s="21"/>
      <c r="AQ4936" s="21"/>
      <c r="AR4936" s="21"/>
      <c r="AS4936" s="21"/>
      <c r="AT4936" s="21"/>
      <c r="AU4936" s="21"/>
      <c r="AX4936" s="22"/>
      <c r="AY4936" s="22"/>
      <c r="AZ4936" s="22"/>
      <c r="BM4936" s="21"/>
      <c r="BN4936" s="21"/>
      <c r="BO4936" s="21"/>
      <c r="BP4936" s="21"/>
      <c r="BQ4936" s="21"/>
      <c r="BS4936" s="21"/>
      <c r="BT4936" s="21"/>
      <c r="BW4936" s="21"/>
      <c r="BX4936" s="21"/>
      <c r="BZ4936" s="21"/>
      <c r="CD4936" s="21"/>
      <c r="CE4936" s="21"/>
      <c r="CF4936" s="21"/>
    </row>
    <row r="4937" spans="1:84">
      <c r="A4937" s="21"/>
      <c r="AC4937" s="21"/>
      <c r="AD4937" s="21"/>
      <c r="AE4937" s="21"/>
      <c r="AF4937" s="21"/>
      <c r="AG4937" s="21"/>
      <c r="AH4937" s="21"/>
      <c r="AI4937" s="21"/>
      <c r="AJ4937" s="21"/>
      <c r="AK4937" s="21"/>
      <c r="AL4937" s="21"/>
      <c r="AM4937" s="21"/>
      <c r="AN4937" s="21"/>
      <c r="AO4937" s="21"/>
      <c r="AP4937" s="21"/>
      <c r="AQ4937" s="21"/>
      <c r="AR4937" s="21"/>
      <c r="AS4937" s="21"/>
      <c r="AT4937" s="21"/>
      <c r="AU4937" s="21"/>
      <c r="AX4937" s="22"/>
      <c r="AY4937" s="22"/>
      <c r="AZ4937" s="22"/>
      <c r="BM4937" s="21"/>
      <c r="BN4937" s="21"/>
      <c r="BO4937" s="21"/>
      <c r="BP4937" s="21"/>
      <c r="BQ4937" s="21"/>
      <c r="BS4937" s="21"/>
      <c r="BT4937" s="21"/>
      <c r="BW4937" s="21"/>
      <c r="BX4937" s="21"/>
      <c r="BZ4937" s="21"/>
      <c r="CD4937" s="21"/>
      <c r="CE4937" s="21"/>
      <c r="CF4937" s="21"/>
    </row>
    <row r="4938" spans="1:84">
      <c r="A4938" s="21"/>
      <c r="AC4938" s="21"/>
      <c r="AD4938" s="21"/>
      <c r="AE4938" s="21"/>
      <c r="AF4938" s="21"/>
      <c r="AG4938" s="21"/>
      <c r="AH4938" s="21"/>
      <c r="AI4938" s="21"/>
      <c r="AJ4938" s="21"/>
      <c r="AK4938" s="21"/>
      <c r="AL4938" s="21"/>
      <c r="AM4938" s="21"/>
      <c r="AN4938" s="21"/>
      <c r="AO4938" s="21"/>
      <c r="AP4938" s="21"/>
      <c r="AQ4938" s="21"/>
      <c r="AR4938" s="21"/>
      <c r="AS4938" s="21"/>
      <c r="AT4938" s="21"/>
      <c r="AU4938" s="21"/>
      <c r="AX4938" s="22"/>
      <c r="AY4938" s="22"/>
      <c r="AZ4938" s="22"/>
      <c r="BM4938" s="21"/>
      <c r="BN4938" s="21"/>
      <c r="BO4938" s="21"/>
      <c r="BP4938" s="21"/>
      <c r="BQ4938" s="21"/>
      <c r="BS4938" s="21"/>
      <c r="BT4938" s="21"/>
      <c r="BW4938" s="21"/>
      <c r="BX4938" s="21"/>
      <c r="BZ4938" s="21"/>
      <c r="CD4938" s="21"/>
      <c r="CE4938" s="21"/>
      <c r="CF4938" s="21"/>
    </row>
    <row r="4939" spans="1:84">
      <c r="A4939" s="21"/>
      <c r="AC4939" s="21"/>
      <c r="AD4939" s="21"/>
      <c r="AE4939" s="21"/>
      <c r="AF4939" s="21"/>
      <c r="AG4939" s="21"/>
      <c r="AH4939" s="21"/>
      <c r="AI4939" s="21"/>
      <c r="AJ4939" s="21"/>
      <c r="AK4939" s="21"/>
      <c r="AL4939" s="21"/>
      <c r="AM4939" s="21"/>
      <c r="AN4939" s="21"/>
      <c r="AO4939" s="21"/>
      <c r="AP4939" s="21"/>
      <c r="AQ4939" s="21"/>
      <c r="AR4939" s="21"/>
      <c r="AS4939" s="21"/>
      <c r="AT4939" s="21"/>
      <c r="AU4939" s="21"/>
      <c r="AX4939" s="22"/>
      <c r="AY4939" s="22"/>
      <c r="AZ4939" s="22"/>
      <c r="BM4939" s="21"/>
      <c r="BN4939" s="21"/>
      <c r="BO4939" s="21"/>
      <c r="BP4939" s="21"/>
      <c r="BQ4939" s="21"/>
      <c r="BS4939" s="21"/>
      <c r="BT4939" s="21"/>
      <c r="BW4939" s="21"/>
      <c r="BX4939" s="21"/>
      <c r="BZ4939" s="21"/>
      <c r="CD4939" s="21"/>
      <c r="CE4939" s="21"/>
      <c r="CF4939" s="21"/>
    </row>
    <row r="4940" spans="1:84">
      <c r="A4940" s="21"/>
      <c r="AC4940" s="21"/>
      <c r="AD4940" s="21"/>
      <c r="AE4940" s="21"/>
      <c r="AF4940" s="21"/>
      <c r="AG4940" s="21"/>
      <c r="AH4940" s="21"/>
      <c r="AI4940" s="21"/>
      <c r="AJ4940" s="21"/>
      <c r="AK4940" s="21"/>
      <c r="AL4940" s="21"/>
      <c r="AM4940" s="21"/>
      <c r="AN4940" s="21"/>
      <c r="AO4940" s="21"/>
      <c r="AP4940" s="21"/>
      <c r="AQ4940" s="21"/>
      <c r="AR4940" s="21"/>
      <c r="AS4940" s="21"/>
      <c r="AT4940" s="21"/>
      <c r="AU4940" s="21"/>
      <c r="AX4940" s="22"/>
      <c r="AY4940" s="22"/>
      <c r="AZ4940" s="22"/>
      <c r="BM4940" s="21"/>
      <c r="BN4940" s="21"/>
      <c r="BO4940" s="21"/>
      <c r="BP4940" s="21"/>
      <c r="BQ4940" s="21"/>
      <c r="BS4940" s="21"/>
      <c r="BT4940" s="21"/>
      <c r="BW4940" s="21"/>
      <c r="BX4940" s="21"/>
      <c r="BZ4940" s="21"/>
      <c r="CD4940" s="21"/>
      <c r="CE4940" s="21"/>
      <c r="CF4940" s="21"/>
    </row>
    <row r="4941" spans="1:84">
      <c r="A4941" s="21"/>
      <c r="AC4941" s="21"/>
      <c r="AD4941" s="21"/>
      <c r="AE4941" s="21"/>
      <c r="AF4941" s="21"/>
      <c r="AG4941" s="21"/>
      <c r="AH4941" s="21"/>
      <c r="AI4941" s="21"/>
      <c r="AJ4941" s="21"/>
      <c r="AK4941" s="21"/>
      <c r="AL4941" s="21"/>
      <c r="AM4941" s="21"/>
      <c r="AN4941" s="21"/>
      <c r="AO4941" s="21"/>
      <c r="AP4941" s="21"/>
      <c r="AQ4941" s="21"/>
      <c r="AR4941" s="21"/>
      <c r="AS4941" s="21"/>
      <c r="AT4941" s="21"/>
      <c r="AU4941" s="21"/>
      <c r="AX4941" s="22"/>
      <c r="AY4941" s="22"/>
      <c r="AZ4941" s="22"/>
      <c r="BM4941" s="21"/>
      <c r="BN4941" s="21"/>
      <c r="BO4941" s="21"/>
      <c r="BP4941" s="21"/>
      <c r="BQ4941" s="21"/>
      <c r="BS4941" s="21"/>
      <c r="BT4941" s="21"/>
      <c r="BW4941" s="21"/>
      <c r="BX4941" s="21"/>
      <c r="BZ4941" s="21"/>
      <c r="CD4941" s="21"/>
      <c r="CE4941" s="21"/>
      <c r="CF4941" s="21"/>
    </row>
    <row r="4942" spans="1:84">
      <c r="A4942" s="21"/>
      <c r="AC4942" s="21"/>
      <c r="AD4942" s="21"/>
      <c r="AE4942" s="21"/>
      <c r="AF4942" s="21"/>
      <c r="AG4942" s="21"/>
      <c r="AH4942" s="21"/>
      <c r="AI4942" s="21"/>
      <c r="AJ4942" s="21"/>
      <c r="AK4942" s="21"/>
      <c r="AL4942" s="21"/>
      <c r="AM4942" s="21"/>
      <c r="AN4942" s="21"/>
      <c r="AO4942" s="21"/>
      <c r="AP4942" s="21"/>
      <c r="AQ4942" s="21"/>
      <c r="AR4942" s="21"/>
      <c r="AS4942" s="21"/>
      <c r="AT4942" s="21"/>
      <c r="AU4942" s="21"/>
      <c r="AX4942" s="22"/>
      <c r="AY4942" s="22"/>
      <c r="AZ4942" s="22"/>
      <c r="BM4942" s="21"/>
      <c r="BN4942" s="21"/>
      <c r="BO4942" s="21"/>
      <c r="BP4942" s="21"/>
      <c r="BQ4942" s="21"/>
      <c r="BS4942" s="21"/>
      <c r="BT4942" s="21"/>
      <c r="BW4942" s="21"/>
      <c r="BX4942" s="21"/>
      <c r="BZ4942" s="21"/>
      <c r="CD4942" s="21"/>
      <c r="CE4942" s="21"/>
      <c r="CF4942" s="21"/>
    </row>
    <row r="4943" spans="1:84">
      <c r="A4943" s="21"/>
      <c r="AC4943" s="21"/>
      <c r="AD4943" s="21"/>
      <c r="AE4943" s="21"/>
      <c r="AF4943" s="21"/>
      <c r="AG4943" s="21"/>
      <c r="AH4943" s="21"/>
      <c r="AI4943" s="21"/>
      <c r="AJ4943" s="21"/>
      <c r="AK4943" s="21"/>
      <c r="AL4943" s="21"/>
      <c r="AM4943" s="21"/>
      <c r="AN4943" s="21"/>
      <c r="AO4943" s="21"/>
      <c r="AP4943" s="21"/>
      <c r="AQ4943" s="21"/>
      <c r="AR4943" s="21"/>
      <c r="AS4943" s="21"/>
      <c r="AT4943" s="21"/>
      <c r="AU4943" s="21"/>
      <c r="AX4943" s="22"/>
      <c r="AY4943" s="22"/>
      <c r="AZ4943" s="22"/>
      <c r="BM4943" s="21"/>
      <c r="BN4943" s="21"/>
      <c r="BO4943" s="21"/>
      <c r="BP4943" s="21"/>
      <c r="BQ4943" s="21"/>
      <c r="BS4943" s="21"/>
      <c r="BT4943" s="21"/>
      <c r="BW4943" s="21"/>
      <c r="BX4943" s="21"/>
      <c r="BZ4943" s="21"/>
      <c r="CD4943" s="21"/>
      <c r="CE4943" s="21"/>
      <c r="CF4943" s="21"/>
    </row>
    <row r="4944" spans="1:84">
      <c r="A4944" s="21"/>
      <c r="AC4944" s="21"/>
      <c r="AD4944" s="21"/>
      <c r="AE4944" s="21"/>
      <c r="AF4944" s="21"/>
      <c r="AG4944" s="21"/>
      <c r="AH4944" s="21"/>
      <c r="AI4944" s="21"/>
      <c r="AJ4944" s="21"/>
      <c r="AK4944" s="21"/>
      <c r="AL4944" s="21"/>
      <c r="AM4944" s="21"/>
      <c r="AN4944" s="21"/>
      <c r="AO4944" s="21"/>
      <c r="AP4944" s="21"/>
      <c r="AQ4944" s="21"/>
      <c r="AR4944" s="21"/>
      <c r="AS4944" s="21"/>
      <c r="AT4944" s="21"/>
      <c r="AU4944" s="21"/>
      <c r="AX4944" s="22"/>
      <c r="AY4944" s="22"/>
      <c r="AZ4944" s="22"/>
      <c r="BM4944" s="21"/>
      <c r="BN4944" s="21"/>
      <c r="BO4944" s="21"/>
      <c r="BP4944" s="21"/>
      <c r="BQ4944" s="21"/>
      <c r="BS4944" s="21"/>
      <c r="BT4944" s="21"/>
      <c r="BW4944" s="21"/>
      <c r="BX4944" s="21"/>
      <c r="BZ4944" s="21"/>
      <c r="CD4944" s="21"/>
      <c r="CE4944" s="21"/>
      <c r="CF4944" s="21"/>
    </row>
    <row r="4945" spans="1:84">
      <c r="A4945" s="21"/>
      <c r="AC4945" s="21"/>
      <c r="AD4945" s="21"/>
      <c r="AE4945" s="21"/>
      <c r="AF4945" s="21"/>
      <c r="AG4945" s="21"/>
      <c r="AH4945" s="21"/>
      <c r="AI4945" s="21"/>
      <c r="AJ4945" s="21"/>
      <c r="AK4945" s="21"/>
      <c r="AL4945" s="21"/>
      <c r="AM4945" s="21"/>
      <c r="AN4945" s="21"/>
      <c r="AO4945" s="21"/>
      <c r="AP4945" s="21"/>
      <c r="AQ4945" s="21"/>
      <c r="AR4945" s="21"/>
      <c r="AS4945" s="21"/>
      <c r="AT4945" s="21"/>
      <c r="AU4945" s="21"/>
      <c r="AX4945" s="22"/>
      <c r="AY4945" s="22"/>
      <c r="AZ4945" s="22"/>
      <c r="BM4945" s="21"/>
      <c r="BN4945" s="21"/>
      <c r="BO4945" s="21"/>
      <c r="BP4945" s="21"/>
      <c r="BQ4945" s="21"/>
      <c r="BS4945" s="21"/>
      <c r="BT4945" s="21"/>
      <c r="BW4945" s="21"/>
      <c r="BX4945" s="21"/>
      <c r="BZ4945" s="21"/>
      <c r="CD4945" s="21"/>
      <c r="CE4945" s="21"/>
      <c r="CF4945" s="21"/>
    </row>
    <row r="4946" spans="1:84">
      <c r="A4946" s="21"/>
      <c r="AC4946" s="21"/>
      <c r="AD4946" s="21"/>
      <c r="AE4946" s="21"/>
      <c r="AF4946" s="21"/>
      <c r="AG4946" s="21"/>
      <c r="AH4946" s="21"/>
      <c r="AI4946" s="21"/>
      <c r="AJ4946" s="21"/>
      <c r="AK4946" s="21"/>
      <c r="AL4946" s="21"/>
      <c r="AM4946" s="21"/>
      <c r="AN4946" s="21"/>
      <c r="AO4946" s="21"/>
      <c r="AP4946" s="21"/>
      <c r="AQ4946" s="21"/>
      <c r="AR4946" s="21"/>
      <c r="AS4946" s="21"/>
      <c r="AT4946" s="21"/>
      <c r="AU4946" s="21"/>
      <c r="AX4946" s="22"/>
      <c r="AY4946" s="22"/>
      <c r="AZ4946" s="22"/>
      <c r="BM4946" s="21"/>
      <c r="BN4946" s="21"/>
      <c r="BO4946" s="21"/>
      <c r="BP4946" s="21"/>
      <c r="BQ4946" s="21"/>
      <c r="BS4946" s="21"/>
      <c r="BT4946" s="21"/>
      <c r="BW4946" s="21"/>
      <c r="BX4946" s="21"/>
      <c r="BZ4946" s="21"/>
      <c r="CD4946" s="21"/>
      <c r="CE4946" s="21"/>
      <c r="CF4946" s="21"/>
    </row>
    <row r="4947" spans="1:84">
      <c r="A4947" s="21"/>
      <c r="AC4947" s="21"/>
      <c r="AD4947" s="21"/>
      <c r="AE4947" s="21"/>
      <c r="AF4947" s="21"/>
      <c r="AG4947" s="21"/>
      <c r="AH4947" s="21"/>
      <c r="AI4947" s="21"/>
      <c r="AJ4947" s="21"/>
      <c r="AK4947" s="21"/>
      <c r="AL4947" s="21"/>
      <c r="AM4947" s="21"/>
      <c r="AN4947" s="21"/>
      <c r="AO4947" s="21"/>
      <c r="AP4947" s="21"/>
      <c r="AQ4947" s="21"/>
      <c r="AR4947" s="21"/>
      <c r="AS4947" s="21"/>
      <c r="AT4947" s="21"/>
      <c r="AU4947" s="21"/>
      <c r="AX4947" s="22"/>
      <c r="AY4947" s="22"/>
      <c r="AZ4947" s="22"/>
      <c r="BM4947" s="21"/>
      <c r="BN4947" s="21"/>
      <c r="BO4947" s="21"/>
      <c r="BP4947" s="21"/>
      <c r="BQ4947" s="21"/>
      <c r="BS4947" s="21"/>
      <c r="BT4947" s="21"/>
      <c r="BW4947" s="21"/>
      <c r="BX4947" s="21"/>
      <c r="BZ4947" s="21"/>
      <c r="CD4947" s="21"/>
      <c r="CE4947" s="21"/>
      <c r="CF4947" s="21"/>
    </row>
    <row r="4948" spans="1:84">
      <c r="A4948" s="21"/>
      <c r="AC4948" s="21"/>
      <c r="AD4948" s="21"/>
      <c r="AE4948" s="21"/>
      <c r="AF4948" s="21"/>
      <c r="AG4948" s="21"/>
      <c r="AH4948" s="21"/>
      <c r="AI4948" s="21"/>
      <c r="AJ4948" s="21"/>
      <c r="AK4948" s="21"/>
      <c r="AL4948" s="21"/>
      <c r="AM4948" s="21"/>
      <c r="AN4948" s="21"/>
      <c r="AO4948" s="21"/>
      <c r="AP4948" s="21"/>
      <c r="AQ4948" s="21"/>
      <c r="AR4948" s="21"/>
      <c r="AS4948" s="21"/>
      <c r="AT4948" s="21"/>
      <c r="AU4948" s="21"/>
      <c r="AX4948" s="22"/>
      <c r="AY4948" s="22"/>
      <c r="AZ4948" s="22"/>
      <c r="BM4948" s="21"/>
      <c r="BN4948" s="21"/>
      <c r="BO4948" s="21"/>
      <c r="BP4948" s="21"/>
      <c r="BQ4948" s="21"/>
      <c r="BS4948" s="21"/>
      <c r="BT4948" s="21"/>
      <c r="BW4948" s="21"/>
      <c r="BX4948" s="21"/>
      <c r="BZ4948" s="21"/>
      <c r="CD4948" s="21"/>
      <c r="CE4948" s="21"/>
      <c r="CF4948" s="21"/>
    </row>
    <row r="4949" spans="1:84">
      <c r="A4949" s="21"/>
      <c r="AC4949" s="21"/>
      <c r="AD4949" s="21"/>
      <c r="AE4949" s="21"/>
      <c r="AF4949" s="21"/>
      <c r="AG4949" s="21"/>
      <c r="AH4949" s="21"/>
      <c r="AI4949" s="21"/>
      <c r="AJ4949" s="21"/>
      <c r="AK4949" s="21"/>
      <c r="AL4949" s="21"/>
      <c r="AM4949" s="21"/>
      <c r="AN4949" s="21"/>
      <c r="AO4949" s="21"/>
      <c r="AP4949" s="21"/>
      <c r="AQ4949" s="21"/>
      <c r="AR4949" s="21"/>
      <c r="AS4949" s="21"/>
      <c r="AT4949" s="21"/>
      <c r="AU4949" s="21"/>
      <c r="AX4949" s="22"/>
      <c r="AY4949" s="22"/>
      <c r="AZ4949" s="22"/>
      <c r="BM4949" s="21"/>
      <c r="BN4949" s="21"/>
      <c r="BO4949" s="21"/>
      <c r="BP4949" s="21"/>
      <c r="BQ4949" s="21"/>
      <c r="BS4949" s="21"/>
      <c r="BT4949" s="21"/>
      <c r="BW4949" s="21"/>
      <c r="BX4949" s="21"/>
      <c r="BZ4949" s="21"/>
      <c r="CD4949" s="21"/>
      <c r="CE4949" s="21"/>
      <c r="CF4949" s="21"/>
    </row>
    <row r="4950" spans="1:84">
      <c r="A4950" s="21"/>
      <c r="AC4950" s="21"/>
      <c r="AD4950" s="21"/>
      <c r="AE4950" s="21"/>
      <c r="AF4950" s="21"/>
      <c r="AG4950" s="21"/>
      <c r="AH4950" s="21"/>
      <c r="AI4950" s="21"/>
      <c r="AJ4950" s="21"/>
      <c r="AK4950" s="21"/>
      <c r="AL4950" s="21"/>
      <c r="AM4950" s="21"/>
      <c r="AN4950" s="21"/>
      <c r="AO4950" s="21"/>
      <c r="AP4950" s="21"/>
      <c r="AQ4950" s="21"/>
      <c r="AR4950" s="21"/>
      <c r="AS4950" s="21"/>
      <c r="AT4950" s="21"/>
      <c r="AU4950" s="21"/>
      <c r="AX4950" s="22"/>
      <c r="AY4950" s="22"/>
      <c r="AZ4950" s="22"/>
      <c r="BM4950" s="21"/>
      <c r="BN4950" s="21"/>
      <c r="BO4950" s="21"/>
      <c r="BP4950" s="21"/>
      <c r="BQ4950" s="21"/>
      <c r="BS4950" s="21"/>
      <c r="BT4950" s="21"/>
      <c r="BW4950" s="21"/>
      <c r="BX4950" s="21"/>
      <c r="BZ4950" s="21"/>
      <c r="CD4950" s="21"/>
      <c r="CE4950" s="21"/>
      <c r="CF4950" s="21"/>
    </row>
    <row r="4951" spans="1:84">
      <c r="A4951" s="21"/>
      <c r="AC4951" s="21"/>
      <c r="AD4951" s="21"/>
      <c r="AE4951" s="21"/>
      <c r="AF4951" s="21"/>
      <c r="AG4951" s="21"/>
      <c r="AH4951" s="21"/>
      <c r="AI4951" s="21"/>
      <c r="AJ4951" s="21"/>
      <c r="AK4951" s="21"/>
      <c r="AL4951" s="21"/>
      <c r="AM4951" s="21"/>
      <c r="AN4951" s="21"/>
      <c r="AO4951" s="21"/>
      <c r="AP4951" s="21"/>
      <c r="AQ4951" s="21"/>
      <c r="AR4951" s="21"/>
      <c r="AS4951" s="21"/>
      <c r="AT4951" s="21"/>
      <c r="AU4951" s="21"/>
      <c r="AX4951" s="22"/>
      <c r="AY4951" s="22"/>
      <c r="AZ4951" s="22"/>
      <c r="BM4951" s="21"/>
      <c r="BN4951" s="21"/>
      <c r="BO4951" s="21"/>
      <c r="BP4951" s="21"/>
      <c r="BQ4951" s="21"/>
      <c r="BS4951" s="21"/>
      <c r="BT4951" s="21"/>
      <c r="BW4951" s="21"/>
      <c r="BX4951" s="21"/>
      <c r="BZ4951" s="21"/>
      <c r="CD4951" s="21"/>
      <c r="CE4951" s="21"/>
      <c r="CF4951" s="21"/>
    </row>
    <row r="4952" spans="1:84">
      <c r="A4952" s="21"/>
      <c r="AC4952" s="21"/>
      <c r="AD4952" s="21"/>
      <c r="AE4952" s="21"/>
      <c r="AF4952" s="21"/>
      <c r="AG4952" s="21"/>
      <c r="AH4952" s="21"/>
      <c r="AI4952" s="21"/>
      <c r="AJ4952" s="21"/>
      <c r="AK4952" s="21"/>
      <c r="AL4952" s="21"/>
      <c r="AM4952" s="21"/>
      <c r="AN4952" s="21"/>
      <c r="AO4952" s="21"/>
      <c r="AP4952" s="21"/>
      <c r="AQ4952" s="21"/>
      <c r="AR4952" s="21"/>
      <c r="AS4952" s="21"/>
      <c r="AT4952" s="21"/>
      <c r="AU4952" s="21"/>
      <c r="AX4952" s="22"/>
      <c r="AY4952" s="22"/>
      <c r="AZ4952" s="22"/>
      <c r="BM4952" s="21"/>
      <c r="BN4952" s="21"/>
      <c r="BO4952" s="21"/>
      <c r="BP4952" s="21"/>
      <c r="BQ4952" s="21"/>
      <c r="BS4952" s="21"/>
      <c r="BT4952" s="21"/>
      <c r="BW4952" s="21"/>
      <c r="BX4952" s="21"/>
      <c r="BZ4952" s="21"/>
      <c r="CD4952" s="21"/>
      <c r="CE4952" s="21"/>
      <c r="CF4952" s="21"/>
    </row>
    <row r="4953" spans="1:84">
      <c r="A4953" s="21"/>
      <c r="AC4953" s="21"/>
      <c r="AD4953" s="21"/>
      <c r="AE4953" s="21"/>
      <c r="AF4953" s="21"/>
      <c r="AG4953" s="21"/>
      <c r="AH4953" s="21"/>
      <c r="AI4953" s="21"/>
      <c r="AJ4953" s="21"/>
      <c r="AK4953" s="21"/>
      <c r="AL4953" s="21"/>
      <c r="AM4953" s="21"/>
      <c r="AN4953" s="21"/>
      <c r="AO4953" s="21"/>
      <c r="AP4953" s="21"/>
      <c r="AQ4953" s="21"/>
      <c r="AR4953" s="21"/>
      <c r="AS4953" s="21"/>
      <c r="AT4953" s="21"/>
      <c r="AU4953" s="21"/>
      <c r="AX4953" s="22"/>
      <c r="AY4953" s="22"/>
      <c r="AZ4953" s="22"/>
      <c r="BM4953" s="21"/>
      <c r="BN4953" s="21"/>
      <c r="BO4953" s="21"/>
      <c r="BP4953" s="21"/>
      <c r="BQ4953" s="21"/>
      <c r="BS4953" s="21"/>
      <c r="BT4953" s="21"/>
      <c r="BW4953" s="21"/>
      <c r="BX4953" s="21"/>
      <c r="BZ4953" s="21"/>
      <c r="CD4953" s="21"/>
      <c r="CE4953" s="21"/>
      <c r="CF4953" s="21"/>
    </row>
    <row r="4954" spans="1:84">
      <c r="A4954" s="21"/>
      <c r="AC4954" s="21"/>
      <c r="AD4954" s="21"/>
      <c r="AE4954" s="21"/>
      <c r="AF4954" s="21"/>
      <c r="AG4954" s="21"/>
      <c r="AH4954" s="21"/>
      <c r="AI4954" s="21"/>
      <c r="AJ4954" s="21"/>
      <c r="AK4954" s="21"/>
      <c r="AL4954" s="21"/>
      <c r="AM4954" s="21"/>
      <c r="AN4954" s="21"/>
      <c r="AO4954" s="21"/>
      <c r="AP4954" s="21"/>
      <c r="AQ4954" s="21"/>
      <c r="AR4954" s="21"/>
      <c r="AS4954" s="21"/>
      <c r="AT4954" s="21"/>
      <c r="AU4954" s="21"/>
      <c r="AX4954" s="22"/>
      <c r="AY4954" s="22"/>
      <c r="AZ4954" s="22"/>
      <c r="BM4954" s="21"/>
      <c r="BN4954" s="21"/>
      <c r="BO4954" s="21"/>
      <c r="BP4954" s="21"/>
      <c r="BQ4954" s="21"/>
      <c r="BS4954" s="21"/>
      <c r="BT4954" s="21"/>
      <c r="BW4954" s="21"/>
      <c r="BX4954" s="21"/>
      <c r="BZ4954" s="21"/>
      <c r="CD4954" s="21"/>
      <c r="CE4954" s="21"/>
      <c r="CF4954" s="21"/>
    </row>
    <row r="4955" spans="1:84">
      <c r="A4955" s="21"/>
      <c r="AC4955" s="21"/>
      <c r="AD4955" s="21"/>
      <c r="AE4955" s="21"/>
      <c r="AF4955" s="21"/>
      <c r="AG4955" s="21"/>
      <c r="AH4955" s="21"/>
      <c r="AI4955" s="21"/>
      <c r="AJ4955" s="21"/>
      <c r="AK4955" s="21"/>
      <c r="AL4955" s="21"/>
      <c r="AM4955" s="21"/>
      <c r="AN4955" s="21"/>
      <c r="AO4955" s="21"/>
      <c r="AP4955" s="21"/>
      <c r="AQ4955" s="21"/>
      <c r="AR4955" s="21"/>
      <c r="AS4955" s="21"/>
      <c r="AT4955" s="21"/>
      <c r="AU4955" s="21"/>
      <c r="AX4955" s="22"/>
      <c r="AY4955" s="22"/>
      <c r="AZ4955" s="22"/>
      <c r="BM4955" s="21"/>
      <c r="BN4955" s="21"/>
      <c r="BO4955" s="21"/>
      <c r="BP4955" s="21"/>
      <c r="BQ4955" s="21"/>
      <c r="BS4955" s="21"/>
      <c r="BT4955" s="21"/>
      <c r="BW4955" s="21"/>
      <c r="BX4955" s="21"/>
      <c r="BZ4955" s="21"/>
      <c r="CD4955" s="21"/>
      <c r="CE4955" s="21"/>
      <c r="CF4955" s="21"/>
    </row>
    <row r="4956" spans="1:84">
      <c r="A4956" s="21"/>
      <c r="AC4956" s="21"/>
      <c r="AD4956" s="21"/>
      <c r="AE4956" s="21"/>
      <c r="AF4956" s="21"/>
      <c r="AG4956" s="21"/>
      <c r="AH4956" s="21"/>
      <c r="AI4956" s="21"/>
      <c r="AJ4956" s="21"/>
      <c r="AK4956" s="21"/>
      <c r="AL4956" s="21"/>
      <c r="AM4956" s="21"/>
      <c r="AN4956" s="21"/>
      <c r="AO4956" s="21"/>
      <c r="AP4956" s="21"/>
      <c r="AQ4956" s="21"/>
      <c r="AR4956" s="21"/>
      <c r="AS4956" s="21"/>
      <c r="AT4956" s="21"/>
      <c r="AU4956" s="21"/>
      <c r="AX4956" s="22"/>
      <c r="AY4956" s="22"/>
      <c r="AZ4956" s="22"/>
      <c r="BM4956" s="21"/>
      <c r="BN4956" s="21"/>
      <c r="BO4956" s="21"/>
      <c r="BP4956" s="21"/>
      <c r="BQ4956" s="21"/>
      <c r="BS4956" s="21"/>
      <c r="BT4956" s="21"/>
      <c r="BW4956" s="21"/>
      <c r="BX4956" s="21"/>
      <c r="BZ4956" s="21"/>
      <c r="CD4956" s="21"/>
      <c r="CE4956" s="21"/>
      <c r="CF4956" s="21"/>
    </row>
    <row r="4957" spans="1:84">
      <c r="A4957" s="21"/>
      <c r="AC4957" s="21"/>
      <c r="AD4957" s="21"/>
      <c r="AE4957" s="21"/>
      <c r="AF4957" s="21"/>
      <c r="AG4957" s="21"/>
      <c r="AH4957" s="21"/>
      <c r="AI4957" s="21"/>
      <c r="AJ4957" s="21"/>
      <c r="AK4957" s="21"/>
      <c r="AL4957" s="21"/>
      <c r="AM4957" s="21"/>
      <c r="AN4957" s="21"/>
      <c r="AO4957" s="21"/>
      <c r="AP4957" s="21"/>
      <c r="AQ4957" s="21"/>
      <c r="AR4957" s="21"/>
      <c r="AS4957" s="21"/>
      <c r="AT4957" s="21"/>
      <c r="AU4957" s="21"/>
      <c r="AX4957" s="22"/>
      <c r="AY4957" s="22"/>
      <c r="AZ4957" s="22"/>
      <c r="BM4957" s="21"/>
      <c r="BN4957" s="21"/>
      <c r="BO4957" s="21"/>
      <c r="BP4957" s="21"/>
      <c r="BQ4957" s="21"/>
      <c r="BS4957" s="21"/>
      <c r="BT4957" s="21"/>
      <c r="BW4957" s="21"/>
      <c r="BX4957" s="21"/>
      <c r="BZ4957" s="21"/>
      <c r="CD4957" s="21"/>
      <c r="CE4957" s="21"/>
      <c r="CF4957" s="21"/>
    </row>
    <row r="4958" spans="1:84">
      <c r="A4958" s="21"/>
      <c r="AC4958" s="21"/>
      <c r="AD4958" s="21"/>
      <c r="AE4958" s="21"/>
      <c r="AF4958" s="21"/>
      <c r="AG4958" s="21"/>
      <c r="AH4958" s="21"/>
      <c r="AI4958" s="21"/>
      <c r="AJ4958" s="21"/>
      <c r="AK4958" s="21"/>
      <c r="AL4958" s="21"/>
      <c r="AM4958" s="21"/>
      <c r="AN4958" s="21"/>
      <c r="AO4958" s="21"/>
      <c r="AP4958" s="21"/>
      <c r="AQ4958" s="21"/>
      <c r="AR4958" s="21"/>
      <c r="AS4958" s="21"/>
      <c r="AT4958" s="21"/>
      <c r="AU4958" s="21"/>
      <c r="AX4958" s="22"/>
      <c r="AY4958" s="22"/>
      <c r="AZ4958" s="22"/>
      <c r="BM4958" s="21"/>
      <c r="BN4958" s="21"/>
      <c r="BO4958" s="21"/>
      <c r="BP4958" s="21"/>
      <c r="BQ4958" s="21"/>
      <c r="BS4958" s="21"/>
      <c r="BT4958" s="21"/>
      <c r="BW4958" s="21"/>
      <c r="BX4958" s="21"/>
      <c r="BZ4958" s="21"/>
      <c r="CD4958" s="21"/>
      <c r="CE4958" s="21"/>
      <c r="CF4958" s="21"/>
    </row>
    <row r="4959" spans="1:84">
      <c r="A4959" s="21"/>
      <c r="AC4959" s="21"/>
      <c r="AD4959" s="21"/>
      <c r="AE4959" s="21"/>
      <c r="AF4959" s="21"/>
      <c r="AG4959" s="21"/>
      <c r="AH4959" s="21"/>
      <c r="AI4959" s="21"/>
      <c r="AJ4959" s="21"/>
      <c r="AK4959" s="21"/>
      <c r="AL4959" s="21"/>
      <c r="AM4959" s="21"/>
      <c r="AN4959" s="21"/>
      <c r="AO4959" s="21"/>
      <c r="AP4959" s="21"/>
      <c r="AQ4959" s="21"/>
      <c r="AR4959" s="21"/>
      <c r="AS4959" s="21"/>
      <c r="AT4959" s="21"/>
      <c r="AU4959" s="21"/>
      <c r="AX4959" s="22"/>
      <c r="AY4959" s="22"/>
      <c r="AZ4959" s="22"/>
      <c r="BM4959" s="21"/>
      <c r="BN4959" s="21"/>
      <c r="BO4959" s="21"/>
      <c r="BP4959" s="21"/>
      <c r="BQ4959" s="21"/>
      <c r="BS4959" s="21"/>
      <c r="BT4959" s="21"/>
      <c r="BW4959" s="21"/>
      <c r="BX4959" s="21"/>
      <c r="BZ4959" s="21"/>
      <c r="CD4959" s="21"/>
      <c r="CE4959" s="21"/>
      <c r="CF4959" s="21"/>
    </row>
    <row r="4960" spans="1:84">
      <c r="A4960" s="21"/>
      <c r="AC4960" s="21"/>
      <c r="AD4960" s="21"/>
      <c r="AE4960" s="21"/>
      <c r="AF4960" s="21"/>
      <c r="AG4960" s="21"/>
      <c r="AH4960" s="21"/>
      <c r="AI4960" s="21"/>
      <c r="AJ4960" s="21"/>
      <c r="AK4960" s="21"/>
      <c r="AL4960" s="21"/>
      <c r="AM4960" s="21"/>
      <c r="AN4960" s="21"/>
      <c r="AO4960" s="21"/>
      <c r="AP4960" s="21"/>
      <c r="AQ4960" s="21"/>
      <c r="AR4960" s="21"/>
      <c r="AS4960" s="21"/>
      <c r="AT4960" s="21"/>
      <c r="AU4960" s="21"/>
      <c r="AX4960" s="22"/>
      <c r="AY4960" s="22"/>
      <c r="AZ4960" s="22"/>
      <c r="BM4960" s="21"/>
      <c r="BN4960" s="21"/>
      <c r="BO4960" s="21"/>
      <c r="BP4960" s="21"/>
      <c r="BQ4960" s="21"/>
      <c r="BS4960" s="21"/>
      <c r="BT4960" s="21"/>
      <c r="BW4960" s="21"/>
      <c r="BX4960" s="21"/>
      <c r="BZ4960" s="21"/>
      <c r="CD4960" s="21"/>
      <c r="CE4960" s="21"/>
      <c r="CF4960" s="21"/>
    </row>
    <row r="4961" spans="1:84">
      <c r="A4961" s="21"/>
      <c r="AC4961" s="21"/>
      <c r="AD4961" s="21"/>
      <c r="AE4961" s="21"/>
      <c r="AF4961" s="21"/>
      <c r="AG4961" s="21"/>
      <c r="AH4961" s="21"/>
      <c r="AI4961" s="21"/>
      <c r="AJ4961" s="21"/>
      <c r="AK4961" s="21"/>
      <c r="AL4961" s="21"/>
      <c r="AM4961" s="21"/>
      <c r="AN4961" s="21"/>
      <c r="AO4961" s="21"/>
      <c r="AP4961" s="21"/>
      <c r="AQ4961" s="21"/>
      <c r="AR4961" s="21"/>
      <c r="AS4961" s="21"/>
      <c r="AT4961" s="21"/>
      <c r="AU4961" s="21"/>
      <c r="AX4961" s="22"/>
      <c r="AY4961" s="22"/>
      <c r="AZ4961" s="22"/>
      <c r="BM4961" s="21"/>
      <c r="BN4961" s="21"/>
      <c r="BO4961" s="21"/>
      <c r="BP4961" s="21"/>
      <c r="BQ4961" s="21"/>
      <c r="BS4961" s="21"/>
      <c r="BT4961" s="21"/>
      <c r="BW4961" s="21"/>
      <c r="BX4961" s="21"/>
      <c r="BZ4961" s="21"/>
      <c r="CD4961" s="21"/>
      <c r="CE4961" s="21"/>
      <c r="CF4961" s="21"/>
    </row>
    <row r="4962" spans="1:84">
      <c r="A4962" s="21"/>
      <c r="AC4962" s="21"/>
      <c r="AD4962" s="21"/>
      <c r="AE4962" s="21"/>
      <c r="AF4962" s="21"/>
      <c r="AG4962" s="21"/>
      <c r="AH4962" s="21"/>
      <c r="AI4962" s="21"/>
      <c r="AJ4962" s="21"/>
      <c r="AK4962" s="21"/>
      <c r="AL4962" s="21"/>
      <c r="AM4962" s="21"/>
      <c r="AN4962" s="21"/>
      <c r="AO4962" s="21"/>
      <c r="AP4962" s="21"/>
      <c r="AQ4962" s="21"/>
      <c r="AR4962" s="21"/>
      <c r="AS4962" s="21"/>
      <c r="AT4962" s="21"/>
      <c r="AU4962" s="21"/>
      <c r="AX4962" s="22"/>
      <c r="AY4962" s="22"/>
      <c r="AZ4962" s="22"/>
      <c r="BM4962" s="21"/>
      <c r="BN4962" s="21"/>
      <c r="BO4962" s="21"/>
      <c r="BP4962" s="21"/>
      <c r="BQ4962" s="21"/>
      <c r="BS4962" s="21"/>
      <c r="BT4962" s="21"/>
      <c r="BW4962" s="21"/>
      <c r="BX4962" s="21"/>
      <c r="BZ4962" s="21"/>
      <c r="CD4962" s="21"/>
      <c r="CE4962" s="21"/>
      <c r="CF4962" s="21"/>
    </row>
    <row r="4963" spans="1:84">
      <c r="A4963" s="21"/>
      <c r="AC4963" s="21"/>
      <c r="AD4963" s="21"/>
      <c r="AE4963" s="21"/>
      <c r="AF4963" s="21"/>
      <c r="AG4963" s="21"/>
      <c r="AH4963" s="21"/>
      <c r="AI4963" s="21"/>
      <c r="AJ4963" s="21"/>
      <c r="AK4963" s="21"/>
      <c r="AL4963" s="21"/>
      <c r="AM4963" s="21"/>
      <c r="AN4963" s="21"/>
      <c r="AO4963" s="21"/>
      <c r="AP4963" s="21"/>
      <c r="AQ4963" s="21"/>
      <c r="AR4963" s="21"/>
      <c r="AS4963" s="21"/>
      <c r="AT4963" s="21"/>
      <c r="AU4963" s="21"/>
      <c r="AX4963" s="22"/>
      <c r="AY4963" s="22"/>
      <c r="AZ4963" s="22"/>
      <c r="BM4963" s="21"/>
      <c r="BN4963" s="21"/>
      <c r="BO4963" s="21"/>
      <c r="BP4963" s="21"/>
      <c r="BQ4963" s="21"/>
      <c r="BS4963" s="21"/>
      <c r="BT4963" s="21"/>
      <c r="BW4963" s="21"/>
      <c r="BX4963" s="21"/>
      <c r="BZ4963" s="21"/>
      <c r="CD4963" s="21"/>
      <c r="CE4963" s="21"/>
      <c r="CF4963" s="21"/>
    </row>
    <row r="4964" spans="1:84">
      <c r="A4964" s="21"/>
      <c r="AC4964" s="21"/>
      <c r="AD4964" s="21"/>
      <c r="AE4964" s="21"/>
      <c r="AF4964" s="21"/>
      <c r="AG4964" s="21"/>
      <c r="AH4964" s="21"/>
      <c r="AI4964" s="21"/>
      <c r="AJ4964" s="21"/>
      <c r="AK4964" s="21"/>
      <c r="AL4964" s="21"/>
      <c r="AM4964" s="21"/>
      <c r="AN4964" s="21"/>
      <c r="AO4964" s="21"/>
      <c r="AP4964" s="21"/>
      <c r="AQ4964" s="21"/>
      <c r="AR4964" s="21"/>
      <c r="AS4964" s="21"/>
      <c r="AT4964" s="21"/>
      <c r="AU4964" s="21"/>
      <c r="AX4964" s="22"/>
      <c r="AY4964" s="22"/>
      <c r="AZ4964" s="22"/>
      <c r="BM4964" s="21"/>
      <c r="BN4964" s="21"/>
      <c r="BO4964" s="21"/>
      <c r="BP4964" s="21"/>
      <c r="BQ4964" s="21"/>
      <c r="BS4964" s="21"/>
      <c r="BT4964" s="21"/>
      <c r="BW4964" s="21"/>
      <c r="BX4964" s="21"/>
      <c r="BZ4964" s="21"/>
      <c r="CD4964" s="21"/>
      <c r="CE4964" s="21"/>
      <c r="CF4964" s="21"/>
    </row>
    <row r="4965" spans="1:84">
      <c r="A4965" s="21"/>
      <c r="AC4965" s="21"/>
      <c r="AD4965" s="21"/>
      <c r="AE4965" s="21"/>
      <c r="AF4965" s="21"/>
      <c r="AG4965" s="21"/>
      <c r="AH4965" s="21"/>
      <c r="AI4965" s="21"/>
      <c r="AJ4965" s="21"/>
      <c r="AK4965" s="21"/>
      <c r="AL4965" s="21"/>
      <c r="AM4965" s="21"/>
      <c r="AN4965" s="21"/>
      <c r="AO4965" s="21"/>
      <c r="AP4965" s="21"/>
      <c r="AQ4965" s="21"/>
      <c r="AR4965" s="21"/>
      <c r="AS4965" s="21"/>
      <c r="AT4965" s="21"/>
      <c r="AU4965" s="21"/>
      <c r="AX4965" s="22"/>
      <c r="AY4965" s="22"/>
      <c r="AZ4965" s="22"/>
      <c r="BM4965" s="21"/>
      <c r="BN4965" s="21"/>
      <c r="BO4965" s="21"/>
      <c r="BP4965" s="21"/>
      <c r="BQ4965" s="21"/>
      <c r="BS4965" s="21"/>
      <c r="BT4965" s="21"/>
      <c r="BW4965" s="21"/>
      <c r="BX4965" s="21"/>
      <c r="BZ4965" s="21"/>
      <c r="CD4965" s="21"/>
      <c r="CE4965" s="21"/>
      <c r="CF4965" s="21"/>
    </row>
    <row r="4966" spans="1:84">
      <c r="A4966" s="21"/>
      <c r="AC4966" s="21"/>
      <c r="AD4966" s="21"/>
      <c r="AE4966" s="21"/>
      <c r="AF4966" s="21"/>
      <c r="AG4966" s="21"/>
      <c r="AH4966" s="21"/>
      <c r="AI4966" s="21"/>
      <c r="AJ4966" s="21"/>
      <c r="AK4966" s="21"/>
      <c r="AL4966" s="21"/>
      <c r="AM4966" s="21"/>
      <c r="AN4966" s="21"/>
      <c r="AO4966" s="21"/>
      <c r="AP4966" s="21"/>
      <c r="AQ4966" s="21"/>
      <c r="AR4966" s="21"/>
      <c r="AS4966" s="21"/>
      <c r="AT4966" s="21"/>
      <c r="AU4966" s="21"/>
      <c r="AX4966" s="22"/>
      <c r="AY4966" s="22"/>
      <c r="AZ4966" s="22"/>
      <c r="BM4966" s="21"/>
      <c r="BN4966" s="21"/>
      <c r="BO4966" s="21"/>
      <c r="BP4966" s="21"/>
      <c r="BQ4966" s="21"/>
      <c r="BS4966" s="21"/>
      <c r="BT4966" s="21"/>
      <c r="BW4966" s="21"/>
      <c r="BX4966" s="21"/>
      <c r="BZ4966" s="21"/>
      <c r="CD4966" s="21"/>
      <c r="CE4966" s="21"/>
      <c r="CF4966" s="21"/>
    </row>
    <row r="4967" spans="1:84">
      <c r="A4967" s="21"/>
      <c r="AC4967" s="21"/>
      <c r="AD4967" s="21"/>
      <c r="AE4967" s="21"/>
      <c r="AF4967" s="21"/>
      <c r="AG4967" s="21"/>
      <c r="AH4967" s="21"/>
      <c r="AI4967" s="21"/>
      <c r="AJ4967" s="21"/>
      <c r="AK4967" s="21"/>
      <c r="AL4967" s="21"/>
      <c r="AM4967" s="21"/>
      <c r="AN4967" s="21"/>
      <c r="AO4967" s="21"/>
      <c r="AP4967" s="21"/>
      <c r="AQ4967" s="21"/>
      <c r="AR4967" s="21"/>
      <c r="AS4967" s="21"/>
      <c r="AT4967" s="21"/>
      <c r="AU4967" s="21"/>
      <c r="AX4967" s="22"/>
      <c r="AY4967" s="22"/>
      <c r="AZ4967" s="22"/>
      <c r="BM4967" s="21"/>
      <c r="BN4967" s="21"/>
      <c r="BO4967" s="21"/>
      <c r="BP4967" s="21"/>
      <c r="BQ4967" s="21"/>
      <c r="BS4967" s="21"/>
      <c r="BT4967" s="21"/>
      <c r="BW4967" s="21"/>
      <c r="BX4967" s="21"/>
      <c r="BZ4967" s="21"/>
      <c r="CD4967" s="21"/>
      <c r="CE4967" s="21"/>
      <c r="CF4967" s="21"/>
    </row>
    <row r="4968" spans="1:84">
      <c r="A4968" s="21"/>
      <c r="AC4968" s="21"/>
      <c r="AD4968" s="21"/>
      <c r="AE4968" s="21"/>
      <c r="AF4968" s="21"/>
      <c r="AG4968" s="21"/>
      <c r="AH4968" s="21"/>
      <c r="AI4968" s="21"/>
      <c r="AJ4968" s="21"/>
      <c r="AK4968" s="21"/>
      <c r="AL4968" s="21"/>
      <c r="AM4968" s="21"/>
      <c r="AN4968" s="21"/>
      <c r="AO4968" s="21"/>
      <c r="AP4968" s="21"/>
      <c r="AQ4968" s="21"/>
      <c r="AR4968" s="21"/>
      <c r="AS4968" s="21"/>
      <c r="AT4968" s="21"/>
      <c r="AU4968" s="21"/>
      <c r="AX4968" s="22"/>
      <c r="AY4968" s="22"/>
      <c r="AZ4968" s="22"/>
      <c r="BM4968" s="21"/>
      <c r="BN4968" s="21"/>
      <c r="BO4968" s="21"/>
      <c r="BP4968" s="21"/>
      <c r="BQ4968" s="21"/>
      <c r="BS4968" s="21"/>
      <c r="BT4968" s="21"/>
      <c r="BW4968" s="21"/>
      <c r="BX4968" s="21"/>
      <c r="BZ4968" s="21"/>
      <c r="CD4968" s="21"/>
      <c r="CE4968" s="21"/>
      <c r="CF4968" s="21"/>
    </row>
    <row r="4969" spans="1:84">
      <c r="A4969" s="21"/>
      <c r="AC4969" s="21"/>
      <c r="AD4969" s="21"/>
      <c r="AE4969" s="21"/>
      <c r="AF4969" s="21"/>
      <c r="AG4969" s="21"/>
      <c r="AH4969" s="21"/>
      <c r="AI4969" s="21"/>
      <c r="AJ4969" s="21"/>
      <c r="AK4969" s="21"/>
      <c r="AL4969" s="21"/>
      <c r="AM4969" s="21"/>
      <c r="AN4969" s="21"/>
      <c r="AO4969" s="21"/>
      <c r="AP4969" s="21"/>
      <c r="AQ4969" s="21"/>
      <c r="AR4969" s="21"/>
      <c r="AS4969" s="21"/>
      <c r="AT4969" s="21"/>
      <c r="AU4969" s="21"/>
      <c r="AX4969" s="22"/>
      <c r="AY4969" s="22"/>
      <c r="AZ4969" s="22"/>
      <c r="BM4969" s="21"/>
      <c r="BN4969" s="21"/>
      <c r="BO4969" s="21"/>
      <c r="BP4969" s="21"/>
      <c r="BQ4969" s="21"/>
      <c r="BS4969" s="21"/>
      <c r="BT4969" s="21"/>
      <c r="BW4969" s="21"/>
      <c r="BX4969" s="21"/>
      <c r="BZ4969" s="21"/>
      <c r="CD4969" s="21"/>
      <c r="CE4969" s="21"/>
      <c r="CF4969" s="21"/>
    </row>
    <row r="4970" spans="1:84">
      <c r="A4970" s="21"/>
      <c r="AC4970" s="21"/>
      <c r="AD4970" s="21"/>
      <c r="AE4970" s="21"/>
      <c r="AF4970" s="21"/>
      <c r="AG4970" s="21"/>
      <c r="AH4970" s="21"/>
      <c r="AI4970" s="21"/>
      <c r="AJ4970" s="21"/>
      <c r="AK4970" s="21"/>
      <c r="AL4970" s="21"/>
      <c r="AM4970" s="21"/>
      <c r="AN4970" s="21"/>
      <c r="AO4970" s="21"/>
      <c r="AP4970" s="21"/>
      <c r="AQ4970" s="21"/>
      <c r="AR4970" s="21"/>
      <c r="AS4970" s="21"/>
      <c r="AT4970" s="21"/>
      <c r="AU4970" s="21"/>
      <c r="AX4970" s="22"/>
      <c r="AY4970" s="22"/>
      <c r="AZ4970" s="22"/>
      <c r="BM4970" s="21"/>
      <c r="BN4970" s="21"/>
      <c r="BO4970" s="21"/>
      <c r="BP4970" s="21"/>
      <c r="BQ4970" s="21"/>
      <c r="BS4970" s="21"/>
      <c r="BT4970" s="21"/>
      <c r="BW4970" s="21"/>
      <c r="BX4970" s="21"/>
      <c r="BZ4970" s="21"/>
      <c r="CD4970" s="21"/>
      <c r="CE4970" s="21"/>
      <c r="CF4970" s="21"/>
    </row>
    <row r="4971" spans="1:84">
      <c r="A4971" s="21"/>
      <c r="AC4971" s="21"/>
      <c r="AD4971" s="21"/>
      <c r="AE4971" s="21"/>
      <c r="AF4971" s="21"/>
      <c r="AG4971" s="21"/>
      <c r="AH4971" s="21"/>
      <c r="AI4971" s="21"/>
      <c r="AJ4971" s="21"/>
      <c r="AK4971" s="21"/>
      <c r="AL4971" s="21"/>
      <c r="AM4971" s="21"/>
      <c r="AN4971" s="21"/>
      <c r="AO4971" s="21"/>
      <c r="AP4971" s="21"/>
      <c r="AQ4971" s="21"/>
      <c r="AR4971" s="21"/>
      <c r="AS4971" s="21"/>
      <c r="AT4971" s="21"/>
      <c r="AU4971" s="21"/>
      <c r="AX4971" s="22"/>
      <c r="AY4971" s="22"/>
      <c r="AZ4971" s="22"/>
      <c r="BM4971" s="21"/>
      <c r="BN4971" s="21"/>
      <c r="BO4971" s="21"/>
      <c r="BP4971" s="21"/>
      <c r="BQ4971" s="21"/>
      <c r="BS4971" s="21"/>
      <c r="BT4971" s="21"/>
      <c r="BW4971" s="21"/>
      <c r="BX4971" s="21"/>
      <c r="BZ4971" s="21"/>
      <c r="CD4971" s="21"/>
      <c r="CE4971" s="21"/>
      <c r="CF4971" s="21"/>
    </row>
    <row r="4972" spans="1:84">
      <c r="A4972" s="21"/>
      <c r="AC4972" s="21"/>
      <c r="AD4972" s="21"/>
      <c r="AE4972" s="21"/>
      <c r="AF4972" s="21"/>
      <c r="AG4972" s="21"/>
      <c r="AH4972" s="21"/>
      <c r="AI4972" s="21"/>
      <c r="AJ4972" s="21"/>
      <c r="AK4972" s="21"/>
      <c r="AL4972" s="21"/>
      <c r="AM4972" s="21"/>
      <c r="AN4972" s="21"/>
      <c r="AO4972" s="21"/>
      <c r="AP4972" s="21"/>
      <c r="AQ4972" s="21"/>
      <c r="AR4972" s="21"/>
      <c r="AS4972" s="21"/>
      <c r="AT4972" s="21"/>
      <c r="AU4972" s="21"/>
      <c r="AX4972" s="22"/>
      <c r="AY4972" s="22"/>
      <c r="AZ4972" s="22"/>
      <c r="BM4972" s="21"/>
      <c r="BN4972" s="21"/>
      <c r="BO4972" s="21"/>
      <c r="BP4972" s="21"/>
      <c r="BQ4972" s="21"/>
      <c r="BS4972" s="21"/>
      <c r="BT4972" s="21"/>
      <c r="BW4972" s="21"/>
      <c r="BX4972" s="21"/>
      <c r="BZ4972" s="21"/>
      <c r="CD4972" s="21"/>
      <c r="CE4972" s="21"/>
      <c r="CF4972" s="21"/>
    </row>
    <row r="4973" spans="1:84">
      <c r="A4973" s="21"/>
      <c r="AC4973" s="21"/>
      <c r="AD4973" s="21"/>
      <c r="AE4973" s="21"/>
      <c r="AF4973" s="21"/>
      <c r="AG4973" s="21"/>
      <c r="AH4973" s="21"/>
      <c r="AI4973" s="21"/>
      <c r="AJ4973" s="21"/>
      <c r="AK4973" s="21"/>
      <c r="AL4973" s="21"/>
      <c r="AM4973" s="21"/>
      <c r="AN4973" s="21"/>
      <c r="AO4973" s="21"/>
      <c r="AP4973" s="21"/>
      <c r="AQ4973" s="21"/>
      <c r="AR4973" s="21"/>
      <c r="AS4973" s="21"/>
      <c r="AT4973" s="21"/>
      <c r="AU4973" s="21"/>
      <c r="AX4973" s="22"/>
      <c r="AY4973" s="22"/>
      <c r="AZ4973" s="22"/>
      <c r="BM4973" s="21"/>
      <c r="BN4973" s="21"/>
      <c r="BO4973" s="21"/>
      <c r="BP4973" s="21"/>
      <c r="BQ4973" s="21"/>
      <c r="BS4973" s="21"/>
      <c r="BT4973" s="21"/>
      <c r="BW4973" s="21"/>
      <c r="BX4973" s="21"/>
      <c r="BZ4973" s="21"/>
      <c r="CD4973" s="21"/>
      <c r="CE4973" s="21"/>
      <c r="CF4973" s="21"/>
    </row>
    <row r="4974" spans="1:84">
      <c r="A4974" s="21"/>
      <c r="AC4974" s="21"/>
      <c r="AD4974" s="21"/>
      <c r="AE4974" s="21"/>
      <c r="AF4974" s="21"/>
      <c r="AG4974" s="21"/>
      <c r="AH4974" s="21"/>
      <c r="AI4974" s="21"/>
      <c r="AJ4974" s="21"/>
      <c r="AK4974" s="21"/>
      <c r="AL4974" s="21"/>
      <c r="AM4974" s="21"/>
      <c r="AN4974" s="21"/>
      <c r="AO4974" s="21"/>
      <c r="AP4974" s="21"/>
      <c r="AQ4974" s="21"/>
      <c r="AR4974" s="21"/>
      <c r="AS4974" s="21"/>
      <c r="AT4974" s="21"/>
      <c r="AU4974" s="21"/>
      <c r="AX4974" s="22"/>
      <c r="AY4974" s="22"/>
      <c r="AZ4974" s="22"/>
      <c r="BM4974" s="21"/>
      <c r="BN4974" s="21"/>
      <c r="BO4974" s="21"/>
      <c r="BP4974" s="21"/>
      <c r="BQ4974" s="21"/>
      <c r="BS4974" s="21"/>
      <c r="BT4974" s="21"/>
      <c r="BW4974" s="21"/>
      <c r="BX4974" s="21"/>
      <c r="BZ4974" s="21"/>
      <c r="CD4974" s="21"/>
      <c r="CE4974" s="21"/>
      <c r="CF4974" s="21"/>
    </row>
    <row r="4975" spans="1:84">
      <c r="A4975" s="21"/>
      <c r="AC4975" s="21"/>
      <c r="AD4975" s="21"/>
      <c r="AE4975" s="21"/>
      <c r="AF4975" s="21"/>
      <c r="AG4975" s="21"/>
      <c r="AH4975" s="21"/>
      <c r="AI4975" s="21"/>
      <c r="AJ4975" s="21"/>
      <c r="AK4975" s="21"/>
      <c r="AL4975" s="21"/>
      <c r="AM4975" s="21"/>
      <c r="AN4975" s="21"/>
      <c r="AO4975" s="21"/>
      <c r="AP4975" s="21"/>
      <c r="AQ4975" s="21"/>
      <c r="AR4975" s="21"/>
      <c r="AS4975" s="21"/>
      <c r="AT4975" s="21"/>
      <c r="AU4975" s="21"/>
      <c r="AX4975" s="22"/>
      <c r="AY4975" s="22"/>
      <c r="AZ4975" s="22"/>
      <c r="BM4975" s="21"/>
      <c r="BN4975" s="21"/>
      <c r="BO4975" s="21"/>
      <c r="BP4975" s="21"/>
      <c r="BQ4975" s="21"/>
      <c r="BS4975" s="21"/>
      <c r="BT4975" s="21"/>
      <c r="BW4975" s="21"/>
      <c r="BX4975" s="21"/>
      <c r="BZ4975" s="21"/>
      <c r="CD4975" s="21"/>
      <c r="CE4975" s="21"/>
      <c r="CF4975" s="21"/>
    </row>
    <row r="4976" spans="1:84">
      <c r="A4976" s="21"/>
      <c r="AC4976" s="21"/>
      <c r="AD4976" s="21"/>
      <c r="AE4976" s="21"/>
      <c r="AF4976" s="21"/>
      <c r="AG4976" s="21"/>
      <c r="AH4976" s="21"/>
      <c r="AI4976" s="21"/>
      <c r="AJ4976" s="21"/>
      <c r="AK4976" s="21"/>
      <c r="AL4976" s="21"/>
      <c r="AM4976" s="21"/>
      <c r="AN4976" s="21"/>
      <c r="AO4976" s="21"/>
      <c r="AP4976" s="21"/>
      <c r="AQ4976" s="21"/>
      <c r="AR4976" s="21"/>
      <c r="AS4976" s="21"/>
      <c r="AT4976" s="21"/>
      <c r="AU4976" s="21"/>
      <c r="AX4976" s="22"/>
      <c r="AY4976" s="22"/>
      <c r="AZ4976" s="22"/>
      <c r="BM4976" s="21"/>
      <c r="BN4976" s="21"/>
      <c r="BO4976" s="21"/>
      <c r="BP4976" s="21"/>
      <c r="BQ4976" s="21"/>
      <c r="BS4976" s="21"/>
      <c r="BT4976" s="21"/>
      <c r="BW4976" s="21"/>
      <c r="BX4976" s="21"/>
      <c r="BZ4976" s="21"/>
      <c r="CD4976" s="21"/>
      <c r="CE4976" s="21"/>
      <c r="CF4976" s="21"/>
    </row>
    <row r="4977" spans="1:84">
      <c r="A4977" s="21"/>
      <c r="AC4977" s="21"/>
      <c r="AD4977" s="21"/>
      <c r="AE4977" s="21"/>
      <c r="AF4977" s="21"/>
      <c r="AG4977" s="21"/>
      <c r="AH4977" s="21"/>
      <c r="AI4977" s="21"/>
      <c r="AJ4977" s="21"/>
      <c r="AK4977" s="21"/>
      <c r="AL4977" s="21"/>
      <c r="AM4977" s="21"/>
      <c r="AN4977" s="21"/>
      <c r="AO4977" s="21"/>
      <c r="AP4977" s="21"/>
      <c r="AQ4977" s="21"/>
      <c r="AR4977" s="21"/>
      <c r="AS4977" s="21"/>
      <c r="AT4977" s="21"/>
      <c r="AU4977" s="21"/>
      <c r="AX4977" s="22"/>
      <c r="AY4977" s="22"/>
      <c r="AZ4977" s="22"/>
      <c r="BM4977" s="21"/>
      <c r="BN4977" s="21"/>
      <c r="BO4977" s="21"/>
      <c r="BP4977" s="21"/>
      <c r="BQ4977" s="21"/>
      <c r="BS4977" s="21"/>
      <c r="BT4977" s="21"/>
      <c r="BW4977" s="21"/>
      <c r="BX4977" s="21"/>
      <c r="BZ4977" s="21"/>
      <c r="CD4977" s="21"/>
      <c r="CE4977" s="21"/>
      <c r="CF4977" s="21"/>
    </row>
    <row r="4978" spans="1:84">
      <c r="A4978" s="21"/>
      <c r="AC4978" s="21"/>
      <c r="AD4978" s="21"/>
      <c r="AE4978" s="21"/>
      <c r="AF4978" s="21"/>
      <c r="AG4978" s="21"/>
      <c r="AH4978" s="21"/>
      <c r="AI4978" s="21"/>
      <c r="AJ4978" s="21"/>
      <c r="AK4978" s="21"/>
      <c r="AL4978" s="21"/>
      <c r="AM4978" s="21"/>
      <c r="AN4978" s="21"/>
      <c r="AO4978" s="21"/>
      <c r="AP4978" s="21"/>
      <c r="AQ4978" s="21"/>
      <c r="AR4978" s="21"/>
      <c r="AS4978" s="21"/>
      <c r="AT4978" s="21"/>
      <c r="AU4978" s="21"/>
      <c r="AX4978" s="22"/>
      <c r="AY4978" s="22"/>
      <c r="AZ4978" s="22"/>
      <c r="BM4978" s="21"/>
      <c r="BN4978" s="21"/>
      <c r="BO4978" s="21"/>
      <c r="BP4978" s="21"/>
      <c r="BQ4978" s="21"/>
      <c r="BS4978" s="21"/>
      <c r="BT4978" s="21"/>
      <c r="BW4978" s="21"/>
      <c r="BX4978" s="21"/>
      <c r="BZ4978" s="21"/>
      <c r="CD4978" s="21"/>
      <c r="CE4978" s="21"/>
      <c r="CF4978" s="21"/>
    </row>
    <row r="4979" spans="1:84">
      <c r="A4979" s="21"/>
      <c r="AC4979" s="21"/>
      <c r="AD4979" s="21"/>
      <c r="AE4979" s="21"/>
      <c r="AF4979" s="21"/>
      <c r="AG4979" s="21"/>
      <c r="AH4979" s="21"/>
      <c r="AI4979" s="21"/>
      <c r="AJ4979" s="21"/>
      <c r="AK4979" s="21"/>
      <c r="AL4979" s="21"/>
      <c r="AM4979" s="21"/>
      <c r="AN4979" s="21"/>
      <c r="AO4979" s="21"/>
      <c r="AP4979" s="21"/>
      <c r="AQ4979" s="21"/>
      <c r="AR4979" s="21"/>
      <c r="AS4979" s="21"/>
      <c r="AT4979" s="21"/>
      <c r="AU4979" s="21"/>
      <c r="AX4979" s="22"/>
      <c r="AY4979" s="22"/>
      <c r="AZ4979" s="22"/>
      <c r="BM4979" s="21"/>
      <c r="BN4979" s="21"/>
      <c r="BO4979" s="21"/>
      <c r="BP4979" s="21"/>
      <c r="BQ4979" s="21"/>
      <c r="BS4979" s="21"/>
      <c r="BT4979" s="21"/>
      <c r="BW4979" s="21"/>
      <c r="BX4979" s="21"/>
      <c r="BZ4979" s="21"/>
      <c r="CD4979" s="21"/>
      <c r="CE4979" s="21"/>
      <c r="CF4979" s="21"/>
    </row>
    <row r="4980" spans="1:84">
      <c r="A4980" s="21"/>
      <c r="AC4980" s="21"/>
      <c r="AD4980" s="21"/>
      <c r="AE4980" s="21"/>
      <c r="AF4980" s="21"/>
      <c r="AG4980" s="21"/>
      <c r="AH4980" s="21"/>
      <c r="AI4980" s="21"/>
      <c r="AJ4980" s="21"/>
      <c r="AK4980" s="21"/>
      <c r="AL4980" s="21"/>
      <c r="AM4980" s="21"/>
      <c r="AN4980" s="21"/>
      <c r="AO4980" s="21"/>
      <c r="AP4980" s="21"/>
      <c r="AQ4980" s="21"/>
      <c r="AR4980" s="21"/>
      <c r="AS4980" s="21"/>
      <c r="AT4980" s="21"/>
      <c r="AU4980" s="21"/>
      <c r="AX4980" s="22"/>
      <c r="AY4980" s="22"/>
      <c r="AZ4980" s="22"/>
      <c r="BM4980" s="21"/>
      <c r="BN4980" s="21"/>
      <c r="BO4980" s="21"/>
      <c r="BP4980" s="21"/>
      <c r="BQ4980" s="21"/>
      <c r="BS4980" s="21"/>
      <c r="BT4980" s="21"/>
      <c r="BW4980" s="21"/>
      <c r="BX4980" s="21"/>
      <c r="BZ4980" s="21"/>
      <c r="CD4980" s="21"/>
      <c r="CE4980" s="21"/>
      <c r="CF4980" s="21"/>
    </row>
    <row r="4981" spans="1:84">
      <c r="A4981" s="21"/>
      <c r="AC4981" s="21"/>
      <c r="AD4981" s="21"/>
      <c r="AE4981" s="21"/>
      <c r="AF4981" s="21"/>
      <c r="AG4981" s="21"/>
      <c r="AH4981" s="21"/>
      <c r="AI4981" s="21"/>
      <c r="AJ4981" s="21"/>
      <c r="AK4981" s="21"/>
      <c r="AL4981" s="21"/>
      <c r="AM4981" s="21"/>
      <c r="AN4981" s="21"/>
      <c r="AO4981" s="21"/>
      <c r="AP4981" s="21"/>
      <c r="AQ4981" s="21"/>
      <c r="AR4981" s="21"/>
      <c r="AS4981" s="21"/>
      <c r="AT4981" s="21"/>
      <c r="AU4981" s="21"/>
      <c r="AX4981" s="22"/>
      <c r="AY4981" s="22"/>
      <c r="AZ4981" s="22"/>
      <c r="BM4981" s="21"/>
      <c r="BN4981" s="21"/>
      <c r="BO4981" s="21"/>
      <c r="BP4981" s="21"/>
      <c r="BQ4981" s="21"/>
      <c r="BS4981" s="21"/>
      <c r="BT4981" s="21"/>
      <c r="BW4981" s="21"/>
      <c r="BX4981" s="21"/>
      <c r="BZ4981" s="21"/>
      <c r="CD4981" s="21"/>
      <c r="CE4981" s="21"/>
      <c r="CF4981" s="21"/>
    </row>
    <row r="4982" spans="1:84">
      <c r="A4982" s="21"/>
      <c r="AC4982" s="21"/>
      <c r="AD4982" s="21"/>
      <c r="AE4982" s="21"/>
      <c r="AF4982" s="21"/>
      <c r="AG4982" s="21"/>
      <c r="AH4982" s="21"/>
      <c r="AI4982" s="21"/>
      <c r="AJ4982" s="21"/>
      <c r="AK4982" s="21"/>
      <c r="AL4982" s="21"/>
      <c r="AM4982" s="21"/>
      <c r="AN4982" s="21"/>
      <c r="AO4982" s="21"/>
      <c r="AP4982" s="21"/>
      <c r="AQ4982" s="21"/>
      <c r="AR4982" s="21"/>
      <c r="AS4982" s="21"/>
      <c r="AT4982" s="21"/>
      <c r="AU4982" s="21"/>
      <c r="AX4982" s="22"/>
      <c r="AY4982" s="22"/>
      <c r="AZ4982" s="22"/>
      <c r="BM4982" s="21"/>
      <c r="BN4982" s="21"/>
      <c r="BO4982" s="21"/>
      <c r="BP4982" s="21"/>
      <c r="BQ4982" s="21"/>
      <c r="BS4982" s="21"/>
      <c r="BT4982" s="21"/>
      <c r="BW4982" s="21"/>
      <c r="BX4982" s="21"/>
      <c r="BZ4982" s="21"/>
      <c r="CD4982" s="21"/>
      <c r="CE4982" s="21"/>
      <c r="CF4982" s="21"/>
    </row>
    <row r="4983" spans="1:84">
      <c r="A4983" s="21"/>
      <c r="AC4983" s="21"/>
      <c r="AD4983" s="21"/>
      <c r="AE4983" s="21"/>
      <c r="AF4983" s="21"/>
      <c r="AG4983" s="21"/>
      <c r="AH4983" s="21"/>
      <c r="AI4983" s="21"/>
      <c r="AJ4983" s="21"/>
      <c r="AK4983" s="21"/>
      <c r="AL4983" s="21"/>
      <c r="AM4983" s="21"/>
      <c r="AN4983" s="21"/>
      <c r="AO4983" s="21"/>
      <c r="AP4983" s="21"/>
      <c r="AQ4983" s="21"/>
      <c r="AR4983" s="21"/>
      <c r="AS4983" s="21"/>
      <c r="AT4983" s="21"/>
      <c r="AU4983" s="21"/>
      <c r="AX4983" s="22"/>
      <c r="AY4983" s="22"/>
      <c r="AZ4983" s="22"/>
      <c r="BM4983" s="21"/>
      <c r="BN4983" s="21"/>
      <c r="BO4983" s="21"/>
      <c r="BP4983" s="21"/>
      <c r="BQ4983" s="21"/>
      <c r="BS4983" s="21"/>
      <c r="BT4983" s="21"/>
      <c r="BW4983" s="21"/>
      <c r="BX4983" s="21"/>
      <c r="BZ4983" s="21"/>
      <c r="CD4983" s="21"/>
      <c r="CE4983" s="21"/>
      <c r="CF4983" s="21"/>
    </row>
    <row r="4984" spans="1:84">
      <c r="A4984" s="21"/>
      <c r="AC4984" s="21"/>
      <c r="AD4984" s="21"/>
      <c r="AE4984" s="21"/>
      <c r="AF4984" s="21"/>
      <c r="AG4984" s="21"/>
      <c r="AH4984" s="21"/>
      <c r="AI4984" s="21"/>
      <c r="AJ4984" s="21"/>
      <c r="AK4984" s="21"/>
      <c r="AL4984" s="21"/>
      <c r="AM4984" s="21"/>
      <c r="AN4984" s="21"/>
      <c r="AO4984" s="21"/>
      <c r="AP4984" s="21"/>
      <c r="AQ4984" s="21"/>
      <c r="AR4984" s="21"/>
      <c r="AS4984" s="21"/>
      <c r="AT4984" s="21"/>
      <c r="AU4984" s="21"/>
      <c r="AX4984" s="22"/>
      <c r="AY4984" s="22"/>
      <c r="AZ4984" s="22"/>
      <c r="BM4984" s="21"/>
      <c r="BN4984" s="21"/>
      <c r="BO4984" s="21"/>
      <c r="BP4984" s="21"/>
      <c r="BQ4984" s="21"/>
      <c r="BS4984" s="21"/>
      <c r="BT4984" s="21"/>
      <c r="BW4984" s="21"/>
      <c r="BX4984" s="21"/>
      <c r="BZ4984" s="21"/>
      <c r="CD4984" s="21"/>
      <c r="CE4984" s="21"/>
      <c r="CF4984" s="21"/>
    </row>
    <row r="4985" spans="1:84">
      <c r="A4985" s="21"/>
      <c r="AC4985" s="21"/>
      <c r="AD4985" s="21"/>
      <c r="AE4985" s="21"/>
      <c r="AF4985" s="21"/>
      <c r="AG4985" s="21"/>
      <c r="AH4985" s="21"/>
      <c r="AI4985" s="21"/>
      <c r="AJ4985" s="21"/>
      <c r="AK4985" s="21"/>
      <c r="AL4985" s="21"/>
      <c r="AM4985" s="21"/>
      <c r="AN4985" s="21"/>
      <c r="AO4985" s="21"/>
      <c r="AP4985" s="21"/>
      <c r="AQ4985" s="21"/>
      <c r="AR4985" s="21"/>
      <c r="AS4985" s="21"/>
      <c r="AT4985" s="21"/>
      <c r="AU4985" s="21"/>
      <c r="AX4985" s="22"/>
      <c r="AY4985" s="22"/>
      <c r="AZ4985" s="22"/>
      <c r="BM4985" s="21"/>
      <c r="BN4985" s="21"/>
      <c r="BO4985" s="21"/>
      <c r="BP4985" s="21"/>
      <c r="BQ4985" s="21"/>
      <c r="BS4985" s="21"/>
      <c r="BT4985" s="21"/>
      <c r="BW4985" s="21"/>
      <c r="BX4985" s="21"/>
      <c r="BZ4985" s="21"/>
      <c r="CD4985" s="21"/>
      <c r="CE4985" s="21"/>
      <c r="CF4985" s="21"/>
    </row>
    <row r="4986" spans="1:84">
      <c r="A4986" s="21"/>
      <c r="AC4986" s="21"/>
      <c r="AD4986" s="21"/>
      <c r="AE4986" s="21"/>
      <c r="AF4986" s="21"/>
      <c r="AG4986" s="21"/>
      <c r="AH4986" s="21"/>
      <c r="AI4986" s="21"/>
      <c r="AJ4986" s="21"/>
      <c r="AK4986" s="21"/>
      <c r="AL4986" s="21"/>
      <c r="AM4986" s="21"/>
      <c r="AN4986" s="21"/>
      <c r="AO4986" s="21"/>
      <c r="AP4986" s="21"/>
      <c r="AQ4986" s="21"/>
      <c r="AR4986" s="21"/>
      <c r="AS4986" s="21"/>
      <c r="AT4986" s="21"/>
      <c r="AU4986" s="21"/>
      <c r="AX4986" s="22"/>
      <c r="AY4986" s="22"/>
      <c r="AZ4986" s="22"/>
      <c r="BM4986" s="21"/>
      <c r="BN4986" s="21"/>
      <c r="BO4986" s="21"/>
      <c r="BP4986" s="21"/>
      <c r="BQ4986" s="21"/>
      <c r="BS4986" s="21"/>
      <c r="BT4986" s="21"/>
      <c r="BW4986" s="21"/>
      <c r="BX4986" s="21"/>
      <c r="BZ4986" s="21"/>
      <c r="CD4986" s="21"/>
      <c r="CE4986" s="21"/>
      <c r="CF4986" s="21"/>
    </row>
    <row r="4987" spans="1:84">
      <c r="A4987" s="21"/>
      <c r="AC4987" s="21"/>
      <c r="AD4987" s="21"/>
      <c r="AE4987" s="21"/>
      <c r="AF4987" s="21"/>
      <c r="AG4987" s="21"/>
      <c r="AH4987" s="21"/>
      <c r="AI4987" s="21"/>
      <c r="AJ4987" s="21"/>
      <c r="AK4987" s="21"/>
      <c r="AL4987" s="21"/>
      <c r="AM4987" s="21"/>
      <c r="AN4987" s="21"/>
      <c r="AO4987" s="21"/>
      <c r="AP4987" s="21"/>
      <c r="AQ4987" s="21"/>
      <c r="AR4987" s="21"/>
      <c r="AS4987" s="21"/>
      <c r="AT4987" s="21"/>
      <c r="AU4987" s="21"/>
      <c r="AX4987" s="22"/>
      <c r="AY4987" s="22"/>
      <c r="AZ4987" s="22"/>
      <c r="BM4987" s="21"/>
      <c r="BN4987" s="21"/>
      <c r="BO4987" s="21"/>
      <c r="BP4987" s="21"/>
      <c r="BQ4987" s="21"/>
      <c r="BS4987" s="21"/>
      <c r="BT4987" s="21"/>
      <c r="BW4987" s="21"/>
      <c r="BX4987" s="21"/>
      <c r="BZ4987" s="21"/>
      <c r="CD4987" s="21"/>
      <c r="CE4987" s="21"/>
      <c r="CF4987" s="21"/>
    </row>
    <row r="4988" spans="1:84">
      <c r="A4988" s="21"/>
      <c r="AC4988" s="21"/>
      <c r="AD4988" s="21"/>
      <c r="AE4988" s="21"/>
      <c r="AF4988" s="21"/>
      <c r="AG4988" s="21"/>
      <c r="AH4988" s="21"/>
      <c r="AI4988" s="21"/>
      <c r="AJ4988" s="21"/>
      <c r="AK4988" s="21"/>
      <c r="AL4988" s="21"/>
      <c r="AM4988" s="21"/>
      <c r="AN4988" s="21"/>
      <c r="AO4988" s="21"/>
      <c r="AP4988" s="21"/>
      <c r="AQ4988" s="21"/>
      <c r="AR4988" s="21"/>
      <c r="AS4988" s="21"/>
      <c r="AT4988" s="21"/>
      <c r="AU4988" s="21"/>
      <c r="AX4988" s="22"/>
      <c r="AY4988" s="22"/>
      <c r="AZ4988" s="22"/>
      <c r="BM4988" s="21"/>
      <c r="BN4988" s="21"/>
      <c r="BO4988" s="21"/>
      <c r="BP4988" s="21"/>
      <c r="BQ4988" s="21"/>
      <c r="BS4988" s="21"/>
      <c r="BT4988" s="21"/>
      <c r="BW4988" s="21"/>
      <c r="BX4988" s="21"/>
      <c r="BZ4988" s="21"/>
      <c r="CD4988" s="21"/>
      <c r="CE4988" s="21"/>
      <c r="CF4988" s="21"/>
    </row>
    <row r="4989" spans="1:84">
      <c r="A4989" s="21"/>
      <c r="AC4989" s="21"/>
      <c r="AD4989" s="21"/>
      <c r="AE4989" s="21"/>
      <c r="AF4989" s="21"/>
      <c r="AG4989" s="21"/>
      <c r="AH4989" s="21"/>
      <c r="AI4989" s="21"/>
      <c r="AJ4989" s="21"/>
      <c r="AK4989" s="21"/>
      <c r="AL4989" s="21"/>
      <c r="AM4989" s="21"/>
      <c r="AN4989" s="21"/>
      <c r="AO4989" s="21"/>
      <c r="AP4989" s="21"/>
      <c r="AQ4989" s="21"/>
      <c r="AR4989" s="21"/>
      <c r="AS4989" s="21"/>
      <c r="AT4989" s="21"/>
      <c r="AU4989" s="21"/>
      <c r="AX4989" s="22"/>
      <c r="AY4989" s="22"/>
      <c r="AZ4989" s="22"/>
      <c r="BM4989" s="21"/>
      <c r="BN4989" s="21"/>
      <c r="BO4989" s="21"/>
      <c r="BP4989" s="21"/>
      <c r="BQ4989" s="21"/>
      <c r="BS4989" s="21"/>
      <c r="BT4989" s="21"/>
      <c r="BW4989" s="21"/>
      <c r="BX4989" s="21"/>
      <c r="BZ4989" s="21"/>
      <c r="CD4989" s="21"/>
      <c r="CE4989" s="21"/>
      <c r="CF4989" s="21"/>
    </row>
    <row r="4990" spans="1:84">
      <c r="A4990" s="21"/>
      <c r="AC4990" s="21"/>
      <c r="AD4990" s="21"/>
      <c r="AE4990" s="21"/>
      <c r="AF4990" s="21"/>
      <c r="AG4990" s="21"/>
      <c r="AH4990" s="21"/>
      <c r="AI4990" s="21"/>
      <c r="AJ4990" s="21"/>
      <c r="AK4990" s="21"/>
      <c r="AL4990" s="21"/>
      <c r="AM4990" s="21"/>
      <c r="AN4990" s="21"/>
      <c r="AO4990" s="21"/>
      <c r="AP4990" s="21"/>
      <c r="AQ4990" s="21"/>
      <c r="AR4990" s="21"/>
      <c r="AS4990" s="21"/>
      <c r="AT4990" s="21"/>
      <c r="AU4990" s="21"/>
      <c r="AX4990" s="22"/>
      <c r="AY4990" s="22"/>
      <c r="AZ4990" s="22"/>
      <c r="BM4990" s="21"/>
      <c r="BN4990" s="21"/>
      <c r="BO4990" s="21"/>
      <c r="BP4990" s="21"/>
      <c r="BQ4990" s="21"/>
      <c r="BS4990" s="21"/>
      <c r="BT4990" s="21"/>
      <c r="BW4990" s="21"/>
      <c r="BX4990" s="21"/>
      <c r="BZ4990" s="21"/>
      <c r="CD4990" s="21"/>
      <c r="CE4990" s="21"/>
      <c r="CF4990" s="21"/>
    </row>
    <row r="4991" spans="1:84">
      <c r="A4991" s="21"/>
      <c r="AC4991" s="21"/>
      <c r="AD4991" s="21"/>
      <c r="AE4991" s="21"/>
      <c r="AF4991" s="21"/>
      <c r="AG4991" s="21"/>
      <c r="AH4991" s="21"/>
      <c r="AI4991" s="21"/>
      <c r="AJ4991" s="21"/>
      <c r="AK4991" s="21"/>
      <c r="AL4991" s="21"/>
      <c r="AM4991" s="21"/>
      <c r="AN4991" s="21"/>
      <c r="AO4991" s="21"/>
      <c r="AP4991" s="21"/>
      <c r="AQ4991" s="21"/>
      <c r="AR4991" s="21"/>
      <c r="AS4991" s="21"/>
      <c r="AT4991" s="21"/>
      <c r="AU4991" s="21"/>
      <c r="AX4991" s="22"/>
      <c r="AY4991" s="22"/>
      <c r="AZ4991" s="22"/>
      <c r="BM4991" s="21"/>
      <c r="BN4991" s="21"/>
      <c r="BO4991" s="21"/>
      <c r="BP4991" s="21"/>
      <c r="BQ4991" s="21"/>
      <c r="BS4991" s="21"/>
      <c r="BT4991" s="21"/>
      <c r="BW4991" s="21"/>
      <c r="BX4991" s="21"/>
      <c r="BZ4991" s="21"/>
      <c r="CD4991" s="21"/>
      <c r="CE4991" s="21"/>
      <c r="CF4991" s="21"/>
    </row>
    <row r="4992" spans="1:84">
      <c r="A4992" s="21"/>
      <c r="AC4992" s="21"/>
      <c r="AD4992" s="21"/>
      <c r="AE4992" s="21"/>
      <c r="AF4992" s="21"/>
      <c r="AG4992" s="21"/>
      <c r="AH4992" s="21"/>
      <c r="AI4992" s="21"/>
      <c r="AJ4992" s="21"/>
      <c r="AK4992" s="21"/>
      <c r="AL4992" s="21"/>
      <c r="AM4992" s="21"/>
      <c r="AN4992" s="21"/>
      <c r="AO4992" s="21"/>
      <c r="AP4992" s="21"/>
      <c r="AQ4992" s="21"/>
      <c r="AR4992" s="21"/>
      <c r="AS4992" s="21"/>
      <c r="AT4992" s="21"/>
      <c r="AU4992" s="21"/>
      <c r="AX4992" s="22"/>
      <c r="AY4992" s="22"/>
      <c r="AZ4992" s="22"/>
      <c r="BM4992" s="21"/>
      <c r="BN4992" s="21"/>
      <c r="BO4992" s="21"/>
      <c r="BP4992" s="21"/>
      <c r="BQ4992" s="21"/>
      <c r="BS4992" s="21"/>
      <c r="BT4992" s="21"/>
      <c r="BW4992" s="21"/>
      <c r="BX4992" s="21"/>
      <c r="BZ4992" s="21"/>
      <c r="CD4992" s="21"/>
      <c r="CE4992" s="21"/>
      <c r="CF4992" s="21"/>
    </row>
    <row r="4993" spans="1:84">
      <c r="A4993" s="21"/>
      <c r="AC4993" s="21"/>
      <c r="AD4993" s="21"/>
      <c r="AE4993" s="21"/>
      <c r="AF4993" s="21"/>
      <c r="AG4993" s="21"/>
      <c r="AH4993" s="21"/>
      <c r="AI4993" s="21"/>
      <c r="AJ4993" s="21"/>
      <c r="AK4993" s="21"/>
      <c r="AL4993" s="21"/>
      <c r="AM4993" s="21"/>
      <c r="AN4993" s="21"/>
      <c r="AO4993" s="21"/>
      <c r="AP4993" s="21"/>
      <c r="AQ4993" s="21"/>
      <c r="AR4993" s="21"/>
      <c r="AS4993" s="21"/>
      <c r="AT4993" s="21"/>
      <c r="AU4993" s="21"/>
      <c r="AX4993" s="22"/>
      <c r="AY4993" s="22"/>
      <c r="AZ4993" s="22"/>
      <c r="BM4993" s="21"/>
      <c r="BN4993" s="21"/>
      <c r="BO4993" s="21"/>
      <c r="BP4993" s="21"/>
      <c r="BQ4993" s="21"/>
      <c r="BS4993" s="21"/>
      <c r="BT4993" s="21"/>
      <c r="BW4993" s="21"/>
      <c r="BX4993" s="21"/>
      <c r="BZ4993" s="21"/>
      <c r="CD4993" s="21"/>
      <c r="CE4993" s="21"/>
      <c r="CF4993" s="21"/>
    </row>
    <row r="4994" spans="1:84">
      <c r="A4994" s="21"/>
      <c r="AC4994" s="21"/>
      <c r="AD4994" s="21"/>
      <c r="AE4994" s="21"/>
      <c r="AF4994" s="21"/>
      <c r="AG4994" s="21"/>
      <c r="AH4994" s="21"/>
      <c r="AI4994" s="21"/>
      <c r="AJ4994" s="21"/>
      <c r="AK4994" s="21"/>
      <c r="AL4994" s="21"/>
      <c r="AM4994" s="21"/>
      <c r="AN4994" s="21"/>
      <c r="AO4994" s="21"/>
      <c r="AP4994" s="21"/>
      <c r="AQ4994" s="21"/>
      <c r="AR4994" s="21"/>
      <c r="AS4994" s="21"/>
      <c r="AT4994" s="21"/>
      <c r="AU4994" s="21"/>
      <c r="AX4994" s="22"/>
      <c r="AY4994" s="22"/>
      <c r="AZ4994" s="22"/>
      <c r="BM4994" s="21"/>
      <c r="BN4994" s="21"/>
      <c r="BO4994" s="21"/>
      <c r="BP4994" s="21"/>
      <c r="BQ4994" s="21"/>
      <c r="BS4994" s="21"/>
      <c r="BT4994" s="21"/>
      <c r="BW4994" s="21"/>
      <c r="BX4994" s="21"/>
      <c r="BZ4994" s="21"/>
      <c r="CD4994" s="21"/>
      <c r="CE4994" s="21"/>
      <c r="CF4994" s="21"/>
    </row>
    <row r="4995" spans="1:84">
      <c r="A4995" s="21"/>
      <c r="AC4995" s="21"/>
      <c r="AD4995" s="21"/>
      <c r="AE4995" s="21"/>
      <c r="AF4995" s="21"/>
      <c r="AG4995" s="21"/>
      <c r="AH4995" s="21"/>
      <c r="AI4995" s="21"/>
      <c r="AJ4995" s="21"/>
      <c r="AK4995" s="21"/>
      <c r="AL4995" s="21"/>
      <c r="AM4995" s="21"/>
      <c r="AN4995" s="21"/>
      <c r="AO4995" s="21"/>
      <c r="AP4995" s="21"/>
      <c r="AQ4995" s="21"/>
      <c r="AR4995" s="21"/>
      <c r="AS4995" s="21"/>
      <c r="AT4995" s="21"/>
      <c r="AU4995" s="21"/>
      <c r="AX4995" s="22"/>
      <c r="AY4995" s="22"/>
      <c r="AZ4995" s="22"/>
      <c r="BM4995" s="21"/>
      <c r="BN4995" s="21"/>
      <c r="BO4995" s="21"/>
      <c r="BP4995" s="21"/>
      <c r="BQ4995" s="21"/>
      <c r="BS4995" s="21"/>
      <c r="BT4995" s="21"/>
      <c r="BW4995" s="21"/>
      <c r="BX4995" s="21"/>
      <c r="BZ4995" s="21"/>
      <c r="CD4995" s="21"/>
      <c r="CE4995" s="21"/>
      <c r="CF4995" s="21"/>
    </row>
    <row r="4996" spans="1:84">
      <c r="A4996" s="21"/>
      <c r="AC4996" s="21"/>
      <c r="AD4996" s="21"/>
      <c r="AE4996" s="21"/>
      <c r="AF4996" s="21"/>
      <c r="AG4996" s="21"/>
      <c r="AH4996" s="21"/>
      <c r="AI4996" s="21"/>
      <c r="AJ4996" s="21"/>
      <c r="AK4996" s="21"/>
      <c r="AL4996" s="21"/>
      <c r="AM4996" s="21"/>
      <c r="AN4996" s="21"/>
      <c r="AO4996" s="21"/>
      <c r="AP4996" s="21"/>
      <c r="AQ4996" s="21"/>
      <c r="AR4996" s="21"/>
      <c r="AS4996" s="21"/>
      <c r="AT4996" s="21"/>
      <c r="AU4996" s="21"/>
      <c r="AX4996" s="22"/>
      <c r="AY4996" s="22"/>
      <c r="AZ4996" s="22"/>
      <c r="BM4996" s="21"/>
      <c r="BN4996" s="21"/>
      <c r="BO4996" s="21"/>
      <c r="BP4996" s="21"/>
      <c r="BQ4996" s="21"/>
      <c r="BS4996" s="21"/>
      <c r="BT4996" s="21"/>
      <c r="BW4996" s="21"/>
      <c r="BX4996" s="21"/>
      <c r="BZ4996" s="21"/>
      <c r="CD4996" s="21"/>
      <c r="CE4996" s="21"/>
      <c r="CF4996" s="21"/>
    </row>
    <row r="4997" spans="1:84">
      <c r="A4997" s="21"/>
      <c r="AC4997" s="21"/>
      <c r="AD4997" s="21"/>
      <c r="AE4997" s="21"/>
      <c r="AF4997" s="21"/>
      <c r="AG4997" s="21"/>
      <c r="AH4997" s="21"/>
      <c r="AI4997" s="21"/>
      <c r="AJ4997" s="21"/>
      <c r="AK4997" s="21"/>
      <c r="AL4997" s="21"/>
      <c r="AM4997" s="21"/>
      <c r="AN4997" s="21"/>
      <c r="AO4997" s="21"/>
      <c r="AP4997" s="21"/>
      <c r="AQ4997" s="21"/>
      <c r="AR4997" s="21"/>
      <c r="AS4997" s="21"/>
      <c r="AT4997" s="21"/>
      <c r="AU4997" s="21"/>
      <c r="AX4997" s="22"/>
      <c r="AY4997" s="22"/>
      <c r="AZ4997" s="22"/>
      <c r="BM4997" s="21"/>
      <c r="BN4997" s="21"/>
      <c r="BO4997" s="21"/>
      <c r="BP4997" s="21"/>
      <c r="BQ4997" s="21"/>
      <c r="BS4997" s="21"/>
      <c r="BT4997" s="21"/>
      <c r="BW4997" s="21"/>
      <c r="BX4997" s="21"/>
      <c r="BZ4997" s="21"/>
      <c r="CD4997" s="21"/>
      <c r="CE4997" s="21"/>
      <c r="CF4997" s="21"/>
    </row>
    <row r="4998" spans="1:84">
      <c r="A4998" s="21"/>
      <c r="AC4998" s="21"/>
      <c r="AD4998" s="21"/>
      <c r="AE4998" s="21"/>
      <c r="AF4998" s="21"/>
      <c r="AG4998" s="21"/>
      <c r="AH4998" s="21"/>
      <c r="AI4998" s="21"/>
      <c r="AJ4998" s="21"/>
      <c r="AK4998" s="21"/>
      <c r="AL4998" s="21"/>
      <c r="AM4998" s="21"/>
      <c r="AN4998" s="21"/>
      <c r="AO4998" s="21"/>
      <c r="AP4998" s="21"/>
      <c r="AQ4998" s="21"/>
      <c r="AR4998" s="21"/>
      <c r="AS4998" s="21"/>
      <c r="AT4998" s="21"/>
      <c r="AU4998" s="21"/>
      <c r="AX4998" s="22"/>
      <c r="AY4998" s="22"/>
      <c r="AZ4998" s="22"/>
      <c r="BM4998" s="21"/>
      <c r="BN4998" s="21"/>
      <c r="BO4998" s="21"/>
      <c r="BP4998" s="21"/>
      <c r="BQ4998" s="21"/>
      <c r="BS4998" s="21"/>
      <c r="BT4998" s="21"/>
      <c r="BW4998" s="21"/>
      <c r="BX4998" s="21"/>
      <c r="BZ4998" s="21"/>
      <c r="CD4998" s="21"/>
      <c r="CE4998" s="21"/>
      <c r="CF4998" s="21"/>
    </row>
    <row r="4999" spans="1:84">
      <c r="A4999" s="21"/>
      <c r="AC4999" s="21"/>
      <c r="AD4999" s="21"/>
      <c r="AE4999" s="21"/>
      <c r="AF4999" s="21"/>
      <c r="AG4999" s="21"/>
      <c r="AH4999" s="21"/>
      <c r="AI4999" s="21"/>
      <c r="AJ4999" s="21"/>
      <c r="AK4999" s="21"/>
      <c r="AL4999" s="21"/>
      <c r="AM4999" s="21"/>
      <c r="AN4999" s="21"/>
      <c r="AO4999" s="21"/>
      <c r="AP4999" s="21"/>
      <c r="AQ4999" s="21"/>
      <c r="AR4999" s="21"/>
      <c r="AS4999" s="21"/>
      <c r="AT4999" s="21"/>
      <c r="AU4999" s="21"/>
      <c r="AX4999" s="22"/>
      <c r="AY4999" s="22"/>
      <c r="AZ4999" s="22"/>
      <c r="BM4999" s="21"/>
      <c r="BN4999" s="21"/>
      <c r="BO4999" s="21"/>
      <c r="BP4999" s="21"/>
      <c r="BQ4999" s="21"/>
      <c r="BS4999" s="21"/>
      <c r="BT4999" s="21"/>
      <c r="BW4999" s="21"/>
      <c r="BX4999" s="21"/>
      <c r="BZ4999" s="21"/>
      <c r="CD4999" s="21"/>
      <c r="CE4999" s="21"/>
      <c r="CF4999" s="21"/>
    </row>
    <row r="5000" spans="1:84">
      <c r="A5000" s="21"/>
      <c r="AC5000" s="21"/>
      <c r="AD5000" s="21"/>
      <c r="AE5000" s="21"/>
      <c r="AF5000" s="21"/>
      <c r="AG5000" s="21"/>
      <c r="AH5000" s="21"/>
      <c r="AI5000" s="21"/>
      <c r="AJ5000" s="21"/>
      <c r="AK5000" s="21"/>
      <c r="AL5000" s="21"/>
      <c r="AM5000" s="21"/>
      <c r="AN5000" s="21"/>
      <c r="AO5000" s="21"/>
      <c r="AP5000" s="21"/>
      <c r="AQ5000" s="21"/>
      <c r="AR5000" s="21"/>
      <c r="AS5000" s="21"/>
      <c r="AT5000" s="21"/>
      <c r="AU5000" s="21"/>
      <c r="AX5000" s="22"/>
      <c r="AY5000" s="22"/>
      <c r="AZ5000" s="22"/>
      <c r="BM5000" s="21"/>
      <c r="BN5000" s="21"/>
      <c r="BO5000" s="21"/>
      <c r="BP5000" s="21"/>
      <c r="BQ5000" s="21"/>
      <c r="BS5000" s="21"/>
      <c r="BT5000" s="21"/>
      <c r="BW5000" s="21"/>
      <c r="BX5000" s="21"/>
      <c r="BZ5000" s="21"/>
      <c r="CD5000" s="21"/>
      <c r="CE5000" s="21"/>
      <c r="CF5000" s="21"/>
    </row>
    <row r="5001" spans="1:84">
      <c r="A5001" s="21"/>
      <c r="AC5001" s="21"/>
      <c r="AD5001" s="21"/>
      <c r="AE5001" s="21"/>
      <c r="AF5001" s="21"/>
      <c r="AG5001" s="21"/>
      <c r="AH5001" s="21"/>
      <c r="AI5001" s="21"/>
      <c r="AJ5001" s="21"/>
      <c r="AK5001" s="21"/>
      <c r="AL5001" s="21"/>
      <c r="AM5001" s="21"/>
      <c r="AN5001" s="21"/>
      <c r="AO5001" s="21"/>
      <c r="AP5001" s="21"/>
      <c r="AQ5001" s="21"/>
      <c r="AR5001" s="21"/>
      <c r="AS5001" s="21"/>
      <c r="AT5001" s="21"/>
      <c r="AU5001" s="21"/>
      <c r="AX5001" s="22"/>
      <c r="AY5001" s="22"/>
      <c r="AZ5001" s="22"/>
      <c r="BM5001" s="21"/>
      <c r="BN5001" s="21"/>
      <c r="BO5001" s="21"/>
      <c r="BP5001" s="21"/>
      <c r="BQ5001" s="21"/>
      <c r="BS5001" s="21"/>
      <c r="BT5001" s="21"/>
      <c r="BW5001" s="21"/>
      <c r="BX5001" s="21"/>
      <c r="BZ5001" s="21"/>
      <c r="CD5001" s="21"/>
      <c r="CE5001" s="21"/>
      <c r="CF5001" s="21"/>
    </row>
    <row r="5002" spans="1:84">
      <c r="A5002" s="21"/>
      <c r="AC5002" s="21"/>
      <c r="AD5002" s="21"/>
      <c r="AE5002" s="21"/>
      <c r="AF5002" s="21"/>
      <c r="AG5002" s="21"/>
      <c r="AH5002" s="21"/>
      <c r="AI5002" s="21"/>
      <c r="AJ5002" s="21"/>
      <c r="AK5002" s="21"/>
      <c r="AL5002" s="21"/>
      <c r="AM5002" s="21"/>
      <c r="AN5002" s="21"/>
      <c r="AO5002" s="21"/>
      <c r="AP5002" s="21"/>
      <c r="AQ5002" s="21"/>
      <c r="AR5002" s="21"/>
      <c r="AS5002" s="21"/>
      <c r="AT5002" s="21"/>
      <c r="AU5002" s="21"/>
      <c r="AX5002" s="22"/>
      <c r="AY5002" s="22"/>
      <c r="AZ5002" s="22"/>
      <c r="BM5002" s="21"/>
      <c r="BN5002" s="21"/>
      <c r="BO5002" s="21"/>
      <c r="BP5002" s="21"/>
      <c r="BQ5002" s="21"/>
      <c r="BS5002" s="21"/>
      <c r="BT5002" s="21"/>
      <c r="BW5002" s="21"/>
      <c r="BX5002" s="21"/>
      <c r="BZ5002" s="21"/>
      <c r="CD5002" s="21"/>
      <c r="CE5002" s="21"/>
      <c r="CF5002" s="21"/>
    </row>
    <row r="5003" spans="1:84">
      <c r="A5003" s="21"/>
      <c r="AC5003" s="21"/>
      <c r="AD5003" s="21"/>
      <c r="AE5003" s="21"/>
      <c r="AF5003" s="21"/>
      <c r="AG5003" s="21"/>
      <c r="AH5003" s="21"/>
      <c r="AI5003" s="21"/>
      <c r="AJ5003" s="21"/>
      <c r="AK5003" s="21"/>
      <c r="AL5003" s="21"/>
      <c r="AM5003" s="21"/>
      <c r="AN5003" s="21"/>
      <c r="AO5003" s="21"/>
      <c r="AP5003" s="21"/>
      <c r="AQ5003" s="21"/>
      <c r="AR5003" s="21"/>
      <c r="AS5003" s="21"/>
      <c r="AT5003" s="21"/>
      <c r="AU5003" s="21"/>
      <c r="AX5003" s="22"/>
      <c r="AY5003" s="22"/>
      <c r="AZ5003" s="22"/>
      <c r="BM5003" s="21"/>
      <c r="BN5003" s="21"/>
      <c r="BO5003" s="21"/>
      <c r="BP5003" s="21"/>
      <c r="BQ5003" s="21"/>
      <c r="BS5003" s="21"/>
      <c r="BT5003" s="21"/>
      <c r="BW5003" s="21"/>
      <c r="BX5003" s="21"/>
      <c r="BZ5003" s="21"/>
      <c r="CD5003" s="21"/>
      <c r="CE5003" s="21"/>
      <c r="CF5003" s="21"/>
    </row>
    <row r="5004" spans="1:84">
      <c r="A5004" s="21"/>
      <c r="AC5004" s="21"/>
      <c r="AD5004" s="21"/>
      <c r="AE5004" s="21"/>
      <c r="AF5004" s="21"/>
      <c r="AG5004" s="21"/>
      <c r="AH5004" s="21"/>
      <c r="AI5004" s="21"/>
      <c r="AJ5004" s="21"/>
      <c r="AK5004" s="21"/>
      <c r="AL5004" s="21"/>
      <c r="AM5004" s="21"/>
      <c r="AN5004" s="21"/>
      <c r="AO5004" s="21"/>
      <c r="AP5004" s="21"/>
      <c r="AQ5004" s="21"/>
      <c r="AR5004" s="21"/>
      <c r="AS5004" s="21"/>
      <c r="AT5004" s="21"/>
      <c r="AU5004" s="21"/>
      <c r="AX5004" s="22"/>
      <c r="AY5004" s="22"/>
      <c r="AZ5004" s="22"/>
      <c r="BM5004" s="21"/>
      <c r="BN5004" s="21"/>
      <c r="BO5004" s="21"/>
      <c r="BP5004" s="21"/>
      <c r="BQ5004" s="21"/>
      <c r="BS5004" s="21"/>
      <c r="BT5004" s="21"/>
      <c r="BW5004" s="21"/>
      <c r="BX5004" s="21"/>
      <c r="BZ5004" s="21"/>
      <c r="CD5004" s="21"/>
      <c r="CE5004" s="21"/>
      <c r="CF5004" s="21"/>
    </row>
    <row r="5005" spans="1:84">
      <c r="A5005" s="21"/>
      <c r="AC5005" s="21"/>
      <c r="AD5005" s="21"/>
      <c r="AE5005" s="21"/>
      <c r="AF5005" s="21"/>
      <c r="AG5005" s="21"/>
      <c r="AH5005" s="21"/>
      <c r="AI5005" s="21"/>
      <c r="AJ5005" s="21"/>
      <c r="AK5005" s="21"/>
      <c r="AL5005" s="21"/>
      <c r="AM5005" s="21"/>
      <c r="AN5005" s="21"/>
      <c r="AO5005" s="21"/>
      <c r="AP5005" s="21"/>
      <c r="AQ5005" s="21"/>
      <c r="AR5005" s="21"/>
      <c r="AS5005" s="21"/>
      <c r="AT5005" s="21"/>
      <c r="AU5005" s="21"/>
      <c r="AX5005" s="22"/>
      <c r="AY5005" s="22"/>
      <c r="AZ5005" s="22"/>
      <c r="BM5005" s="21"/>
      <c r="BN5005" s="21"/>
      <c r="BO5005" s="21"/>
      <c r="BP5005" s="21"/>
      <c r="BQ5005" s="21"/>
      <c r="BS5005" s="21"/>
      <c r="BT5005" s="21"/>
      <c r="BW5005" s="21"/>
      <c r="BX5005" s="21"/>
      <c r="BZ5005" s="21"/>
      <c r="CD5005" s="21"/>
      <c r="CE5005" s="21"/>
      <c r="CF5005" s="21"/>
    </row>
    <row r="5006" spans="1:84">
      <c r="A5006" s="21"/>
      <c r="AC5006" s="21"/>
      <c r="AD5006" s="21"/>
      <c r="AE5006" s="21"/>
      <c r="AF5006" s="21"/>
      <c r="AG5006" s="21"/>
      <c r="AH5006" s="21"/>
      <c r="AI5006" s="21"/>
      <c r="AJ5006" s="21"/>
      <c r="AK5006" s="21"/>
      <c r="AL5006" s="21"/>
      <c r="AM5006" s="21"/>
      <c r="AN5006" s="21"/>
      <c r="AO5006" s="21"/>
      <c r="AP5006" s="21"/>
      <c r="AQ5006" s="21"/>
      <c r="AR5006" s="21"/>
      <c r="AS5006" s="21"/>
      <c r="AT5006" s="21"/>
      <c r="AU5006" s="21"/>
      <c r="AX5006" s="22"/>
      <c r="AY5006" s="22"/>
      <c r="AZ5006" s="22"/>
      <c r="BM5006" s="21"/>
      <c r="BN5006" s="21"/>
      <c r="BO5006" s="21"/>
      <c r="BP5006" s="21"/>
      <c r="BQ5006" s="21"/>
      <c r="BS5006" s="21"/>
      <c r="BT5006" s="21"/>
      <c r="BW5006" s="21"/>
      <c r="BX5006" s="21"/>
      <c r="BZ5006" s="21"/>
      <c r="CD5006" s="21"/>
      <c r="CE5006" s="21"/>
      <c r="CF5006" s="21"/>
    </row>
    <row r="5007" spans="1:84">
      <c r="A5007" s="21"/>
      <c r="AC5007" s="21"/>
      <c r="AD5007" s="21"/>
      <c r="AE5007" s="21"/>
      <c r="AF5007" s="21"/>
      <c r="AG5007" s="21"/>
      <c r="AH5007" s="21"/>
      <c r="AI5007" s="21"/>
      <c r="AJ5007" s="21"/>
      <c r="AK5007" s="21"/>
      <c r="AL5007" s="21"/>
      <c r="AM5007" s="21"/>
      <c r="AN5007" s="21"/>
      <c r="AO5007" s="21"/>
      <c r="AP5007" s="21"/>
      <c r="AQ5007" s="21"/>
      <c r="AR5007" s="21"/>
      <c r="AS5007" s="21"/>
      <c r="AT5007" s="21"/>
      <c r="AU5007" s="21"/>
      <c r="AX5007" s="22"/>
      <c r="AY5007" s="22"/>
      <c r="AZ5007" s="22"/>
      <c r="BM5007" s="21"/>
      <c r="BN5007" s="21"/>
      <c r="BO5007" s="21"/>
      <c r="BP5007" s="21"/>
      <c r="BQ5007" s="21"/>
      <c r="BS5007" s="21"/>
      <c r="BT5007" s="21"/>
      <c r="BW5007" s="21"/>
      <c r="BX5007" s="21"/>
      <c r="BZ5007" s="21"/>
      <c r="CD5007" s="21"/>
      <c r="CE5007" s="21"/>
      <c r="CF5007" s="21"/>
    </row>
    <row r="5008" spans="1:84">
      <c r="A5008" s="21"/>
      <c r="AC5008" s="21"/>
      <c r="AD5008" s="21"/>
      <c r="AE5008" s="21"/>
      <c r="AF5008" s="21"/>
      <c r="AG5008" s="21"/>
      <c r="AH5008" s="21"/>
      <c r="AI5008" s="21"/>
      <c r="AJ5008" s="21"/>
      <c r="AK5008" s="21"/>
      <c r="AL5008" s="21"/>
      <c r="AM5008" s="21"/>
      <c r="AN5008" s="21"/>
      <c r="AO5008" s="21"/>
      <c r="AP5008" s="21"/>
      <c r="AQ5008" s="21"/>
      <c r="AR5008" s="21"/>
      <c r="AS5008" s="21"/>
      <c r="AT5008" s="21"/>
      <c r="AU5008" s="21"/>
      <c r="AX5008" s="22"/>
      <c r="AY5008" s="22"/>
      <c r="AZ5008" s="22"/>
      <c r="BM5008" s="21"/>
      <c r="BN5008" s="21"/>
      <c r="BO5008" s="21"/>
      <c r="BP5008" s="21"/>
      <c r="BQ5008" s="21"/>
      <c r="BS5008" s="21"/>
      <c r="BT5008" s="21"/>
      <c r="BW5008" s="21"/>
      <c r="BX5008" s="21"/>
      <c r="BZ5008" s="21"/>
      <c r="CD5008" s="21"/>
      <c r="CE5008" s="21"/>
      <c r="CF5008" s="21"/>
    </row>
    <row r="5009" spans="1:84">
      <c r="A5009" s="21"/>
      <c r="AC5009" s="21"/>
      <c r="AD5009" s="21"/>
      <c r="AE5009" s="21"/>
      <c r="AF5009" s="21"/>
      <c r="AG5009" s="21"/>
      <c r="AH5009" s="21"/>
      <c r="AI5009" s="21"/>
      <c r="AJ5009" s="21"/>
      <c r="AK5009" s="21"/>
      <c r="AL5009" s="21"/>
      <c r="AM5009" s="21"/>
      <c r="AN5009" s="21"/>
      <c r="AO5009" s="21"/>
      <c r="AP5009" s="21"/>
      <c r="AQ5009" s="21"/>
      <c r="AR5009" s="21"/>
      <c r="AS5009" s="21"/>
      <c r="AT5009" s="21"/>
      <c r="AU5009" s="21"/>
      <c r="AX5009" s="22"/>
      <c r="AY5009" s="22"/>
      <c r="AZ5009" s="22"/>
      <c r="BM5009" s="21"/>
      <c r="BN5009" s="21"/>
      <c r="BO5009" s="21"/>
      <c r="BP5009" s="21"/>
      <c r="BQ5009" s="21"/>
      <c r="BS5009" s="21"/>
      <c r="BT5009" s="21"/>
      <c r="BW5009" s="21"/>
      <c r="BX5009" s="21"/>
      <c r="BZ5009" s="21"/>
      <c r="CD5009" s="21"/>
      <c r="CE5009" s="21"/>
      <c r="CF5009" s="21"/>
    </row>
    <row r="5010" spans="1:84">
      <c r="A5010" s="21"/>
      <c r="AC5010" s="21"/>
      <c r="AD5010" s="21"/>
      <c r="AE5010" s="21"/>
      <c r="AF5010" s="21"/>
      <c r="AG5010" s="21"/>
      <c r="AH5010" s="21"/>
      <c r="AI5010" s="21"/>
      <c r="AJ5010" s="21"/>
      <c r="AK5010" s="21"/>
      <c r="AL5010" s="21"/>
      <c r="AM5010" s="21"/>
      <c r="AN5010" s="21"/>
      <c r="AO5010" s="21"/>
      <c r="AP5010" s="21"/>
      <c r="AQ5010" s="21"/>
      <c r="AR5010" s="21"/>
      <c r="AS5010" s="21"/>
      <c r="AT5010" s="21"/>
      <c r="AU5010" s="21"/>
      <c r="AX5010" s="22"/>
      <c r="AY5010" s="22"/>
      <c r="AZ5010" s="22"/>
      <c r="BM5010" s="21"/>
      <c r="BN5010" s="21"/>
      <c r="BO5010" s="21"/>
      <c r="BP5010" s="21"/>
      <c r="BQ5010" s="21"/>
      <c r="BS5010" s="21"/>
      <c r="BT5010" s="21"/>
      <c r="BW5010" s="21"/>
      <c r="BX5010" s="21"/>
      <c r="BZ5010" s="21"/>
      <c r="CD5010" s="21"/>
      <c r="CE5010" s="21"/>
      <c r="CF5010" s="21"/>
    </row>
    <row r="5011" spans="1:84">
      <c r="A5011" s="21"/>
      <c r="AC5011" s="21"/>
      <c r="AD5011" s="21"/>
      <c r="AE5011" s="21"/>
      <c r="AF5011" s="21"/>
      <c r="AG5011" s="21"/>
      <c r="AH5011" s="21"/>
      <c r="AI5011" s="21"/>
      <c r="AJ5011" s="21"/>
      <c r="AK5011" s="21"/>
      <c r="AL5011" s="21"/>
      <c r="AM5011" s="21"/>
      <c r="AN5011" s="21"/>
      <c r="AO5011" s="21"/>
      <c r="AP5011" s="21"/>
      <c r="AQ5011" s="21"/>
      <c r="AR5011" s="21"/>
      <c r="AS5011" s="21"/>
      <c r="AT5011" s="21"/>
      <c r="AU5011" s="21"/>
      <c r="AX5011" s="22"/>
      <c r="AY5011" s="22"/>
      <c r="AZ5011" s="22"/>
      <c r="BM5011" s="21"/>
      <c r="BN5011" s="21"/>
      <c r="BO5011" s="21"/>
      <c r="BP5011" s="21"/>
      <c r="BQ5011" s="21"/>
      <c r="BS5011" s="21"/>
      <c r="BT5011" s="21"/>
      <c r="BW5011" s="21"/>
      <c r="BX5011" s="21"/>
      <c r="BZ5011" s="21"/>
      <c r="CD5011" s="21"/>
      <c r="CE5011" s="21"/>
      <c r="CF5011" s="21"/>
    </row>
    <row r="5012" spans="1:84">
      <c r="A5012" s="21"/>
      <c r="AC5012" s="21"/>
      <c r="AD5012" s="21"/>
      <c r="AE5012" s="21"/>
      <c r="AF5012" s="21"/>
      <c r="AG5012" s="21"/>
      <c r="AH5012" s="21"/>
      <c r="AI5012" s="21"/>
      <c r="AJ5012" s="21"/>
      <c r="AK5012" s="21"/>
      <c r="AL5012" s="21"/>
      <c r="AM5012" s="21"/>
      <c r="AN5012" s="21"/>
      <c r="AO5012" s="21"/>
      <c r="AP5012" s="21"/>
      <c r="AQ5012" s="21"/>
      <c r="AR5012" s="21"/>
      <c r="AS5012" s="21"/>
      <c r="AT5012" s="21"/>
      <c r="AU5012" s="21"/>
      <c r="AX5012" s="22"/>
      <c r="AY5012" s="22"/>
      <c r="AZ5012" s="22"/>
      <c r="BM5012" s="21"/>
      <c r="BN5012" s="21"/>
      <c r="BO5012" s="21"/>
      <c r="BP5012" s="21"/>
      <c r="BQ5012" s="21"/>
      <c r="BS5012" s="21"/>
      <c r="BT5012" s="21"/>
      <c r="BW5012" s="21"/>
      <c r="BX5012" s="21"/>
      <c r="BZ5012" s="21"/>
      <c r="CD5012" s="21"/>
      <c r="CE5012" s="21"/>
      <c r="CF5012" s="21"/>
    </row>
    <row r="5013" spans="1:84">
      <c r="A5013" s="21"/>
      <c r="AC5013" s="21"/>
      <c r="AD5013" s="21"/>
      <c r="AE5013" s="21"/>
      <c r="AF5013" s="21"/>
      <c r="AG5013" s="21"/>
      <c r="AH5013" s="21"/>
      <c r="AI5013" s="21"/>
      <c r="AJ5013" s="21"/>
      <c r="AK5013" s="21"/>
      <c r="AL5013" s="21"/>
      <c r="AM5013" s="21"/>
      <c r="AN5013" s="21"/>
      <c r="AO5013" s="21"/>
      <c r="AP5013" s="21"/>
      <c r="AQ5013" s="21"/>
      <c r="AR5013" s="21"/>
      <c r="AS5013" s="21"/>
      <c r="AT5013" s="21"/>
      <c r="AU5013" s="21"/>
      <c r="AX5013" s="22"/>
      <c r="AY5013" s="22"/>
      <c r="AZ5013" s="22"/>
      <c r="BM5013" s="21"/>
      <c r="BN5013" s="21"/>
      <c r="BO5013" s="21"/>
      <c r="BP5013" s="21"/>
      <c r="BQ5013" s="21"/>
      <c r="BS5013" s="21"/>
      <c r="BT5013" s="21"/>
      <c r="BW5013" s="21"/>
      <c r="BX5013" s="21"/>
      <c r="BZ5013" s="21"/>
      <c r="CD5013" s="21"/>
      <c r="CE5013" s="21"/>
      <c r="CF5013" s="21"/>
    </row>
    <row r="5014" spans="1:84">
      <c r="A5014" s="21"/>
      <c r="AC5014" s="21"/>
      <c r="AD5014" s="21"/>
      <c r="AE5014" s="21"/>
      <c r="AF5014" s="21"/>
      <c r="AG5014" s="21"/>
      <c r="AH5014" s="21"/>
      <c r="AI5014" s="21"/>
      <c r="AJ5014" s="21"/>
      <c r="AK5014" s="21"/>
      <c r="AL5014" s="21"/>
      <c r="AM5014" s="21"/>
      <c r="AN5014" s="21"/>
      <c r="AO5014" s="21"/>
      <c r="AP5014" s="21"/>
      <c r="AQ5014" s="21"/>
      <c r="AR5014" s="21"/>
      <c r="AS5014" s="21"/>
      <c r="AT5014" s="21"/>
      <c r="AU5014" s="21"/>
      <c r="AX5014" s="22"/>
      <c r="AY5014" s="22"/>
      <c r="AZ5014" s="22"/>
      <c r="BM5014" s="21"/>
      <c r="BN5014" s="21"/>
      <c r="BO5014" s="21"/>
      <c r="BP5014" s="21"/>
      <c r="BQ5014" s="21"/>
      <c r="BS5014" s="21"/>
      <c r="BT5014" s="21"/>
      <c r="BW5014" s="21"/>
      <c r="BX5014" s="21"/>
      <c r="BZ5014" s="21"/>
      <c r="CD5014" s="21"/>
      <c r="CE5014" s="21"/>
      <c r="CF5014" s="21"/>
    </row>
    <row r="5015" spans="1:84">
      <c r="A5015" s="21"/>
      <c r="AC5015" s="21"/>
      <c r="AD5015" s="21"/>
      <c r="AE5015" s="21"/>
      <c r="AF5015" s="21"/>
      <c r="AG5015" s="21"/>
      <c r="AH5015" s="21"/>
      <c r="AI5015" s="21"/>
      <c r="AJ5015" s="21"/>
      <c r="AK5015" s="21"/>
      <c r="AL5015" s="21"/>
      <c r="AM5015" s="21"/>
      <c r="AN5015" s="21"/>
      <c r="AO5015" s="21"/>
      <c r="AP5015" s="21"/>
      <c r="AQ5015" s="21"/>
      <c r="AR5015" s="21"/>
      <c r="AS5015" s="21"/>
      <c r="AT5015" s="21"/>
      <c r="AU5015" s="21"/>
      <c r="AX5015" s="22"/>
      <c r="AY5015" s="22"/>
      <c r="AZ5015" s="22"/>
      <c r="BM5015" s="21"/>
      <c r="BN5015" s="21"/>
      <c r="BO5015" s="21"/>
      <c r="BP5015" s="21"/>
      <c r="BQ5015" s="21"/>
      <c r="BS5015" s="21"/>
      <c r="BT5015" s="21"/>
      <c r="BW5015" s="21"/>
      <c r="BX5015" s="21"/>
      <c r="BZ5015" s="21"/>
      <c r="CD5015" s="21"/>
      <c r="CE5015" s="21"/>
      <c r="CF5015" s="21"/>
    </row>
    <row r="5016" spans="1:84">
      <c r="A5016" s="21"/>
      <c r="AC5016" s="21"/>
      <c r="AD5016" s="21"/>
      <c r="AE5016" s="21"/>
      <c r="AF5016" s="21"/>
      <c r="AG5016" s="21"/>
      <c r="AH5016" s="21"/>
      <c r="AI5016" s="21"/>
      <c r="AJ5016" s="21"/>
      <c r="AK5016" s="21"/>
      <c r="AL5016" s="21"/>
      <c r="AM5016" s="21"/>
      <c r="AN5016" s="21"/>
      <c r="AO5016" s="21"/>
      <c r="AP5016" s="21"/>
      <c r="AQ5016" s="21"/>
      <c r="AR5016" s="21"/>
      <c r="AS5016" s="21"/>
      <c r="AT5016" s="21"/>
      <c r="AU5016" s="21"/>
      <c r="AX5016" s="22"/>
      <c r="AY5016" s="22"/>
      <c r="AZ5016" s="22"/>
      <c r="BM5016" s="21"/>
      <c r="BN5016" s="21"/>
      <c r="BO5016" s="21"/>
      <c r="BP5016" s="21"/>
      <c r="BQ5016" s="21"/>
      <c r="BS5016" s="21"/>
      <c r="BT5016" s="21"/>
      <c r="BW5016" s="21"/>
      <c r="BX5016" s="21"/>
      <c r="BZ5016" s="21"/>
      <c r="CD5016" s="21"/>
      <c r="CE5016" s="21"/>
      <c r="CF5016" s="21"/>
    </row>
    <row r="5017" spans="1:84">
      <c r="A5017" s="21"/>
      <c r="AC5017" s="21"/>
      <c r="AD5017" s="21"/>
      <c r="AE5017" s="21"/>
      <c r="AF5017" s="21"/>
      <c r="AG5017" s="21"/>
      <c r="AH5017" s="21"/>
      <c r="AI5017" s="21"/>
      <c r="AJ5017" s="21"/>
      <c r="AK5017" s="21"/>
      <c r="AL5017" s="21"/>
      <c r="AM5017" s="21"/>
      <c r="AN5017" s="21"/>
      <c r="AO5017" s="21"/>
      <c r="AP5017" s="21"/>
      <c r="AQ5017" s="21"/>
      <c r="AR5017" s="21"/>
      <c r="AS5017" s="21"/>
      <c r="AT5017" s="21"/>
      <c r="AU5017" s="21"/>
      <c r="AX5017" s="22"/>
      <c r="AY5017" s="22"/>
      <c r="AZ5017" s="22"/>
      <c r="BM5017" s="21"/>
      <c r="BN5017" s="21"/>
      <c r="BO5017" s="21"/>
      <c r="BP5017" s="21"/>
      <c r="BQ5017" s="21"/>
      <c r="BS5017" s="21"/>
      <c r="BT5017" s="21"/>
      <c r="BW5017" s="21"/>
      <c r="BX5017" s="21"/>
      <c r="BZ5017" s="21"/>
      <c r="CD5017" s="21"/>
      <c r="CE5017" s="21"/>
      <c r="CF5017" s="21"/>
    </row>
    <row r="5018" spans="1:84">
      <c r="A5018" s="21"/>
      <c r="AC5018" s="21"/>
      <c r="AD5018" s="21"/>
      <c r="AE5018" s="21"/>
      <c r="AF5018" s="21"/>
      <c r="AG5018" s="21"/>
      <c r="AH5018" s="21"/>
      <c r="AI5018" s="21"/>
      <c r="AJ5018" s="21"/>
      <c r="AK5018" s="21"/>
      <c r="AL5018" s="21"/>
      <c r="AM5018" s="21"/>
      <c r="AN5018" s="21"/>
      <c r="AO5018" s="21"/>
      <c r="AP5018" s="21"/>
      <c r="AQ5018" s="21"/>
      <c r="AR5018" s="21"/>
      <c r="AS5018" s="21"/>
      <c r="AT5018" s="21"/>
      <c r="AU5018" s="21"/>
      <c r="AX5018" s="22"/>
      <c r="AY5018" s="22"/>
      <c r="AZ5018" s="22"/>
      <c r="BM5018" s="21"/>
      <c r="BN5018" s="21"/>
      <c r="BO5018" s="21"/>
      <c r="BP5018" s="21"/>
      <c r="BQ5018" s="21"/>
      <c r="BS5018" s="21"/>
      <c r="BT5018" s="21"/>
      <c r="BW5018" s="21"/>
      <c r="BX5018" s="21"/>
      <c r="BZ5018" s="21"/>
      <c r="CD5018" s="21"/>
      <c r="CE5018" s="21"/>
      <c r="CF5018" s="21"/>
    </row>
    <row r="5019" spans="1:84">
      <c r="A5019" s="21"/>
      <c r="AC5019" s="21"/>
      <c r="AD5019" s="21"/>
      <c r="AE5019" s="21"/>
      <c r="AF5019" s="21"/>
      <c r="AG5019" s="21"/>
      <c r="AH5019" s="21"/>
      <c r="AI5019" s="21"/>
      <c r="AJ5019" s="21"/>
      <c r="AK5019" s="21"/>
      <c r="AL5019" s="21"/>
      <c r="AM5019" s="21"/>
      <c r="AN5019" s="21"/>
      <c r="AO5019" s="21"/>
      <c r="AP5019" s="21"/>
      <c r="AQ5019" s="21"/>
      <c r="AR5019" s="21"/>
      <c r="AS5019" s="21"/>
      <c r="AT5019" s="21"/>
      <c r="AU5019" s="21"/>
      <c r="AX5019" s="22"/>
      <c r="AY5019" s="22"/>
      <c r="AZ5019" s="22"/>
      <c r="BM5019" s="21"/>
      <c r="BN5019" s="21"/>
      <c r="BO5019" s="21"/>
      <c r="BP5019" s="21"/>
      <c r="BQ5019" s="21"/>
      <c r="BS5019" s="21"/>
      <c r="BT5019" s="21"/>
      <c r="BW5019" s="21"/>
      <c r="BX5019" s="21"/>
      <c r="BZ5019" s="21"/>
      <c r="CD5019" s="21"/>
      <c r="CE5019" s="21"/>
      <c r="CF5019" s="21"/>
    </row>
    <row r="5020" spans="1:84">
      <c r="A5020" s="21"/>
      <c r="AC5020" s="21"/>
      <c r="AD5020" s="21"/>
      <c r="AE5020" s="21"/>
      <c r="AF5020" s="21"/>
      <c r="AG5020" s="21"/>
      <c r="AH5020" s="21"/>
      <c r="AI5020" s="21"/>
      <c r="AJ5020" s="21"/>
      <c r="AK5020" s="21"/>
      <c r="AL5020" s="21"/>
      <c r="AM5020" s="21"/>
      <c r="AN5020" s="21"/>
      <c r="AO5020" s="21"/>
      <c r="AP5020" s="21"/>
      <c r="AQ5020" s="21"/>
      <c r="AR5020" s="21"/>
      <c r="AS5020" s="21"/>
      <c r="AT5020" s="21"/>
      <c r="AU5020" s="21"/>
      <c r="AX5020" s="22"/>
      <c r="AY5020" s="22"/>
      <c r="AZ5020" s="22"/>
      <c r="BM5020" s="21"/>
      <c r="BN5020" s="21"/>
      <c r="BO5020" s="21"/>
      <c r="BP5020" s="21"/>
      <c r="BQ5020" s="21"/>
      <c r="BS5020" s="21"/>
      <c r="BT5020" s="21"/>
      <c r="BW5020" s="21"/>
      <c r="BX5020" s="21"/>
      <c r="BZ5020" s="21"/>
      <c r="CD5020" s="21"/>
      <c r="CE5020" s="21"/>
      <c r="CF5020" s="21"/>
    </row>
    <row r="5021" spans="1:84">
      <c r="A5021" s="21"/>
      <c r="AC5021" s="21"/>
      <c r="AD5021" s="21"/>
      <c r="AE5021" s="21"/>
      <c r="AF5021" s="21"/>
      <c r="AG5021" s="21"/>
      <c r="AH5021" s="21"/>
      <c r="AI5021" s="21"/>
      <c r="AJ5021" s="21"/>
      <c r="AK5021" s="21"/>
      <c r="AL5021" s="21"/>
      <c r="AM5021" s="21"/>
      <c r="AN5021" s="21"/>
      <c r="AO5021" s="21"/>
      <c r="AP5021" s="21"/>
      <c r="AQ5021" s="21"/>
      <c r="AR5021" s="21"/>
      <c r="AS5021" s="21"/>
      <c r="AT5021" s="21"/>
      <c r="AU5021" s="21"/>
      <c r="AX5021" s="22"/>
      <c r="AY5021" s="22"/>
      <c r="AZ5021" s="22"/>
      <c r="BM5021" s="21"/>
      <c r="BN5021" s="21"/>
      <c r="BO5021" s="21"/>
      <c r="BP5021" s="21"/>
      <c r="BQ5021" s="21"/>
      <c r="BS5021" s="21"/>
      <c r="BT5021" s="21"/>
      <c r="BW5021" s="21"/>
      <c r="BX5021" s="21"/>
      <c r="BZ5021" s="21"/>
      <c r="CD5021" s="21"/>
      <c r="CE5021" s="21"/>
      <c r="CF5021" s="21"/>
    </row>
    <row r="5022" spans="1:84">
      <c r="A5022" s="21"/>
      <c r="AC5022" s="21"/>
      <c r="AD5022" s="21"/>
      <c r="AE5022" s="21"/>
      <c r="AF5022" s="21"/>
      <c r="AG5022" s="21"/>
      <c r="AH5022" s="21"/>
      <c r="AI5022" s="21"/>
      <c r="AJ5022" s="21"/>
      <c r="AK5022" s="21"/>
      <c r="AL5022" s="21"/>
      <c r="AM5022" s="21"/>
      <c r="AN5022" s="21"/>
      <c r="AO5022" s="21"/>
      <c r="AP5022" s="21"/>
      <c r="AQ5022" s="21"/>
      <c r="AR5022" s="21"/>
      <c r="AS5022" s="21"/>
      <c r="AT5022" s="21"/>
      <c r="AU5022" s="21"/>
      <c r="AX5022" s="22"/>
      <c r="AY5022" s="22"/>
      <c r="AZ5022" s="22"/>
      <c r="BM5022" s="21"/>
      <c r="BN5022" s="21"/>
      <c r="BO5022" s="21"/>
      <c r="BP5022" s="21"/>
      <c r="BQ5022" s="21"/>
      <c r="BS5022" s="21"/>
      <c r="BT5022" s="21"/>
      <c r="BW5022" s="21"/>
      <c r="BX5022" s="21"/>
      <c r="BZ5022" s="21"/>
      <c r="CD5022" s="21"/>
      <c r="CE5022" s="21"/>
      <c r="CF5022" s="21"/>
    </row>
    <row r="5023" spans="1:84">
      <c r="A5023" s="21"/>
      <c r="AC5023" s="21"/>
      <c r="AD5023" s="21"/>
      <c r="AE5023" s="21"/>
      <c r="AF5023" s="21"/>
      <c r="AG5023" s="21"/>
      <c r="AH5023" s="21"/>
      <c r="AI5023" s="21"/>
      <c r="AJ5023" s="21"/>
      <c r="AK5023" s="21"/>
      <c r="AL5023" s="21"/>
      <c r="AM5023" s="21"/>
      <c r="AN5023" s="21"/>
      <c r="AO5023" s="21"/>
      <c r="AP5023" s="21"/>
      <c r="AQ5023" s="21"/>
      <c r="AR5023" s="21"/>
      <c r="AS5023" s="21"/>
      <c r="AT5023" s="21"/>
      <c r="AU5023" s="21"/>
      <c r="AX5023" s="22"/>
      <c r="AY5023" s="22"/>
      <c r="AZ5023" s="22"/>
      <c r="BM5023" s="21"/>
      <c r="BN5023" s="21"/>
      <c r="BO5023" s="21"/>
      <c r="BP5023" s="21"/>
      <c r="BQ5023" s="21"/>
      <c r="BS5023" s="21"/>
      <c r="BT5023" s="21"/>
      <c r="BW5023" s="21"/>
      <c r="BX5023" s="21"/>
      <c r="BZ5023" s="21"/>
      <c r="CD5023" s="21"/>
      <c r="CE5023" s="21"/>
      <c r="CF5023" s="21"/>
    </row>
    <row r="5024" spans="1:84">
      <c r="A5024" s="21"/>
      <c r="AC5024" s="21"/>
      <c r="AD5024" s="21"/>
      <c r="AE5024" s="21"/>
      <c r="AF5024" s="21"/>
      <c r="AG5024" s="21"/>
      <c r="AH5024" s="21"/>
      <c r="AI5024" s="21"/>
      <c r="AJ5024" s="21"/>
      <c r="AK5024" s="21"/>
      <c r="AL5024" s="21"/>
      <c r="AM5024" s="21"/>
      <c r="AN5024" s="21"/>
      <c r="AO5024" s="21"/>
      <c r="AP5024" s="21"/>
      <c r="AQ5024" s="21"/>
      <c r="AR5024" s="21"/>
      <c r="AS5024" s="21"/>
      <c r="AT5024" s="21"/>
      <c r="AU5024" s="21"/>
      <c r="AX5024" s="22"/>
      <c r="AY5024" s="22"/>
      <c r="AZ5024" s="22"/>
      <c r="BM5024" s="21"/>
      <c r="BN5024" s="21"/>
      <c r="BO5024" s="21"/>
      <c r="BP5024" s="21"/>
      <c r="BQ5024" s="21"/>
      <c r="BS5024" s="21"/>
      <c r="BT5024" s="21"/>
      <c r="BW5024" s="21"/>
      <c r="BX5024" s="21"/>
      <c r="BZ5024" s="21"/>
      <c r="CD5024" s="21"/>
      <c r="CE5024" s="21"/>
      <c r="CF5024" s="21"/>
    </row>
    <row r="5025" spans="1:84">
      <c r="A5025" s="21"/>
      <c r="AC5025" s="21"/>
      <c r="AD5025" s="21"/>
      <c r="AE5025" s="21"/>
      <c r="AF5025" s="21"/>
      <c r="AG5025" s="21"/>
      <c r="AH5025" s="21"/>
      <c r="AI5025" s="21"/>
      <c r="AJ5025" s="21"/>
      <c r="AK5025" s="21"/>
      <c r="AL5025" s="21"/>
      <c r="AM5025" s="21"/>
      <c r="AN5025" s="21"/>
      <c r="AO5025" s="21"/>
      <c r="AP5025" s="21"/>
      <c r="AQ5025" s="21"/>
      <c r="AR5025" s="21"/>
      <c r="AS5025" s="21"/>
      <c r="AT5025" s="21"/>
      <c r="AU5025" s="21"/>
      <c r="AX5025" s="22"/>
      <c r="AY5025" s="22"/>
      <c r="AZ5025" s="22"/>
      <c r="BM5025" s="21"/>
      <c r="BN5025" s="21"/>
      <c r="BO5025" s="21"/>
      <c r="BP5025" s="21"/>
      <c r="BQ5025" s="21"/>
      <c r="BS5025" s="21"/>
      <c r="BT5025" s="21"/>
      <c r="BW5025" s="21"/>
      <c r="BX5025" s="21"/>
      <c r="BZ5025" s="21"/>
      <c r="CD5025" s="21"/>
      <c r="CE5025" s="21"/>
      <c r="CF5025" s="21"/>
    </row>
    <row r="5026" spans="1:84">
      <c r="A5026" s="21"/>
      <c r="AC5026" s="21"/>
      <c r="AD5026" s="21"/>
      <c r="AE5026" s="21"/>
      <c r="AF5026" s="21"/>
      <c r="AG5026" s="21"/>
      <c r="AH5026" s="21"/>
      <c r="AI5026" s="21"/>
      <c r="AJ5026" s="21"/>
      <c r="AK5026" s="21"/>
      <c r="AL5026" s="21"/>
      <c r="AM5026" s="21"/>
      <c r="AN5026" s="21"/>
      <c r="AO5026" s="21"/>
      <c r="AP5026" s="21"/>
      <c r="AQ5026" s="21"/>
      <c r="AR5026" s="21"/>
      <c r="AS5026" s="21"/>
      <c r="AT5026" s="21"/>
      <c r="AU5026" s="21"/>
      <c r="AX5026" s="22"/>
      <c r="AY5026" s="22"/>
      <c r="AZ5026" s="22"/>
      <c r="BM5026" s="21"/>
      <c r="BN5026" s="21"/>
      <c r="BO5026" s="21"/>
      <c r="BP5026" s="21"/>
      <c r="BQ5026" s="21"/>
      <c r="BS5026" s="21"/>
      <c r="BT5026" s="21"/>
      <c r="BW5026" s="21"/>
      <c r="BX5026" s="21"/>
      <c r="BZ5026" s="21"/>
      <c r="CD5026" s="21"/>
      <c r="CE5026" s="21"/>
      <c r="CF5026" s="21"/>
    </row>
    <row r="5027" spans="1:84">
      <c r="A5027" s="21"/>
      <c r="AC5027" s="21"/>
      <c r="AD5027" s="21"/>
      <c r="AE5027" s="21"/>
      <c r="AF5027" s="21"/>
      <c r="AG5027" s="21"/>
      <c r="AH5027" s="21"/>
      <c r="AI5027" s="21"/>
      <c r="AJ5027" s="21"/>
      <c r="AK5027" s="21"/>
      <c r="AL5027" s="21"/>
      <c r="AM5027" s="21"/>
      <c r="AN5027" s="21"/>
      <c r="AO5027" s="21"/>
      <c r="AP5027" s="21"/>
      <c r="AQ5027" s="21"/>
      <c r="AR5027" s="21"/>
      <c r="AS5027" s="21"/>
      <c r="AT5027" s="21"/>
      <c r="AU5027" s="21"/>
      <c r="AX5027" s="22"/>
      <c r="AY5027" s="22"/>
      <c r="AZ5027" s="22"/>
      <c r="BM5027" s="21"/>
      <c r="BN5027" s="21"/>
      <c r="BO5027" s="21"/>
      <c r="BP5027" s="21"/>
      <c r="BQ5027" s="21"/>
      <c r="BS5027" s="21"/>
      <c r="BT5027" s="21"/>
      <c r="BW5027" s="21"/>
      <c r="BX5027" s="21"/>
      <c r="BZ5027" s="21"/>
      <c r="CD5027" s="21"/>
      <c r="CE5027" s="21"/>
      <c r="CF5027" s="21"/>
    </row>
    <row r="5028" spans="1:84">
      <c r="A5028" s="21"/>
      <c r="AC5028" s="21"/>
      <c r="AD5028" s="21"/>
      <c r="AE5028" s="21"/>
      <c r="AF5028" s="21"/>
      <c r="AG5028" s="21"/>
      <c r="AH5028" s="21"/>
      <c r="AI5028" s="21"/>
      <c r="AJ5028" s="21"/>
      <c r="AK5028" s="21"/>
      <c r="AL5028" s="21"/>
      <c r="AM5028" s="21"/>
      <c r="AN5028" s="21"/>
      <c r="AO5028" s="21"/>
      <c r="AP5028" s="21"/>
      <c r="AQ5028" s="21"/>
      <c r="AR5028" s="21"/>
      <c r="AS5028" s="21"/>
      <c r="AT5028" s="21"/>
      <c r="AU5028" s="21"/>
      <c r="AX5028" s="22"/>
      <c r="AY5028" s="22"/>
      <c r="AZ5028" s="22"/>
      <c r="BM5028" s="21"/>
      <c r="BN5028" s="21"/>
      <c r="BO5028" s="21"/>
      <c r="BP5028" s="21"/>
      <c r="BQ5028" s="21"/>
      <c r="BS5028" s="21"/>
      <c r="BT5028" s="21"/>
      <c r="BW5028" s="21"/>
      <c r="BX5028" s="21"/>
      <c r="BZ5028" s="21"/>
      <c r="CD5028" s="21"/>
      <c r="CE5028" s="21"/>
      <c r="CF5028" s="21"/>
    </row>
    <row r="5029" spans="1:84">
      <c r="A5029" s="21"/>
      <c r="AC5029" s="21"/>
      <c r="AD5029" s="21"/>
      <c r="AE5029" s="21"/>
      <c r="AF5029" s="21"/>
      <c r="AG5029" s="21"/>
      <c r="AH5029" s="21"/>
      <c r="AI5029" s="21"/>
      <c r="AJ5029" s="21"/>
      <c r="AK5029" s="21"/>
      <c r="AL5029" s="21"/>
      <c r="AM5029" s="21"/>
      <c r="AN5029" s="21"/>
      <c r="AO5029" s="21"/>
      <c r="AP5029" s="21"/>
      <c r="AQ5029" s="21"/>
      <c r="AR5029" s="21"/>
      <c r="AS5029" s="21"/>
      <c r="AT5029" s="21"/>
      <c r="AU5029" s="21"/>
      <c r="AX5029" s="22"/>
      <c r="AY5029" s="22"/>
      <c r="AZ5029" s="22"/>
      <c r="BM5029" s="21"/>
      <c r="BN5029" s="21"/>
      <c r="BO5029" s="21"/>
      <c r="BP5029" s="21"/>
      <c r="BQ5029" s="21"/>
      <c r="BS5029" s="21"/>
      <c r="BT5029" s="21"/>
      <c r="BW5029" s="21"/>
      <c r="BX5029" s="21"/>
      <c r="BZ5029" s="21"/>
      <c r="CD5029" s="21"/>
      <c r="CE5029" s="21"/>
      <c r="CF5029" s="21"/>
    </row>
    <row r="5030" spans="1:84">
      <c r="A5030" s="21"/>
      <c r="AC5030" s="21"/>
      <c r="AD5030" s="21"/>
      <c r="AE5030" s="21"/>
      <c r="AF5030" s="21"/>
      <c r="AG5030" s="21"/>
      <c r="AH5030" s="21"/>
      <c r="AI5030" s="21"/>
      <c r="AJ5030" s="21"/>
      <c r="AK5030" s="21"/>
      <c r="AL5030" s="21"/>
      <c r="AM5030" s="21"/>
      <c r="AN5030" s="21"/>
      <c r="AO5030" s="21"/>
      <c r="AP5030" s="21"/>
      <c r="AQ5030" s="21"/>
      <c r="AR5030" s="21"/>
      <c r="AS5030" s="21"/>
      <c r="AT5030" s="21"/>
      <c r="AU5030" s="21"/>
      <c r="AX5030" s="22"/>
      <c r="AY5030" s="22"/>
      <c r="AZ5030" s="22"/>
      <c r="BM5030" s="21"/>
      <c r="BN5030" s="21"/>
      <c r="BO5030" s="21"/>
      <c r="BP5030" s="21"/>
      <c r="BQ5030" s="21"/>
      <c r="BS5030" s="21"/>
      <c r="BT5030" s="21"/>
      <c r="BW5030" s="21"/>
      <c r="BX5030" s="21"/>
      <c r="BZ5030" s="21"/>
      <c r="CD5030" s="21"/>
      <c r="CE5030" s="21"/>
      <c r="CF5030" s="21"/>
    </row>
    <row r="5031" spans="1:84">
      <c r="A5031" s="21"/>
      <c r="AC5031" s="21"/>
      <c r="AD5031" s="21"/>
      <c r="AE5031" s="21"/>
      <c r="AF5031" s="21"/>
      <c r="AG5031" s="21"/>
      <c r="AH5031" s="21"/>
      <c r="AI5031" s="21"/>
      <c r="AJ5031" s="21"/>
      <c r="AK5031" s="21"/>
      <c r="AL5031" s="21"/>
      <c r="AM5031" s="21"/>
      <c r="AN5031" s="21"/>
      <c r="AO5031" s="21"/>
      <c r="AP5031" s="21"/>
      <c r="AQ5031" s="21"/>
      <c r="AR5031" s="21"/>
      <c r="AS5031" s="21"/>
      <c r="AT5031" s="21"/>
      <c r="AU5031" s="21"/>
      <c r="AX5031" s="22"/>
      <c r="AY5031" s="22"/>
      <c r="AZ5031" s="22"/>
      <c r="BM5031" s="21"/>
      <c r="BN5031" s="21"/>
      <c r="BO5031" s="21"/>
      <c r="BP5031" s="21"/>
      <c r="BQ5031" s="21"/>
      <c r="BS5031" s="21"/>
      <c r="BT5031" s="21"/>
      <c r="BW5031" s="21"/>
      <c r="BX5031" s="21"/>
      <c r="BZ5031" s="21"/>
      <c r="CD5031" s="21"/>
      <c r="CE5031" s="21"/>
      <c r="CF5031" s="21"/>
    </row>
    <row r="5032" spans="1:84">
      <c r="A5032" s="21"/>
      <c r="AC5032" s="21"/>
      <c r="AD5032" s="21"/>
      <c r="AE5032" s="21"/>
      <c r="AF5032" s="21"/>
      <c r="AG5032" s="21"/>
      <c r="AH5032" s="21"/>
      <c r="AI5032" s="21"/>
      <c r="AJ5032" s="21"/>
      <c r="AK5032" s="21"/>
      <c r="AL5032" s="21"/>
      <c r="AM5032" s="21"/>
      <c r="AN5032" s="21"/>
      <c r="AO5032" s="21"/>
      <c r="AP5032" s="21"/>
      <c r="AQ5032" s="21"/>
      <c r="AR5032" s="21"/>
      <c r="AS5032" s="21"/>
      <c r="AT5032" s="21"/>
      <c r="AU5032" s="21"/>
      <c r="AX5032" s="22"/>
      <c r="AY5032" s="22"/>
      <c r="AZ5032" s="22"/>
      <c r="BM5032" s="21"/>
      <c r="BN5032" s="21"/>
      <c r="BO5032" s="21"/>
      <c r="BP5032" s="21"/>
      <c r="BQ5032" s="21"/>
      <c r="BS5032" s="21"/>
      <c r="BT5032" s="21"/>
      <c r="BW5032" s="21"/>
      <c r="BX5032" s="21"/>
      <c r="BZ5032" s="21"/>
      <c r="CD5032" s="21"/>
      <c r="CE5032" s="21"/>
      <c r="CF5032" s="21"/>
    </row>
    <row r="5033" spans="1:84">
      <c r="A5033" s="21"/>
      <c r="AC5033" s="21"/>
      <c r="AD5033" s="21"/>
      <c r="AE5033" s="21"/>
      <c r="AF5033" s="21"/>
      <c r="AG5033" s="21"/>
      <c r="AH5033" s="21"/>
      <c r="AI5033" s="21"/>
      <c r="AJ5033" s="21"/>
      <c r="AK5033" s="21"/>
      <c r="AL5033" s="21"/>
      <c r="AM5033" s="21"/>
      <c r="AN5033" s="21"/>
      <c r="AO5033" s="21"/>
      <c r="AP5033" s="21"/>
      <c r="AQ5033" s="21"/>
      <c r="AR5033" s="21"/>
      <c r="AS5033" s="21"/>
      <c r="AT5033" s="21"/>
      <c r="AU5033" s="21"/>
      <c r="AX5033" s="22"/>
      <c r="AY5033" s="22"/>
      <c r="AZ5033" s="22"/>
      <c r="BM5033" s="21"/>
      <c r="BN5033" s="21"/>
      <c r="BO5033" s="21"/>
      <c r="BP5033" s="21"/>
      <c r="BQ5033" s="21"/>
      <c r="BS5033" s="21"/>
      <c r="BT5033" s="21"/>
      <c r="BW5033" s="21"/>
      <c r="BX5033" s="21"/>
      <c r="BZ5033" s="21"/>
      <c r="CD5033" s="21"/>
      <c r="CE5033" s="21"/>
      <c r="CF5033" s="21"/>
    </row>
    <row r="5034" spans="1:84">
      <c r="A5034" s="21"/>
      <c r="AC5034" s="21"/>
      <c r="AD5034" s="21"/>
      <c r="AE5034" s="21"/>
      <c r="AF5034" s="21"/>
      <c r="AG5034" s="21"/>
      <c r="AH5034" s="21"/>
      <c r="AI5034" s="21"/>
      <c r="AJ5034" s="21"/>
      <c r="AK5034" s="21"/>
      <c r="AL5034" s="21"/>
      <c r="AM5034" s="21"/>
      <c r="AN5034" s="21"/>
      <c r="AO5034" s="21"/>
      <c r="AP5034" s="21"/>
      <c r="AQ5034" s="21"/>
      <c r="AR5034" s="21"/>
      <c r="AS5034" s="21"/>
      <c r="AT5034" s="21"/>
      <c r="AU5034" s="21"/>
      <c r="AX5034" s="22"/>
      <c r="AY5034" s="22"/>
      <c r="AZ5034" s="22"/>
      <c r="BM5034" s="21"/>
      <c r="BN5034" s="21"/>
      <c r="BO5034" s="21"/>
      <c r="BP5034" s="21"/>
      <c r="BQ5034" s="21"/>
      <c r="BS5034" s="21"/>
      <c r="BT5034" s="21"/>
      <c r="BW5034" s="21"/>
      <c r="BX5034" s="21"/>
      <c r="BZ5034" s="21"/>
      <c r="CD5034" s="21"/>
      <c r="CE5034" s="21"/>
      <c r="CF5034" s="21"/>
    </row>
    <row r="5035" spans="1:84">
      <c r="A5035" s="21"/>
      <c r="AC5035" s="21"/>
      <c r="AD5035" s="21"/>
      <c r="AE5035" s="21"/>
      <c r="AF5035" s="21"/>
      <c r="AG5035" s="21"/>
      <c r="AH5035" s="21"/>
      <c r="AI5035" s="21"/>
      <c r="AJ5035" s="21"/>
      <c r="AK5035" s="21"/>
      <c r="AL5035" s="21"/>
      <c r="AM5035" s="21"/>
      <c r="AN5035" s="21"/>
      <c r="AO5035" s="21"/>
      <c r="AP5035" s="21"/>
      <c r="AQ5035" s="21"/>
      <c r="AR5035" s="21"/>
      <c r="AS5035" s="21"/>
      <c r="AT5035" s="21"/>
      <c r="AU5035" s="21"/>
      <c r="AX5035" s="22"/>
      <c r="AY5035" s="22"/>
      <c r="AZ5035" s="22"/>
      <c r="BM5035" s="21"/>
      <c r="BN5035" s="21"/>
      <c r="BO5035" s="21"/>
      <c r="BP5035" s="21"/>
      <c r="BQ5035" s="21"/>
      <c r="BS5035" s="21"/>
      <c r="BT5035" s="21"/>
      <c r="BW5035" s="21"/>
      <c r="BX5035" s="21"/>
      <c r="BZ5035" s="21"/>
      <c r="CD5035" s="21"/>
      <c r="CE5035" s="21"/>
      <c r="CF5035" s="21"/>
    </row>
    <row r="5036" spans="1:84">
      <c r="A5036" s="21"/>
      <c r="AC5036" s="21"/>
      <c r="AD5036" s="21"/>
      <c r="AE5036" s="21"/>
      <c r="AF5036" s="21"/>
      <c r="AG5036" s="21"/>
      <c r="AH5036" s="21"/>
      <c r="AI5036" s="21"/>
      <c r="AJ5036" s="21"/>
      <c r="AK5036" s="21"/>
      <c r="AL5036" s="21"/>
      <c r="AM5036" s="21"/>
      <c r="AN5036" s="21"/>
      <c r="AO5036" s="21"/>
      <c r="AP5036" s="21"/>
      <c r="AQ5036" s="21"/>
      <c r="AR5036" s="21"/>
      <c r="AS5036" s="21"/>
      <c r="AT5036" s="21"/>
      <c r="AU5036" s="21"/>
      <c r="AX5036" s="22"/>
      <c r="AY5036" s="22"/>
      <c r="AZ5036" s="22"/>
      <c r="BM5036" s="21"/>
      <c r="BN5036" s="21"/>
      <c r="BO5036" s="21"/>
      <c r="BP5036" s="21"/>
      <c r="BQ5036" s="21"/>
      <c r="BS5036" s="21"/>
      <c r="BT5036" s="21"/>
      <c r="BW5036" s="21"/>
      <c r="BX5036" s="21"/>
      <c r="BZ5036" s="21"/>
      <c r="CD5036" s="21"/>
      <c r="CE5036" s="21"/>
      <c r="CF5036" s="21"/>
    </row>
    <row r="5037" spans="1:84">
      <c r="A5037" s="21"/>
      <c r="AC5037" s="21"/>
      <c r="AD5037" s="21"/>
      <c r="AE5037" s="21"/>
      <c r="AF5037" s="21"/>
      <c r="AG5037" s="21"/>
      <c r="AH5037" s="21"/>
      <c r="AI5037" s="21"/>
      <c r="AJ5037" s="21"/>
      <c r="AK5037" s="21"/>
      <c r="AL5037" s="21"/>
      <c r="AM5037" s="21"/>
      <c r="AN5037" s="21"/>
      <c r="AO5037" s="21"/>
      <c r="AP5037" s="21"/>
      <c r="AQ5037" s="21"/>
      <c r="AR5037" s="21"/>
      <c r="AS5037" s="21"/>
      <c r="AT5037" s="21"/>
      <c r="AU5037" s="21"/>
      <c r="AX5037" s="22"/>
      <c r="AY5037" s="22"/>
      <c r="AZ5037" s="22"/>
      <c r="BM5037" s="21"/>
      <c r="BN5037" s="21"/>
      <c r="BO5037" s="21"/>
      <c r="BP5037" s="21"/>
      <c r="BQ5037" s="21"/>
      <c r="BS5037" s="21"/>
      <c r="BT5037" s="21"/>
      <c r="BW5037" s="21"/>
      <c r="BX5037" s="21"/>
      <c r="BZ5037" s="21"/>
      <c r="CD5037" s="21"/>
      <c r="CE5037" s="21"/>
      <c r="CF5037" s="21"/>
    </row>
    <row r="5038" spans="1:84">
      <c r="A5038" s="21"/>
      <c r="AC5038" s="21"/>
      <c r="AD5038" s="21"/>
      <c r="AE5038" s="21"/>
      <c r="AF5038" s="21"/>
      <c r="AG5038" s="21"/>
      <c r="AH5038" s="21"/>
      <c r="AI5038" s="21"/>
      <c r="AJ5038" s="21"/>
      <c r="AK5038" s="21"/>
      <c r="AL5038" s="21"/>
      <c r="AM5038" s="21"/>
      <c r="AN5038" s="21"/>
      <c r="AO5038" s="21"/>
      <c r="AP5038" s="21"/>
      <c r="AQ5038" s="21"/>
      <c r="AR5038" s="21"/>
      <c r="AS5038" s="21"/>
      <c r="AT5038" s="21"/>
      <c r="AU5038" s="21"/>
      <c r="AX5038" s="22"/>
      <c r="AY5038" s="22"/>
      <c r="AZ5038" s="22"/>
      <c r="BM5038" s="21"/>
      <c r="BN5038" s="21"/>
      <c r="BO5038" s="21"/>
      <c r="BP5038" s="21"/>
      <c r="BQ5038" s="21"/>
      <c r="BS5038" s="21"/>
      <c r="BT5038" s="21"/>
      <c r="BW5038" s="21"/>
      <c r="BX5038" s="21"/>
      <c r="BZ5038" s="21"/>
      <c r="CD5038" s="21"/>
      <c r="CE5038" s="21"/>
      <c r="CF5038" s="21"/>
    </row>
    <row r="5039" spans="1:84">
      <c r="A5039" s="21"/>
      <c r="AC5039" s="21"/>
      <c r="AD5039" s="21"/>
      <c r="AE5039" s="21"/>
      <c r="AF5039" s="21"/>
      <c r="AG5039" s="21"/>
      <c r="AH5039" s="21"/>
      <c r="AI5039" s="21"/>
      <c r="AJ5039" s="21"/>
      <c r="AK5039" s="21"/>
      <c r="AL5039" s="21"/>
      <c r="AM5039" s="21"/>
      <c r="AN5039" s="21"/>
      <c r="AO5039" s="21"/>
      <c r="AP5039" s="21"/>
      <c r="AQ5039" s="21"/>
      <c r="AR5039" s="21"/>
      <c r="AS5039" s="21"/>
      <c r="AT5039" s="21"/>
      <c r="AU5039" s="21"/>
      <c r="AX5039" s="22"/>
      <c r="AY5039" s="22"/>
      <c r="AZ5039" s="22"/>
      <c r="BM5039" s="21"/>
      <c r="BN5039" s="21"/>
      <c r="BO5039" s="21"/>
      <c r="BP5039" s="21"/>
      <c r="BQ5039" s="21"/>
      <c r="BS5039" s="21"/>
      <c r="BT5039" s="21"/>
      <c r="BW5039" s="21"/>
      <c r="BX5039" s="21"/>
      <c r="BZ5039" s="21"/>
      <c r="CD5039" s="21"/>
      <c r="CE5039" s="21"/>
      <c r="CF5039" s="21"/>
    </row>
    <row r="5040" spans="1:84">
      <c r="A5040" s="21"/>
      <c r="AC5040" s="21"/>
      <c r="AD5040" s="21"/>
      <c r="AE5040" s="21"/>
      <c r="AF5040" s="21"/>
      <c r="AG5040" s="21"/>
      <c r="AH5040" s="21"/>
      <c r="AI5040" s="21"/>
      <c r="AJ5040" s="21"/>
      <c r="AK5040" s="21"/>
      <c r="AL5040" s="21"/>
      <c r="AM5040" s="21"/>
      <c r="AN5040" s="21"/>
      <c r="AO5040" s="21"/>
      <c r="AP5040" s="21"/>
      <c r="AQ5040" s="21"/>
      <c r="AR5040" s="21"/>
      <c r="AS5040" s="21"/>
      <c r="AT5040" s="21"/>
      <c r="AU5040" s="21"/>
      <c r="AX5040" s="22"/>
      <c r="AY5040" s="22"/>
      <c r="AZ5040" s="22"/>
      <c r="BM5040" s="21"/>
      <c r="BN5040" s="21"/>
      <c r="BO5040" s="21"/>
      <c r="BP5040" s="21"/>
      <c r="BQ5040" s="21"/>
      <c r="BS5040" s="21"/>
      <c r="BT5040" s="21"/>
      <c r="BW5040" s="21"/>
      <c r="BX5040" s="21"/>
      <c r="BZ5040" s="21"/>
      <c r="CD5040" s="21"/>
      <c r="CE5040" s="21"/>
      <c r="CF5040" s="21"/>
    </row>
    <row r="5041" spans="1:84">
      <c r="A5041" s="21"/>
      <c r="AC5041" s="21"/>
      <c r="AD5041" s="21"/>
      <c r="AE5041" s="21"/>
      <c r="AF5041" s="21"/>
      <c r="AG5041" s="21"/>
      <c r="AH5041" s="21"/>
      <c r="AI5041" s="21"/>
      <c r="AJ5041" s="21"/>
      <c r="AK5041" s="21"/>
      <c r="AL5041" s="21"/>
      <c r="AM5041" s="21"/>
      <c r="AN5041" s="21"/>
      <c r="AO5041" s="21"/>
      <c r="AP5041" s="21"/>
      <c r="AQ5041" s="21"/>
      <c r="AR5041" s="21"/>
      <c r="AS5041" s="21"/>
      <c r="AT5041" s="21"/>
      <c r="AU5041" s="21"/>
      <c r="AX5041" s="22"/>
      <c r="AY5041" s="22"/>
      <c r="AZ5041" s="22"/>
      <c r="BM5041" s="21"/>
      <c r="BN5041" s="21"/>
      <c r="BO5041" s="21"/>
      <c r="BP5041" s="21"/>
      <c r="BQ5041" s="21"/>
      <c r="BS5041" s="21"/>
      <c r="BT5041" s="21"/>
      <c r="BW5041" s="21"/>
      <c r="BX5041" s="21"/>
      <c r="BZ5041" s="21"/>
      <c r="CD5041" s="21"/>
      <c r="CE5041" s="21"/>
      <c r="CF5041" s="21"/>
    </row>
    <row r="5042" spans="1:84">
      <c r="A5042" s="21"/>
      <c r="AC5042" s="21"/>
      <c r="AD5042" s="21"/>
      <c r="AE5042" s="21"/>
      <c r="AF5042" s="21"/>
      <c r="AG5042" s="21"/>
      <c r="AH5042" s="21"/>
      <c r="AI5042" s="21"/>
      <c r="AJ5042" s="21"/>
      <c r="AK5042" s="21"/>
      <c r="AL5042" s="21"/>
      <c r="AM5042" s="21"/>
      <c r="AN5042" s="21"/>
      <c r="AO5042" s="21"/>
      <c r="AP5042" s="21"/>
      <c r="AQ5042" s="21"/>
      <c r="AR5042" s="21"/>
      <c r="AS5042" s="21"/>
      <c r="AT5042" s="21"/>
      <c r="AU5042" s="21"/>
      <c r="AX5042" s="22"/>
      <c r="AY5042" s="22"/>
      <c r="AZ5042" s="22"/>
      <c r="BM5042" s="21"/>
      <c r="BN5042" s="21"/>
      <c r="BO5042" s="21"/>
      <c r="BP5042" s="21"/>
      <c r="BQ5042" s="21"/>
      <c r="BS5042" s="21"/>
      <c r="BT5042" s="21"/>
      <c r="BW5042" s="21"/>
      <c r="BX5042" s="21"/>
      <c r="BZ5042" s="21"/>
      <c r="CD5042" s="21"/>
      <c r="CE5042" s="21"/>
      <c r="CF5042" s="21"/>
    </row>
    <row r="5043" spans="1:84">
      <c r="A5043" s="21"/>
      <c r="AC5043" s="21"/>
      <c r="AD5043" s="21"/>
      <c r="AE5043" s="21"/>
      <c r="AF5043" s="21"/>
      <c r="AG5043" s="21"/>
      <c r="AH5043" s="21"/>
      <c r="AI5043" s="21"/>
      <c r="AJ5043" s="21"/>
      <c r="AK5043" s="21"/>
      <c r="AL5043" s="21"/>
      <c r="AM5043" s="21"/>
      <c r="AN5043" s="21"/>
      <c r="AO5043" s="21"/>
      <c r="AP5043" s="21"/>
      <c r="AQ5043" s="21"/>
      <c r="AR5043" s="21"/>
      <c r="AS5043" s="21"/>
      <c r="AT5043" s="21"/>
      <c r="AU5043" s="21"/>
      <c r="AX5043" s="22"/>
      <c r="AY5043" s="22"/>
      <c r="AZ5043" s="22"/>
      <c r="BM5043" s="21"/>
      <c r="BN5043" s="21"/>
      <c r="BO5043" s="21"/>
      <c r="BP5043" s="21"/>
      <c r="BQ5043" s="21"/>
      <c r="BS5043" s="21"/>
      <c r="BT5043" s="21"/>
      <c r="BW5043" s="21"/>
      <c r="BX5043" s="21"/>
      <c r="BZ5043" s="21"/>
      <c r="CD5043" s="21"/>
      <c r="CE5043" s="21"/>
      <c r="CF5043" s="21"/>
    </row>
    <row r="5044" spans="1:84">
      <c r="A5044" s="21"/>
      <c r="AC5044" s="21"/>
      <c r="AD5044" s="21"/>
      <c r="AE5044" s="21"/>
      <c r="AF5044" s="21"/>
      <c r="AG5044" s="21"/>
      <c r="AH5044" s="21"/>
      <c r="AI5044" s="21"/>
      <c r="AJ5044" s="21"/>
      <c r="AK5044" s="21"/>
      <c r="AL5044" s="21"/>
      <c r="AM5044" s="21"/>
      <c r="AN5044" s="21"/>
      <c r="AO5044" s="21"/>
      <c r="AP5044" s="21"/>
      <c r="AQ5044" s="21"/>
      <c r="AR5044" s="21"/>
      <c r="AS5044" s="21"/>
      <c r="AT5044" s="21"/>
      <c r="AU5044" s="21"/>
      <c r="AX5044" s="22"/>
      <c r="AY5044" s="22"/>
      <c r="AZ5044" s="22"/>
      <c r="BM5044" s="21"/>
      <c r="BN5044" s="21"/>
      <c r="BO5044" s="21"/>
      <c r="BP5044" s="21"/>
      <c r="BQ5044" s="21"/>
      <c r="BS5044" s="21"/>
      <c r="BT5044" s="21"/>
      <c r="BW5044" s="21"/>
      <c r="BX5044" s="21"/>
      <c r="BZ5044" s="21"/>
      <c r="CD5044" s="21"/>
      <c r="CE5044" s="21"/>
      <c r="CF5044" s="21"/>
    </row>
    <row r="5045" spans="1:84">
      <c r="A5045" s="21"/>
      <c r="AC5045" s="21"/>
      <c r="AD5045" s="21"/>
      <c r="AE5045" s="21"/>
      <c r="AF5045" s="21"/>
      <c r="AG5045" s="21"/>
      <c r="AH5045" s="21"/>
      <c r="AI5045" s="21"/>
      <c r="AJ5045" s="21"/>
      <c r="AK5045" s="21"/>
      <c r="AL5045" s="21"/>
      <c r="AM5045" s="21"/>
      <c r="AN5045" s="21"/>
      <c r="AO5045" s="21"/>
      <c r="AP5045" s="21"/>
      <c r="AQ5045" s="21"/>
      <c r="AR5045" s="21"/>
      <c r="AS5045" s="21"/>
      <c r="AT5045" s="21"/>
      <c r="AU5045" s="21"/>
      <c r="AX5045" s="22"/>
      <c r="AY5045" s="22"/>
      <c r="AZ5045" s="22"/>
      <c r="BM5045" s="21"/>
      <c r="BN5045" s="21"/>
      <c r="BO5045" s="21"/>
      <c r="BP5045" s="21"/>
      <c r="BQ5045" s="21"/>
      <c r="BS5045" s="21"/>
      <c r="BT5045" s="21"/>
      <c r="BW5045" s="21"/>
      <c r="BX5045" s="21"/>
      <c r="BZ5045" s="21"/>
      <c r="CD5045" s="21"/>
      <c r="CE5045" s="21"/>
      <c r="CF5045" s="21"/>
    </row>
    <row r="5046" spans="1:84">
      <c r="A5046" s="21"/>
      <c r="AC5046" s="21"/>
      <c r="AD5046" s="21"/>
      <c r="AE5046" s="21"/>
      <c r="AF5046" s="21"/>
      <c r="AG5046" s="21"/>
      <c r="AH5046" s="21"/>
      <c r="AI5046" s="21"/>
      <c r="AJ5046" s="21"/>
      <c r="AK5046" s="21"/>
      <c r="AL5046" s="21"/>
      <c r="AM5046" s="21"/>
      <c r="AN5046" s="21"/>
      <c r="AO5046" s="21"/>
      <c r="AP5046" s="21"/>
      <c r="AQ5046" s="21"/>
      <c r="AR5046" s="21"/>
      <c r="AS5046" s="21"/>
      <c r="AT5046" s="21"/>
      <c r="AU5046" s="21"/>
      <c r="AX5046" s="22"/>
      <c r="AY5046" s="22"/>
      <c r="AZ5046" s="22"/>
      <c r="BM5046" s="21"/>
      <c r="BN5046" s="21"/>
      <c r="BO5046" s="21"/>
      <c r="BP5046" s="21"/>
      <c r="BQ5046" s="21"/>
      <c r="BS5046" s="21"/>
      <c r="BT5046" s="21"/>
      <c r="BW5046" s="21"/>
      <c r="BX5046" s="21"/>
      <c r="BZ5046" s="21"/>
      <c r="CD5046" s="21"/>
      <c r="CE5046" s="21"/>
      <c r="CF5046" s="21"/>
    </row>
    <row r="5047" spans="1:84">
      <c r="A5047" s="21"/>
      <c r="AC5047" s="21"/>
      <c r="AD5047" s="21"/>
      <c r="AE5047" s="21"/>
      <c r="AF5047" s="21"/>
      <c r="AG5047" s="21"/>
      <c r="AH5047" s="21"/>
      <c r="AI5047" s="21"/>
      <c r="AJ5047" s="21"/>
      <c r="AK5047" s="21"/>
      <c r="AL5047" s="21"/>
      <c r="AM5047" s="21"/>
      <c r="AN5047" s="21"/>
      <c r="AO5047" s="21"/>
      <c r="AP5047" s="21"/>
      <c r="AQ5047" s="21"/>
      <c r="AR5047" s="21"/>
      <c r="AS5047" s="21"/>
      <c r="AT5047" s="21"/>
      <c r="AU5047" s="21"/>
      <c r="AX5047" s="22"/>
      <c r="AY5047" s="22"/>
      <c r="AZ5047" s="22"/>
      <c r="BM5047" s="21"/>
      <c r="BN5047" s="21"/>
      <c r="BO5047" s="21"/>
      <c r="BP5047" s="21"/>
      <c r="BQ5047" s="21"/>
      <c r="BS5047" s="21"/>
      <c r="BT5047" s="21"/>
      <c r="BW5047" s="21"/>
      <c r="BX5047" s="21"/>
      <c r="BZ5047" s="21"/>
      <c r="CD5047" s="21"/>
      <c r="CE5047" s="21"/>
      <c r="CF5047" s="21"/>
    </row>
    <row r="5048" spans="1:84">
      <c r="A5048" s="21"/>
      <c r="AC5048" s="21"/>
      <c r="AD5048" s="21"/>
      <c r="AE5048" s="21"/>
      <c r="AF5048" s="21"/>
      <c r="AG5048" s="21"/>
      <c r="AH5048" s="21"/>
      <c r="AI5048" s="21"/>
      <c r="AJ5048" s="21"/>
      <c r="AK5048" s="21"/>
      <c r="AL5048" s="21"/>
      <c r="AM5048" s="21"/>
      <c r="AN5048" s="21"/>
      <c r="AO5048" s="21"/>
      <c r="AP5048" s="21"/>
      <c r="AQ5048" s="21"/>
      <c r="AR5048" s="21"/>
      <c r="AS5048" s="21"/>
      <c r="AT5048" s="21"/>
      <c r="AU5048" s="21"/>
      <c r="AX5048" s="22"/>
      <c r="AY5048" s="22"/>
      <c r="AZ5048" s="22"/>
      <c r="BM5048" s="21"/>
      <c r="BN5048" s="21"/>
      <c r="BO5048" s="21"/>
      <c r="BP5048" s="21"/>
      <c r="BQ5048" s="21"/>
      <c r="BS5048" s="21"/>
      <c r="BT5048" s="21"/>
      <c r="BW5048" s="21"/>
      <c r="BX5048" s="21"/>
      <c r="BZ5048" s="21"/>
      <c r="CD5048" s="21"/>
      <c r="CE5048" s="21"/>
      <c r="CF5048" s="21"/>
    </row>
    <row r="5049" spans="1:84">
      <c r="A5049" s="21"/>
      <c r="AC5049" s="21"/>
      <c r="AD5049" s="21"/>
      <c r="AE5049" s="21"/>
      <c r="AF5049" s="21"/>
      <c r="AG5049" s="21"/>
      <c r="AH5049" s="21"/>
      <c r="AI5049" s="21"/>
      <c r="AJ5049" s="21"/>
      <c r="AK5049" s="21"/>
      <c r="AL5049" s="21"/>
      <c r="AM5049" s="21"/>
      <c r="AN5049" s="21"/>
      <c r="AO5049" s="21"/>
      <c r="AP5049" s="21"/>
      <c r="AQ5049" s="21"/>
      <c r="AR5049" s="21"/>
      <c r="AS5049" s="21"/>
      <c r="AT5049" s="21"/>
      <c r="AU5049" s="21"/>
      <c r="AX5049" s="22"/>
      <c r="AY5049" s="22"/>
      <c r="AZ5049" s="22"/>
      <c r="BM5049" s="21"/>
      <c r="BN5049" s="21"/>
      <c r="BO5049" s="21"/>
      <c r="BP5049" s="21"/>
      <c r="BQ5049" s="21"/>
      <c r="BS5049" s="21"/>
      <c r="BT5049" s="21"/>
      <c r="BW5049" s="21"/>
      <c r="BX5049" s="21"/>
      <c r="BZ5049" s="21"/>
      <c r="CD5049" s="21"/>
      <c r="CE5049" s="21"/>
      <c r="CF5049" s="21"/>
    </row>
    <row r="5050" spans="1:84">
      <c r="A5050" s="21"/>
      <c r="AC5050" s="21"/>
      <c r="AD5050" s="21"/>
      <c r="AE5050" s="21"/>
      <c r="AF5050" s="21"/>
      <c r="AG5050" s="21"/>
      <c r="AH5050" s="21"/>
      <c r="AI5050" s="21"/>
      <c r="AJ5050" s="21"/>
      <c r="AK5050" s="21"/>
      <c r="AL5050" s="21"/>
      <c r="AM5050" s="21"/>
      <c r="AN5050" s="21"/>
      <c r="AO5050" s="21"/>
      <c r="AP5050" s="21"/>
      <c r="AQ5050" s="21"/>
      <c r="AR5050" s="21"/>
      <c r="AS5050" s="21"/>
      <c r="AT5050" s="21"/>
      <c r="AU5050" s="21"/>
      <c r="AX5050" s="22"/>
      <c r="AY5050" s="22"/>
      <c r="AZ5050" s="22"/>
      <c r="BM5050" s="21"/>
      <c r="BN5050" s="21"/>
      <c r="BO5050" s="21"/>
      <c r="BP5050" s="21"/>
      <c r="BQ5050" s="21"/>
      <c r="BS5050" s="21"/>
      <c r="BT5050" s="21"/>
      <c r="BW5050" s="21"/>
      <c r="BX5050" s="21"/>
      <c r="BZ5050" s="21"/>
      <c r="CD5050" s="21"/>
      <c r="CE5050" s="21"/>
      <c r="CF5050" s="21"/>
    </row>
    <row r="5051" spans="1:84">
      <c r="A5051" s="21"/>
      <c r="AC5051" s="21"/>
      <c r="AD5051" s="21"/>
      <c r="AE5051" s="21"/>
      <c r="AF5051" s="21"/>
      <c r="AG5051" s="21"/>
      <c r="AH5051" s="21"/>
      <c r="AI5051" s="21"/>
      <c r="AJ5051" s="21"/>
      <c r="AK5051" s="21"/>
      <c r="AL5051" s="21"/>
      <c r="AM5051" s="21"/>
      <c r="AN5051" s="21"/>
      <c r="AO5051" s="21"/>
      <c r="AP5051" s="21"/>
      <c r="AQ5051" s="21"/>
      <c r="AR5051" s="21"/>
      <c r="AS5051" s="21"/>
      <c r="AT5051" s="21"/>
      <c r="AU5051" s="21"/>
      <c r="AX5051" s="22"/>
      <c r="AY5051" s="22"/>
      <c r="AZ5051" s="22"/>
      <c r="BM5051" s="21"/>
      <c r="BN5051" s="21"/>
      <c r="BO5051" s="21"/>
      <c r="BP5051" s="21"/>
      <c r="BQ5051" s="21"/>
      <c r="BS5051" s="21"/>
      <c r="BT5051" s="21"/>
      <c r="BW5051" s="21"/>
      <c r="BX5051" s="21"/>
      <c r="BZ5051" s="21"/>
      <c r="CD5051" s="21"/>
      <c r="CE5051" s="21"/>
      <c r="CF5051" s="21"/>
    </row>
    <row r="5052" spans="1:84">
      <c r="A5052" s="21"/>
      <c r="AC5052" s="21"/>
      <c r="AD5052" s="21"/>
      <c r="AE5052" s="21"/>
      <c r="AF5052" s="21"/>
      <c r="AG5052" s="21"/>
      <c r="AH5052" s="21"/>
      <c r="AI5052" s="21"/>
      <c r="AJ5052" s="21"/>
      <c r="AK5052" s="21"/>
      <c r="AL5052" s="21"/>
      <c r="AM5052" s="21"/>
      <c r="AN5052" s="21"/>
      <c r="AO5052" s="21"/>
      <c r="AP5052" s="21"/>
      <c r="AQ5052" s="21"/>
      <c r="AR5052" s="21"/>
      <c r="AS5052" s="21"/>
      <c r="AT5052" s="21"/>
      <c r="AU5052" s="21"/>
      <c r="AX5052" s="22"/>
      <c r="AY5052" s="22"/>
      <c r="AZ5052" s="22"/>
      <c r="BM5052" s="21"/>
      <c r="BN5052" s="21"/>
      <c r="BO5052" s="21"/>
      <c r="BP5052" s="21"/>
      <c r="BQ5052" s="21"/>
      <c r="BS5052" s="21"/>
      <c r="BT5052" s="21"/>
      <c r="BW5052" s="21"/>
      <c r="BX5052" s="21"/>
      <c r="BZ5052" s="21"/>
      <c r="CD5052" s="21"/>
      <c r="CE5052" s="21"/>
      <c r="CF5052" s="21"/>
    </row>
    <row r="5053" spans="1:84">
      <c r="A5053" s="21"/>
      <c r="AC5053" s="21"/>
      <c r="AD5053" s="21"/>
      <c r="AE5053" s="21"/>
      <c r="AF5053" s="21"/>
      <c r="AG5053" s="21"/>
      <c r="AH5053" s="21"/>
      <c r="AI5053" s="21"/>
      <c r="AJ5053" s="21"/>
      <c r="AK5053" s="21"/>
      <c r="AL5053" s="21"/>
      <c r="AM5053" s="21"/>
      <c r="AN5053" s="21"/>
      <c r="AO5053" s="21"/>
      <c r="AP5053" s="21"/>
      <c r="AQ5053" s="21"/>
      <c r="AR5053" s="21"/>
      <c r="AS5053" s="21"/>
      <c r="AT5053" s="21"/>
      <c r="AU5053" s="21"/>
      <c r="AX5053" s="22"/>
      <c r="AY5053" s="22"/>
      <c r="AZ5053" s="22"/>
      <c r="BM5053" s="21"/>
      <c r="BN5053" s="21"/>
      <c r="BO5053" s="21"/>
      <c r="BP5053" s="21"/>
      <c r="BQ5053" s="21"/>
      <c r="BS5053" s="21"/>
      <c r="BT5053" s="21"/>
      <c r="BW5053" s="21"/>
      <c r="BX5053" s="21"/>
      <c r="BZ5053" s="21"/>
      <c r="CD5053" s="21"/>
      <c r="CE5053" s="21"/>
      <c r="CF5053" s="21"/>
    </row>
    <row r="5054" spans="1:84">
      <c r="A5054" s="21"/>
      <c r="AC5054" s="21"/>
      <c r="AD5054" s="21"/>
      <c r="AE5054" s="21"/>
      <c r="AF5054" s="21"/>
      <c r="AG5054" s="21"/>
      <c r="AH5054" s="21"/>
      <c r="AI5054" s="21"/>
      <c r="AJ5054" s="21"/>
      <c r="AK5054" s="21"/>
      <c r="AL5054" s="21"/>
      <c r="AM5054" s="21"/>
      <c r="AN5054" s="21"/>
      <c r="AO5054" s="21"/>
      <c r="AP5054" s="21"/>
      <c r="AQ5054" s="21"/>
      <c r="AR5054" s="21"/>
      <c r="AS5054" s="21"/>
      <c r="AT5054" s="21"/>
      <c r="AU5054" s="21"/>
      <c r="AX5054" s="22"/>
      <c r="AY5054" s="22"/>
      <c r="AZ5054" s="22"/>
      <c r="BM5054" s="21"/>
      <c r="BN5054" s="21"/>
      <c r="BO5054" s="21"/>
      <c r="BP5054" s="21"/>
      <c r="BQ5054" s="21"/>
      <c r="BS5054" s="21"/>
      <c r="BT5054" s="21"/>
      <c r="BW5054" s="21"/>
      <c r="BX5054" s="21"/>
      <c r="BZ5054" s="21"/>
      <c r="CD5054" s="21"/>
      <c r="CE5054" s="21"/>
      <c r="CF5054" s="21"/>
    </row>
    <row r="5055" spans="1:84">
      <c r="A5055" s="21"/>
      <c r="AC5055" s="21"/>
      <c r="AD5055" s="21"/>
      <c r="AE5055" s="21"/>
      <c r="AF5055" s="21"/>
      <c r="AG5055" s="21"/>
      <c r="AH5055" s="21"/>
      <c r="AI5055" s="21"/>
      <c r="AJ5055" s="21"/>
      <c r="AK5055" s="21"/>
      <c r="AL5055" s="21"/>
      <c r="AM5055" s="21"/>
      <c r="AN5055" s="21"/>
      <c r="AO5055" s="21"/>
      <c r="AP5055" s="21"/>
      <c r="AQ5055" s="21"/>
      <c r="AR5055" s="21"/>
      <c r="AS5055" s="21"/>
      <c r="AT5055" s="21"/>
      <c r="AU5055" s="21"/>
      <c r="AX5055" s="22"/>
      <c r="AY5055" s="22"/>
      <c r="AZ5055" s="22"/>
      <c r="BM5055" s="21"/>
      <c r="BN5055" s="21"/>
      <c r="BO5055" s="21"/>
      <c r="BP5055" s="21"/>
      <c r="BQ5055" s="21"/>
      <c r="BS5055" s="21"/>
      <c r="BT5055" s="21"/>
      <c r="BW5055" s="21"/>
      <c r="BX5055" s="21"/>
      <c r="BZ5055" s="21"/>
      <c r="CD5055" s="21"/>
      <c r="CE5055" s="21"/>
      <c r="CF5055" s="21"/>
    </row>
    <row r="5056" spans="1:84">
      <c r="A5056" s="21"/>
      <c r="AC5056" s="21"/>
      <c r="AD5056" s="21"/>
      <c r="AE5056" s="21"/>
      <c r="AF5056" s="21"/>
      <c r="AG5056" s="21"/>
      <c r="AH5056" s="21"/>
      <c r="AI5056" s="21"/>
      <c r="AJ5056" s="21"/>
      <c r="AK5056" s="21"/>
      <c r="AL5056" s="21"/>
      <c r="AM5056" s="21"/>
      <c r="AN5056" s="21"/>
      <c r="AO5056" s="21"/>
      <c r="AP5056" s="21"/>
      <c r="AQ5056" s="21"/>
      <c r="AR5056" s="21"/>
      <c r="AS5056" s="21"/>
      <c r="AT5056" s="21"/>
      <c r="AU5056" s="21"/>
      <c r="AX5056" s="22"/>
      <c r="AY5056" s="22"/>
      <c r="AZ5056" s="22"/>
      <c r="BM5056" s="21"/>
      <c r="BN5056" s="21"/>
      <c r="BO5056" s="21"/>
      <c r="BP5056" s="21"/>
      <c r="BQ5056" s="21"/>
      <c r="BS5056" s="21"/>
      <c r="BT5056" s="21"/>
      <c r="BW5056" s="21"/>
      <c r="BX5056" s="21"/>
      <c r="BZ5056" s="21"/>
      <c r="CD5056" s="21"/>
      <c r="CE5056" s="21"/>
      <c r="CF5056" s="21"/>
    </row>
    <row r="5057" spans="1:84">
      <c r="A5057" s="21"/>
      <c r="AC5057" s="21"/>
      <c r="AD5057" s="21"/>
      <c r="AE5057" s="21"/>
      <c r="AF5057" s="21"/>
      <c r="AG5057" s="21"/>
      <c r="AH5057" s="21"/>
      <c r="AI5057" s="21"/>
      <c r="AJ5057" s="21"/>
      <c r="AK5057" s="21"/>
      <c r="AL5057" s="21"/>
      <c r="AM5057" s="21"/>
      <c r="AN5057" s="21"/>
      <c r="AO5057" s="21"/>
      <c r="AP5057" s="21"/>
      <c r="AQ5057" s="21"/>
      <c r="AR5057" s="21"/>
      <c r="AS5057" s="21"/>
      <c r="AT5057" s="21"/>
      <c r="AU5057" s="21"/>
      <c r="AX5057" s="22"/>
      <c r="AY5057" s="22"/>
      <c r="AZ5057" s="22"/>
      <c r="BM5057" s="21"/>
      <c r="BN5057" s="21"/>
      <c r="BO5057" s="21"/>
      <c r="BP5057" s="21"/>
      <c r="BQ5057" s="21"/>
      <c r="BS5057" s="21"/>
      <c r="BT5057" s="21"/>
      <c r="BW5057" s="21"/>
      <c r="BX5057" s="21"/>
      <c r="BZ5057" s="21"/>
      <c r="CD5057" s="21"/>
      <c r="CE5057" s="21"/>
      <c r="CF5057" s="21"/>
    </row>
    <row r="5058" spans="1:84">
      <c r="A5058" s="21"/>
      <c r="AC5058" s="21"/>
      <c r="AD5058" s="21"/>
      <c r="AE5058" s="21"/>
      <c r="AF5058" s="21"/>
      <c r="AG5058" s="21"/>
      <c r="AH5058" s="21"/>
      <c r="AI5058" s="21"/>
      <c r="AJ5058" s="21"/>
      <c r="AK5058" s="21"/>
      <c r="AL5058" s="21"/>
      <c r="AM5058" s="21"/>
      <c r="AN5058" s="21"/>
      <c r="AO5058" s="21"/>
      <c r="AP5058" s="21"/>
      <c r="AQ5058" s="21"/>
      <c r="AR5058" s="21"/>
      <c r="AS5058" s="21"/>
      <c r="AT5058" s="21"/>
      <c r="AU5058" s="21"/>
      <c r="AX5058" s="22"/>
      <c r="AY5058" s="22"/>
      <c r="AZ5058" s="22"/>
      <c r="BM5058" s="21"/>
      <c r="BN5058" s="21"/>
      <c r="BO5058" s="21"/>
      <c r="BP5058" s="21"/>
      <c r="BQ5058" s="21"/>
      <c r="BS5058" s="21"/>
      <c r="BT5058" s="21"/>
      <c r="BW5058" s="21"/>
      <c r="BX5058" s="21"/>
      <c r="BZ5058" s="21"/>
      <c r="CD5058" s="21"/>
      <c r="CE5058" s="21"/>
      <c r="CF5058" s="21"/>
    </row>
    <row r="5059" spans="1:84">
      <c r="A5059" s="21"/>
      <c r="AC5059" s="21"/>
      <c r="AD5059" s="21"/>
      <c r="AE5059" s="21"/>
      <c r="AF5059" s="21"/>
      <c r="AG5059" s="21"/>
      <c r="AH5059" s="21"/>
      <c r="AI5059" s="21"/>
      <c r="AJ5059" s="21"/>
      <c r="AK5059" s="21"/>
      <c r="AL5059" s="21"/>
      <c r="AM5059" s="21"/>
      <c r="AN5059" s="21"/>
      <c r="AO5059" s="21"/>
      <c r="AP5059" s="21"/>
      <c r="AQ5059" s="21"/>
      <c r="AR5059" s="21"/>
      <c r="AS5059" s="21"/>
      <c r="AT5059" s="21"/>
      <c r="AU5059" s="21"/>
      <c r="AX5059" s="22"/>
      <c r="AY5059" s="22"/>
      <c r="AZ5059" s="22"/>
      <c r="BM5059" s="21"/>
      <c r="BN5059" s="21"/>
      <c r="BO5059" s="21"/>
      <c r="BP5059" s="21"/>
      <c r="BQ5059" s="21"/>
      <c r="BS5059" s="21"/>
      <c r="BT5059" s="21"/>
      <c r="BW5059" s="21"/>
      <c r="BX5059" s="21"/>
      <c r="BZ5059" s="21"/>
      <c r="CD5059" s="21"/>
      <c r="CE5059" s="21"/>
      <c r="CF5059" s="21"/>
    </row>
    <row r="5060" spans="1:84">
      <c r="A5060" s="21"/>
      <c r="AC5060" s="21"/>
      <c r="AD5060" s="21"/>
      <c r="AE5060" s="21"/>
      <c r="AF5060" s="21"/>
      <c r="AG5060" s="21"/>
      <c r="AH5060" s="21"/>
      <c r="AI5060" s="21"/>
      <c r="AJ5060" s="21"/>
      <c r="AK5060" s="21"/>
      <c r="AL5060" s="21"/>
      <c r="AM5060" s="21"/>
      <c r="AN5060" s="21"/>
      <c r="AO5060" s="21"/>
      <c r="AP5060" s="21"/>
      <c r="AQ5060" s="21"/>
      <c r="AR5060" s="21"/>
      <c r="AS5060" s="21"/>
      <c r="AT5060" s="21"/>
      <c r="AU5060" s="21"/>
      <c r="AX5060" s="22"/>
      <c r="AY5060" s="22"/>
      <c r="AZ5060" s="22"/>
      <c r="BM5060" s="21"/>
      <c r="BN5060" s="21"/>
      <c r="BO5060" s="21"/>
      <c r="BP5060" s="21"/>
      <c r="BQ5060" s="21"/>
      <c r="BS5060" s="21"/>
      <c r="BT5060" s="21"/>
      <c r="BW5060" s="21"/>
      <c r="BX5060" s="21"/>
      <c r="BZ5060" s="21"/>
      <c r="CD5060" s="21"/>
      <c r="CE5060" s="21"/>
      <c r="CF5060" s="21"/>
    </row>
    <row r="5061" spans="1:84">
      <c r="A5061" s="21"/>
      <c r="AC5061" s="21"/>
      <c r="AD5061" s="21"/>
      <c r="AE5061" s="21"/>
      <c r="AF5061" s="21"/>
      <c r="AG5061" s="21"/>
      <c r="AH5061" s="21"/>
      <c r="AI5061" s="21"/>
      <c r="AJ5061" s="21"/>
      <c r="AK5061" s="21"/>
      <c r="AL5061" s="21"/>
      <c r="AM5061" s="21"/>
      <c r="AN5061" s="21"/>
      <c r="AO5061" s="21"/>
      <c r="AP5061" s="21"/>
      <c r="AQ5061" s="21"/>
      <c r="AR5061" s="21"/>
      <c r="AS5061" s="21"/>
      <c r="AT5061" s="21"/>
      <c r="AU5061" s="21"/>
      <c r="AX5061" s="22"/>
      <c r="AY5061" s="22"/>
      <c r="AZ5061" s="22"/>
      <c r="BM5061" s="21"/>
      <c r="BN5061" s="21"/>
      <c r="BO5061" s="21"/>
      <c r="BP5061" s="21"/>
      <c r="BQ5061" s="21"/>
      <c r="BS5061" s="21"/>
      <c r="BT5061" s="21"/>
      <c r="BW5061" s="21"/>
      <c r="BX5061" s="21"/>
      <c r="BZ5061" s="21"/>
      <c r="CD5061" s="21"/>
      <c r="CE5061" s="21"/>
      <c r="CF5061" s="21"/>
    </row>
    <row r="5062" spans="1:84">
      <c r="A5062" s="21"/>
      <c r="AC5062" s="21"/>
      <c r="AD5062" s="21"/>
      <c r="AE5062" s="21"/>
      <c r="AF5062" s="21"/>
      <c r="AG5062" s="21"/>
      <c r="AH5062" s="21"/>
      <c r="AI5062" s="21"/>
      <c r="AJ5062" s="21"/>
      <c r="AK5062" s="21"/>
      <c r="AL5062" s="21"/>
      <c r="AM5062" s="21"/>
      <c r="AN5062" s="21"/>
      <c r="AO5062" s="21"/>
      <c r="AP5062" s="21"/>
      <c r="AQ5062" s="21"/>
      <c r="AR5062" s="21"/>
      <c r="AS5062" s="21"/>
      <c r="AT5062" s="21"/>
      <c r="AU5062" s="21"/>
      <c r="AX5062" s="22"/>
      <c r="AY5062" s="22"/>
      <c r="AZ5062" s="22"/>
      <c r="BM5062" s="21"/>
      <c r="BN5062" s="21"/>
      <c r="BO5062" s="21"/>
      <c r="BP5062" s="21"/>
      <c r="BQ5062" s="21"/>
      <c r="BS5062" s="21"/>
      <c r="BT5062" s="21"/>
      <c r="BW5062" s="21"/>
      <c r="BX5062" s="21"/>
      <c r="BZ5062" s="21"/>
      <c r="CD5062" s="21"/>
      <c r="CE5062" s="21"/>
      <c r="CF5062" s="21"/>
    </row>
    <row r="5063" spans="1:84">
      <c r="A5063" s="21"/>
      <c r="AC5063" s="21"/>
      <c r="AD5063" s="21"/>
      <c r="AE5063" s="21"/>
      <c r="AF5063" s="21"/>
      <c r="AG5063" s="21"/>
      <c r="AH5063" s="21"/>
      <c r="AI5063" s="21"/>
      <c r="AJ5063" s="21"/>
      <c r="AK5063" s="21"/>
      <c r="AL5063" s="21"/>
      <c r="AM5063" s="21"/>
      <c r="AN5063" s="21"/>
      <c r="AO5063" s="21"/>
      <c r="AP5063" s="21"/>
      <c r="AQ5063" s="21"/>
      <c r="AR5063" s="21"/>
      <c r="AS5063" s="21"/>
      <c r="AT5063" s="21"/>
      <c r="AU5063" s="21"/>
      <c r="AX5063" s="22"/>
      <c r="AY5063" s="22"/>
      <c r="AZ5063" s="22"/>
      <c r="BM5063" s="21"/>
      <c r="BN5063" s="21"/>
      <c r="BO5063" s="21"/>
      <c r="BP5063" s="21"/>
      <c r="BQ5063" s="21"/>
      <c r="BS5063" s="21"/>
      <c r="BT5063" s="21"/>
      <c r="BW5063" s="21"/>
      <c r="BX5063" s="21"/>
      <c r="BZ5063" s="21"/>
      <c r="CD5063" s="21"/>
      <c r="CE5063" s="21"/>
      <c r="CF5063" s="21"/>
    </row>
    <row r="5064" spans="1:84">
      <c r="A5064" s="21"/>
      <c r="AC5064" s="21"/>
      <c r="AD5064" s="21"/>
      <c r="AE5064" s="21"/>
      <c r="AF5064" s="21"/>
      <c r="AG5064" s="21"/>
      <c r="AH5064" s="21"/>
      <c r="AI5064" s="21"/>
      <c r="AJ5064" s="21"/>
      <c r="AK5064" s="21"/>
      <c r="AL5064" s="21"/>
      <c r="AM5064" s="21"/>
      <c r="AN5064" s="21"/>
      <c r="AO5064" s="21"/>
      <c r="AP5064" s="21"/>
      <c r="AQ5064" s="21"/>
      <c r="AR5064" s="21"/>
      <c r="AS5064" s="21"/>
      <c r="AT5064" s="21"/>
      <c r="AU5064" s="21"/>
      <c r="AX5064" s="22"/>
      <c r="AY5064" s="22"/>
      <c r="AZ5064" s="22"/>
      <c r="BM5064" s="21"/>
      <c r="BN5064" s="21"/>
      <c r="BO5064" s="21"/>
      <c r="BP5064" s="21"/>
      <c r="BQ5064" s="21"/>
      <c r="BS5064" s="21"/>
      <c r="BT5064" s="21"/>
      <c r="BW5064" s="21"/>
      <c r="BX5064" s="21"/>
      <c r="BZ5064" s="21"/>
      <c r="CD5064" s="21"/>
      <c r="CE5064" s="21"/>
      <c r="CF5064" s="21"/>
    </row>
    <row r="5065" spans="1:84">
      <c r="A5065" s="21"/>
      <c r="AC5065" s="21"/>
      <c r="AD5065" s="21"/>
      <c r="AE5065" s="21"/>
      <c r="AF5065" s="21"/>
      <c r="AG5065" s="21"/>
      <c r="AH5065" s="21"/>
      <c r="AI5065" s="21"/>
      <c r="AJ5065" s="21"/>
      <c r="AK5065" s="21"/>
      <c r="AL5065" s="21"/>
      <c r="AM5065" s="21"/>
      <c r="AN5065" s="21"/>
      <c r="AO5065" s="21"/>
      <c r="AP5065" s="21"/>
      <c r="AQ5065" s="21"/>
      <c r="AR5065" s="21"/>
      <c r="AS5065" s="21"/>
      <c r="AT5065" s="21"/>
      <c r="AU5065" s="21"/>
      <c r="AX5065" s="22"/>
      <c r="AY5065" s="22"/>
      <c r="AZ5065" s="22"/>
      <c r="BM5065" s="21"/>
      <c r="BN5065" s="21"/>
      <c r="BO5065" s="21"/>
      <c r="BP5065" s="21"/>
      <c r="BQ5065" s="21"/>
      <c r="BS5065" s="21"/>
      <c r="BT5065" s="21"/>
      <c r="BW5065" s="21"/>
      <c r="BX5065" s="21"/>
      <c r="BZ5065" s="21"/>
      <c r="CD5065" s="21"/>
      <c r="CE5065" s="21"/>
      <c r="CF5065" s="21"/>
    </row>
    <row r="5066" spans="1:84">
      <c r="A5066" s="21"/>
      <c r="AC5066" s="21"/>
      <c r="AD5066" s="21"/>
      <c r="AE5066" s="21"/>
      <c r="AF5066" s="21"/>
      <c r="AG5066" s="21"/>
      <c r="AH5066" s="21"/>
      <c r="AI5066" s="21"/>
      <c r="AJ5066" s="21"/>
      <c r="AK5066" s="21"/>
      <c r="AL5066" s="21"/>
      <c r="AM5066" s="21"/>
      <c r="AN5066" s="21"/>
      <c r="AO5066" s="21"/>
      <c r="AP5066" s="21"/>
      <c r="AQ5066" s="21"/>
      <c r="AR5066" s="21"/>
      <c r="AS5066" s="21"/>
      <c r="AT5066" s="21"/>
      <c r="AU5066" s="21"/>
      <c r="AX5066" s="22"/>
      <c r="AY5066" s="22"/>
      <c r="AZ5066" s="22"/>
      <c r="BM5066" s="21"/>
      <c r="BN5066" s="21"/>
      <c r="BO5066" s="21"/>
      <c r="BP5066" s="21"/>
      <c r="BQ5066" s="21"/>
      <c r="BS5066" s="21"/>
      <c r="BT5066" s="21"/>
      <c r="BW5066" s="21"/>
      <c r="BX5066" s="21"/>
      <c r="BZ5066" s="21"/>
      <c r="CD5066" s="21"/>
      <c r="CE5066" s="21"/>
      <c r="CF5066" s="21"/>
    </row>
    <row r="5067" spans="1:84">
      <c r="A5067" s="21"/>
      <c r="AC5067" s="21"/>
      <c r="AD5067" s="21"/>
      <c r="AE5067" s="21"/>
      <c r="AF5067" s="21"/>
      <c r="AG5067" s="21"/>
      <c r="AH5067" s="21"/>
      <c r="AI5067" s="21"/>
      <c r="AJ5067" s="21"/>
      <c r="AK5067" s="21"/>
      <c r="AL5067" s="21"/>
      <c r="AM5067" s="21"/>
      <c r="AN5067" s="21"/>
      <c r="AO5067" s="21"/>
      <c r="AP5067" s="21"/>
      <c r="AQ5067" s="21"/>
      <c r="AR5067" s="21"/>
      <c r="AS5067" s="21"/>
      <c r="AT5067" s="21"/>
      <c r="AU5067" s="21"/>
      <c r="AX5067" s="22"/>
      <c r="AY5067" s="22"/>
      <c r="AZ5067" s="22"/>
      <c r="BM5067" s="21"/>
      <c r="BN5067" s="21"/>
      <c r="BO5067" s="21"/>
      <c r="BP5067" s="21"/>
      <c r="BQ5067" s="21"/>
      <c r="BS5067" s="21"/>
      <c r="BT5067" s="21"/>
      <c r="BW5067" s="21"/>
      <c r="BX5067" s="21"/>
      <c r="BZ5067" s="21"/>
      <c r="CD5067" s="21"/>
      <c r="CE5067" s="21"/>
      <c r="CF5067" s="21"/>
    </row>
    <row r="5068" spans="1:84">
      <c r="A5068" s="21"/>
      <c r="AC5068" s="21"/>
      <c r="AD5068" s="21"/>
      <c r="AE5068" s="21"/>
      <c r="AF5068" s="21"/>
      <c r="AG5068" s="21"/>
      <c r="AH5068" s="21"/>
      <c r="AI5068" s="21"/>
      <c r="AJ5068" s="21"/>
      <c r="AK5068" s="21"/>
      <c r="AL5068" s="21"/>
      <c r="AM5068" s="21"/>
      <c r="AN5068" s="21"/>
      <c r="AO5068" s="21"/>
      <c r="AP5068" s="21"/>
      <c r="AQ5068" s="21"/>
      <c r="AR5068" s="21"/>
      <c r="AS5068" s="21"/>
      <c r="AT5068" s="21"/>
      <c r="AU5068" s="21"/>
      <c r="AX5068" s="22"/>
      <c r="AY5068" s="22"/>
      <c r="AZ5068" s="22"/>
      <c r="BM5068" s="21"/>
      <c r="BN5068" s="21"/>
      <c r="BO5068" s="21"/>
      <c r="BP5068" s="21"/>
      <c r="BQ5068" s="21"/>
      <c r="BS5068" s="21"/>
      <c r="BT5068" s="21"/>
      <c r="BW5068" s="21"/>
      <c r="BX5068" s="21"/>
      <c r="BZ5068" s="21"/>
      <c r="CD5068" s="21"/>
      <c r="CE5068" s="21"/>
      <c r="CF5068" s="21"/>
    </row>
    <row r="5069" spans="1:84">
      <c r="A5069" s="21"/>
      <c r="AC5069" s="21"/>
      <c r="AD5069" s="21"/>
      <c r="AE5069" s="21"/>
      <c r="AF5069" s="21"/>
      <c r="AG5069" s="21"/>
      <c r="AH5069" s="21"/>
      <c r="AI5069" s="21"/>
      <c r="AJ5069" s="21"/>
      <c r="AK5069" s="21"/>
      <c r="AL5069" s="21"/>
      <c r="AM5069" s="21"/>
      <c r="AN5069" s="21"/>
      <c r="AO5069" s="21"/>
      <c r="AP5069" s="21"/>
      <c r="AQ5069" s="21"/>
      <c r="AR5069" s="21"/>
      <c r="AS5069" s="21"/>
      <c r="AT5069" s="21"/>
      <c r="AU5069" s="21"/>
      <c r="AX5069" s="22"/>
      <c r="AY5069" s="22"/>
      <c r="AZ5069" s="22"/>
      <c r="BM5069" s="21"/>
      <c r="BN5069" s="21"/>
      <c r="BO5069" s="21"/>
      <c r="BP5069" s="21"/>
      <c r="BQ5069" s="21"/>
      <c r="BS5069" s="21"/>
      <c r="BT5069" s="21"/>
      <c r="BW5069" s="21"/>
      <c r="BX5069" s="21"/>
      <c r="BZ5069" s="21"/>
      <c r="CD5069" s="21"/>
      <c r="CE5069" s="21"/>
      <c r="CF5069" s="21"/>
    </row>
    <row r="5070" spans="1:84">
      <c r="A5070" s="21"/>
      <c r="AC5070" s="21"/>
      <c r="AD5070" s="21"/>
      <c r="AE5070" s="21"/>
      <c r="AF5070" s="21"/>
      <c r="AG5070" s="21"/>
      <c r="AH5070" s="21"/>
      <c r="AI5070" s="21"/>
      <c r="AJ5070" s="21"/>
      <c r="AK5070" s="21"/>
      <c r="AL5070" s="21"/>
      <c r="AM5070" s="21"/>
      <c r="AN5070" s="21"/>
      <c r="AO5070" s="21"/>
      <c r="AP5070" s="21"/>
      <c r="AQ5070" s="21"/>
      <c r="AR5070" s="21"/>
      <c r="AS5070" s="21"/>
      <c r="AT5070" s="21"/>
      <c r="AU5070" s="21"/>
      <c r="AX5070" s="22"/>
      <c r="AY5070" s="22"/>
      <c r="AZ5070" s="22"/>
      <c r="BM5070" s="21"/>
      <c r="BN5070" s="21"/>
      <c r="BO5070" s="21"/>
      <c r="BP5070" s="21"/>
      <c r="BQ5070" s="21"/>
      <c r="BS5070" s="21"/>
      <c r="BT5070" s="21"/>
      <c r="BW5070" s="21"/>
      <c r="BX5070" s="21"/>
      <c r="BZ5070" s="21"/>
      <c r="CD5070" s="21"/>
      <c r="CE5070" s="21"/>
      <c r="CF5070" s="21"/>
    </row>
    <row r="5071" spans="1:84">
      <c r="A5071" s="21"/>
      <c r="AC5071" s="21"/>
      <c r="AD5071" s="21"/>
      <c r="AE5071" s="21"/>
      <c r="AF5071" s="21"/>
      <c r="AG5071" s="21"/>
      <c r="AH5071" s="21"/>
      <c r="AI5071" s="21"/>
      <c r="AJ5071" s="21"/>
      <c r="AK5071" s="21"/>
      <c r="AL5071" s="21"/>
      <c r="AM5071" s="21"/>
      <c r="AN5071" s="21"/>
      <c r="AO5071" s="21"/>
      <c r="AP5071" s="21"/>
      <c r="AQ5071" s="21"/>
      <c r="AR5071" s="21"/>
      <c r="AS5071" s="21"/>
      <c r="AT5071" s="21"/>
      <c r="AU5071" s="21"/>
      <c r="AX5071" s="22"/>
      <c r="AY5071" s="22"/>
      <c r="AZ5071" s="22"/>
      <c r="BM5071" s="21"/>
      <c r="BN5071" s="21"/>
      <c r="BO5071" s="21"/>
      <c r="BP5071" s="21"/>
      <c r="BQ5071" s="21"/>
      <c r="BS5071" s="21"/>
      <c r="BT5071" s="21"/>
      <c r="BW5071" s="21"/>
      <c r="BX5071" s="21"/>
      <c r="BZ5071" s="21"/>
      <c r="CD5071" s="21"/>
      <c r="CE5071" s="21"/>
      <c r="CF5071" s="21"/>
    </row>
    <row r="5072" spans="1:84">
      <c r="A5072" s="21"/>
      <c r="AC5072" s="21"/>
      <c r="AD5072" s="21"/>
      <c r="AE5072" s="21"/>
      <c r="AF5072" s="21"/>
      <c r="AG5072" s="21"/>
      <c r="AH5072" s="21"/>
      <c r="AI5072" s="21"/>
      <c r="AJ5072" s="21"/>
      <c r="AK5072" s="21"/>
      <c r="AL5072" s="21"/>
      <c r="AM5072" s="21"/>
      <c r="AN5072" s="21"/>
      <c r="AO5072" s="21"/>
      <c r="AP5072" s="21"/>
      <c r="AQ5072" s="21"/>
      <c r="AR5072" s="21"/>
      <c r="AS5072" s="21"/>
      <c r="AT5072" s="21"/>
      <c r="AU5072" s="21"/>
      <c r="AX5072" s="22"/>
      <c r="AY5072" s="22"/>
      <c r="AZ5072" s="22"/>
      <c r="BM5072" s="21"/>
      <c r="BN5072" s="21"/>
      <c r="BO5072" s="21"/>
      <c r="BP5072" s="21"/>
      <c r="BQ5072" s="21"/>
      <c r="BS5072" s="21"/>
      <c r="BT5072" s="21"/>
      <c r="BW5072" s="21"/>
      <c r="BX5072" s="21"/>
      <c r="BZ5072" s="21"/>
      <c r="CD5072" s="21"/>
      <c r="CE5072" s="21"/>
      <c r="CF5072" s="21"/>
    </row>
    <row r="5073" spans="1:84">
      <c r="A5073" s="21"/>
      <c r="AC5073" s="21"/>
      <c r="AD5073" s="21"/>
      <c r="AE5073" s="21"/>
      <c r="AF5073" s="21"/>
      <c r="AG5073" s="21"/>
      <c r="AH5073" s="21"/>
      <c r="AI5073" s="21"/>
      <c r="AJ5073" s="21"/>
      <c r="AK5073" s="21"/>
      <c r="AL5073" s="21"/>
      <c r="AM5073" s="21"/>
      <c r="AN5073" s="21"/>
      <c r="AO5073" s="21"/>
      <c r="AP5073" s="21"/>
      <c r="AQ5073" s="21"/>
      <c r="AR5073" s="21"/>
      <c r="AS5073" s="21"/>
      <c r="AT5073" s="21"/>
      <c r="AU5073" s="21"/>
      <c r="AX5073" s="22"/>
      <c r="AY5073" s="22"/>
      <c r="AZ5073" s="22"/>
      <c r="BM5073" s="21"/>
      <c r="BN5073" s="21"/>
      <c r="BO5073" s="21"/>
      <c r="BP5073" s="21"/>
      <c r="BQ5073" s="21"/>
      <c r="BS5073" s="21"/>
      <c r="BT5073" s="21"/>
      <c r="BW5073" s="21"/>
      <c r="BX5073" s="21"/>
      <c r="BZ5073" s="21"/>
      <c r="CD5073" s="21"/>
      <c r="CE5073" s="21"/>
      <c r="CF5073" s="21"/>
    </row>
    <row r="5074" spans="1:84">
      <c r="A5074" s="21"/>
      <c r="AC5074" s="21"/>
      <c r="AD5074" s="21"/>
      <c r="AE5074" s="21"/>
      <c r="AF5074" s="21"/>
      <c r="AG5074" s="21"/>
      <c r="AH5074" s="21"/>
      <c r="AI5074" s="21"/>
      <c r="AJ5074" s="21"/>
      <c r="AK5074" s="21"/>
      <c r="AL5074" s="21"/>
      <c r="AM5074" s="21"/>
      <c r="AN5074" s="21"/>
      <c r="AO5074" s="21"/>
      <c r="AP5074" s="21"/>
      <c r="AQ5074" s="21"/>
      <c r="AR5074" s="21"/>
      <c r="AS5074" s="21"/>
      <c r="AT5074" s="21"/>
      <c r="AU5074" s="21"/>
      <c r="AX5074" s="22"/>
      <c r="AY5074" s="22"/>
      <c r="AZ5074" s="22"/>
      <c r="BM5074" s="21"/>
      <c r="BN5074" s="21"/>
      <c r="BO5074" s="21"/>
      <c r="BP5074" s="21"/>
      <c r="BQ5074" s="21"/>
      <c r="BS5074" s="21"/>
      <c r="BT5074" s="21"/>
      <c r="BW5074" s="21"/>
      <c r="BX5074" s="21"/>
      <c r="BZ5074" s="21"/>
      <c r="CD5074" s="21"/>
      <c r="CE5074" s="21"/>
      <c r="CF5074" s="21"/>
    </row>
    <row r="5075" spans="1:84">
      <c r="A5075" s="21"/>
      <c r="AC5075" s="21"/>
      <c r="AD5075" s="21"/>
      <c r="AE5075" s="21"/>
      <c r="AF5075" s="21"/>
      <c r="AG5075" s="21"/>
      <c r="AH5075" s="21"/>
      <c r="AI5075" s="21"/>
      <c r="AJ5075" s="21"/>
      <c r="AK5075" s="21"/>
      <c r="AL5075" s="21"/>
      <c r="AM5075" s="21"/>
      <c r="AN5075" s="21"/>
      <c r="AO5075" s="21"/>
      <c r="AP5075" s="21"/>
      <c r="AQ5075" s="21"/>
      <c r="AR5075" s="21"/>
      <c r="AS5075" s="21"/>
      <c r="AT5075" s="21"/>
      <c r="AU5075" s="21"/>
      <c r="AX5075" s="22"/>
      <c r="AY5075" s="22"/>
      <c r="AZ5075" s="22"/>
      <c r="BM5075" s="21"/>
      <c r="BN5075" s="21"/>
      <c r="BO5075" s="21"/>
      <c r="BP5075" s="21"/>
      <c r="BQ5075" s="21"/>
      <c r="BS5075" s="21"/>
      <c r="BT5075" s="21"/>
      <c r="BW5075" s="21"/>
      <c r="BX5075" s="21"/>
      <c r="BZ5075" s="21"/>
      <c r="CD5075" s="21"/>
      <c r="CE5075" s="21"/>
      <c r="CF5075" s="21"/>
    </row>
    <row r="5076" spans="1:84">
      <c r="A5076" s="21"/>
      <c r="AC5076" s="21"/>
      <c r="AD5076" s="21"/>
      <c r="AE5076" s="21"/>
      <c r="AF5076" s="21"/>
      <c r="AG5076" s="21"/>
      <c r="AH5076" s="21"/>
      <c r="AI5076" s="21"/>
      <c r="AJ5076" s="21"/>
      <c r="AK5076" s="21"/>
      <c r="AL5076" s="21"/>
      <c r="AM5076" s="21"/>
      <c r="AN5076" s="21"/>
      <c r="AO5076" s="21"/>
      <c r="AP5076" s="21"/>
      <c r="AQ5076" s="21"/>
      <c r="AR5076" s="21"/>
      <c r="AS5076" s="21"/>
      <c r="AT5076" s="21"/>
      <c r="AU5076" s="21"/>
      <c r="AX5076" s="22"/>
      <c r="AY5076" s="22"/>
      <c r="AZ5076" s="22"/>
      <c r="BM5076" s="21"/>
      <c r="BN5076" s="21"/>
      <c r="BO5076" s="21"/>
      <c r="BP5076" s="21"/>
      <c r="BQ5076" s="21"/>
      <c r="BS5076" s="21"/>
      <c r="BT5076" s="21"/>
      <c r="BW5076" s="21"/>
      <c r="BX5076" s="21"/>
      <c r="BZ5076" s="21"/>
      <c r="CD5076" s="21"/>
      <c r="CE5076" s="21"/>
      <c r="CF5076" s="21"/>
    </row>
    <row r="5077" spans="1:84">
      <c r="A5077" s="21"/>
      <c r="AC5077" s="21"/>
      <c r="AD5077" s="21"/>
      <c r="AE5077" s="21"/>
      <c r="AF5077" s="21"/>
      <c r="AG5077" s="21"/>
      <c r="AH5077" s="21"/>
      <c r="AI5077" s="21"/>
      <c r="AJ5077" s="21"/>
      <c r="AK5077" s="21"/>
      <c r="AL5077" s="21"/>
      <c r="AM5077" s="21"/>
      <c r="AN5077" s="21"/>
      <c r="AO5077" s="21"/>
      <c r="AP5077" s="21"/>
      <c r="AQ5077" s="21"/>
      <c r="AR5077" s="21"/>
      <c r="AS5077" s="21"/>
      <c r="AT5077" s="21"/>
      <c r="AU5077" s="21"/>
      <c r="AX5077" s="22"/>
      <c r="AY5077" s="22"/>
      <c r="AZ5077" s="22"/>
      <c r="BM5077" s="21"/>
      <c r="BN5077" s="21"/>
      <c r="BO5077" s="21"/>
      <c r="BP5077" s="21"/>
      <c r="BQ5077" s="21"/>
      <c r="BS5077" s="21"/>
      <c r="BT5077" s="21"/>
      <c r="BW5077" s="21"/>
      <c r="BX5077" s="21"/>
      <c r="BZ5077" s="21"/>
      <c r="CD5077" s="21"/>
      <c r="CE5077" s="21"/>
      <c r="CF5077" s="21"/>
    </row>
    <row r="5078" spans="1:84">
      <c r="A5078" s="21"/>
      <c r="AC5078" s="21"/>
      <c r="AD5078" s="21"/>
      <c r="AE5078" s="21"/>
      <c r="AF5078" s="21"/>
      <c r="AG5078" s="21"/>
      <c r="AH5078" s="21"/>
      <c r="AI5078" s="21"/>
      <c r="AJ5078" s="21"/>
      <c r="AK5078" s="21"/>
      <c r="AL5078" s="21"/>
      <c r="AM5078" s="21"/>
      <c r="AN5078" s="21"/>
      <c r="AO5078" s="21"/>
      <c r="AP5078" s="21"/>
      <c r="AQ5078" s="21"/>
      <c r="AR5078" s="21"/>
      <c r="AS5078" s="21"/>
      <c r="AT5078" s="21"/>
      <c r="AU5078" s="21"/>
      <c r="AX5078" s="22"/>
      <c r="AY5078" s="22"/>
      <c r="AZ5078" s="22"/>
      <c r="BM5078" s="21"/>
      <c r="BN5078" s="21"/>
      <c r="BO5078" s="21"/>
      <c r="BP5078" s="21"/>
      <c r="BQ5078" s="21"/>
      <c r="BS5078" s="21"/>
      <c r="BT5078" s="21"/>
      <c r="BW5078" s="21"/>
      <c r="BX5078" s="21"/>
      <c r="BZ5078" s="21"/>
      <c r="CD5078" s="21"/>
      <c r="CE5078" s="21"/>
      <c r="CF5078" s="21"/>
    </row>
    <row r="5079" spans="1:84">
      <c r="A5079" s="21"/>
      <c r="AC5079" s="21"/>
      <c r="AD5079" s="21"/>
      <c r="AE5079" s="21"/>
      <c r="AF5079" s="21"/>
      <c r="AG5079" s="21"/>
      <c r="AH5079" s="21"/>
      <c r="AI5079" s="21"/>
      <c r="AJ5079" s="21"/>
      <c r="AK5079" s="21"/>
      <c r="AL5079" s="21"/>
      <c r="AM5079" s="21"/>
      <c r="AN5079" s="21"/>
      <c r="AO5079" s="21"/>
      <c r="AP5079" s="21"/>
      <c r="AQ5079" s="21"/>
      <c r="AR5079" s="21"/>
      <c r="AS5079" s="21"/>
      <c r="AT5079" s="21"/>
      <c r="AU5079" s="21"/>
      <c r="AX5079" s="22"/>
      <c r="AY5079" s="22"/>
      <c r="AZ5079" s="22"/>
      <c r="BM5079" s="21"/>
      <c r="BN5079" s="21"/>
      <c r="BO5079" s="21"/>
      <c r="BP5079" s="21"/>
      <c r="BQ5079" s="21"/>
      <c r="BS5079" s="21"/>
      <c r="BT5079" s="21"/>
      <c r="BW5079" s="21"/>
      <c r="BX5079" s="21"/>
      <c r="BZ5079" s="21"/>
      <c r="CD5079" s="21"/>
      <c r="CE5079" s="21"/>
      <c r="CF5079" s="21"/>
    </row>
    <row r="5080" spans="1:84">
      <c r="A5080" s="21"/>
      <c r="AC5080" s="21"/>
      <c r="AD5080" s="21"/>
      <c r="AE5080" s="21"/>
      <c r="AF5080" s="21"/>
      <c r="AG5080" s="21"/>
      <c r="AH5080" s="21"/>
      <c r="AI5080" s="21"/>
      <c r="AJ5080" s="21"/>
      <c r="AK5080" s="21"/>
      <c r="AL5080" s="21"/>
      <c r="AM5080" s="21"/>
      <c r="AN5080" s="21"/>
      <c r="AO5080" s="21"/>
      <c r="AP5080" s="21"/>
      <c r="AQ5080" s="21"/>
      <c r="AR5080" s="21"/>
      <c r="AS5080" s="21"/>
      <c r="AT5080" s="21"/>
      <c r="AU5080" s="21"/>
      <c r="AX5080" s="22"/>
      <c r="AY5080" s="22"/>
      <c r="AZ5080" s="22"/>
      <c r="BM5080" s="21"/>
      <c r="BN5080" s="21"/>
      <c r="BO5080" s="21"/>
      <c r="BP5080" s="21"/>
      <c r="BQ5080" s="21"/>
      <c r="BS5080" s="21"/>
      <c r="BT5080" s="21"/>
      <c r="BW5080" s="21"/>
      <c r="BX5080" s="21"/>
      <c r="BZ5080" s="21"/>
      <c r="CD5080" s="21"/>
      <c r="CE5080" s="21"/>
      <c r="CF5080" s="21"/>
    </row>
    <row r="5081" spans="1:84">
      <c r="A5081" s="21"/>
      <c r="AC5081" s="21"/>
      <c r="AD5081" s="21"/>
      <c r="AE5081" s="21"/>
      <c r="AF5081" s="21"/>
      <c r="AG5081" s="21"/>
      <c r="AH5081" s="21"/>
      <c r="AI5081" s="21"/>
      <c r="AJ5081" s="21"/>
      <c r="AK5081" s="21"/>
      <c r="AL5081" s="21"/>
      <c r="AM5081" s="21"/>
      <c r="AN5081" s="21"/>
      <c r="AO5081" s="21"/>
      <c r="AP5081" s="21"/>
      <c r="AQ5081" s="21"/>
      <c r="AR5081" s="21"/>
      <c r="AS5081" s="21"/>
      <c r="AT5081" s="21"/>
      <c r="AU5081" s="21"/>
      <c r="AX5081" s="22"/>
      <c r="AY5081" s="22"/>
      <c r="AZ5081" s="22"/>
      <c r="BM5081" s="21"/>
      <c r="BN5081" s="21"/>
      <c r="BO5081" s="21"/>
      <c r="BP5081" s="21"/>
      <c r="BQ5081" s="21"/>
      <c r="BS5081" s="21"/>
      <c r="BT5081" s="21"/>
      <c r="BW5081" s="21"/>
      <c r="BX5081" s="21"/>
      <c r="BZ5081" s="21"/>
      <c r="CD5081" s="21"/>
      <c r="CE5081" s="21"/>
      <c r="CF5081" s="21"/>
    </row>
    <row r="5082" spans="1:84">
      <c r="A5082" s="21"/>
      <c r="AC5082" s="21"/>
      <c r="AD5082" s="21"/>
      <c r="AE5082" s="21"/>
      <c r="AF5082" s="21"/>
      <c r="AG5082" s="21"/>
      <c r="AH5082" s="21"/>
      <c r="AI5082" s="21"/>
      <c r="AJ5082" s="21"/>
      <c r="AK5082" s="21"/>
      <c r="AL5082" s="21"/>
      <c r="AM5082" s="21"/>
      <c r="AN5082" s="21"/>
      <c r="AO5082" s="21"/>
      <c r="AP5082" s="21"/>
      <c r="AQ5082" s="21"/>
      <c r="AR5082" s="21"/>
      <c r="AS5082" s="21"/>
      <c r="AT5082" s="21"/>
      <c r="AU5082" s="21"/>
      <c r="AX5082" s="22"/>
      <c r="AY5082" s="22"/>
      <c r="AZ5082" s="22"/>
      <c r="BM5082" s="21"/>
      <c r="BN5082" s="21"/>
      <c r="BO5082" s="21"/>
      <c r="BP5082" s="21"/>
      <c r="BQ5082" s="21"/>
      <c r="BS5082" s="21"/>
      <c r="BT5082" s="21"/>
      <c r="BW5082" s="21"/>
      <c r="BX5082" s="21"/>
      <c r="BZ5082" s="21"/>
      <c r="CD5082" s="21"/>
      <c r="CE5082" s="21"/>
      <c r="CF5082" s="21"/>
    </row>
    <row r="5083" spans="1:84">
      <c r="A5083" s="21"/>
      <c r="AC5083" s="21"/>
      <c r="AD5083" s="21"/>
      <c r="AE5083" s="21"/>
      <c r="AF5083" s="21"/>
      <c r="AG5083" s="21"/>
      <c r="AH5083" s="21"/>
      <c r="AI5083" s="21"/>
      <c r="AJ5083" s="21"/>
      <c r="AK5083" s="21"/>
      <c r="AL5083" s="21"/>
      <c r="AM5083" s="21"/>
      <c r="AN5083" s="21"/>
      <c r="AO5083" s="21"/>
      <c r="AP5083" s="21"/>
      <c r="AQ5083" s="21"/>
      <c r="AR5083" s="21"/>
      <c r="AS5083" s="21"/>
      <c r="AT5083" s="21"/>
      <c r="AU5083" s="21"/>
      <c r="AX5083" s="22"/>
      <c r="AY5083" s="22"/>
      <c r="AZ5083" s="22"/>
      <c r="BM5083" s="21"/>
      <c r="BN5083" s="21"/>
      <c r="BO5083" s="21"/>
      <c r="BP5083" s="21"/>
      <c r="BQ5083" s="21"/>
      <c r="BS5083" s="21"/>
      <c r="BT5083" s="21"/>
      <c r="BW5083" s="21"/>
      <c r="BX5083" s="21"/>
      <c r="BZ5083" s="21"/>
      <c r="CD5083" s="21"/>
      <c r="CE5083" s="21"/>
      <c r="CF5083" s="21"/>
    </row>
    <row r="5084" spans="1:84">
      <c r="A5084" s="21"/>
      <c r="AC5084" s="21"/>
      <c r="AD5084" s="21"/>
      <c r="AE5084" s="21"/>
      <c r="AF5084" s="21"/>
      <c r="AG5084" s="21"/>
      <c r="AH5084" s="21"/>
      <c r="AI5084" s="21"/>
      <c r="AJ5084" s="21"/>
      <c r="AK5084" s="21"/>
      <c r="AL5084" s="21"/>
      <c r="AM5084" s="21"/>
      <c r="AN5084" s="21"/>
      <c r="AO5084" s="21"/>
      <c r="AP5084" s="21"/>
      <c r="AQ5084" s="21"/>
      <c r="AR5084" s="21"/>
      <c r="AS5084" s="21"/>
      <c r="AT5084" s="21"/>
      <c r="AU5084" s="21"/>
      <c r="AX5084" s="22"/>
      <c r="AY5084" s="22"/>
      <c r="AZ5084" s="22"/>
      <c r="BM5084" s="21"/>
      <c r="BN5084" s="21"/>
      <c r="BO5084" s="21"/>
      <c r="BP5084" s="21"/>
      <c r="BQ5084" s="21"/>
      <c r="BS5084" s="21"/>
      <c r="BT5084" s="21"/>
      <c r="BW5084" s="21"/>
      <c r="BX5084" s="21"/>
      <c r="BZ5084" s="21"/>
      <c r="CD5084" s="21"/>
      <c r="CE5084" s="21"/>
      <c r="CF5084" s="21"/>
    </row>
    <row r="5085" spans="1:84">
      <c r="A5085" s="21"/>
      <c r="AC5085" s="21"/>
      <c r="AD5085" s="21"/>
      <c r="AE5085" s="21"/>
      <c r="AF5085" s="21"/>
      <c r="AG5085" s="21"/>
      <c r="AH5085" s="21"/>
      <c r="AI5085" s="21"/>
      <c r="AJ5085" s="21"/>
      <c r="AK5085" s="21"/>
      <c r="AL5085" s="21"/>
      <c r="AM5085" s="21"/>
      <c r="AN5085" s="21"/>
      <c r="AO5085" s="21"/>
      <c r="AP5085" s="21"/>
      <c r="AQ5085" s="21"/>
      <c r="AR5085" s="21"/>
      <c r="AS5085" s="21"/>
      <c r="AT5085" s="21"/>
      <c r="AU5085" s="21"/>
      <c r="AX5085" s="22"/>
      <c r="AY5085" s="22"/>
      <c r="AZ5085" s="22"/>
      <c r="BM5085" s="21"/>
      <c r="BN5085" s="21"/>
      <c r="BO5085" s="21"/>
      <c r="BP5085" s="21"/>
      <c r="BQ5085" s="21"/>
      <c r="BS5085" s="21"/>
      <c r="BT5085" s="21"/>
      <c r="BW5085" s="21"/>
      <c r="BX5085" s="21"/>
      <c r="BZ5085" s="21"/>
      <c r="CD5085" s="21"/>
      <c r="CE5085" s="21"/>
      <c r="CF5085" s="21"/>
    </row>
    <row r="5086" spans="1:84">
      <c r="A5086" s="21"/>
      <c r="AC5086" s="21"/>
      <c r="AD5086" s="21"/>
      <c r="AE5086" s="21"/>
      <c r="AF5086" s="21"/>
      <c r="AG5086" s="21"/>
      <c r="AH5086" s="21"/>
      <c r="AI5086" s="21"/>
      <c r="AJ5086" s="21"/>
      <c r="AK5086" s="21"/>
      <c r="AL5086" s="21"/>
      <c r="AM5086" s="21"/>
      <c r="AN5086" s="21"/>
      <c r="AO5086" s="21"/>
      <c r="AP5086" s="21"/>
      <c r="AQ5086" s="21"/>
      <c r="AR5086" s="21"/>
      <c r="AS5086" s="21"/>
      <c r="AT5086" s="21"/>
      <c r="AU5086" s="21"/>
      <c r="AX5086" s="22"/>
      <c r="AY5086" s="22"/>
      <c r="AZ5086" s="22"/>
      <c r="BM5086" s="21"/>
      <c r="BN5086" s="21"/>
      <c r="BO5086" s="21"/>
      <c r="BP5086" s="21"/>
      <c r="BQ5086" s="21"/>
      <c r="BS5086" s="21"/>
      <c r="BT5086" s="21"/>
      <c r="BW5086" s="21"/>
      <c r="BX5086" s="21"/>
      <c r="BZ5086" s="21"/>
      <c r="CD5086" s="21"/>
      <c r="CE5086" s="21"/>
      <c r="CF5086" s="21"/>
    </row>
    <row r="5087" spans="1:84">
      <c r="A5087" s="21"/>
      <c r="AC5087" s="21"/>
      <c r="AD5087" s="21"/>
      <c r="AE5087" s="21"/>
      <c r="AF5087" s="21"/>
      <c r="AG5087" s="21"/>
      <c r="AH5087" s="21"/>
      <c r="AI5087" s="21"/>
      <c r="AJ5087" s="21"/>
      <c r="AK5087" s="21"/>
      <c r="AL5087" s="21"/>
      <c r="AM5087" s="21"/>
      <c r="AN5087" s="21"/>
      <c r="AO5087" s="21"/>
      <c r="AP5087" s="21"/>
      <c r="AQ5087" s="21"/>
      <c r="AR5087" s="21"/>
      <c r="AS5087" s="21"/>
      <c r="AT5087" s="21"/>
      <c r="AU5087" s="21"/>
      <c r="AX5087" s="22"/>
      <c r="AY5087" s="22"/>
      <c r="AZ5087" s="22"/>
      <c r="BM5087" s="21"/>
      <c r="BN5087" s="21"/>
      <c r="BO5087" s="21"/>
      <c r="BP5087" s="21"/>
      <c r="BQ5087" s="21"/>
      <c r="BS5087" s="21"/>
      <c r="BT5087" s="21"/>
      <c r="BW5087" s="21"/>
      <c r="BX5087" s="21"/>
      <c r="BZ5087" s="21"/>
      <c r="CD5087" s="21"/>
      <c r="CE5087" s="21"/>
      <c r="CF5087" s="21"/>
    </row>
    <row r="5088" spans="1:84">
      <c r="A5088" s="21"/>
      <c r="AC5088" s="21"/>
      <c r="AD5088" s="21"/>
      <c r="AE5088" s="21"/>
      <c r="AF5088" s="21"/>
      <c r="AG5088" s="21"/>
      <c r="AH5088" s="21"/>
      <c r="AI5088" s="21"/>
      <c r="AJ5088" s="21"/>
      <c r="AK5088" s="21"/>
      <c r="AL5088" s="21"/>
      <c r="AM5088" s="21"/>
      <c r="AN5088" s="21"/>
      <c r="AO5088" s="21"/>
      <c r="AP5088" s="21"/>
      <c r="AQ5088" s="21"/>
      <c r="AR5088" s="21"/>
      <c r="AS5088" s="21"/>
      <c r="AT5088" s="21"/>
      <c r="AU5088" s="21"/>
      <c r="AX5088" s="22"/>
      <c r="AY5088" s="22"/>
      <c r="AZ5088" s="22"/>
      <c r="BM5088" s="21"/>
      <c r="BN5088" s="21"/>
      <c r="BO5088" s="21"/>
      <c r="BP5088" s="21"/>
      <c r="BQ5088" s="21"/>
      <c r="BS5088" s="21"/>
      <c r="BT5088" s="21"/>
      <c r="BW5088" s="21"/>
      <c r="BX5088" s="21"/>
      <c r="BZ5088" s="21"/>
      <c r="CD5088" s="21"/>
      <c r="CE5088" s="21"/>
      <c r="CF5088" s="21"/>
    </row>
    <row r="5089" spans="1:84">
      <c r="A5089" s="21"/>
      <c r="AC5089" s="21"/>
      <c r="AD5089" s="21"/>
      <c r="AE5089" s="21"/>
      <c r="AF5089" s="21"/>
      <c r="AG5089" s="21"/>
      <c r="AH5089" s="21"/>
      <c r="AI5089" s="21"/>
      <c r="AJ5089" s="21"/>
      <c r="AK5089" s="21"/>
      <c r="AL5089" s="21"/>
      <c r="AM5089" s="21"/>
      <c r="AN5089" s="21"/>
      <c r="AO5089" s="21"/>
      <c r="AP5089" s="21"/>
      <c r="AQ5089" s="21"/>
      <c r="AR5089" s="21"/>
      <c r="AS5089" s="21"/>
      <c r="AT5089" s="21"/>
      <c r="AU5089" s="21"/>
      <c r="AX5089" s="22"/>
      <c r="AY5089" s="22"/>
      <c r="AZ5089" s="22"/>
      <c r="BM5089" s="21"/>
      <c r="BN5089" s="21"/>
      <c r="BO5089" s="21"/>
      <c r="BP5089" s="21"/>
      <c r="BQ5089" s="21"/>
      <c r="BS5089" s="21"/>
      <c r="BT5089" s="21"/>
      <c r="BW5089" s="21"/>
      <c r="BX5089" s="21"/>
      <c r="BZ5089" s="21"/>
      <c r="CD5089" s="21"/>
      <c r="CE5089" s="21"/>
      <c r="CF5089" s="21"/>
    </row>
    <row r="5090" spans="1:84">
      <c r="A5090" s="21"/>
      <c r="AC5090" s="21"/>
      <c r="AD5090" s="21"/>
      <c r="AE5090" s="21"/>
      <c r="AF5090" s="21"/>
      <c r="AG5090" s="21"/>
      <c r="AH5090" s="21"/>
      <c r="AI5090" s="21"/>
      <c r="AJ5090" s="21"/>
      <c r="AK5090" s="21"/>
      <c r="AL5090" s="21"/>
      <c r="AM5090" s="21"/>
      <c r="AN5090" s="21"/>
      <c r="AO5090" s="21"/>
      <c r="AP5090" s="21"/>
      <c r="AQ5090" s="21"/>
      <c r="AR5090" s="21"/>
      <c r="AS5090" s="21"/>
      <c r="AT5090" s="21"/>
      <c r="AU5090" s="21"/>
      <c r="AX5090" s="22"/>
      <c r="AY5090" s="22"/>
      <c r="AZ5090" s="22"/>
      <c r="BM5090" s="21"/>
      <c r="BN5090" s="21"/>
      <c r="BO5090" s="21"/>
      <c r="BP5090" s="21"/>
      <c r="BQ5090" s="21"/>
      <c r="BS5090" s="21"/>
      <c r="BT5090" s="21"/>
      <c r="BW5090" s="21"/>
      <c r="BX5090" s="21"/>
      <c r="BZ5090" s="21"/>
      <c r="CD5090" s="21"/>
      <c r="CE5090" s="21"/>
      <c r="CF5090" s="21"/>
    </row>
    <row r="5091" spans="1:84">
      <c r="A5091" s="21"/>
      <c r="AC5091" s="21"/>
      <c r="AD5091" s="21"/>
      <c r="AE5091" s="21"/>
      <c r="AF5091" s="21"/>
      <c r="AG5091" s="21"/>
      <c r="AH5091" s="21"/>
      <c r="AI5091" s="21"/>
      <c r="AJ5091" s="21"/>
      <c r="AK5091" s="21"/>
      <c r="AL5091" s="21"/>
      <c r="AM5091" s="21"/>
      <c r="AN5091" s="21"/>
      <c r="AO5091" s="21"/>
      <c r="AP5091" s="21"/>
      <c r="AQ5091" s="21"/>
      <c r="AR5091" s="21"/>
      <c r="AS5091" s="21"/>
      <c r="AT5091" s="21"/>
      <c r="AU5091" s="21"/>
      <c r="AX5091" s="22"/>
      <c r="AY5091" s="22"/>
      <c r="AZ5091" s="22"/>
      <c r="BM5091" s="21"/>
      <c r="BN5091" s="21"/>
      <c r="BO5091" s="21"/>
      <c r="BP5091" s="21"/>
      <c r="BQ5091" s="21"/>
      <c r="BS5091" s="21"/>
      <c r="BT5091" s="21"/>
      <c r="BW5091" s="21"/>
      <c r="BX5091" s="21"/>
      <c r="BZ5091" s="21"/>
      <c r="CD5091" s="21"/>
      <c r="CE5091" s="21"/>
      <c r="CF5091" s="21"/>
    </row>
    <row r="5092" spans="1:84">
      <c r="A5092" s="21"/>
      <c r="AC5092" s="21"/>
      <c r="AD5092" s="21"/>
      <c r="AE5092" s="21"/>
      <c r="AF5092" s="21"/>
      <c r="AG5092" s="21"/>
      <c r="AH5092" s="21"/>
      <c r="AI5092" s="21"/>
      <c r="AJ5092" s="21"/>
      <c r="AK5092" s="21"/>
      <c r="AL5092" s="21"/>
      <c r="AM5092" s="21"/>
      <c r="AN5092" s="21"/>
      <c r="AO5092" s="21"/>
      <c r="AP5092" s="21"/>
      <c r="AQ5092" s="21"/>
      <c r="AR5092" s="21"/>
      <c r="AS5092" s="21"/>
      <c r="AT5092" s="21"/>
      <c r="AU5092" s="21"/>
      <c r="AX5092" s="22"/>
      <c r="AY5092" s="22"/>
      <c r="AZ5092" s="22"/>
      <c r="BM5092" s="21"/>
      <c r="BN5092" s="21"/>
      <c r="BO5092" s="21"/>
      <c r="BP5092" s="21"/>
      <c r="BQ5092" s="21"/>
      <c r="BS5092" s="21"/>
      <c r="BT5092" s="21"/>
      <c r="BW5092" s="21"/>
      <c r="BX5092" s="21"/>
      <c r="BZ5092" s="21"/>
      <c r="CD5092" s="21"/>
      <c r="CE5092" s="21"/>
      <c r="CF5092" s="21"/>
    </row>
    <row r="5093" spans="1:84">
      <c r="A5093" s="21"/>
      <c r="AC5093" s="21"/>
      <c r="AD5093" s="21"/>
      <c r="AE5093" s="21"/>
      <c r="AF5093" s="21"/>
      <c r="AG5093" s="21"/>
      <c r="AH5093" s="21"/>
      <c r="AI5093" s="21"/>
      <c r="AJ5093" s="21"/>
      <c r="AK5093" s="21"/>
      <c r="AL5093" s="21"/>
      <c r="AM5093" s="21"/>
      <c r="AN5093" s="21"/>
      <c r="AO5093" s="21"/>
      <c r="AP5093" s="21"/>
      <c r="AQ5093" s="21"/>
      <c r="AR5093" s="21"/>
      <c r="AS5093" s="21"/>
      <c r="AT5093" s="21"/>
      <c r="AU5093" s="21"/>
      <c r="AX5093" s="22"/>
      <c r="AY5093" s="22"/>
      <c r="AZ5093" s="22"/>
      <c r="BM5093" s="21"/>
      <c r="BN5093" s="21"/>
      <c r="BO5093" s="21"/>
      <c r="BP5093" s="21"/>
      <c r="BQ5093" s="21"/>
      <c r="BS5093" s="21"/>
      <c r="BT5093" s="21"/>
      <c r="BW5093" s="21"/>
      <c r="BX5093" s="21"/>
      <c r="BZ5093" s="21"/>
      <c r="CD5093" s="21"/>
      <c r="CE5093" s="21"/>
      <c r="CF5093" s="21"/>
    </row>
    <row r="5094" spans="1:84">
      <c r="A5094" s="21"/>
      <c r="AC5094" s="21"/>
      <c r="AD5094" s="21"/>
      <c r="AE5094" s="21"/>
      <c r="AF5094" s="21"/>
      <c r="AG5094" s="21"/>
      <c r="AH5094" s="21"/>
      <c r="AI5094" s="21"/>
      <c r="AJ5094" s="21"/>
      <c r="AK5094" s="21"/>
      <c r="AL5094" s="21"/>
      <c r="AM5094" s="21"/>
      <c r="AN5094" s="21"/>
      <c r="AO5094" s="21"/>
      <c r="AP5094" s="21"/>
      <c r="AQ5094" s="21"/>
      <c r="AR5094" s="21"/>
      <c r="AS5094" s="21"/>
      <c r="AT5094" s="21"/>
      <c r="AU5094" s="21"/>
      <c r="AX5094" s="22"/>
      <c r="AY5094" s="22"/>
      <c r="AZ5094" s="22"/>
      <c r="BM5094" s="21"/>
      <c r="BN5094" s="21"/>
      <c r="BO5094" s="21"/>
      <c r="BP5094" s="21"/>
      <c r="BQ5094" s="21"/>
      <c r="BS5094" s="21"/>
      <c r="BT5094" s="21"/>
      <c r="BW5094" s="21"/>
      <c r="BX5094" s="21"/>
      <c r="BZ5094" s="21"/>
      <c r="CD5094" s="21"/>
      <c r="CE5094" s="21"/>
      <c r="CF5094" s="21"/>
    </row>
    <row r="5095" spans="1:84">
      <c r="A5095" s="21"/>
      <c r="AC5095" s="21"/>
      <c r="AD5095" s="21"/>
      <c r="AE5095" s="21"/>
      <c r="AF5095" s="21"/>
      <c r="AG5095" s="21"/>
      <c r="AH5095" s="21"/>
      <c r="AI5095" s="21"/>
      <c r="AJ5095" s="21"/>
      <c r="AK5095" s="21"/>
      <c r="AL5095" s="21"/>
      <c r="AM5095" s="21"/>
      <c r="AN5095" s="21"/>
      <c r="AO5095" s="21"/>
      <c r="AP5095" s="21"/>
      <c r="AQ5095" s="21"/>
      <c r="AR5095" s="21"/>
      <c r="AS5095" s="21"/>
      <c r="AT5095" s="21"/>
      <c r="AU5095" s="21"/>
      <c r="AX5095" s="22"/>
      <c r="AY5095" s="22"/>
      <c r="AZ5095" s="22"/>
      <c r="BM5095" s="21"/>
      <c r="BN5095" s="21"/>
      <c r="BO5095" s="21"/>
      <c r="BP5095" s="21"/>
      <c r="BQ5095" s="21"/>
      <c r="BS5095" s="21"/>
      <c r="BT5095" s="21"/>
      <c r="BW5095" s="21"/>
      <c r="BX5095" s="21"/>
      <c r="BZ5095" s="21"/>
      <c r="CD5095" s="21"/>
      <c r="CE5095" s="21"/>
      <c r="CF5095" s="21"/>
    </row>
    <row r="5096" spans="1:84">
      <c r="A5096" s="21"/>
      <c r="AC5096" s="21"/>
      <c r="AD5096" s="21"/>
      <c r="AE5096" s="21"/>
      <c r="AF5096" s="21"/>
      <c r="AG5096" s="21"/>
      <c r="AH5096" s="21"/>
      <c r="AI5096" s="21"/>
      <c r="AJ5096" s="21"/>
      <c r="AK5096" s="21"/>
      <c r="AL5096" s="21"/>
      <c r="AM5096" s="21"/>
      <c r="AN5096" s="21"/>
      <c r="AO5096" s="21"/>
      <c r="AP5096" s="21"/>
      <c r="AQ5096" s="21"/>
      <c r="AR5096" s="21"/>
      <c r="AS5096" s="21"/>
      <c r="AT5096" s="21"/>
      <c r="AU5096" s="21"/>
      <c r="AX5096" s="22"/>
      <c r="AY5096" s="22"/>
      <c r="AZ5096" s="22"/>
      <c r="BM5096" s="21"/>
      <c r="BN5096" s="21"/>
      <c r="BO5096" s="21"/>
      <c r="BP5096" s="21"/>
      <c r="BQ5096" s="21"/>
      <c r="BS5096" s="21"/>
      <c r="BT5096" s="21"/>
      <c r="BW5096" s="21"/>
      <c r="BX5096" s="21"/>
      <c r="BZ5096" s="21"/>
      <c r="CD5096" s="21"/>
      <c r="CE5096" s="21"/>
      <c r="CF5096" s="21"/>
    </row>
    <row r="5097" spans="1:84">
      <c r="A5097" s="21"/>
      <c r="AC5097" s="21"/>
      <c r="AD5097" s="21"/>
      <c r="AE5097" s="21"/>
      <c r="AF5097" s="21"/>
      <c r="AG5097" s="21"/>
      <c r="AH5097" s="21"/>
      <c r="AI5097" s="21"/>
      <c r="AJ5097" s="21"/>
      <c r="AK5097" s="21"/>
      <c r="AL5097" s="21"/>
      <c r="AM5097" s="21"/>
      <c r="AN5097" s="21"/>
      <c r="AO5097" s="21"/>
      <c r="AP5097" s="21"/>
      <c r="AQ5097" s="21"/>
      <c r="AR5097" s="21"/>
      <c r="AS5097" s="21"/>
      <c r="AT5097" s="21"/>
      <c r="AU5097" s="21"/>
      <c r="AX5097" s="22"/>
      <c r="AY5097" s="22"/>
      <c r="AZ5097" s="22"/>
      <c r="BM5097" s="21"/>
      <c r="BN5097" s="21"/>
      <c r="BO5097" s="21"/>
      <c r="BP5097" s="21"/>
      <c r="BQ5097" s="21"/>
      <c r="BS5097" s="21"/>
      <c r="BT5097" s="21"/>
      <c r="BW5097" s="21"/>
      <c r="BX5097" s="21"/>
      <c r="BZ5097" s="21"/>
      <c r="CD5097" s="21"/>
      <c r="CE5097" s="21"/>
      <c r="CF5097" s="21"/>
    </row>
    <row r="5098" spans="1:84">
      <c r="A5098" s="21"/>
      <c r="AC5098" s="21"/>
      <c r="AD5098" s="21"/>
      <c r="AE5098" s="21"/>
      <c r="AF5098" s="21"/>
      <c r="AG5098" s="21"/>
      <c r="AH5098" s="21"/>
      <c r="AI5098" s="21"/>
      <c r="AJ5098" s="21"/>
      <c r="AK5098" s="21"/>
      <c r="AL5098" s="21"/>
      <c r="AM5098" s="21"/>
      <c r="AN5098" s="21"/>
      <c r="AO5098" s="21"/>
      <c r="AP5098" s="21"/>
      <c r="AQ5098" s="21"/>
      <c r="AR5098" s="21"/>
      <c r="AS5098" s="21"/>
      <c r="AT5098" s="21"/>
      <c r="AU5098" s="21"/>
      <c r="AX5098" s="22"/>
      <c r="AY5098" s="22"/>
      <c r="AZ5098" s="22"/>
      <c r="BM5098" s="21"/>
      <c r="BN5098" s="21"/>
      <c r="BO5098" s="21"/>
      <c r="BP5098" s="21"/>
      <c r="BQ5098" s="21"/>
      <c r="BS5098" s="21"/>
      <c r="BT5098" s="21"/>
      <c r="BW5098" s="21"/>
      <c r="BX5098" s="21"/>
      <c r="BZ5098" s="21"/>
      <c r="CD5098" s="21"/>
      <c r="CE5098" s="21"/>
      <c r="CF5098" s="21"/>
    </row>
    <row r="5099" spans="1:84">
      <c r="A5099" s="21"/>
      <c r="AC5099" s="21"/>
      <c r="AD5099" s="21"/>
      <c r="AE5099" s="21"/>
      <c r="AF5099" s="21"/>
      <c r="AG5099" s="21"/>
      <c r="AH5099" s="21"/>
      <c r="AI5099" s="21"/>
      <c r="AJ5099" s="21"/>
      <c r="AK5099" s="21"/>
      <c r="AL5099" s="21"/>
      <c r="AM5099" s="21"/>
      <c r="AN5099" s="21"/>
      <c r="AO5099" s="21"/>
      <c r="AP5099" s="21"/>
      <c r="AQ5099" s="21"/>
      <c r="AR5099" s="21"/>
      <c r="AS5099" s="21"/>
      <c r="AT5099" s="21"/>
      <c r="AU5099" s="21"/>
      <c r="AX5099" s="22"/>
      <c r="AY5099" s="22"/>
      <c r="AZ5099" s="22"/>
      <c r="BM5099" s="21"/>
      <c r="BN5099" s="21"/>
      <c r="BO5099" s="21"/>
      <c r="BP5099" s="21"/>
      <c r="BQ5099" s="21"/>
      <c r="BS5099" s="21"/>
      <c r="BT5099" s="21"/>
      <c r="BW5099" s="21"/>
      <c r="BX5099" s="21"/>
      <c r="BZ5099" s="21"/>
      <c r="CD5099" s="21"/>
      <c r="CE5099" s="21"/>
      <c r="CF5099" s="21"/>
    </row>
    <row r="5100" spans="1:84">
      <c r="A5100" s="21"/>
      <c r="AC5100" s="21"/>
      <c r="AD5100" s="21"/>
      <c r="AE5100" s="21"/>
      <c r="AF5100" s="21"/>
      <c r="AG5100" s="21"/>
      <c r="AH5100" s="21"/>
      <c r="AI5100" s="21"/>
      <c r="AJ5100" s="21"/>
      <c r="AK5100" s="21"/>
      <c r="AL5100" s="21"/>
      <c r="AM5100" s="21"/>
      <c r="AN5100" s="21"/>
      <c r="AO5100" s="21"/>
      <c r="AP5100" s="21"/>
      <c r="AQ5100" s="21"/>
      <c r="AR5100" s="21"/>
      <c r="AS5100" s="21"/>
      <c r="AT5100" s="21"/>
      <c r="AU5100" s="21"/>
      <c r="AX5100" s="22"/>
      <c r="AY5100" s="22"/>
      <c r="AZ5100" s="22"/>
      <c r="BM5100" s="21"/>
      <c r="BN5100" s="21"/>
      <c r="BO5100" s="21"/>
      <c r="BP5100" s="21"/>
      <c r="BQ5100" s="21"/>
      <c r="BS5100" s="21"/>
      <c r="BT5100" s="21"/>
      <c r="BW5100" s="21"/>
      <c r="BX5100" s="21"/>
      <c r="BZ5100" s="21"/>
      <c r="CD5100" s="21"/>
      <c r="CE5100" s="21"/>
      <c r="CF5100" s="21"/>
    </row>
    <row r="5101" spans="1:84">
      <c r="A5101" s="21"/>
      <c r="AC5101" s="21"/>
      <c r="AD5101" s="21"/>
      <c r="AE5101" s="21"/>
      <c r="AF5101" s="21"/>
      <c r="AG5101" s="21"/>
      <c r="AH5101" s="21"/>
      <c r="AI5101" s="21"/>
      <c r="AJ5101" s="21"/>
      <c r="AK5101" s="21"/>
      <c r="AL5101" s="21"/>
      <c r="AM5101" s="21"/>
      <c r="AN5101" s="21"/>
      <c r="AO5101" s="21"/>
      <c r="AP5101" s="21"/>
      <c r="AQ5101" s="21"/>
      <c r="AR5101" s="21"/>
      <c r="AS5101" s="21"/>
      <c r="AT5101" s="21"/>
      <c r="AU5101" s="21"/>
      <c r="AX5101" s="22"/>
      <c r="AY5101" s="22"/>
      <c r="AZ5101" s="22"/>
      <c r="BM5101" s="21"/>
      <c r="BN5101" s="21"/>
      <c r="BO5101" s="21"/>
      <c r="BP5101" s="21"/>
      <c r="BQ5101" s="21"/>
      <c r="BS5101" s="21"/>
      <c r="BT5101" s="21"/>
      <c r="BW5101" s="21"/>
      <c r="BX5101" s="21"/>
      <c r="BZ5101" s="21"/>
      <c r="CD5101" s="21"/>
      <c r="CE5101" s="21"/>
      <c r="CF5101" s="21"/>
    </row>
    <row r="5102" spans="1:84">
      <c r="A5102" s="21"/>
      <c r="AC5102" s="21"/>
      <c r="AD5102" s="21"/>
      <c r="AE5102" s="21"/>
      <c r="AF5102" s="21"/>
      <c r="AG5102" s="21"/>
      <c r="AH5102" s="21"/>
      <c r="AI5102" s="21"/>
      <c r="AJ5102" s="21"/>
      <c r="AK5102" s="21"/>
      <c r="AL5102" s="21"/>
      <c r="AM5102" s="21"/>
      <c r="AN5102" s="21"/>
      <c r="AO5102" s="21"/>
      <c r="AP5102" s="21"/>
      <c r="AQ5102" s="21"/>
      <c r="AR5102" s="21"/>
      <c r="AS5102" s="21"/>
      <c r="AT5102" s="21"/>
      <c r="AU5102" s="21"/>
      <c r="AX5102" s="22"/>
      <c r="AY5102" s="22"/>
      <c r="AZ5102" s="22"/>
      <c r="BM5102" s="21"/>
      <c r="BN5102" s="21"/>
      <c r="BO5102" s="21"/>
      <c r="BP5102" s="21"/>
      <c r="BQ5102" s="21"/>
      <c r="BS5102" s="21"/>
      <c r="BT5102" s="21"/>
      <c r="BW5102" s="21"/>
      <c r="BX5102" s="21"/>
      <c r="BZ5102" s="21"/>
      <c r="CD5102" s="21"/>
      <c r="CE5102" s="21"/>
      <c r="CF5102" s="21"/>
    </row>
    <row r="5103" spans="1:84">
      <c r="A5103" s="21"/>
      <c r="AC5103" s="21"/>
      <c r="AD5103" s="21"/>
      <c r="AE5103" s="21"/>
      <c r="AF5103" s="21"/>
      <c r="AG5103" s="21"/>
      <c r="AH5103" s="21"/>
      <c r="AI5103" s="21"/>
      <c r="AJ5103" s="21"/>
      <c r="AK5103" s="21"/>
      <c r="AL5103" s="21"/>
      <c r="AM5103" s="21"/>
      <c r="AN5103" s="21"/>
      <c r="AO5103" s="21"/>
      <c r="AP5103" s="21"/>
      <c r="AQ5103" s="21"/>
      <c r="AR5103" s="21"/>
      <c r="AS5103" s="21"/>
      <c r="AT5103" s="21"/>
      <c r="AU5103" s="21"/>
      <c r="AX5103" s="22"/>
      <c r="AY5103" s="22"/>
      <c r="AZ5103" s="22"/>
      <c r="BM5103" s="21"/>
      <c r="BN5103" s="21"/>
      <c r="BO5103" s="21"/>
      <c r="BP5103" s="21"/>
      <c r="BQ5103" s="21"/>
      <c r="BS5103" s="21"/>
      <c r="BT5103" s="21"/>
      <c r="BW5103" s="21"/>
      <c r="BX5103" s="21"/>
      <c r="BZ5103" s="21"/>
      <c r="CD5103" s="21"/>
      <c r="CE5103" s="21"/>
      <c r="CF5103" s="21"/>
    </row>
    <row r="5104" spans="1:84">
      <c r="A5104" s="21"/>
      <c r="AC5104" s="21"/>
      <c r="AD5104" s="21"/>
      <c r="AE5104" s="21"/>
      <c r="AF5104" s="21"/>
      <c r="AG5104" s="21"/>
      <c r="AH5104" s="21"/>
      <c r="AI5104" s="21"/>
      <c r="AJ5104" s="21"/>
      <c r="AK5104" s="21"/>
      <c r="AL5104" s="21"/>
      <c r="AM5104" s="21"/>
      <c r="AN5104" s="21"/>
      <c r="AO5104" s="21"/>
      <c r="AP5104" s="21"/>
      <c r="AQ5104" s="21"/>
      <c r="AR5104" s="21"/>
      <c r="AS5104" s="21"/>
      <c r="AT5104" s="21"/>
      <c r="AU5104" s="21"/>
      <c r="AX5104" s="22"/>
      <c r="AY5104" s="22"/>
      <c r="AZ5104" s="22"/>
      <c r="BM5104" s="21"/>
      <c r="BN5104" s="21"/>
      <c r="BO5104" s="21"/>
      <c r="BP5104" s="21"/>
      <c r="BQ5104" s="21"/>
      <c r="BS5104" s="21"/>
      <c r="BT5104" s="21"/>
      <c r="BW5104" s="21"/>
      <c r="BX5104" s="21"/>
      <c r="BZ5104" s="21"/>
      <c r="CD5104" s="21"/>
      <c r="CE5104" s="21"/>
      <c r="CF5104" s="21"/>
    </row>
    <row r="5105" spans="1:84">
      <c r="A5105" s="21"/>
      <c r="AC5105" s="21"/>
      <c r="AD5105" s="21"/>
      <c r="AE5105" s="21"/>
      <c r="AF5105" s="21"/>
      <c r="AG5105" s="21"/>
      <c r="AH5105" s="21"/>
      <c r="AI5105" s="21"/>
      <c r="AJ5105" s="21"/>
      <c r="AK5105" s="21"/>
      <c r="AL5105" s="21"/>
      <c r="AM5105" s="21"/>
      <c r="AN5105" s="21"/>
      <c r="AO5105" s="21"/>
      <c r="AP5105" s="21"/>
      <c r="AQ5105" s="21"/>
      <c r="AR5105" s="21"/>
      <c r="AS5105" s="21"/>
      <c r="AT5105" s="21"/>
      <c r="AU5105" s="21"/>
      <c r="AX5105" s="22"/>
      <c r="AY5105" s="22"/>
      <c r="AZ5105" s="22"/>
      <c r="BM5105" s="21"/>
      <c r="BN5105" s="21"/>
      <c r="BO5105" s="21"/>
      <c r="BP5105" s="21"/>
      <c r="BQ5105" s="21"/>
      <c r="BS5105" s="21"/>
      <c r="BT5105" s="21"/>
      <c r="BW5105" s="21"/>
      <c r="BX5105" s="21"/>
      <c r="BZ5105" s="21"/>
      <c r="CD5105" s="21"/>
      <c r="CE5105" s="21"/>
      <c r="CF5105" s="21"/>
    </row>
    <row r="5106" spans="1:84">
      <c r="A5106" s="21"/>
      <c r="AC5106" s="21"/>
      <c r="AD5106" s="21"/>
      <c r="AE5106" s="21"/>
      <c r="AF5106" s="21"/>
      <c r="AG5106" s="21"/>
      <c r="AH5106" s="21"/>
      <c r="AI5106" s="21"/>
      <c r="AJ5106" s="21"/>
      <c r="AK5106" s="21"/>
      <c r="AL5106" s="21"/>
      <c r="AM5106" s="21"/>
      <c r="AN5106" s="21"/>
      <c r="AO5106" s="21"/>
      <c r="AP5106" s="21"/>
      <c r="AQ5106" s="21"/>
      <c r="AR5106" s="21"/>
      <c r="AS5106" s="21"/>
      <c r="AT5106" s="21"/>
      <c r="AU5106" s="21"/>
      <c r="AX5106" s="22"/>
      <c r="AY5106" s="22"/>
      <c r="AZ5106" s="22"/>
      <c r="BM5106" s="21"/>
      <c r="BN5106" s="21"/>
      <c r="BO5106" s="21"/>
      <c r="BP5106" s="21"/>
      <c r="BQ5106" s="21"/>
      <c r="BS5106" s="21"/>
      <c r="BT5106" s="21"/>
      <c r="BW5106" s="21"/>
      <c r="BX5106" s="21"/>
      <c r="BZ5106" s="21"/>
      <c r="CD5106" s="21"/>
      <c r="CE5106" s="21"/>
      <c r="CF5106" s="21"/>
    </row>
    <row r="5107" spans="1:84">
      <c r="A5107" s="21"/>
      <c r="AC5107" s="21"/>
      <c r="AD5107" s="21"/>
      <c r="AE5107" s="21"/>
      <c r="AF5107" s="21"/>
      <c r="AG5107" s="21"/>
      <c r="AH5107" s="21"/>
      <c r="AI5107" s="21"/>
      <c r="AJ5107" s="21"/>
      <c r="AK5107" s="21"/>
      <c r="AL5107" s="21"/>
      <c r="AM5107" s="21"/>
      <c r="AN5107" s="21"/>
      <c r="AO5107" s="21"/>
      <c r="AP5107" s="21"/>
      <c r="AQ5107" s="21"/>
      <c r="AR5107" s="21"/>
      <c r="AS5107" s="21"/>
      <c r="AT5107" s="21"/>
      <c r="AU5107" s="21"/>
      <c r="AX5107" s="22"/>
      <c r="AY5107" s="22"/>
      <c r="AZ5107" s="22"/>
      <c r="BM5107" s="21"/>
      <c r="BN5107" s="21"/>
      <c r="BO5107" s="21"/>
      <c r="BP5107" s="21"/>
      <c r="BQ5107" s="21"/>
      <c r="BS5107" s="21"/>
      <c r="BT5107" s="21"/>
      <c r="BW5107" s="21"/>
      <c r="BX5107" s="21"/>
      <c r="BZ5107" s="21"/>
      <c r="CD5107" s="21"/>
      <c r="CE5107" s="21"/>
      <c r="CF5107" s="21"/>
    </row>
    <row r="5108" spans="1:84">
      <c r="A5108" s="21"/>
      <c r="AC5108" s="21"/>
      <c r="AD5108" s="21"/>
      <c r="AE5108" s="21"/>
      <c r="AF5108" s="21"/>
      <c r="AG5108" s="21"/>
      <c r="AH5108" s="21"/>
      <c r="AI5108" s="21"/>
      <c r="AJ5108" s="21"/>
      <c r="AK5108" s="21"/>
      <c r="AL5108" s="21"/>
      <c r="AM5108" s="21"/>
      <c r="AN5108" s="21"/>
      <c r="AO5108" s="21"/>
      <c r="AP5108" s="21"/>
      <c r="AQ5108" s="21"/>
      <c r="AR5108" s="21"/>
      <c r="AS5108" s="21"/>
      <c r="AT5108" s="21"/>
      <c r="AU5108" s="21"/>
      <c r="AX5108" s="22"/>
      <c r="AY5108" s="22"/>
      <c r="AZ5108" s="22"/>
      <c r="BM5108" s="21"/>
      <c r="BN5108" s="21"/>
      <c r="BO5108" s="21"/>
      <c r="BP5108" s="21"/>
      <c r="BQ5108" s="21"/>
      <c r="BS5108" s="21"/>
      <c r="BT5108" s="21"/>
      <c r="BW5108" s="21"/>
      <c r="BX5108" s="21"/>
      <c r="BZ5108" s="21"/>
      <c r="CD5108" s="21"/>
      <c r="CE5108" s="21"/>
      <c r="CF5108" s="21"/>
    </row>
    <row r="5109" spans="1:84">
      <c r="A5109" s="21"/>
      <c r="AC5109" s="21"/>
      <c r="AD5109" s="21"/>
      <c r="AE5109" s="21"/>
      <c r="AF5109" s="21"/>
      <c r="AG5109" s="21"/>
      <c r="AH5109" s="21"/>
      <c r="AI5109" s="21"/>
      <c r="AJ5109" s="21"/>
      <c r="AK5109" s="21"/>
      <c r="AL5109" s="21"/>
      <c r="AM5109" s="21"/>
      <c r="AN5109" s="21"/>
      <c r="AO5109" s="21"/>
      <c r="AP5109" s="21"/>
      <c r="AQ5109" s="21"/>
      <c r="AR5109" s="21"/>
      <c r="AS5109" s="21"/>
      <c r="AT5109" s="21"/>
      <c r="AU5109" s="21"/>
      <c r="AX5109" s="22"/>
      <c r="AY5109" s="22"/>
      <c r="AZ5109" s="22"/>
      <c r="BM5109" s="21"/>
      <c r="BN5109" s="21"/>
      <c r="BO5109" s="21"/>
      <c r="BP5109" s="21"/>
      <c r="BQ5109" s="21"/>
      <c r="BS5109" s="21"/>
      <c r="BT5109" s="21"/>
      <c r="BW5109" s="21"/>
      <c r="BX5109" s="21"/>
      <c r="BZ5109" s="21"/>
      <c r="CD5109" s="21"/>
      <c r="CE5109" s="21"/>
      <c r="CF5109" s="21"/>
    </row>
    <row r="5110" spans="1:84">
      <c r="A5110" s="21"/>
      <c r="AC5110" s="21"/>
      <c r="AD5110" s="21"/>
      <c r="AE5110" s="21"/>
      <c r="AF5110" s="21"/>
      <c r="AG5110" s="21"/>
      <c r="AH5110" s="21"/>
      <c r="AI5110" s="21"/>
      <c r="AJ5110" s="21"/>
      <c r="AK5110" s="21"/>
      <c r="AL5110" s="21"/>
      <c r="AM5110" s="21"/>
      <c r="AN5110" s="21"/>
      <c r="AO5110" s="21"/>
      <c r="AP5110" s="21"/>
      <c r="AQ5110" s="21"/>
      <c r="AR5110" s="21"/>
      <c r="AS5110" s="21"/>
      <c r="AT5110" s="21"/>
      <c r="AU5110" s="21"/>
      <c r="AX5110" s="22"/>
      <c r="AY5110" s="22"/>
      <c r="AZ5110" s="22"/>
      <c r="BM5110" s="21"/>
      <c r="BN5110" s="21"/>
      <c r="BO5110" s="21"/>
      <c r="BP5110" s="21"/>
      <c r="BQ5110" s="21"/>
      <c r="BS5110" s="21"/>
      <c r="BT5110" s="21"/>
      <c r="BW5110" s="21"/>
      <c r="BX5110" s="21"/>
      <c r="BZ5110" s="21"/>
      <c r="CD5110" s="21"/>
      <c r="CE5110" s="21"/>
      <c r="CF5110" s="21"/>
    </row>
    <row r="5111" spans="1:84">
      <c r="A5111" s="21"/>
      <c r="AC5111" s="21"/>
      <c r="AD5111" s="21"/>
      <c r="AE5111" s="21"/>
      <c r="AF5111" s="21"/>
      <c r="AG5111" s="21"/>
      <c r="AH5111" s="21"/>
      <c r="AI5111" s="21"/>
      <c r="AJ5111" s="21"/>
      <c r="AK5111" s="21"/>
      <c r="AL5111" s="21"/>
      <c r="AM5111" s="21"/>
      <c r="AN5111" s="21"/>
      <c r="AO5111" s="21"/>
      <c r="AP5111" s="21"/>
      <c r="AQ5111" s="21"/>
      <c r="AR5111" s="21"/>
      <c r="AS5111" s="21"/>
      <c r="AT5111" s="21"/>
      <c r="AU5111" s="21"/>
      <c r="AX5111" s="22"/>
      <c r="AY5111" s="22"/>
      <c r="AZ5111" s="22"/>
      <c r="BM5111" s="21"/>
      <c r="BN5111" s="21"/>
      <c r="BO5111" s="21"/>
      <c r="BP5111" s="21"/>
      <c r="BQ5111" s="21"/>
      <c r="BS5111" s="21"/>
      <c r="BT5111" s="21"/>
      <c r="BW5111" s="21"/>
      <c r="BX5111" s="21"/>
      <c r="BZ5111" s="21"/>
      <c r="CD5111" s="21"/>
      <c r="CE5111" s="21"/>
      <c r="CF5111" s="21"/>
    </row>
    <row r="5112" spans="1:84">
      <c r="A5112" s="21"/>
      <c r="AC5112" s="21"/>
      <c r="AD5112" s="21"/>
      <c r="AE5112" s="21"/>
      <c r="AF5112" s="21"/>
      <c r="AG5112" s="21"/>
      <c r="AH5112" s="21"/>
      <c r="AI5112" s="21"/>
      <c r="AJ5112" s="21"/>
      <c r="AK5112" s="21"/>
      <c r="AL5112" s="21"/>
      <c r="AM5112" s="21"/>
      <c r="AN5112" s="21"/>
      <c r="AO5112" s="21"/>
      <c r="AP5112" s="21"/>
      <c r="AQ5112" s="21"/>
      <c r="AR5112" s="21"/>
      <c r="AS5112" s="21"/>
      <c r="AT5112" s="21"/>
      <c r="AU5112" s="21"/>
      <c r="AX5112" s="22"/>
      <c r="AY5112" s="22"/>
      <c r="AZ5112" s="22"/>
      <c r="BM5112" s="21"/>
      <c r="BN5112" s="21"/>
      <c r="BO5112" s="21"/>
      <c r="BP5112" s="21"/>
      <c r="BQ5112" s="21"/>
      <c r="BS5112" s="21"/>
      <c r="BT5112" s="21"/>
      <c r="BW5112" s="21"/>
      <c r="BX5112" s="21"/>
      <c r="BZ5112" s="21"/>
      <c r="CD5112" s="21"/>
      <c r="CE5112" s="21"/>
      <c r="CF5112" s="21"/>
    </row>
    <row r="5113" spans="1:84">
      <c r="A5113" s="21"/>
      <c r="AC5113" s="21"/>
      <c r="AD5113" s="21"/>
      <c r="AE5113" s="21"/>
      <c r="AF5113" s="21"/>
      <c r="AG5113" s="21"/>
      <c r="AH5113" s="21"/>
      <c r="AI5113" s="21"/>
      <c r="AJ5113" s="21"/>
      <c r="AK5113" s="21"/>
      <c r="AL5113" s="21"/>
      <c r="AM5113" s="21"/>
      <c r="AN5113" s="21"/>
      <c r="AO5113" s="21"/>
      <c r="AP5113" s="21"/>
      <c r="AQ5113" s="21"/>
      <c r="AR5113" s="21"/>
      <c r="AS5113" s="21"/>
      <c r="AT5113" s="21"/>
      <c r="AU5113" s="21"/>
      <c r="AX5113" s="22"/>
      <c r="AY5113" s="22"/>
      <c r="AZ5113" s="22"/>
      <c r="BM5113" s="21"/>
      <c r="BN5113" s="21"/>
      <c r="BO5113" s="21"/>
      <c r="BP5113" s="21"/>
      <c r="BQ5113" s="21"/>
      <c r="BS5113" s="21"/>
      <c r="BT5113" s="21"/>
      <c r="BW5113" s="21"/>
      <c r="BX5113" s="21"/>
      <c r="BZ5113" s="21"/>
      <c r="CD5113" s="21"/>
      <c r="CE5113" s="21"/>
      <c r="CF5113" s="21"/>
    </row>
    <row r="5114" spans="1:84">
      <c r="A5114" s="21"/>
      <c r="AC5114" s="21"/>
      <c r="AD5114" s="21"/>
      <c r="AE5114" s="21"/>
      <c r="AF5114" s="21"/>
      <c r="AG5114" s="21"/>
      <c r="AH5114" s="21"/>
      <c r="AI5114" s="21"/>
      <c r="AJ5114" s="21"/>
      <c r="AK5114" s="21"/>
      <c r="AL5114" s="21"/>
      <c r="AM5114" s="21"/>
      <c r="AN5114" s="21"/>
      <c r="AO5114" s="21"/>
      <c r="AP5114" s="21"/>
      <c r="AQ5114" s="21"/>
      <c r="AR5114" s="21"/>
      <c r="AS5114" s="21"/>
      <c r="AT5114" s="21"/>
      <c r="AU5114" s="21"/>
      <c r="AX5114" s="22"/>
      <c r="AY5114" s="22"/>
      <c r="AZ5114" s="22"/>
      <c r="BM5114" s="21"/>
      <c r="BN5114" s="21"/>
      <c r="BO5114" s="21"/>
      <c r="BP5114" s="21"/>
      <c r="BQ5114" s="21"/>
      <c r="BS5114" s="21"/>
      <c r="BT5114" s="21"/>
      <c r="BW5114" s="21"/>
      <c r="BX5114" s="21"/>
      <c r="BZ5114" s="21"/>
      <c r="CD5114" s="21"/>
      <c r="CE5114" s="21"/>
      <c r="CF5114" s="21"/>
    </row>
    <row r="5115" spans="1:84">
      <c r="A5115" s="21"/>
      <c r="AC5115" s="21"/>
      <c r="AD5115" s="21"/>
      <c r="AE5115" s="21"/>
      <c r="AF5115" s="21"/>
      <c r="AG5115" s="21"/>
      <c r="AH5115" s="21"/>
      <c r="AI5115" s="21"/>
      <c r="AJ5115" s="21"/>
      <c r="AK5115" s="21"/>
      <c r="AL5115" s="21"/>
      <c r="AM5115" s="21"/>
      <c r="AN5115" s="21"/>
      <c r="AO5115" s="21"/>
      <c r="AP5115" s="21"/>
      <c r="AQ5115" s="21"/>
      <c r="AR5115" s="21"/>
      <c r="AS5115" s="21"/>
      <c r="AT5115" s="21"/>
      <c r="AU5115" s="21"/>
      <c r="AX5115" s="22"/>
      <c r="AY5115" s="22"/>
      <c r="AZ5115" s="22"/>
      <c r="BM5115" s="21"/>
      <c r="BN5115" s="21"/>
      <c r="BO5115" s="21"/>
      <c r="BP5115" s="21"/>
      <c r="BQ5115" s="21"/>
      <c r="BS5115" s="21"/>
      <c r="BT5115" s="21"/>
      <c r="BW5115" s="21"/>
      <c r="BX5115" s="21"/>
      <c r="BZ5115" s="21"/>
      <c r="CD5115" s="21"/>
      <c r="CE5115" s="21"/>
      <c r="CF5115" s="21"/>
    </row>
    <row r="5116" spans="1:84">
      <c r="A5116" s="21"/>
      <c r="AC5116" s="21"/>
      <c r="AD5116" s="21"/>
      <c r="AE5116" s="21"/>
      <c r="AF5116" s="21"/>
      <c r="AG5116" s="21"/>
      <c r="AH5116" s="21"/>
      <c r="AI5116" s="21"/>
      <c r="AJ5116" s="21"/>
      <c r="AK5116" s="21"/>
      <c r="AL5116" s="21"/>
      <c r="AM5116" s="21"/>
      <c r="AN5116" s="21"/>
      <c r="AO5116" s="21"/>
      <c r="AP5116" s="21"/>
      <c r="AQ5116" s="21"/>
      <c r="AR5116" s="21"/>
      <c r="AS5116" s="21"/>
      <c r="AT5116" s="21"/>
      <c r="AU5116" s="21"/>
      <c r="AX5116" s="22"/>
      <c r="AY5116" s="22"/>
      <c r="AZ5116" s="22"/>
      <c r="BM5116" s="21"/>
      <c r="BN5116" s="21"/>
      <c r="BO5116" s="21"/>
      <c r="BP5116" s="21"/>
      <c r="BQ5116" s="21"/>
      <c r="BS5116" s="21"/>
      <c r="BT5116" s="21"/>
      <c r="BW5116" s="21"/>
      <c r="BX5116" s="21"/>
      <c r="BZ5116" s="21"/>
      <c r="CD5116" s="21"/>
      <c r="CE5116" s="21"/>
      <c r="CF5116" s="21"/>
    </row>
    <row r="5117" spans="1:84">
      <c r="A5117" s="21"/>
      <c r="AC5117" s="21"/>
      <c r="AD5117" s="21"/>
      <c r="AE5117" s="21"/>
      <c r="AF5117" s="21"/>
      <c r="AG5117" s="21"/>
      <c r="AH5117" s="21"/>
      <c r="AI5117" s="21"/>
      <c r="AJ5117" s="21"/>
      <c r="AK5117" s="21"/>
      <c r="AL5117" s="21"/>
      <c r="AM5117" s="21"/>
      <c r="AN5117" s="21"/>
      <c r="AO5117" s="21"/>
      <c r="AP5117" s="21"/>
      <c r="AQ5117" s="21"/>
      <c r="AR5117" s="21"/>
      <c r="AS5117" s="21"/>
      <c r="AT5117" s="21"/>
      <c r="AU5117" s="21"/>
      <c r="AX5117" s="22"/>
      <c r="AY5117" s="22"/>
      <c r="AZ5117" s="22"/>
      <c r="BM5117" s="21"/>
      <c r="BN5117" s="21"/>
      <c r="BO5117" s="21"/>
      <c r="BP5117" s="21"/>
      <c r="BQ5117" s="21"/>
      <c r="BS5117" s="21"/>
      <c r="BT5117" s="21"/>
      <c r="BW5117" s="21"/>
      <c r="BX5117" s="21"/>
      <c r="BZ5117" s="21"/>
      <c r="CD5117" s="21"/>
      <c r="CE5117" s="21"/>
      <c r="CF5117" s="21"/>
    </row>
    <row r="5118" spans="1:84">
      <c r="A5118" s="21"/>
      <c r="AC5118" s="21"/>
      <c r="AD5118" s="21"/>
      <c r="AE5118" s="21"/>
      <c r="AF5118" s="21"/>
      <c r="AG5118" s="21"/>
      <c r="AH5118" s="21"/>
      <c r="AI5118" s="21"/>
      <c r="AJ5118" s="21"/>
      <c r="AK5118" s="21"/>
      <c r="AL5118" s="21"/>
      <c r="AM5118" s="21"/>
      <c r="AN5118" s="21"/>
      <c r="AO5118" s="21"/>
      <c r="AP5118" s="21"/>
      <c r="AQ5118" s="21"/>
      <c r="AR5118" s="21"/>
      <c r="AS5118" s="21"/>
      <c r="AT5118" s="21"/>
      <c r="AU5118" s="21"/>
      <c r="AX5118" s="22"/>
      <c r="AY5118" s="22"/>
      <c r="AZ5118" s="22"/>
      <c r="BM5118" s="21"/>
      <c r="BN5118" s="21"/>
      <c r="BO5118" s="21"/>
      <c r="BP5118" s="21"/>
      <c r="BQ5118" s="21"/>
      <c r="BS5118" s="21"/>
      <c r="BT5118" s="21"/>
      <c r="BW5118" s="21"/>
      <c r="BX5118" s="21"/>
      <c r="BZ5118" s="21"/>
      <c r="CD5118" s="21"/>
      <c r="CE5118" s="21"/>
      <c r="CF5118" s="21"/>
    </row>
    <row r="5119" spans="1:84">
      <c r="A5119" s="21"/>
      <c r="AC5119" s="21"/>
      <c r="AD5119" s="21"/>
      <c r="AE5119" s="21"/>
      <c r="AF5119" s="21"/>
      <c r="AG5119" s="21"/>
      <c r="AH5119" s="21"/>
      <c r="AI5119" s="21"/>
      <c r="AJ5119" s="21"/>
      <c r="AK5119" s="21"/>
      <c r="AL5119" s="21"/>
      <c r="AM5119" s="21"/>
      <c r="AN5119" s="21"/>
      <c r="AO5119" s="21"/>
      <c r="AP5119" s="21"/>
      <c r="AQ5119" s="21"/>
      <c r="AR5119" s="21"/>
      <c r="AS5119" s="21"/>
      <c r="AT5119" s="21"/>
      <c r="AU5119" s="21"/>
      <c r="AX5119" s="22"/>
      <c r="AY5119" s="22"/>
      <c r="AZ5119" s="22"/>
      <c r="BM5119" s="21"/>
      <c r="BN5119" s="21"/>
      <c r="BO5119" s="21"/>
      <c r="BP5119" s="21"/>
      <c r="BQ5119" s="21"/>
      <c r="BS5119" s="21"/>
      <c r="BT5119" s="21"/>
      <c r="BW5119" s="21"/>
      <c r="BX5119" s="21"/>
      <c r="BZ5119" s="21"/>
      <c r="CD5119" s="21"/>
      <c r="CE5119" s="21"/>
      <c r="CF5119" s="21"/>
    </row>
    <row r="5120" spans="1:84">
      <c r="A5120" s="21"/>
      <c r="AC5120" s="21"/>
      <c r="AD5120" s="21"/>
      <c r="AE5120" s="21"/>
      <c r="AF5120" s="21"/>
      <c r="AG5120" s="21"/>
      <c r="AH5120" s="21"/>
      <c r="AI5120" s="21"/>
      <c r="AJ5120" s="21"/>
      <c r="AK5120" s="21"/>
      <c r="AL5120" s="21"/>
      <c r="AM5120" s="21"/>
      <c r="AN5120" s="21"/>
      <c r="AO5120" s="21"/>
      <c r="AP5120" s="21"/>
      <c r="AQ5120" s="21"/>
      <c r="AR5120" s="21"/>
      <c r="AS5120" s="21"/>
      <c r="AT5120" s="21"/>
      <c r="AU5120" s="21"/>
      <c r="AX5120" s="22"/>
      <c r="AY5120" s="22"/>
      <c r="AZ5120" s="22"/>
      <c r="BM5120" s="21"/>
      <c r="BN5120" s="21"/>
      <c r="BO5120" s="21"/>
      <c r="BP5120" s="21"/>
      <c r="BQ5120" s="21"/>
      <c r="BS5120" s="21"/>
      <c r="BT5120" s="21"/>
      <c r="BW5120" s="21"/>
      <c r="BX5120" s="21"/>
      <c r="BZ5120" s="21"/>
      <c r="CD5120" s="21"/>
      <c r="CE5120" s="21"/>
      <c r="CF5120" s="21"/>
    </row>
    <row r="5121" spans="1:84">
      <c r="A5121" s="21"/>
      <c r="AC5121" s="21"/>
      <c r="AD5121" s="21"/>
      <c r="AE5121" s="21"/>
      <c r="AF5121" s="21"/>
      <c r="AG5121" s="21"/>
      <c r="AH5121" s="21"/>
      <c r="AI5121" s="21"/>
      <c r="AJ5121" s="21"/>
      <c r="AK5121" s="21"/>
      <c r="AL5121" s="21"/>
      <c r="AM5121" s="21"/>
      <c r="AN5121" s="21"/>
      <c r="AO5121" s="21"/>
      <c r="AP5121" s="21"/>
      <c r="AQ5121" s="21"/>
      <c r="AR5121" s="21"/>
      <c r="AS5121" s="21"/>
      <c r="AT5121" s="21"/>
      <c r="AU5121" s="21"/>
      <c r="AX5121" s="22"/>
      <c r="AY5121" s="22"/>
      <c r="AZ5121" s="22"/>
      <c r="BM5121" s="21"/>
      <c r="BN5121" s="21"/>
      <c r="BO5121" s="21"/>
      <c r="BP5121" s="21"/>
      <c r="BQ5121" s="21"/>
      <c r="BS5121" s="21"/>
      <c r="BT5121" s="21"/>
      <c r="BW5121" s="21"/>
      <c r="BX5121" s="21"/>
      <c r="BZ5121" s="21"/>
      <c r="CD5121" s="21"/>
      <c r="CE5121" s="21"/>
      <c r="CF5121" s="21"/>
    </row>
    <row r="5122" spans="1:84">
      <c r="A5122" s="21"/>
      <c r="AC5122" s="21"/>
      <c r="AD5122" s="21"/>
      <c r="AE5122" s="21"/>
      <c r="AF5122" s="21"/>
      <c r="AG5122" s="21"/>
      <c r="AH5122" s="21"/>
      <c r="AI5122" s="21"/>
      <c r="AJ5122" s="21"/>
      <c r="AK5122" s="21"/>
      <c r="AL5122" s="21"/>
      <c r="AM5122" s="21"/>
      <c r="AN5122" s="21"/>
      <c r="AO5122" s="21"/>
      <c r="AP5122" s="21"/>
      <c r="AQ5122" s="21"/>
      <c r="AR5122" s="21"/>
      <c r="AS5122" s="21"/>
      <c r="AT5122" s="21"/>
      <c r="AU5122" s="21"/>
      <c r="AX5122" s="22"/>
      <c r="AY5122" s="22"/>
      <c r="AZ5122" s="22"/>
      <c r="BM5122" s="21"/>
      <c r="BN5122" s="21"/>
      <c r="BO5122" s="21"/>
      <c r="BP5122" s="21"/>
      <c r="BQ5122" s="21"/>
      <c r="BS5122" s="21"/>
      <c r="BT5122" s="21"/>
      <c r="BW5122" s="21"/>
      <c r="BX5122" s="21"/>
      <c r="BZ5122" s="21"/>
      <c r="CD5122" s="21"/>
      <c r="CE5122" s="21"/>
      <c r="CF5122" s="21"/>
    </row>
    <row r="5123" spans="1:84">
      <c r="A5123" s="21"/>
      <c r="AC5123" s="21"/>
      <c r="AD5123" s="21"/>
      <c r="AE5123" s="21"/>
      <c r="AF5123" s="21"/>
      <c r="AG5123" s="21"/>
      <c r="AH5123" s="21"/>
      <c r="AI5123" s="21"/>
      <c r="AJ5123" s="21"/>
      <c r="AK5123" s="21"/>
      <c r="AL5123" s="21"/>
      <c r="AM5123" s="21"/>
      <c r="AN5123" s="21"/>
      <c r="AO5123" s="21"/>
      <c r="AP5123" s="21"/>
      <c r="AQ5123" s="21"/>
      <c r="AR5123" s="21"/>
      <c r="AS5123" s="21"/>
      <c r="AT5123" s="21"/>
      <c r="AU5123" s="21"/>
      <c r="AX5123" s="22"/>
      <c r="AY5123" s="22"/>
      <c r="AZ5123" s="22"/>
      <c r="BM5123" s="21"/>
      <c r="BN5123" s="21"/>
      <c r="BO5123" s="21"/>
      <c r="BP5123" s="21"/>
      <c r="BQ5123" s="21"/>
      <c r="BS5123" s="21"/>
      <c r="BT5123" s="21"/>
      <c r="BW5123" s="21"/>
      <c r="BX5123" s="21"/>
      <c r="BZ5123" s="21"/>
      <c r="CD5123" s="21"/>
      <c r="CE5123" s="21"/>
      <c r="CF5123" s="21"/>
    </row>
    <row r="5124" spans="1:84">
      <c r="A5124" s="21"/>
      <c r="AC5124" s="21"/>
      <c r="AD5124" s="21"/>
      <c r="AE5124" s="21"/>
      <c r="AF5124" s="21"/>
      <c r="AG5124" s="21"/>
      <c r="AH5124" s="21"/>
      <c r="AI5124" s="21"/>
      <c r="AJ5124" s="21"/>
      <c r="AK5124" s="21"/>
      <c r="AL5124" s="21"/>
      <c r="AM5124" s="21"/>
      <c r="AN5124" s="21"/>
      <c r="AO5124" s="21"/>
      <c r="AP5124" s="21"/>
      <c r="AQ5124" s="21"/>
      <c r="AR5124" s="21"/>
      <c r="AS5124" s="21"/>
      <c r="AT5124" s="21"/>
      <c r="AU5124" s="21"/>
      <c r="AX5124" s="22"/>
      <c r="AY5124" s="22"/>
      <c r="AZ5124" s="22"/>
      <c r="BM5124" s="21"/>
      <c r="BN5124" s="21"/>
      <c r="BO5124" s="21"/>
      <c r="BP5124" s="21"/>
      <c r="BQ5124" s="21"/>
      <c r="BS5124" s="21"/>
      <c r="BT5124" s="21"/>
      <c r="BW5124" s="21"/>
      <c r="BX5124" s="21"/>
      <c r="BZ5124" s="21"/>
      <c r="CD5124" s="21"/>
      <c r="CE5124" s="21"/>
      <c r="CF5124" s="21"/>
    </row>
    <row r="5125" spans="1:84">
      <c r="A5125" s="21"/>
      <c r="AC5125" s="21"/>
      <c r="AD5125" s="21"/>
      <c r="AE5125" s="21"/>
      <c r="AF5125" s="21"/>
      <c r="AG5125" s="21"/>
      <c r="AH5125" s="21"/>
      <c r="AI5125" s="21"/>
      <c r="AJ5125" s="21"/>
      <c r="AK5125" s="21"/>
      <c r="AL5125" s="21"/>
      <c r="AM5125" s="21"/>
      <c r="AN5125" s="21"/>
      <c r="AO5125" s="21"/>
      <c r="AP5125" s="21"/>
      <c r="AQ5125" s="21"/>
      <c r="AR5125" s="21"/>
      <c r="AS5125" s="21"/>
      <c r="AT5125" s="21"/>
      <c r="AU5125" s="21"/>
      <c r="AX5125" s="22"/>
      <c r="AY5125" s="22"/>
      <c r="AZ5125" s="22"/>
      <c r="BM5125" s="21"/>
      <c r="BN5125" s="21"/>
      <c r="BO5125" s="21"/>
      <c r="BP5125" s="21"/>
      <c r="BQ5125" s="21"/>
      <c r="BS5125" s="21"/>
      <c r="BT5125" s="21"/>
      <c r="BW5125" s="21"/>
      <c r="BX5125" s="21"/>
      <c r="BZ5125" s="21"/>
      <c r="CD5125" s="21"/>
      <c r="CE5125" s="21"/>
      <c r="CF5125" s="21"/>
    </row>
    <row r="5126" spans="1:84">
      <c r="A5126" s="21"/>
      <c r="AC5126" s="21"/>
      <c r="AD5126" s="21"/>
      <c r="AE5126" s="21"/>
      <c r="AF5126" s="21"/>
      <c r="AG5126" s="21"/>
      <c r="AH5126" s="21"/>
      <c r="AI5126" s="21"/>
      <c r="AJ5126" s="21"/>
      <c r="AK5126" s="21"/>
      <c r="AL5126" s="21"/>
      <c r="AM5126" s="21"/>
      <c r="AN5126" s="21"/>
      <c r="AO5126" s="21"/>
      <c r="AP5126" s="21"/>
      <c r="AQ5126" s="21"/>
      <c r="AR5126" s="21"/>
      <c r="AS5126" s="21"/>
      <c r="AT5126" s="21"/>
      <c r="AU5126" s="21"/>
      <c r="AX5126" s="22"/>
      <c r="AY5126" s="22"/>
      <c r="AZ5126" s="22"/>
      <c r="BM5126" s="21"/>
      <c r="BN5126" s="21"/>
      <c r="BO5126" s="21"/>
      <c r="BP5126" s="21"/>
      <c r="BQ5126" s="21"/>
      <c r="BS5126" s="21"/>
      <c r="BT5126" s="21"/>
      <c r="BW5126" s="21"/>
      <c r="BX5126" s="21"/>
      <c r="BZ5126" s="21"/>
      <c r="CD5126" s="21"/>
      <c r="CE5126" s="21"/>
      <c r="CF5126" s="21"/>
    </row>
    <row r="5127" spans="1:84">
      <c r="A5127" s="21"/>
      <c r="AC5127" s="21"/>
      <c r="AD5127" s="21"/>
      <c r="AE5127" s="21"/>
      <c r="AF5127" s="21"/>
      <c r="AG5127" s="21"/>
      <c r="AH5127" s="21"/>
      <c r="AI5127" s="21"/>
      <c r="AJ5127" s="21"/>
      <c r="AK5127" s="21"/>
      <c r="AL5127" s="21"/>
      <c r="AM5127" s="21"/>
      <c r="AN5127" s="21"/>
      <c r="AO5127" s="21"/>
      <c r="AP5127" s="21"/>
      <c r="AQ5127" s="21"/>
      <c r="AR5127" s="21"/>
      <c r="AS5127" s="21"/>
      <c r="AT5127" s="21"/>
      <c r="AU5127" s="21"/>
      <c r="AX5127" s="22"/>
      <c r="AY5127" s="22"/>
      <c r="AZ5127" s="22"/>
      <c r="BM5127" s="21"/>
      <c r="BN5127" s="21"/>
      <c r="BO5127" s="21"/>
      <c r="BP5127" s="21"/>
      <c r="BQ5127" s="21"/>
      <c r="BS5127" s="21"/>
      <c r="BT5127" s="21"/>
      <c r="BW5127" s="21"/>
      <c r="BX5127" s="21"/>
      <c r="BZ5127" s="21"/>
      <c r="CD5127" s="21"/>
      <c r="CE5127" s="21"/>
      <c r="CF5127" s="21"/>
    </row>
    <row r="5128" spans="1:84">
      <c r="A5128" s="21"/>
      <c r="AC5128" s="21"/>
      <c r="AD5128" s="21"/>
      <c r="AE5128" s="21"/>
      <c r="AF5128" s="21"/>
      <c r="AG5128" s="21"/>
      <c r="AH5128" s="21"/>
      <c r="AI5128" s="21"/>
      <c r="AJ5128" s="21"/>
      <c r="AK5128" s="21"/>
      <c r="AL5128" s="21"/>
      <c r="AM5128" s="21"/>
      <c r="AN5128" s="21"/>
      <c r="AO5128" s="21"/>
      <c r="AP5128" s="21"/>
      <c r="AQ5128" s="21"/>
      <c r="AR5128" s="21"/>
      <c r="AS5128" s="21"/>
      <c r="AT5128" s="21"/>
      <c r="AU5128" s="21"/>
      <c r="AX5128" s="22"/>
      <c r="AY5128" s="22"/>
      <c r="AZ5128" s="22"/>
      <c r="BM5128" s="21"/>
      <c r="BN5128" s="21"/>
      <c r="BO5128" s="21"/>
      <c r="BP5128" s="21"/>
      <c r="BQ5128" s="21"/>
      <c r="BS5128" s="21"/>
      <c r="BT5128" s="21"/>
      <c r="BW5128" s="21"/>
      <c r="BX5128" s="21"/>
      <c r="BZ5128" s="21"/>
      <c r="CD5128" s="21"/>
      <c r="CE5128" s="21"/>
      <c r="CF5128" s="21"/>
    </row>
    <row r="5129" spans="1:84">
      <c r="A5129" s="21"/>
      <c r="AC5129" s="21"/>
      <c r="AD5129" s="21"/>
      <c r="AE5129" s="21"/>
      <c r="AF5129" s="21"/>
      <c r="AG5129" s="21"/>
      <c r="AH5129" s="21"/>
      <c r="AI5129" s="21"/>
      <c r="AJ5129" s="21"/>
      <c r="AK5129" s="21"/>
      <c r="AL5129" s="21"/>
      <c r="AM5129" s="21"/>
      <c r="AN5129" s="21"/>
      <c r="AO5129" s="21"/>
      <c r="AP5129" s="21"/>
      <c r="AQ5129" s="21"/>
      <c r="AR5129" s="21"/>
      <c r="AS5129" s="21"/>
      <c r="AT5129" s="21"/>
      <c r="AU5129" s="21"/>
      <c r="AX5129" s="22"/>
      <c r="AY5129" s="22"/>
      <c r="AZ5129" s="22"/>
      <c r="BM5129" s="21"/>
      <c r="BN5129" s="21"/>
      <c r="BO5129" s="21"/>
      <c r="BP5129" s="21"/>
      <c r="BQ5129" s="21"/>
      <c r="BS5129" s="21"/>
      <c r="BT5129" s="21"/>
      <c r="BW5129" s="21"/>
      <c r="BX5129" s="21"/>
      <c r="BZ5129" s="21"/>
      <c r="CD5129" s="21"/>
      <c r="CE5129" s="21"/>
      <c r="CF5129" s="21"/>
    </row>
    <row r="5130" spans="1:84">
      <c r="A5130" s="21"/>
      <c r="AC5130" s="21"/>
      <c r="AD5130" s="21"/>
      <c r="AE5130" s="21"/>
      <c r="AF5130" s="21"/>
      <c r="AG5130" s="21"/>
      <c r="AH5130" s="21"/>
      <c r="AI5130" s="21"/>
      <c r="AJ5130" s="21"/>
      <c r="AK5130" s="21"/>
      <c r="AL5130" s="21"/>
      <c r="AM5130" s="21"/>
      <c r="AN5130" s="21"/>
      <c r="AO5130" s="21"/>
      <c r="AP5130" s="21"/>
      <c r="AQ5130" s="21"/>
      <c r="AR5130" s="21"/>
      <c r="AS5130" s="21"/>
      <c r="AT5130" s="21"/>
      <c r="AU5130" s="21"/>
      <c r="AX5130" s="22"/>
      <c r="AY5130" s="22"/>
      <c r="AZ5130" s="22"/>
      <c r="BM5130" s="21"/>
      <c r="BN5130" s="21"/>
      <c r="BO5130" s="21"/>
      <c r="BP5130" s="21"/>
      <c r="BQ5130" s="21"/>
      <c r="BS5130" s="21"/>
      <c r="BT5130" s="21"/>
      <c r="BW5130" s="21"/>
      <c r="BX5130" s="21"/>
      <c r="BZ5130" s="21"/>
      <c r="CD5130" s="21"/>
      <c r="CE5130" s="21"/>
      <c r="CF5130" s="21"/>
    </row>
    <row r="5131" spans="1:84">
      <c r="A5131" s="21"/>
      <c r="AC5131" s="21"/>
      <c r="AD5131" s="21"/>
      <c r="AE5131" s="21"/>
      <c r="AF5131" s="21"/>
      <c r="AG5131" s="21"/>
      <c r="AH5131" s="21"/>
      <c r="AI5131" s="21"/>
      <c r="AJ5131" s="21"/>
      <c r="AK5131" s="21"/>
      <c r="AL5131" s="21"/>
      <c r="AM5131" s="21"/>
      <c r="AN5131" s="21"/>
      <c r="AO5131" s="21"/>
      <c r="AP5131" s="21"/>
      <c r="AQ5131" s="21"/>
      <c r="AR5131" s="21"/>
      <c r="AS5131" s="21"/>
      <c r="AT5131" s="21"/>
      <c r="AU5131" s="21"/>
      <c r="AX5131" s="22"/>
      <c r="AY5131" s="22"/>
      <c r="AZ5131" s="22"/>
      <c r="BM5131" s="21"/>
      <c r="BN5131" s="21"/>
      <c r="BO5131" s="21"/>
      <c r="BP5131" s="21"/>
      <c r="BQ5131" s="21"/>
      <c r="BS5131" s="21"/>
      <c r="BT5131" s="21"/>
      <c r="BW5131" s="21"/>
      <c r="BX5131" s="21"/>
      <c r="BZ5131" s="21"/>
      <c r="CD5131" s="21"/>
      <c r="CE5131" s="21"/>
      <c r="CF5131" s="21"/>
    </row>
    <row r="5132" spans="1:84">
      <c r="A5132" s="21"/>
      <c r="AC5132" s="21"/>
      <c r="AD5132" s="21"/>
      <c r="AE5132" s="21"/>
      <c r="AF5132" s="21"/>
      <c r="AG5132" s="21"/>
      <c r="AH5132" s="21"/>
      <c r="AI5132" s="21"/>
      <c r="AJ5132" s="21"/>
      <c r="AK5132" s="21"/>
      <c r="AL5132" s="21"/>
      <c r="AM5132" s="21"/>
      <c r="AN5132" s="21"/>
      <c r="AO5132" s="21"/>
      <c r="AP5132" s="21"/>
      <c r="AQ5132" s="21"/>
      <c r="AR5132" s="21"/>
      <c r="AS5132" s="21"/>
      <c r="AT5132" s="21"/>
      <c r="AU5132" s="21"/>
      <c r="AX5132" s="22"/>
      <c r="AY5132" s="22"/>
      <c r="AZ5132" s="22"/>
      <c r="BM5132" s="21"/>
      <c r="BN5132" s="21"/>
      <c r="BO5132" s="21"/>
      <c r="BP5132" s="21"/>
      <c r="BQ5132" s="21"/>
      <c r="BS5132" s="21"/>
      <c r="BT5132" s="21"/>
      <c r="BW5132" s="21"/>
      <c r="BX5132" s="21"/>
      <c r="BZ5132" s="21"/>
      <c r="CD5132" s="21"/>
      <c r="CE5132" s="21"/>
      <c r="CF5132" s="21"/>
    </row>
    <row r="5133" spans="1:84">
      <c r="A5133" s="21"/>
      <c r="AC5133" s="21"/>
      <c r="AD5133" s="21"/>
      <c r="AE5133" s="21"/>
      <c r="AF5133" s="21"/>
      <c r="AG5133" s="21"/>
      <c r="AH5133" s="21"/>
      <c r="AI5133" s="21"/>
      <c r="AJ5133" s="21"/>
      <c r="AK5133" s="21"/>
      <c r="AL5133" s="21"/>
      <c r="AM5133" s="21"/>
      <c r="AN5133" s="21"/>
      <c r="AO5133" s="21"/>
      <c r="AP5133" s="21"/>
      <c r="AQ5133" s="21"/>
      <c r="AR5133" s="21"/>
      <c r="AS5133" s="21"/>
      <c r="AT5133" s="21"/>
      <c r="AU5133" s="21"/>
      <c r="AX5133" s="22"/>
      <c r="AY5133" s="22"/>
      <c r="AZ5133" s="22"/>
      <c r="BM5133" s="21"/>
      <c r="BN5133" s="21"/>
      <c r="BO5133" s="21"/>
      <c r="BP5133" s="21"/>
      <c r="BQ5133" s="21"/>
      <c r="BS5133" s="21"/>
      <c r="BT5133" s="21"/>
      <c r="BW5133" s="21"/>
      <c r="BX5133" s="21"/>
      <c r="BZ5133" s="21"/>
      <c r="CD5133" s="21"/>
      <c r="CE5133" s="21"/>
      <c r="CF5133" s="21"/>
    </row>
    <row r="5134" spans="1:84">
      <c r="A5134" s="21"/>
      <c r="AC5134" s="21"/>
      <c r="AD5134" s="21"/>
      <c r="AE5134" s="21"/>
      <c r="AF5134" s="21"/>
      <c r="AG5134" s="21"/>
      <c r="AH5134" s="21"/>
      <c r="AI5134" s="21"/>
      <c r="AJ5134" s="21"/>
      <c r="AK5134" s="21"/>
      <c r="AL5134" s="21"/>
      <c r="AM5134" s="21"/>
      <c r="AN5134" s="21"/>
      <c r="AO5134" s="21"/>
      <c r="AP5134" s="21"/>
      <c r="AQ5134" s="21"/>
      <c r="AR5134" s="21"/>
      <c r="AS5134" s="21"/>
      <c r="AT5134" s="21"/>
      <c r="AU5134" s="21"/>
      <c r="AX5134" s="22"/>
      <c r="AY5134" s="22"/>
      <c r="AZ5134" s="22"/>
      <c r="BM5134" s="21"/>
      <c r="BN5134" s="21"/>
      <c r="BO5134" s="21"/>
      <c r="BP5134" s="21"/>
      <c r="BQ5134" s="21"/>
      <c r="BS5134" s="21"/>
      <c r="BT5134" s="21"/>
      <c r="BW5134" s="21"/>
      <c r="BX5134" s="21"/>
      <c r="BZ5134" s="21"/>
      <c r="CD5134" s="21"/>
      <c r="CE5134" s="21"/>
      <c r="CF5134" s="21"/>
    </row>
    <row r="5135" spans="1:84">
      <c r="A5135" s="21"/>
      <c r="AC5135" s="21"/>
      <c r="AD5135" s="21"/>
      <c r="AE5135" s="21"/>
      <c r="AF5135" s="21"/>
      <c r="AG5135" s="21"/>
      <c r="AH5135" s="21"/>
      <c r="AI5135" s="21"/>
      <c r="AJ5135" s="21"/>
      <c r="AK5135" s="21"/>
      <c r="AL5135" s="21"/>
      <c r="AM5135" s="21"/>
      <c r="AN5135" s="21"/>
      <c r="AO5135" s="21"/>
      <c r="AP5135" s="21"/>
      <c r="AQ5135" s="21"/>
      <c r="AR5135" s="21"/>
      <c r="AS5135" s="21"/>
      <c r="AT5135" s="21"/>
      <c r="AU5135" s="21"/>
      <c r="AX5135" s="22"/>
      <c r="AY5135" s="22"/>
      <c r="AZ5135" s="22"/>
      <c r="BM5135" s="21"/>
      <c r="BN5135" s="21"/>
      <c r="BO5135" s="21"/>
      <c r="BP5135" s="21"/>
      <c r="BQ5135" s="21"/>
      <c r="BS5135" s="21"/>
      <c r="BT5135" s="21"/>
      <c r="BW5135" s="21"/>
      <c r="BX5135" s="21"/>
      <c r="BZ5135" s="21"/>
      <c r="CD5135" s="21"/>
      <c r="CE5135" s="21"/>
      <c r="CF5135" s="21"/>
    </row>
    <row r="5136" spans="1:84">
      <c r="A5136" s="21"/>
      <c r="AC5136" s="21"/>
      <c r="AD5136" s="21"/>
      <c r="AE5136" s="21"/>
      <c r="AF5136" s="21"/>
      <c r="AG5136" s="21"/>
      <c r="AH5136" s="21"/>
      <c r="AI5136" s="21"/>
      <c r="AJ5136" s="21"/>
      <c r="AK5136" s="21"/>
      <c r="AL5136" s="21"/>
      <c r="AM5136" s="21"/>
      <c r="AN5136" s="21"/>
      <c r="AO5136" s="21"/>
      <c r="AP5136" s="21"/>
      <c r="AQ5136" s="21"/>
      <c r="AR5136" s="21"/>
      <c r="AS5136" s="21"/>
      <c r="AT5136" s="21"/>
      <c r="AU5136" s="21"/>
      <c r="AX5136" s="22"/>
      <c r="AY5136" s="22"/>
      <c r="AZ5136" s="22"/>
      <c r="BM5136" s="21"/>
      <c r="BN5136" s="21"/>
      <c r="BO5136" s="21"/>
      <c r="BP5136" s="21"/>
      <c r="BQ5136" s="21"/>
      <c r="BS5136" s="21"/>
      <c r="BT5136" s="21"/>
      <c r="BW5136" s="21"/>
      <c r="BX5136" s="21"/>
      <c r="BZ5136" s="21"/>
      <c r="CD5136" s="21"/>
      <c r="CE5136" s="21"/>
      <c r="CF5136" s="21"/>
    </row>
    <row r="5137" spans="1:84">
      <c r="A5137" s="21"/>
      <c r="AC5137" s="21"/>
      <c r="AD5137" s="21"/>
      <c r="AE5137" s="21"/>
      <c r="AF5137" s="21"/>
      <c r="AG5137" s="21"/>
      <c r="AH5137" s="21"/>
      <c r="AI5137" s="21"/>
      <c r="AJ5137" s="21"/>
      <c r="AK5137" s="21"/>
      <c r="AL5137" s="21"/>
      <c r="AM5137" s="21"/>
      <c r="AN5137" s="21"/>
      <c r="AO5137" s="21"/>
      <c r="AP5137" s="21"/>
      <c r="AQ5137" s="21"/>
      <c r="AR5137" s="21"/>
      <c r="AS5137" s="21"/>
      <c r="AT5137" s="21"/>
      <c r="AU5137" s="21"/>
      <c r="AX5137" s="22"/>
      <c r="AY5137" s="22"/>
      <c r="AZ5137" s="22"/>
      <c r="BM5137" s="21"/>
      <c r="BN5137" s="21"/>
      <c r="BO5137" s="21"/>
      <c r="BP5137" s="21"/>
      <c r="BQ5137" s="21"/>
      <c r="BS5137" s="21"/>
      <c r="BT5137" s="21"/>
      <c r="BW5137" s="21"/>
      <c r="BX5137" s="21"/>
      <c r="BZ5137" s="21"/>
      <c r="CD5137" s="21"/>
      <c r="CE5137" s="21"/>
      <c r="CF5137" s="21"/>
    </row>
    <row r="5138" spans="1:84">
      <c r="A5138" s="21"/>
      <c r="AC5138" s="21"/>
      <c r="AD5138" s="21"/>
      <c r="AE5138" s="21"/>
      <c r="AF5138" s="21"/>
      <c r="AG5138" s="21"/>
      <c r="AH5138" s="21"/>
      <c r="AI5138" s="21"/>
      <c r="AJ5138" s="21"/>
      <c r="AK5138" s="21"/>
      <c r="AL5138" s="21"/>
      <c r="AM5138" s="21"/>
      <c r="AN5138" s="21"/>
      <c r="AO5138" s="21"/>
      <c r="AP5138" s="21"/>
      <c r="AQ5138" s="21"/>
      <c r="AR5138" s="21"/>
      <c r="AS5138" s="21"/>
      <c r="AT5138" s="21"/>
      <c r="AU5138" s="21"/>
      <c r="AX5138" s="22"/>
      <c r="AY5138" s="22"/>
      <c r="AZ5138" s="22"/>
      <c r="BM5138" s="21"/>
      <c r="BN5138" s="21"/>
      <c r="BO5138" s="21"/>
      <c r="BP5138" s="21"/>
      <c r="BQ5138" s="21"/>
      <c r="BS5138" s="21"/>
      <c r="BT5138" s="21"/>
      <c r="BW5138" s="21"/>
      <c r="BX5138" s="21"/>
      <c r="BZ5138" s="21"/>
      <c r="CD5138" s="21"/>
      <c r="CE5138" s="21"/>
      <c r="CF5138" s="21"/>
    </row>
    <row r="5139" spans="1:84">
      <c r="A5139" s="21"/>
      <c r="AC5139" s="21"/>
      <c r="AD5139" s="21"/>
      <c r="AE5139" s="21"/>
      <c r="AF5139" s="21"/>
      <c r="AG5139" s="21"/>
      <c r="AH5139" s="21"/>
      <c r="AI5139" s="21"/>
      <c r="AJ5139" s="21"/>
      <c r="AK5139" s="21"/>
      <c r="AL5139" s="21"/>
      <c r="AM5139" s="21"/>
      <c r="AN5139" s="21"/>
      <c r="AO5139" s="21"/>
      <c r="AP5139" s="21"/>
      <c r="AQ5139" s="21"/>
      <c r="AR5139" s="21"/>
      <c r="AS5139" s="21"/>
      <c r="AT5139" s="21"/>
      <c r="AU5139" s="21"/>
      <c r="AX5139" s="22"/>
      <c r="AY5139" s="22"/>
      <c r="AZ5139" s="22"/>
      <c r="BM5139" s="21"/>
      <c r="BN5139" s="21"/>
      <c r="BO5139" s="21"/>
      <c r="BP5139" s="21"/>
      <c r="BQ5139" s="21"/>
      <c r="BS5139" s="21"/>
      <c r="BT5139" s="21"/>
      <c r="BW5139" s="21"/>
      <c r="BX5139" s="21"/>
      <c r="BZ5139" s="21"/>
      <c r="CD5139" s="21"/>
      <c r="CE5139" s="21"/>
      <c r="CF5139" s="21"/>
    </row>
    <row r="5140" spans="1:84">
      <c r="A5140" s="21"/>
      <c r="AC5140" s="21"/>
      <c r="AD5140" s="21"/>
      <c r="AE5140" s="21"/>
      <c r="AF5140" s="21"/>
      <c r="AG5140" s="21"/>
      <c r="AH5140" s="21"/>
      <c r="AI5140" s="21"/>
      <c r="AJ5140" s="21"/>
      <c r="AK5140" s="21"/>
      <c r="AL5140" s="21"/>
      <c r="AM5140" s="21"/>
      <c r="AN5140" s="21"/>
      <c r="AO5140" s="21"/>
      <c r="AP5140" s="21"/>
      <c r="AQ5140" s="21"/>
      <c r="AR5140" s="21"/>
      <c r="AS5140" s="21"/>
      <c r="AT5140" s="21"/>
      <c r="AU5140" s="21"/>
      <c r="AX5140" s="22"/>
      <c r="AY5140" s="22"/>
      <c r="AZ5140" s="22"/>
      <c r="BM5140" s="21"/>
      <c r="BN5140" s="21"/>
      <c r="BO5140" s="21"/>
      <c r="BP5140" s="21"/>
      <c r="BQ5140" s="21"/>
      <c r="BS5140" s="21"/>
      <c r="BT5140" s="21"/>
      <c r="BW5140" s="21"/>
      <c r="BX5140" s="21"/>
      <c r="BZ5140" s="21"/>
      <c r="CD5140" s="21"/>
      <c r="CE5140" s="21"/>
      <c r="CF5140" s="21"/>
    </row>
    <row r="5141" spans="1:84">
      <c r="A5141" s="21"/>
      <c r="AC5141" s="21"/>
      <c r="AD5141" s="21"/>
      <c r="AE5141" s="21"/>
      <c r="AF5141" s="21"/>
      <c r="AG5141" s="21"/>
      <c r="AH5141" s="21"/>
      <c r="AI5141" s="21"/>
      <c r="AJ5141" s="21"/>
      <c r="AK5141" s="21"/>
      <c r="AL5141" s="21"/>
      <c r="AM5141" s="21"/>
      <c r="AN5141" s="21"/>
      <c r="AO5141" s="21"/>
      <c r="AP5141" s="21"/>
      <c r="AQ5141" s="21"/>
      <c r="AR5141" s="21"/>
      <c r="AS5141" s="21"/>
      <c r="AT5141" s="21"/>
      <c r="AU5141" s="21"/>
      <c r="AX5141" s="22"/>
      <c r="AY5141" s="22"/>
      <c r="AZ5141" s="22"/>
      <c r="BM5141" s="21"/>
      <c r="BN5141" s="21"/>
      <c r="BO5141" s="21"/>
      <c r="BP5141" s="21"/>
      <c r="BQ5141" s="21"/>
      <c r="BS5141" s="21"/>
      <c r="BT5141" s="21"/>
      <c r="BW5141" s="21"/>
      <c r="BX5141" s="21"/>
      <c r="BZ5141" s="21"/>
      <c r="CD5141" s="21"/>
      <c r="CE5141" s="21"/>
      <c r="CF5141" s="21"/>
    </row>
    <row r="5142" spans="1:84">
      <c r="A5142" s="21"/>
      <c r="AC5142" s="21"/>
      <c r="AD5142" s="21"/>
      <c r="AE5142" s="21"/>
      <c r="AF5142" s="21"/>
      <c r="AG5142" s="21"/>
      <c r="AH5142" s="21"/>
      <c r="AI5142" s="21"/>
      <c r="AJ5142" s="21"/>
      <c r="AK5142" s="21"/>
      <c r="AL5142" s="21"/>
      <c r="AM5142" s="21"/>
      <c r="AN5142" s="21"/>
      <c r="AO5142" s="21"/>
      <c r="AP5142" s="21"/>
      <c r="AQ5142" s="21"/>
      <c r="AR5142" s="21"/>
      <c r="AS5142" s="21"/>
      <c r="AT5142" s="21"/>
      <c r="AU5142" s="21"/>
      <c r="AX5142" s="22"/>
      <c r="AY5142" s="22"/>
      <c r="AZ5142" s="22"/>
      <c r="BM5142" s="21"/>
      <c r="BN5142" s="21"/>
      <c r="BO5142" s="21"/>
      <c r="BP5142" s="21"/>
      <c r="BQ5142" s="21"/>
      <c r="BS5142" s="21"/>
      <c r="BT5142" s="21"/>
      <c r="BW5142" s="21"/>
      <c r="BX5142" s="21"/>
      <c r="BZ5142" s="21"/>
      <c r="CD5142" s="21"/>
      <c r="CE5142" s="21"/>
      <c r="CF5142" s="21"/>
    </row>
    <row r="5143" spans="1:84">
      <c r="A5143" s="21"/>
      <c r="AC5143" s="21"/>
      <c r="AD5143" s="21"/>
      <c r="AE5143" s="21"/>
      <c r="AF5143" s="21"/>
      <c r="AG5143" s="21"/>
      <c r="AH5143" s="21"/>
      <c r="AI5143" s="21"/>
      <c r="AJ5143" s="21"/>
      <c r="AK5143" s="21"/>
      <c r="AL5143" s="21"/>
      <c r="AM5143" s="21"/>
      <c r="AN5143" s="21"/>
      <c r="AO5143" s="21"/>
      <c r="AP5143" s="21"/>
      <c r="AQ5143" s="21"/>
      <c r="AR5143" s="21"/>
      <c r="AS5143" s="21"/>
      <c r="AT5143" s="21"/>
      <c r="AU5143" s="21"/>
      <c r="AX5143" s="22"/>
      <c r="AY5143" s="22"/>
      <c r="AZ5143" s="22"/>
      <c r="BM5143" s="21"/>
      <c r="BN5143" s="21"/>
      <c r="BO5143" s="21"/>
      <c r="BP5143" s="21"/>
      <c r="BQ5143" s="21"/>
      <c r="BS5143" s="21"/>
      <c r="BT5143" s="21"/>
      <c r="BW5143" s="21"/>
      <c r="BX5143" s="21"/>
      <c r="BZ5143" s="21"/>
      <c r="CD5143" s="21"/>
      <c r="CE5143" s="21"/>
      <c r="CF5143" s="21"/>
    </row>
    <row r="5144" spans="1:84">
      <c r="A5144" s="21"/>
      <c r="AC5144" s="21"/>
      <c r="AD5144" s="21"/>
      <c r="AE5144" s="21"/>
      <c r="AF5144" s="21"/>
      <c r="AG5144" s="21"/>
      <c r="AH5144" s="21"/>
      <c r="AI5144" s="21"/>
      <c r="AJ5144" s="21"/>
      <c r="AK5144" s="21"/>
      <c r="AL5144" s="21"/>
      <c r="AM5144" s="21"/>
      <c r="AN5144" s="21"/>
      <c r="AO5144" s="21"/>
      <c r="AP5144" s="21"/>
      <c r="AQ5144" s="21"/>
      <c r="AR5144" s="21"/>
      <c r="AS5144" s="21"/>
      <c r="AT5144" s="21"/>
      <c r="AU5144" s="21"/>
      <c r="AX5144" s="22"/>
      <c r="AY5144" s="22"/>
      <c r="AZ5144" s="22"/>
      <c r="BM5144" s="21"/>
      <c r="BN5144" s="21"/>
      <c r="BO5144" s="21"/>
      <c r="BP5144" s="21"/>
      <c r="BQ5144" s="21"/>
      <c r="BS5144" s="21"/>
      <c r="BT5144" s="21"/>
      <c r="BW5144" s="21"/>
      <c r="BX5144" s="21"/>
      <c r="BZ5144" s="21"/>
      <c r="CD5144" s="21"/>
      <c r="CE5144" s="21"/>
      <c r="CF5144" s="21"/>
    </row>
    <row r="5145" spans="1:84">
      <c r="A5145" s="21"/>
      <c r="AC5145" s="21"/>
      <c r="AD5145" s="21"/>
      <c r="AE5145" s="21"/>
      <c r="AF5145" s="21"/>
      <c r="AG5145" s="21"/>
      <c r="AH5145" s="21"/>
      <c r="AI5145" s="21"/>
      <c r="AJ5145" s="21"/>
      <c r="AK5145" s="21"/>
      <c r="AL5145" s="21"/>
      <c r="AM5145" s="21"/>
      <c r="AN5145" s="21"/>
      <c r="AO5145" s="21"/>
      <c r="AP5145" s="21"/>
      <c r="AQ5145" s="21"/>
      <c r="AR5145" s="21"/>
      <c r="AS5145" s="21"/>
      <c r="AT5145" s="21"/>
      <c r="AU5145" s="21"/>
      <c r="AX5145" s="22"/>
      <c r="AY5145" s="22"/>
      <c r="AZ5145" s="22"/>
      <c r="BM5145" s="21"/>
      <c r="BN5145" s="21"/>
      <c r="BO5145" s="21"/>
      <c r="BP5145" s="21"/>
      <c r="BQ5145" s="21"/>
      <c r="BS5145" s="21"/>
      <c r="BT5145" s="21"/>
      <c r="BW5145" s="21"/>
      <c r="BX5145" s="21"/>
      <c r="BZ5145" s="21"/>
      <c r="CD5145" s="21"/>
      <c r="CE5145" s="21"/>
      <c r="CF5145" s="21"/>
    </row>
    <row r="5146" spans="1:84">
      <c r="A5146" s="21"/>
      <c r="AC5146" s="21"/>
      <c r="AD5146" s="21"/>
      <c r="AE5146" s="21"/>
      <c r="AF5146" s="21"/>
      <c r="AG5146" s="21"/>
      <c r="AH5146" s="21"/>
      <c r="AI5146" s="21"/>
      <c r="AJ5146" s="21"/>
      <c r="AK5146" s="21"/>
      <c r="AL5146" s="21"/>
      <c r="AM5146" s="21"/>
      <c r="AN5146" s="21"/>
      <c r="AO5146" s="21"/>
      <c r="AP5146" s="21"/>
      <c r="AQ5146" s="21"/>
      <c r="AR5146" s="21"/>
      <c r="AS5146" s="21"/>
      <c r="AT5146" s="21"/>
      <c r="AU5146" s="21"/>
      <c r="AX5146" s="22"/>
      <c r="AY5146" s="22"/>
      <c r="AZ5146" s="22"/>
      <c r="BM5146" s="21"/>
      <c r="BN5146" s="21"/>
      <c r="BO5146" s="21"/>
      <c r="BP5146" s="21"/>
      <c r="BQ5146" s="21"/>
      <c r="BS5146" s="21"/>
      <c r="BT5146" s="21"/>
      <c r="BW5146" s="21"/>
      <c r="BX5146" s="21"/>
      <c r="BZ5146" s="21"/>
      <c r="CD5146" s="21"/>
      <c r="CE5146" s="21"/>
      <c r="CF5146" s="21"/>
    </row>
    <row r="5147" spans="1:84">
      <c r="A5147" s="21"/>
      <c r="AC5147" s="21"/>
      <c r="AD5147" s="21"/>
      <c r="AE5147" s="21"/>
      <c r="AF5147" s="21"/>
      <c r="AG5147" s="21"/>
      <c r="AH5147" s="21"/>
      <c r="AI5147" s="21"/>
      <c r="AJ5147" s="21"/>
      <c r="AK5147" s="21"/>
      <c r="AL5147" s="21"/>
      <c r="AM5147" s="21"/>
      <c r="AN5147" s="21"/>
      <c r="AO5147" s="21"/>
      <c r="AP5147" s="21"/>
      <c r="AQ5147" s="21"/>
      <c r="AR5147" s="21"/>
      <c r="AS5147" s="21"/>
      <c r="AT5147" s="21"/>
      <c r="AU5147" s="21"/>
      <c r="AX5147" s="22"/>
      <c r="AY5147" s="22"/>
      <c r="AZ5147" s="22"/>
      <c r="BM5147" s="21"/>
      <c r="BN5147" s="21"/>
      <c r="BO5147" s="21"/>
      <c r="BP5147" s="21"/>
      <c r="BQ5147" s="21"/>
      <c r="BS5147" s="21"/>
      <c r="BT5147" s="21"/>
      <c r="BW5147" s="21"/>
      <c r="BX5147" s="21"/>
      <c r="BZ5147" s="21"/>
      <c r="CD5147" s="21"/>
      <c r="CE5147" s="21"/>
      <c r="CF5147" s="21"/>
    </row>
    <row r="5148" spans="1:84">
      <c r="A5148" s="21"/>
      <c r="AC5148" s="21"/>
      <c r="AD5148" s="21"/>
      <c r="AE5148" s="21"/>
      <c r="AF5148" s="21"/>
      <c r="AG5148" s="21"/>
      <c r="AH5148" s="21"/>
      <c r="AI5148" s="21"/>
      <c r="AJ5148" s="21"/>
      <c r="AK5148" s="21"/>
      <c r="AL5148" s="21"/>
      <c r="AM5148" s="21"/>
      <c r="AN5148" s="21"/>
      <c r="AO5148" s="21"/>
      <c r="AP5148" s="21"/>
      <c r="AQ5148" s="21"/>
      <c r="AR5148" s="21"/>
      <c r="AS5148" s="21"/>
      <c r="AT5148" s="21"/>
      <c r="AU5148" s="21"/>
      <c r="AX5148" s="22"/>
      <c r="AY5148" s="22"/>
      <c r="AZ5148" s="22"/>
      <c r="BM5148" s="21"/>
      <c r="BN5148" s="21"/>
      <c r="BO5148" s="21"/>
      <c r="BP5148" s="21"/>
      <c r="BQ5148" s="21"/>
      <c r="BS5148" s="21"/>
      <c r="BT5148" s="21"/>
      <c r="BW5148" s="21"/>
      <c r="BX5148" s="21"/>
      <c r="BZ5148" s="21"/>
      <c r="CD5148" s="21"/>
      <c r="CE5148" s="21"/>
      <c r="CF5148" s="21"/>
    </row>
    <row r="5149" spans="1:84">
      <c r="A5149" s="21"/>
      <c r="AC5149" s="21"/>
      <c r="AD5149" s="21"/>
      <c r="AE5149" s="21"/>
      <c r="AF5149" s="21"/>
      <c r="AG5149" s="21"/>
      <c r="AH5149" s="21"/>
      <c r="AI5149" s="21"/>
      <c r="AJ5149" s="21"/>
      <c r="AK5149" s="21"/>
      <c r="AL5149" s="21"/>
      <c r="AM5149" s="21"/>
      <c r="AN5149" s="21"/>
      <c r="AO5149" s="21"/>
      <c r="AP5149" s="21"/>
      <c r="AQ5149" s="21"/>
      <c r="AR5149" s="21"/>
      <c r="AS5149" s="21"/>
      <c r="AT5149" s="21"/>
      <c r="AU5149" s="21"/>
      <c r="AX5149" s="22"/>
      <c r="AY5149" s="22"/>
      <c r="AZ5149" s="22"/>
      <c r="BM5149" s="21"/>
      <c r="BN5149" s="21"/>
      <c r="BO5149" s="21"/>
      <c r="BP5149" s="21"/>
      <c r="BQ5149" s="21"/>
      <c r="BS5149" s="21"/>
      <c r="BT5149" s="21"/>
      <c r="BW5149" s="21"/>
      <c r="BX5149" s="21"/>
      <c r="BZ5149" s="21"/>
      <c r="CD5149" s="21"/>
      <c r="CE5149" s="21"/>
      <c r="CF5149" s="21"/>
    </row>
    <row r="5150" spans="1:84">
      <c r="A5150" s="21"/>
      <c r="AC5150" s="21"/>
      <c r="AD5150" s="21"/>
      <c r="AE5150" s="21"/>
      <c r="AF5150" s="21"/>
      <c r="AG5150" s="21"/>
      <c r="AH5150" s="21"/>
      <c r="AI5150" s="21"/>
      <c r="AJ5150" s="21"/>
      <c r="AK5150" s="21"/>
      <c r="AL5150" s="21"/>
      <c r="AM5150" s="21"/>
      <c r="AN5150" s="21"/>
      <c r="AO5150" s="21"/>
      <c r="AP5150" s="21"/>
      <c r="AQ5150" s="21"/>
      <c r="AR5150" s="21"/>
      <c r="AS5150" s="21"/>
      <c r="AT5150" s="21"/>
      <c r="AU5150" s="21"/>
      <c r="AX5150" s="22"/>
      <c r="AY5150" s="22"/>
      <c r="AZ5150" s="22"/>
      <c r="BM5150" s="21"/>
      <c r="BN5150" s="21"/>
      <c r="BO5150" s="21"/>
      <c r="BP5150" s="21"/>
      <c r="BQ5150" s="21"/>
      <c r="BS5150" s="21"/>
      <c r="BT5150" s="21"/>
      <c r="BW5150" s="21"/>
      <c r="BX5150" s="21"/>
      <c r="BZ5150" s="21"/>
      <c r="CD5150" s="21"/>
      <c r="CE5150" s="21"/>
      <c r="CF5150" s="21"/>
    </row>
    <row r="5151" spans="1:84">
      <c r="A5151" s="21"/>
      <c r="AC5151" s="21"/>
      <c r="AD5151" s="21"/>
      <c r="AE5151" s="21"/>
      <c r="AF5151" s="21"/>
      <c r="AG5151" s="21"/>
      <c r="AH5151" s="21"/>
      <c r="AI5151" s="21"/>
      <c r="AJ5151" s="21"/>
      <c r="AK5151" s="21"/>
      <c r="AL5151" s="21"/>
      <c r="AM5151" s="21"/>
      <c r="AN5151" s="21"/>
      <c r="AO5151" s="21"/>
      <c r="AP5151" s="21"/>
      <c r="AQ5151" s="21"/>
      <c r="AR5151" s="21"/>
      <c r="AS5151" s="21"/>
      <c r="AT5151" s="21"/>
      <c r="AU5151" s="21"/>
      <c r="AX5151" s="22"/>
      <c r="AY5151" s="22"/>
      <c r="AZ5151" s="22"/>
      <c r="BM5151" s="21"/>
      <c r="BN5151" s="21"/>
      <c r="BO5151" s="21"/>
      <c r="BP5151" s="21"/>
      <c r="BQ5151" s="21"/>
      <c r="BS5151" s="21"/>
      <c r="BT5151" s="21"/>
      <c r="BW5151" s="21"/>
      <c r="BX5151" s="21"/>
      <c r="BZ5151" s="21"/>
      <c r="CD5151" s="21"/>
      <c r="CE5151" s="21"/>
      <c r="CF5151" s="21"/>
    </row>
    <row r="5152" spans="1:84">
      <c r="A5152" s="21"/>
      <c r="AC5152" s="21"/>
      <c r="AD5152" s="21"/>
      <c r="AE5152" s="21"/>
      <c r="AF5152" s="21"/>
      <c r="AG5152" s="21"/>
      <c r="AH5152" s="21"/>
      <c r="AI5152" s="21"/>
      <c r="AJ5152" s="21"/>
      <c r="AK5152" s="21"/>
      <c r="AL5152" s="21"/>
      <c r="AM5152" s="21"/>
      <c r="AN5152" s="21"/>
      <c r="AO5152" s="21"/>
      <c r="AP5152" s="21"/>
      <c r="AQ5152" s="21"/>
      <c r="AR5152" s="21"/>
      <c r="AS5152" s="21"/>
      <c r="AT5152" s="21"/>
      <c r="AU5152" s="21"/>
      <c r="AX5152" s="22"/>
      <c r="AY5152" s="22"/>
      <c r="AZ5152" s="22"/>
      <c r="BM5152" s="21"/>
      <c r="BN5152" s="21"/>
      <c r="BO5152" s="21"/>
      <c r="BP5152" s="21"/>
      <c r="BQ5152" s="21"/>
      <c r="BS5152" s="21"/>
      <c r="BT5152" s="21"/>
      <c r="BW5152" s="21"/>
      <c r="BX5152" s="21"/>
      <c r="BZ5152" s="21"/>
      <c r="CD5152" s="21"/>
      <c r="CE5152" s="21"/>
      <c r="CF5152" s="21"/>
    </row>
    <row r="5153" spans="1:84">
      <c r="A5153" s="21"/>
      <c r="AC5153" s="21"/>
      <c r="AD5153" s="21"/>
      <c r="AE5153" s="21"/>
      <c r="AF5153" s="21"/>
      <c r="AG5153" s="21"/>
      <c r="AH5153" s="21"/>
      <c r="AI5153" s="21"/>
      <c r="AJ5153" s="21"/>
      <c r="AK5153" s="21"/>
      <c r="AL5153" s="21"/>
      <c r="AM5153" s="21"/>
      <c r="AN5153" s="21"/>
      <c r="AO5153" s="21"/>
      <c r="AP5153" s="21"/>
      <c r="AQ5153" s="21"/>
      <c r="AR5153" s="21"/>
      <c r="AS5153" s="21"/>
      <c r="AT5153" s="21"/>
      <c r="AU5153" s="21"/>
      <c r="AX5153" s="22"/>
      <c r="AY5153" s="22"/>
      <c r="AZ5153" s="22"/>
      <c r="BM5153" s="21"/>
      <c r="BN5153" s="21"/>
      <c r="BO5153" s="21"/>
      <c r="BP5153" s="21"/>
      <c r="BQ5153" s="21"/>
      <c r="BS5153" s="21"/>
      <c r="BT5153" s="21"/>
      <c r="BW5153" s="21"/>
      <c r="BX5153" s="21"/>
      <c r="BZ5153" s="21"/>
      <c r="CD5153" s="21"/>
      <c r="CE5153" s="21"/>
      <c r="CF5153" s="21"/>
    </row>
    <row r="5154" spans="1:84">
      <c r="A5154" s="21"/>
      <c r="AC5154" s="21"/>
      <c r="AD5154" s="21"/>
      <c r="AE5154" s="21"/>
      <c r="AF5154" s="21"/>
      <c r="AG5154" s="21"/>
      <c r="AH5154" s="21"/>
      <c r="AI5154" s="21"/>
      <c r="AJ5154" s="21"/>
      <c r="AK5154" s="21"/>
      <c r="AL5154" s="21"/>
      <c r="AM5154" s="21"/>
      <c r="AN5154" s="21"/>
      <c r="AO5154" s="21"/>
      <c r="AP5154" s="21"/>
      <c r="AQ5154" s="21"/>
      <c r="AR5154" s="21"/>
      <c r="AS5154" s="21"/>
      <c r="AT5154" s="21"/>
      <c r="AU5154" s="21"/>
      <c r="AX5154" s="22"/>
      <c r="AY5154" s="22"/>
      <c r="AZ5154" s="22"/>
      <c r="BM5154" s="21"/>
      <c r="BN5154" s="21"/>
      <c r="BO5154" s="21"/>
      <c r="BP5154" s="21"/>
      <c r="BQ5154" s="21"/>
      <c r="BS5154" s="21"/>
      <c r="BT5154" s="21"/>
      <c r="BW5154" s="21"/>
      <c r="BX5154" s="21"/>
      <c r="BZ5154" s="21"/>
      <c r="CD5154" s="21"/>
      <c r="CE5154" s="21"/>
      <c r="CF5154" s="21"/>
    </row>
    <row r="5155" spans="1:84">
      <c r="A5155" s="21"/>
      <c r="AC5155" s="21"/>
      <c r="AD5155" s="21"/>
      <c r="AE5155" s="21"/>
      <c r="AF5155" s="21"/>
      <c r="AG5155" s="21"/>
      <c r="AH5155" s="21"/>
      <c r="AI5155" s="21"/>
      <c r="AJ5155" s="21"/>
      <c r="AK5155" s="21"/>
      <c r="AL5155" s="21"/>
      <c r="AM5155" s="21"/>
      <c r="AN5155" s="21"/>
      <c r="AO5155" s="21"/>
      <c r="AP5155" s="21"/>
      <c r="AQ5155" s="21"/>
      <c r="AR5155" s="21"/>
      <c r="AS5155" s="21"/>
      <c r="AT5155" s="21"/>
      <c r="AU5155" s="21"/>
      <c r="AX5155" s="22"/>
      <c r="AY5155" s="22"/>
      <c r="AZ5155" s="22"/>
      <c r="BM5155" s="21"/>
      <c r="BN5155" s="21"/>
      <c r="BO5155" s="21"/>
      <c r="BP5155" s="21"/>
      <c r="BQ5155" s="21"/>
      <c r="BS5155" s="21"/>
      <c r="BT5155" s="21"/>
      <c r="BW5155" s="21"/>
      <c r="BX5155" s="21"/>
      <c r="BZ5155" s="21"/>
      <c r="CD5155" s="21"/>
      <c r="CE5155" s="21"/>
      <c r="CF5155" s="21"/>
    </row>
    <row r="5156" spans="1:84">
      <c r="A5156" s="21"/>
      <c r="AC5156" s="21"/>
      <c r="AD5156" s="21"/>
      <c r="AE5156" s="21"/>
      <c r="AF5156" s="21"/>
      <c r="AG5156" s="21"/>
      <c r="AH5156" s="21"/>
      <c r="AI5156" s="21"/>
      <c r="AJ5156" s="21"/>
      <c r="AK5156" s="21"/>
      <c r="AL5156" s="21"/>
      <c r="AM5156" s="21"/>
      <c r="AN5156" s="21"/>
      <c r="AO5156" s="21"/>
      <c r="AP5156" s="21"/>
      <c r="AQ5156" s="21"/>
      <c r="AR5156" s="21"/>
      <c r="AS5156" s="21"/>
      <c r="AT5156" s="21"/>
      <c r="AU5156" s="21"/>
      <c r="AX5156" s="22"/>
      <c r="AY5156" s="22"/>
      <c r="AZ5156" s="22"/>
      <c r="BM5156" s="21"/>
      <c r="BN5156" s="21"/>
      <c r="BO5156" s="21"/>
      <c r="BP5156" s="21"/>
      <c r="BQ5156" s="21"/>
      <c r="BS5156" s="21"/>
      <c r="BT5156" s="21"/>
      <c r="BW5156" s="21"/>
      <c r="BX5156" s="21"/>
      <c r="BZ5156" s="21"/>
      <c r="CD5156" s="21"/>
      <c r="CE5156" s="21"/>
      <c r="CF5156" s="21"/>
    </row>
    <row r="5157" spans="1:84">
      <c r="A5157" s="21"/>
      <c r="AC5157" s="21"/>
      <c r="AD5157" s="21"/>
      <c r="AE5157" s="21"/>
      <c r="AF5157" s="21"/>
      <c r="AG5157" s="21"/>
      <c r="AH5157" s="21"/>
      <c r="AI5157" s="21"/>
      <c r="AJ5157" s="21"/>
      <c r="AK5157" s="21"/>
      <c r="AL5157" s="21"/>
      <c r="AM5157" s="21"/>
      <c r="AN5157" s="21"/>
      <c r="AO5157" s="21"/>
      <c r="AP5157" s="21"/>
      <c r="AQ5157" s="21"/>
      <c r="AR5157" s="21"/>
      <c r="AS5157" s="21"/>
      <c r="AT5157" s="21"/>
      <c r="AU5157" s="21"/>
      <c r="AX5157" s="22"/>
      <c r="AY5157" s="22"/>
      <c r="AZ5157" s="22"/>
      <c r="BM5157" s="21"/>
      <c r="BN5157" s="21"/>
      <c r="BO5157" s="21"/>
      <c r="BP5157" s="21"/>
      <c r="BQ5157" s="21"/>
      <c r="BS5157" s="21"/>
      <c r="BT5157" s="21"/>
      <c r="BW5157" s="21"/>
      <c r="BX5157" s="21"/>
      <c r="BZ5157" s="21"/>
      <c r="CD5157" s="21"/>
      <c r="CE5157" s="21"/>
      <c r="CF5157" s="21"/>
    </row>
    <row r="5158" spans="1:84">
      <c r="A5158" s="21"/>
      <c r="AC5158" s="21"/>
      <c r="AD5158" s="21"/>
      <c r="AE5158" s="21"/>
      <c r="AF5158" s="21"/>
      <c r="AG5158" s="21"/>
      <c r="AH5158" s="21"/>
      <c r="AI5158" s="21"/>
      <c r="AJ5158" s="21"/>
      <c r="AK5158" s="21"/>
      <c r="AL5158" s="21"/>
      <c r="AM5158" s="21"/>
      <c r="AN5158" s="21"/>
      <c r="AO5158" s="21"/>
      <c r="AP5158" s="21"/>
      <c r="AQ5158" s="21"/>
      <c r="AR5158" s="21"/>
      <c r="AS5158" s="21"/>
      <c r="AT5158" s="21"/>
      <c r="AU5158" s="21"/>
      <c r="AX5158" s="22"/>
      <c r="AY5158" s="22"/>
      <c r="AZ5158" s="22"/>
      <c r="BM5158" s="21"/>
      <c r="BN5158" s="21"/>
      <c r="BO5158" s="21"/>
      <c r="BP5158" s="21"/>
      <c r="BQ5158" s="21"/>
      <c r="BS5158" s="21"/>
      <c r="BT5158" s="21"/>
      <c r="BW5158" s="21"/>
      <c r="BX5158" s="21"/>
      <c r="BZ5158" s="21"/>
      <c r="CD5158" s="21"/>
      <c r="CE5158" s="21"/>
      <c r="CF5158" s="21"/>
    </row>
    <row r="5159" spans="1:84">
      <c r="A5159" s="21"/>
      <c r="AC5159" s="21"/>
      <c r="AD5159" s="21"/>
      <c r="AE5159" s="21"/>
      <c r="AF5159" s="21"/>
      <c r="AG5159" s="21"/>
      <c r="AH5159" s="21"/>
      <c r="AI5159" s="21"/>
      <c r="AJ5159" s="21"/>
      <c r="AK5159" s="21"/>
      <c r="AL5159" s="21"/>
      <c r="AM5159" s="21"/>
      <c r="AN5159" s="21"/>
      <c r="AO5159" s="21"/>
      <c r="AP5159" s="21"/>
      <c r="AQ5159" s="21"/>
      <c r="AR5159" s="21"/>
      <c r="AS5159" s="21"/>
      <c r="AT5159" s="21"/>
      <c r="AU5159" s="21"/>
      <c r="AX5159" s="22"/>
      <c r="AY5159" s="22"/>
      <c r="AZ5159" s="22"/>
      <c r="BM5159" s="21"/>
      <c r="BN5159" s="21"/>
      <c r="BO5159" s="21"/>
      <c r="BP5159" s="21"/>
      <c r="BQ5159" s="21"/>
      <c r="BS5159" s="21"/>
      <c r="BT5159" s="21"/>
      <c r="BW5159" s="21"/>
      <c r="BX5159" s="21"/>
      <c r="BZ5159" s="21"/>
      <c r="CD5159" s="21"/>
      <c r="CE5159" s="21"/>
      <c r="CF5159" s="21"/>
    </row>
    <row r="5160" spans="1:84">
      <c r="A5160" s="21"/>
      <c r="AC5160" s="21"/>
      <c r="AD5160" s="21"/>
      <c r="AE5160" s="21"/>
      <c r="AF5160" s="21"/>
      <c r="AG5160" s="21"/>
      <c r="AH5160" s="21"/>
      <c r="AI5160" s="21"/>
      <c r="AJ5160" s="21"/>
      <c r="AK5160" s="21"/>
      <c r="AL5160" s="21"/>
      <c r="AM5160" s="21"/>
      <c r="AN5160" s="21"/>
      <c r="AO5160" s="21"/>
      <c r="AP5160" s="21"/>
      <c r="AQ5160" s="21"/>
      <c r="AR5160" s="21"/>
      <c r="AS5160" s="21"/>
      <c r="AT5160" s="21"/>
      <c r="AU5160" s="21"/>
      <c r="AX5160" s="22"/>
      <c r="AY5160" s="22"/>
      <c r="AZ5160" s="22"/>
      <c r="BM5160" s="21"/>
      <c r="BN5160" s="21"/>
      <c r="BO5160" s="21"/>
      <c r="BP5160" s="21"/>
      <c r="BQ5160" s="21"/>
      <c r="BS5160" s="21"/>
      <c r="BT5160" s="21"/>
      <c r="BW5160" s="21"/>
      <c r="BX5160" s="21"/>
      <c r="BZ5160" s="21"/>
      <c r="CD5160" s="21"/>
      <c r="CE5160" s="21"/>
      <c r="CF5160" s="21"/>
    </row>
    <row r="5161" spans="1:84">
      <c r="A5161" s="21"/>
      <c r="AC5161" s="21"/>
      <c r="AD5161" s="21"/>
      <c r="AE5161" s="21"/>
      <c r="AF5161" s="21"/>
      <c r="AG5161" s="21"/>
      <c r="AH5161" s="21"/>
      <c r="AI5161" s="21"/>
      <c r="AJ5161" s="21"/>
      <c r="AK5161" s="21"/>
      <c r="AL5161" s="21"/>
      <c r="AM5161" s="21"/>
      <c r="AN5161" s="21"/>
      <c r="AO5161" s="21"/>
      <c r="AP5161" s="21"/>
      <c r="AQ5161" s="21"/>
      <c r="AR5161" s="21"/>
      <c r="AS5161" s="21"/>
      <c r="AT5161" s="21"/>
      <c r="AU5161" s="21"/>
      <c r="AX5161" s="22"/>
      <c r="AY5161" s="22"/>
      <c r="AZ5161" s="22"/>
      <c r="BM5161" s="21"/>
      <c r="BN5161" s="21"/>
      <c r="BO5161" s="21"/>
      <c r="BP5161" s="21"/>
      <c r="BQ5161" s="21"/>
      <c r="BS5161" s="21"/>
      <c r="BT5161" s="21"/>
      <c r="BW5161" s="21"/>
      <c r="BX5161" s="21"/>
      <c r="BZ5161" s="21"/>
      <c r="CD5161" s="21"/>
      <c r="CE5161" s="21"/>
      <c r="CF5161" s="21"/>
    </row>
    <row r="5162" spans="1:84">
      <c r="A5162" s="21"/>
      <c r="AC5162" s="21"/>
      <c r="AD5162" s="21"/>
      <c r="AE5162" s="21"/>
      <c r="AF5162" s="21"/>
      <c r="AG5162" s="21"/>
      <c r="AH5162" s="21"/>
      <c r="AI5162" s="21"/>
      <c r="AJ5162" s="21"/>
      <c r="AK5162" s="21"/>
      <c r="AL5162" s="21"/>
      <c r="AM5162" s="21"/>
      <c r="AN5162" s="21"/>
      <c r="AO5162" s="21"/>
      <c r="AP5162" s="21"/>
      <c r="AQ5162" s="21"/>
      <c r="AR5162" s="21"/>
      <c r="AS5162" s="21"/>
      <c r="AT5162" s="21"/>
      <c r="AU5162" s="21"/>
      <c r="AX5162" s="22"/>
      <c r="AY5162" s="22"/>
      <c r="AZ5162" s="22"/>
      <c r="BM5162" s="21"/>
      <c r="BN5162" s="21"/>
      <c r="BO5162" s="21"/>
      <c r="BP5162" s="21"/>
      <c r="BQ5162" s="21"/>
      <c r="BS5162" s="21"/>
      <c r="BT5162" s="21"/>
      <c r="BW5162" s="21"/>
      <c r="BX5162" s="21"/>
      <c r="BZ5162" s="21"/>
      <c r="CD5162" s="21"/>
      <c r="CE5162" s="21"/>
      <c r="CF5162" s="21"/>
    </row>
    <row r="5163" spans="1:84">
      <c r="A5163" s="21"/>
      <c r="AC5163" s="21"/>
      <c r="AD5163" s="21"/>
      <c r="AE5163" s="21"/>
      <c r="AF5163" s="21"/>
      <c r="AG5163" s="21"/>
      <c r="AH5163" s="21"/>
      <c r="AI5163" s="21"/>
      <c r="AJ5163" s="21"/>
      <c r="AK5163" s="21"/>
      <c r="AL5163" s="21"/>
      <c r="AM5163" s="21"/>
      <c r="AN5163" s="21"/>
      <c r="AO5163" s="21"/>
      <c r="AP5163" s="21"/>
      <c r="AQ5163" s="21"/>
      <c r="AR5163" s="21"/>
      <c r="AS5163" s="21"/>
      <c r="AT5163" s="21"/>
      <c r="AU5163" s="21"/>
      <c r="AX5163" s="22"/>
      <c r="AY5163" s="22"/>
      <c r="AZ5163" s="22"/>
      <c r="BM5163" s="21"/>
      <c r="BN5163" s="21"/>
      <c r="BO5163" s="21"/>
      <c r="BP5163" s="21"/>
      <c r="BQ5163" s="21"/>
      <c r="BS5163" s="21"/>
      <c r="BT5163" s="21"/>
      <c r="BW5163" s="21"/>
      <c r="BX5163" s="21"/>
      <c r="BZ5163" s="21"/>
      <c r="CD5163" s="21"/>
      <c r="CE5163" s="21"/>
      <c r="CF5163" s="21"/>
    </row>
    <row r="5164" spans="1:84">
      <c r="A5164" s="21"/>
      <c r="AC5164" s="21"/>
      <c r="AD5164" s="21"/>
      <c r="AE5164" s="21"/>
      <c r="AF5164" s="21"/>
      <c r="AG5164" s="21"/>
      <c r="AH5164" s="21"/>
      <c r="AI5164" s="21"/>
      <c r="AJ5164" s="21"/>
      <c r="AK5164" s="21"/>
      <c r="AL5164" s="21"/>
      <c r="AM5164" s="21"/>
      <c r="AN5164" s="21"/>
      <c r="AO5164" s="21"/>
      <c r="AP5164" s="21"/>
      <c r="AQ5164" s="21"/>
      <c r="AR5164" s="21"/>
      <c r="AS5164" s="21"/>
      <c r="AT5164" s="21"/>
      <c r="AU5164" s="21"/>
      <c r="AX5164" s="22"/>
      <c r="AY5164" s="22"/>
      <c r="AZ5164" s="22"/>
      <c r="BM5164" s="21"/>
      <c r="BN5164" s="21"/>
      <c r="BO5164" s="21"/>
      <c r="BP5164" s="21"/>
      <c r="BQ5164" s="21"/>
      <c r="BS5164" s="21"/>
      <c r="BT5164" s="21"/>
      <c r="BW5164" s="21"/>
      <c r="BX5164" s="21"/>
      <c r="BZ5164" s="21"/>
      <c r="CD5164" s="21"/>
      <c r="CE5164" s="21"/>
      <c r="CF5164" s="21"/>
    </row>
    <row r="5165" spans="1:84">
      <c r="A5165" s="21"/>
      <c r="AC5165" s="21"/>
      <c r="AD5165" s="21"/>
      <c r="AE5165" s="21"/>
      <c r="AF5165" s="21"/>
      <c r="AG5165" s="21"/>
      <c r="AH5165" s="21"/>
      <c r="AI5165" s="21"/>
      <c r="AJ5165" s="21"/>
      <c r="AK5165" s="21"/>
      <c r="AL5165" s="21"/>
      <c r="AM5165" s="21"/>
      <c r="AN5165" s="21"/>
      <c r="AO5165" s="21"/>
      <c r="AP5165" s="21"/>
      <c r="AQ5165" s="21"/>
      <c r="AR5165" s="21"/>
      <c r="AS5165" s="21"/>
      <c r="AT5165" s="21"/>
      <c r="AU5165" s="21"/>
      <c r="AX5165" s="22"/>
      <c r="AY5165" s="22"/>
      <c r="AZ5165" s="22"/>
      <c r="BM5165" s="21"/>
      <c r="BN5165" s="21"/>
      <c r="BO5165" s="21"/>
      <c r="BP5165" s="21"/>
      <c r="BQ5165" s="21"/>
      <c r="BS5165" s="21"/>
      <c r="BT5165" s="21"/>
      <c r="BW5165" s="21"/>
      <c r="BX5165" s="21"/>
      <c r="BZ5165" s="21"/>
      <c r="CD5165" s="21"/>
      <c r="CE5165" s="21"/>
      <c r="CF5165" s="21"/>
    </row>
    <row r="5166" spans="1:84">
      <c r="A5166" s="21"/>
      <c r="AC5166" s="21"/>
      <c r="AD5166" s="21"/>
      <c r="AE5166" s="21"/>
      <c r="AF5166" s="21"/>
      <c r="AG5166" s="21"/>
      <c r="AH5166" s="21"/>
      <c r="AI5166" s="21"/>
      <c r="AJ5166" s="21"/>
      <c r="AK5166" s="21"/>
      <c r="AL5166" s="21"/>
      <c r="AM5166" s="21"/>
      <c r="AN5166" s="21"/>
      <c r="AO5166" s="21"/>
      <c r="AP5166" s="21"/>
      <c r="AQ5166" s="21"/>
      <c r="AR5166" s="21"/>
      <c r="AS5166" s="21"/>
      <c r="AT5166" s="21"/>
      <c r="AU5166" s="21"/>
      <c r="AX5166" s="22"/>
      <c r="AY5166" s="22"/>
      <c r="AZ5166" s="22"/>
      <c r="BM5166" s="21"/>
      <c r="BN5166" s="21"/>
      <c r="BO5166" s="21"/>
      <c r="BP5166" s="21"/>
      <c r="BQ5166" s="21"/>
      <c r="BS5166" s="21"/>
      <c r="BT5166" s="21"/>
      <c r="BW5166" s="21"/>
      <c r="BX5166" s="21"/>
      <c r="BZ5166" s="21"/>
      <c r="CD5166" s="21"/>
      <c r="CE5166" s="21"/>
      <c r="CF5166" s="21"/>
    </row>
    <row r="5167" spans="1:84">
      <c r="A5167" s="21"/>
      <c r="AC5167" s="21"/>
      <c r="AD5167" s="21"/>
      <c r="AE5167" s="21"/>
      <c r="AF5167" s="21"/>
      <c r="AG5167" s="21"/>
      <c r="AH5167" s="21"/>
      <c r="AI5167" s="21"/>
      <c r="AJ5167" s="21"/>
      <c r="AK5167" s="21"/>
      <c r="AL5167" s="21"/>
      <c r="AM5167" s="21"/>
      <c r="AN5167" s="21"/>
      <c r="AO5167" s="21"/>
      <c r="AP5167" s="21"/>
      <c r="AQ5167" s="21"/>
      <c r="AR5167" s="21"/>
      <c r="AS5167" s="21"/>
      <c r="AT5167" s="21"/>
      <c r="AU5167" s="21"/>
      <c r="AX5167" s="22"/>
      <c r="AY5167" s="22"/>
      <c r="AZ5167" s="22"/>
      <c r="BM5167" s="21"/>
      <c r="BN5167" s="21"/>
      <c r="BO5167" s="21"/>
      <c r="BP5167" s="21"/>
      <c r="BQ5167" s="21"/>
      <c r="BS5167" s="21"/>
      <c r="BT5167" s="21"/>
      <c r="BW5167" s="21"/>
      <c r="BX5167" s="21"/>
      <c r="BZ5167" s="21"/>
      <c r="CD5167" s="21"/>
      <c r="CE5167" s="21"/>
      <c r="CF5167" s="21"/>
    </row>
    <row r="5168" spans="1:84">
      <c r="A5168" s="21"/>
      <c r="AC5168" s="21"/>
      <c r="AD5168" s="21"/>
      <c r="AE5168" s="21"/>
      <c r="AF5168" s="21"/>
      <c r="AG5168" s="21"/>
      <c r="AH5168" s="21"/>
      <c r="AI5168" s="21"/>
      <c r="AJ5168" s="21"/>
      <c r="AK5168" s="21"/>
      <c r="AL5168" s="21"/>
      <c r="AM5168" s="21"/>
      <c r="AN5168" s="21"/>
      <c r="AO5168" s="21"/>
      <c r="AP5168" s="21"/>
      <c r="AQ5168" s="21"/>
      <c r="AR5168" s="21"/>
      <c r="AS5168" s="21"/>
      <c r="AT5168" s="21"/>
      <c r="AU5168" s="21"/>
      <c r="AX5168" s="22"/>
      <c r="AY5168" s="22"/>
      <c r="AZ5168" s="22"/>
      <c r="BM5168" s="21"/>
      <c r="BN5168" s="21"/>
      <c r="BO5168" s="21"/>
      <c r="BP5168" s="21"/>
      <c r="BQ5168" s="21"/>
      <c r="BS5168" s="21"/>
      <c r="BT5168" s="21"/>
      <c r="BW5168" s="21"/>
      <c r="BX5168" s="21"/>
      <c r="BZ5168" s="21"/>
      <c r="CD5168" s="21"/>
      <c r="CE5168" s="21"/>
      <c r="CF5168" s="21"/>
    </row>
    <row r="5169" spans="1:84">
      <c r="A5169" s="21"/>
      <c r="AC5169" s="21"/>
      <c r="AD5169" s="21"/>
      <c r="AE5169" s="21"/>
      <c r="AF5169" s="21"/>
      <c r="AG5169" s="21"/>
      <c r="AH5169" s="21"/>
      <c r="AI5169" s="21"/>
      <c r="AJ5169" s="21"/>
      <c r="AK5169" s="21"/>
      <c r="AL5169" s="21"/>
      <c r="AM5169" s="21"/>
      <c r="AN5169" s="21"/>
      <c r="AO5169" s="21"/>
      <c r="AP5169" s="21"/>
      <c r="AQ5169" s="21"/>
      <c r="AR5169" s="21"/>
      <c r="AS5169" s="21"/>
      <c r="AT5169" s="21"/>
      <c r="AU5169" s="21"/>
      <c r="AX5169" s="22"/>
      <c r="AY5169" s="22"/>
      <c r="AZ5169" s="22"/>
      <c r="BM5169" s="21"/>
      <c r="BN5169" s="21"/>
      <c r="BO5169" s="21"/>
      <c r="BP5169" s="21"/>
      <c r="BQ5169" s="21"/>
      <c r="BS5169" s="21"/>
      <c r="BT5169" s="21"/>
      <c r="BW5169" s="21"/>
      <c r="BX5169" s="21"/>
      <c r="BZ5169" s="21"/>
      <c r="CD5169" s="21"/>
      <c r="CE5169" s="21"/>
      <c r="CF5169" s="21"/>
    </row>
    <row r="5170" spans="1:84">
      <c r="A5170" s="21"/>
      <c r="AC5170" s="21"/>
      <c r="AD5170" s="21"/>
      <c r="AE5170" s="21"/>
      <c r="AF5170" s="21"/>
      <c r="AG5170" s="21"/>
      <c r="AH5170" s="21"/>
      <c r="AI5170" s="21"/>
      <c r="AJ5170" s="21"/>
      <c r="AK5170" s="21"/>
      <c r="AL5170" s="21"/>
      <c r="AM5170" s="21"/>
      <c r="AN5170" s="21"/>
      <c r="AO5170" s="21"/>
      <c r="AP5170" s="21"/>
      <c r="AQ5170" s="21"/>
      <c r="AR5170" s="21"/>
      <c r="AS5170" s="21"/>
      <c r="AT5170" s="21"/>
      <c r="AU5170" s="21"/>
      <c r="AX5170" s="22"/>
      <c r="AY5170" s="22"/>
      <c r="AZ5170" s="22"/>
      <c r="BM5170" s="21"/>
      <c r="BN5170" s="21"/>
      <c r="BO5170" s="21"/>
      <c r="BP5170" s="21"/>
      <c r="BQ5170" s="21"/>
      <c r="BS5170" s="21"/>
      <c r="BT5170" s="21"/>
      <c r="BW5170" s="21"/>
      <c r="BX5170" s="21"/>
      <c r="BZ5170" s="21"/>
      <c r="CD5170" s="21"/>
      <c r="CE5170" s="21"/>
      <c r="CF5170" s="21"/>
    </row>
    <row r="5171" spans="1:84">
      <c r="A5171" s="21"/>
      <c r="AC5171" s="21"/>
      <c r="AD5171" s="21"/>
      <c r="AE5171" s="21"/>
      <c r="AF5171" s="21"/>
      <c r="AG5171" s="21"/>
      <c r="AH5171" s="21"/>
      <c r="AI5171" s="21"/>
      <c r="AJ5171" s="21"/>
      <c r="AK5171" s="21"/>
      <c r="AL5171" s="21"/>
      <c r="AM5171" s="21"/>
      <c r="AN5171" s="21"/>
      <c r="AO5171" s="21"/>
      <c r="AP5171" s="21"/>
      <c r="AQ5171" s="21"/>
      <c r="AR5171" s="21"/>
      <c r="AS5171" s="21"/>
      <c r="AT5171" s="21"/>
      <c r="AU5171" s="21"/>
      <c r="AX5171" s="22"/>
      <c r="AY5171" s="22"/>
      <c r="AZ5171" s="22"/>
      <c r="BM5171" s="21"/>
      <c r="BN5171" s="21"/>
      <c r="BO5171" s="21"/>
      <c r="BP5171" s="21"/>
      <c r="BQ5171" s="21"/>
      <c r="BS5171" s="21"/>
      <c r="BT5171" s="21"/>
      <c r="BW5171" s="21"/>
      <c r="BX5171" s="21"/>
      <c r="BZ5171" s="21"/>
      <c r="CD5171" s="21"/>
      <c r="CE5171" s="21"/>
      <c r="CF5171" s="21"/>
    </row>
    <row r="5172" spans="1:84">
      <c r="A5172" s="21"/>
      <c r="AC5172" s="21"/>
      <c r="AD5172" s="21"/>
      <c r="AE5172" s="21"/>
      <c r="AF5172" s="21"/>
      <c r="AG5172" s="21"/>
      <c r="AH5172" s="21"/>
      <c r="AI5172" s="21"/>
      <c r="AJ5172" s="21"/>
      <c r="AK5172" s="21"/>
      <c r="AL5172" s="21"/>
      <c r="AM5172" s="21"/>
      <c r="AN5172" s="21"/>
      <c r="AO5172" s="21"/>
      <c r="AP5172" s="21"/>
      <c r="AQ5172" s="21"/>
      <c r="AR5172" s="21"/>
      <c r="AS5172" s="21"/>
      <c r="AT5172" s="21"/>
      <c r="AU5172" s="21"/>
      <c r="AX5172" s="22"/>
      <c r="AY5172" s="22"/>
      <c r="AZ5172" s="22"/>
      <c r="BM5172" s="21"/>
      <c r="BN5172" s="21"/>
      <c r="BO5172" s="21"/>
      <c r="BP5172" s="21"/>
      <c r="BQ5172" s="21"/>
      <c r="BS5172" s="21"/>
      <c r="BT5172" s="21"/>
      <c r="BW5172" s="21"/>
      <c r="BX5172" s="21"/>
      <c r="BZ5172" s="21"/>
      <c r="CD5172" s="21"/>
      <c r="CE5172" s="21"/>
      <c r="CF5172" s="21"/>
    </row>
    <row r="5173" spans="1:84">
      <c r="A5173" s="21"/>
      <c r="AC5173" s="21"/>
      <c r="AD5173" s="21"/>
      <c r="AE5173" s="21"/>
      <c r="AF5173" s="21"/>
      <c r="AG5173" s="21"/>
      <c r="AH5173" s="21"/>
      <c r="AI5173" s="21"/>
      <c r="AJ5173" s="21"/>
      <c r="AK5173" s="21"/>
      <c r="AL5173" s="21"/>
      <c r="AM5173" s="21"/>
      <c r="AN5173" s="21"/>
      <c r="AO5173" s="21"/>
      <c r="AP5173" s="21"/>
      <c r="AQ5173" s="21"/>
      <c r="AR5173" s="21"/>
      <c r="AS5173" s="21"/>
      <c r="AT5173" s="21"/>
      <c r="AU5173" s="21"/>
      <c r="AX5173" s="22"/>
      <c r="AY5173" s="22"/>
      <c r="AZ5173" s="22"/>
      <c r="BM5173" s="21"/>
      <c r="BN5173" s="21"/>
      <c r="BO5173" s="21"/>
      <c r="BP5173" s="21"/>
      <c r="BQ5173" s="21"/>
      <c r="BS5173" s="21"/>
      <c r="BT5173" s="21"/>
      <c r="BW5173" s="21"/>
      <c r="BX5173" s="21"/>
      <c r="BZ5173" s="21"/>
      <c r="CD5173" s="21"/>
      <c r="CE5173" s="21"/>
      <c r="CF5173" s="21"/>
    </row>
    <row r="5174" spans="1:84">
      <c r="A5174" s="21"/>
      <c r="AC5174" s="21"/>
      <c r="AD5174" s="21"/>
      <c r="AE5174" s="21"/>
      <c r="AF5174" s="21"/>
      <c r="AG5174" s="21"/>
      <c r="AH5174" s="21"/>
      <c r="AI5174" s="21"/>
      <c r="AJ5174" s="21"/>
      <c r="AK5174" s="21"/>
      <c r="AL5174" s="21"/>
      <c r="AM5174" s="21"/>
      <c r="AN5174" s="21"/>
      <c r="AO5174" s="21"/>
      <c r="AP5174" s="21"/>
      <c r="AQ5174" s="21"/>
      <c r="AR5174" s="21"/>
      <c r="AS5174" s="21"/>
      <c r="AT5174" s="21"/>
      <c r="AU5174" s="21"/>
      <c r="AX5174" s="22"/>
      <c r="AY5174" s="22"/>
      <c r="AZ5174" s="22"/>
      <c r="BM5174" s="21"/>
      <c r="BN5174" s="21"/>
      <c r="BO5174" s="21"/>
      <c r="BP5174" s="21"/>
      <c r="BQ5174" s="21"/>
      <c r="BS5174" s="21"/>
      <c r="BT5174" s="21"/>
      <c r="BW5174" s="21"/>
      <c r="BX5174" s="21"/>
      <c r="BZ5174" s="21"/>
      <c r="CD5174" s="21"/>
      <c r="CE5174" s="21"/>
      <c r="CF5174" s="21"/>
    </row>
    <row r="5175" spans="1:84">
      <c r="A5175" s="21"/>
      <c r="AC5175" s="21"/>
      <c r="AD5175" s="21"/>
      <c r="AE5175" s="21"/>
      <c r="AF5175" s="21"/>
      <c r="AG5175" s="21"/>
      <c r="AH5175" s="21"/>
      <c r="AI5175" s="21"/>
      <c r="AJ5175" s="21"/>
      <c r="AK5175" s="21"/>
      <c r="AL5175" s="21"/>
      <c r="AM5175" s="21"/>
      <c r="AN5175" s="21"/>
      <c r="AO5175" s="21"/>
      <c r="AP5175" s="21"/>
      <c r="AQ5175" s="21"/>
      <c r="AR5175" s="21"/>
      <c r="AS5175" s="21"/>
      <c r="AT5175" s="21"/>
      <c r="AU5175" s="21"/>
      <c r="AX5175" s="22"/>
      <c r="AY5175" s="22"/>
      <c r="AZ5175" s="22"/>
      <c r="BM5175" s="21"/>
      <c r="BN5175" s="21"/>
      <c r="BO5175" s="21"/>
      <c r="BP5175" s="21"/>
      <c r="BQ5175" s="21"/>
      <c r="BS5175" s="21"/>
      <c r="BT5175" s="21"/>
      <c r="BW5175" s="21"/>
      <c r="BX5175" s="21"/>
      <c r="BZ5175" s="21"/>
      <c r="CD5175" s="21"/>
      <c r="CE5175" s="21"/>
      <c r="CF5175" s="21"/>
    </row>
    <row r="5176" spans="1:84">
      <c r="A5176" s="21"/>
      <c r="AC5176" s="21"/>
      <c r="AD5176" s="21"/>
      <c r="AE5176" s="21"/>
      <c r="AF5176" s="21"/>
      <c r="AG5176" s="21"/>
      <c r="AH5176" s="21"/>
      <c r="AI5176" s="21"/>
      <c r="AJ5176" s="21"/>
      <c r="AK5176" s="21"/>
      <c r="AL5176" s="21"/>
      <c r="AM5176" s="21"/>
      <c r="AN5176" s="21"/>
      <c r="AO5176" s="21"/>
      <c r="AP5176" s="21"/>
      <c r="AQ5176" s="21"/>
      <c r="AR5176" s="21"/>
      <c r="AS5176" s="21"/>
      <c r="AT5176" s="21"/>
      <c r="AU5176" s="21"/>
      <c r="AX5176" s="22"/>
      <c r="AY5176" s="22"/>
      <c r="AZ5176" s="22"/>
      <c r="BM5176" s="21"/>
      <c r="BN5176" s="21"/>
      <c r="BO5176" s="21"/>
      <c r="BP5176" s="21"/>
      <c r="BQ5176" s="21"/>
      <c r="BS5176" s="21"/>
      <c r="BT5176" s="21"/>
      <c r="BW5176" s="21"/>
      <c r="BX5176" s="21"/>
      <c r="BZ5176" s="21"/>
      <c r="CD5176" s="21"/>
      <c r="CE5176" s="21"/>
      <c r="CF5176" s="21"/>
    </row>
    <row r="5177" spans="1:84">
      <c r="A5177" s="21"/>
      <c r="AC5177" s="21"/>
      <c r="AD5177" s="21"/>
      <c r="AE5177" s="21"/>
      <c r="AF5177" s="21"/>
      <c r="AG5177" s="21"/>
      <c r="AH5177" s="21"/>
      <c r="AI5177" s="21"/>
      <c r="AJ5177" s="21"/>
      <c r="AK5177" s="21"/>
      <c r="AL5177" s="21"/>
      <c r="AM5177" s="21"/>
      <c r="AN5177" s="21"/>
      <c r="AO5177" s="21"/>
      <c r="AP5177" s="21"/>
      <c r="AQ5177" s="21"/>
      <c r="AR5177" s="21"/>
      <c r="AS5177" s="21"/>
      <c r="AT5177" s="21"/>
      <c r="AU5177" s="21"/>
      <c r="AX5177" s="22"/>
      <c r="AY5177" s="22"/>
      <c r="AZ5177" s="22"/>
      <c r="BM5177" s="21"/>
      <c r="BN5177" s="21"/>
      <c r="BO5177" s="21"/>
      <c r="BP5177" s="21"/>
      <c r="BQ5177" s="21"/>
      <c r="BS5177" s="21"/>
      <c r="BT5177" s="21"/>
      <c r="BW5177" s="21"/>
      <c r="BX5177" s="21"/>
      <c r="BZ5177" s="21"/>
      <c r="CD5177" s="21"/>
      <c r="CE5177" s="21"/>
      <c r="CF5177" s="21"/>
    </row>
    <row r="5178" spans="1:84">
      <c r="A5178" s="21"/>
      <c r="AC5178" s="21"/>
      <c r="AD5178" s="21"/>
      <c r="AE5178" s="21"/>
      <c r="AF5178" s="21"/>
      <c r="AG5178" s="21"/>
      <c r="AH5178" s="21"/>
      <c r="AI5178" s="21"/>
      <c r="AJ5178" s="21"/>
      <c r="AK5178" s="21"/>
      <c r="AL5178" s="21"/>
      <c r="AM5178" s="21"/>
      <c r="AN5178" s="21"/>
      <c r="AO5178" s="21"/>
      <c r="AP5178" s="21"/>
      <c r="AQ5178" s="21"/>
      <c r="AR5178" s="21"/>
      <c r="AS5178" s="21"/>
      <c r="AT5178" s="21"/>
      <c r="AU5178" s="21"/>
      <c r="AX5178" s="22"/>
      <c r="AY5178" s="22"/>
      <c r="AZ5178" s="22"/>
      <c r="BM5178" s="21"/>
      <c r="BN5178" s="21"/>
      <c r="BO5178" s="21"/>
      <c r="BP5178" s="21"/>
      <c r="BQ5178" s="21"/>
      <c r="BS5178" s="21"/>
      <c r="BT5178" s="21"/>
      <c r="BW5178" s="21"/>
      <c r="BX5178" s="21"/>
      <c r="BZ5178" s="21"/>
      <c r="CD5178" s="21"/>
      <c r="CE5178" s="21"/>
      <c r="CF5178" s="21"/>
    </row>
    <row r="5179" spans="1:84">
      <c r="A5179" s="21"/>
      <c r="AC5179" s="21"/>
      <c r="AD5179" s="21"/>
      <c r="AE5179" s="21"/>
      <c r="AF5179" s="21"/>
      <c r="AG5179" s="21"/>
      <c r="AH5179" s="21"/>
      <c r="AI5179" s="21"/>
      <c r="AJ5179" s="21"/>
      <c r="AK5179" s="21"/>
      <c r="AL5179" s="21"/>
      <c r="AM5179" s="21"/>
      <c r="AN5179" s="21"/>
      <c r="AO5179" s="21"/>
      <c r="AP5179" s="21"/>
      <c r="AQ5179" s="21"/>
      <c r="AR5179" s="21"/>
      <c r="AS5179" s="21"/>
      <c r="AT5179" s="21"/>
      <c r="AU5179" s="21"/>
      <c r="AX5179" s="22"/>
      <c r="AY5179" s="22"/>
      <c r="AZ5179" s="22"/>
      <c r="BM5179" s="21"/>
      <c r="BN5179" s="21"/>
      <c r="BO5179" s="21"/>
      <c r="BP5179" s="21"/>
      <c r="BQ5179" s="21"/>
      <c r="BS5179" s="21"/>
      <c r="BT5179" s="21"/>
      <c r="BW5179" s="21"/>
      <c r="BX5179" s="21"/>
      <c r="BZ5179" s="21"/>
      <c r="CD5179" s="21"/>
      <c r="CE5179" s="21"/>
      <c r="CF5179" s="21"/>
    </row>
    <row r="5180" spans="1:84">
      <c r="A5180" s="21"/>
      <c r="AC5180" s="21"/>
      <c r="AD5180" s="21"/>
      <c r="AE5180" s="21"/>
      <c r="AF5180" s="21"/>
      <c r="AG5180" s="21"/>
      <c r="AH5180" s="21"/>
      <c r="AI5180" s="21"/>
      <c r="AJ5180" s="21"/>
      <c r="AK5180" s="21"/>
      <c r="AL5180" s="21"/>
      <c r="AM5180" s="21"/>
      <c r="AN5180" s="21"/>
      <c r="AO5180" s="21"/>
      <c r="AP5180" s="21"/>
      <c r="AQ5180" s="21"/>
      <c r="AR5180" s="21"/>
      <c r="AS5180" s="21"/>
      <c r="AT5180" s="21"/>
      <c r="AU5180" s="21"/>
      <c r="AX5180" s="22"/>
      <c r="AY5180" s="22"/>
      <c r="AZ5180" s="22"/>
      <c r="BM5180" s="21"/>
      <c r="BN5180" s="21"/>
      <c r="BO5180" s="21"/>
      <c r="BP5180" s="21"/>
      <c r="BQ5180" s="21"/>
      <c r="BS5180" s="21"/>
      <c r="BT5180" s="21"/>
      <c r="BW5180" s="21"/>
      <c r="BX5180" s="21"/>
      <c r="BZ5180" s="21"/>
      <c r="CD5180" s="21"/>
      <c r="CE5180" s="21"/>
      <c r="CF5180" s="21"/>
    </row>
    <row r="5181" spans="1:84">
      <c r="A5181" s="21"/>
      <c r="AC5181" s="21"/>
      <c r="AD5181" s="21"/>
      <c r="AE5181" s="21"/>
      <c r="AF5181" s="21"/>
      <c r="AG5181" s="21"/>
      <c r="AH5181" s="21"/>
      <c r="AI5181" s="21"/>
      <c r="AJ5181" s="21"/>
      <c r="AK5181" s="21"/>
      <c r="AL5181" s="21"/>
      <c r="AM5181" s="21"/>
      <c r="AN5181" s="21"/>
      <c r="AO5181" s="21"/>
      <c r="AP5181" s="21"/>
      <c r="AQ5181" s="21"/>
      <c r="AR5181" s="21"/>
      <c r="AS5181" s="21"/>
      <c r="AT5181" s="21"/>
      <c r="AU5181" s="21"/>
      <c r="AX5181" s="22"/>
      <c r="AY5181" s="22"/>
      <c r="AZ5181" s="22"/>
      <c r="BM5181" s="21"/>
      <c r="BN5181" s="21"/>
      <c r="BO5181" s="21"/>
      <c r="BP5181" s="21"/>
      <c r="BQ5181" s="21"/>
      <c r="BS5181" s="21"/>
      <c r="BT5181" s="21"/>
      <c r="BW5181" s="21"/>
      <c r="BX5181" s="21"/>
      <c r="BZ5181" s="21"/>
      <c r="CD5181" s="21"/>
      <c r="CE5181" s="21"/>
      <c r="CF5181" s="21"/>
    </row>
    <row r="5182" spans="1:84">
      <c r="A5182" s="21"/>
      <c r="AC5182" s="21"/>
      <c r="AD5182" s="21"/>
      <c r="AE5182" s="21"/>
      <c r="AF5182" s="21"/>
      <c r="AG5182" s="21"/>
      <c r="AH5182" s="21"/>
      <c r="AI5182" s="21"/>
      <c r="AJ5182" s="21"/>
      <c r="AK5182" s="21"/>
      <c r="AL5182" s="21"/>
      <c r="AM5182" s="21"/>
      <c r="AN5182" s="21"/>
      <c r="AO5182" s="21"/>
      <c r="AP5182" s="21"/>
      <c r="AQ5182" s="21"/>
      <c r="AR5182" s="21"/>
      <c r="AS5182" s="21"/>
      <c r="AT5182" s="21"/>
      <c r="AU5182" s="21"/>
      <c r="AX5182" s="22"/>
      <c r="AY5182" s="22"/>
      <c r="AZ5182" s="22"/>
      <c r="BM5182" s="21"/>
      <c r="BN5182" s="21"/>
      <c r="BO5182" s="21"/>
      <c r="BP5182" s="21"/>
      <c r="BQ5182" s="21"/>
      <c r="BS5182" s="21"/>
      <c r="BT5182" s="21"/>
      <c r="BW5182" s="21"/>
      <c r="BX5182" s="21"/>
      <c r="BZ5182" s="21"/>
      <c r="CD5182" s="21"/>
      <c r="CE5182" s="21"/>
      <c r="CF5182" s="21"/>
    </row>
    <row r="5183" spans="1:84">
      <c r="A5183" s="21"/>
      <c r="AC5183" s="21"/>
      <c r="AD5183" s="21"/>
      <c r="AE5183" s="21"/>
      <c r="AF5183" s="21"/>
      <c r="AG5183" s="21"/>
      <c r="AH5183" s="21"/>
      <c r="AI5183" s="21"/>
      <c r="AJ5183" s="21"/>
      <c r="AK5183" s="21"/>
      <c r="AL5183" s="21"/>
      <c r="AM5183" s="21"/>
      <c r="AN5183" s="21"/>
      <c r="AO5183" s="21"/>
      <c r="AP5183" s="21"/>
      <c r="AQ5183" s="21"/>
      <c r="AR5183" s="21"/>
      <c r="AS5183" s="21"/>
      <c r="AT5183" s="21"/>
      <c r="AU5183" s="21"/>
      <c r="AX5183" s="22"/>
      <c r="AY5183" s="22"/>
      <c r="AZ5183" s="22"/>
      <c r="BM5183" s="21"/>
      <c r="BN5183" s="21"/>
      <c r="BO5183" s="21"/>
      <c r="BP5183" s="21"/>
      <c r="BQ5183" s="21"/>
      <c r="BS5183" s="21"/>
      <c r="BT5183" s="21"/>
      <c r="BW5183" s="21"/>
      <c r="BX5183" s="21"/>
      <c r="BZ5183" s="21"/>
      <c r="CD5183" s="21"/>
      <c r="CE5183" s="21"/>
      <c r="CF5183" s="21"/>
    </row>
    <row r="5184" spans="1:84">
      <c r="A5184" s="21"/>
      <c r="AC5184" s="21"/>
      <c r="AD5184" s="21"/>
      <c r="AE5184" s="21"/>
      <c r="AF5184" s="21"/>
      <c r="AG5184" s="21"/>
      <c r="AH5184" s="21"/>
      <c r="AI5184" s="21"/>
      <c r="AJ5184" s="21"/>
      <c r="AK5184" s="21"/>
      <c r="AL5184" s="21"/>
      <c r="AM5184" s="21"/>
      <c r="AN5184" s="21"/>
      <c r="AO5184" s="21"/>
      <c r="AP5184" s="21"/>
      <c r="AQ5184" s="21"/>
      <c r="AR5184" s="21"/>
      <c r="AS5184" s="21"/>
      <c r="AT5184" s="21"/>
      <c r="AU5184" s="21"/>
      <c r="AX5184" s="22"/>
      <c r="AY5184" s="22"/>
      <c r="AZ5184" s="22"/>
      <c r="BM5184" s="21"/>
      <c r="BN5184" s="21"/>
      <c r="BO5184" s="21"/>
      <c r="BP5184" s="21"/>
      <c r="BQ5184" s="21"/>
      <c r="BS5184" s="21"/>
      <c r="BT5184" s="21"/>
      <c r="BW5184" s="21"/>
      <c r="BX5184" s="21"/>
      <c r="BZ5184" s="21"/>
      <c r="CD5184" s="21"/>
      <c r="CE5184" s="21"/>
      <c r="CF5184" s="21"/>
    </row>
    <row r="5185" spans="1:84">
      <c r="A5185" s="21"/>
      <c r="AC5185" s="21"/>
      <c r="AD5185" s="21"/>
      <c r="AE5185" s="21"/>
      <c r="AF5185" s="21"/>
      <c r="AG5185" s="21"/>
      <c r="AH5185" s="21"/>
      <c r="AI5185" s="21"/>
      <c r="AJ5185" s="21"/>
      <c r="AK5185" s="21"/>
      <c r="AL5185" s="21"/>
      <c r="AM5185" s="21"/>
      <c r="AN5185" s="21"/>
      <c r="AO5185" s="21"/>
      <c r="AP5185" s="21"/>
      <c r="AQ5185" s="21"/>
      <c r="AR5185" s="21"/>
      <c r="AS5185" s="21"/>
      <c r="AT5185" s="21"/>
      <c r="AU5185" s="21"/>
      <c r="AX5185" s="22"/>
      <c r="AY5185" s="22"/>
      <c r="AZ5185" s="22"/>
      <c r="BM5185" s="21"/>
      <c r="BN5185" s="21"/>
      <c r="BO5185" s="21"/>
      <c r="BP5185" s="21"/>
      <c r="BQ5185" s="21"/>
      <c r="BS5185" s="21"/>
      <c r="BT5185" s="21"/>
      <c r="BW5185" s="21"/>
      <c r="BX5185" s="21"/>
      <c r="BZ5185" s="21"/>
      <c r="CD5185" s="21"/>
      <c r="CE5185" s="21"/>
      <c r="CF5185" s="21"/>
    </row>
    <row r="5186" spans="1:84">
      <c r="A5186" s="21"/>
      <c r="AC5186" s="21"/>
      <c r="AD5186" s="21"/>
      <c r="AE5186" s="21"/>
      <c r="AF5186" s="21"/>
      <c r="AG5186" s="21"/>
      <c r="AH5186" s="21"/>
      <c r="AI5186" s="21"/>
      <c r="AJ5186" s="21"/>
      <c r="AK5186" s="21"/>
      <c r="AL5186" s="21"/>
      <c r="AM5186" s="21"/>
      <c r="AN5186" s="21"/>
      <c r="AO5186" s="21"/>
      <c r="AP5186" s="21"/>
      <c r="AQ5186" s="21"/>
      <c r="AR5186" s="21"/>
      <c r="AS5186" s="21"/>
      <c r="AT5186" s="21"/>
      <c r="AU5186" s="21"/>
      <c r="AX5186" s="22"/>
      <c r="AY5186" s="22"/>
      <c r="AZ5186" s="22"/>
      <c r="BM5186" s="21"/>
      <c r="BN5186" s="21"/>
      <c r="BO5186" s="21"/>
      <c r="BP5186" s="21"/>
      <c r="BQ5186" s="21"/>
      <c r="BS5186" s="21"/>
      <c r="BT5186" s="21"/>
      <c r="BW5186" s="21"/>
      <c r="BX5186" s="21"/>
      <c r="BZ5186" s="21"/>
      <c r="CD5186" s="21"/>
      <c r="CE5186" s="21"/>
      <c r="CF5186" s="21"/>
    </row>
    <row r="5187" spans="1:84">
      <c r="A5187" s="21"/>
      <c r="AC5187" s="21"/>
      <c r="AD5187" s="21"/>
      <c r="AE5187" s="21"/>
      <c r="AF5187" s="21"/>
      <c r="AG5187" s="21"/>
      <c r="AH5187" s="21"/>
      <c r="AI5187" s="21"/>
      <c r="AJ5187" s="21"/>
      <c r="AK5187" s="21"/>
      <c r="AL5187" s="21"/>
      <c r="AM5187" s="21"/>
      <c r="AN5187" s="21"/>
      <c r="AO5187" s="21"/>
      <c r="AP5187" s="21"/>
      <c r="AQ5187" s="21"/>
      <c r="AR5187" s="21"/>
      <c r="AS5187" s="21"/>
      <c r="AT5187" s="21"/>
      <c r="AU5187" s="21"/>
      <c r="AX5187" s="22"/>
      <c r="AY5187" s="22"/>
      <c r="AZ5187" s="22"/>
      <c r="BM5187" s="21"/>
      <c r="BN5187" s="21"/>
      <c r="BO5187" s="21"/>
      <c r="BP5187" s="21"/>
      <c r="BQ5187" s="21"/>
      <c r="BS5187" s="21"/>
      <c r="BT5187" s="21"/>
      <c r="BW5187" s="21"/>
      <c r="BX5187" s="21"/>
      <c r="BZ5187" s="21"/>
      <c r="CD5187" s="21"/>
      <c r="CE5187" s="21"/>
      <c r="CF5187" s="21"/>
    </row>
    <row r="5188" spans="1:84">
      <c r="A5188" s="21"/>
      <c r="AC5188" s="21"/>
      <c r="AD5188" s="21"/>
      <c r="AE5188" s="21"/>
      <c r="AF5188" s="21"/>
      <c r="AG5188" s="21"/>
      <c r="AH5188" s="21"/>
      <c r="AI5188" s="21"/>
      <c r="AJ5188" s="21"/>
      <c r="AK5188" s="21"/>
      <c r="AL5188" s="21"/>
      <c r="AM5188" s="21"/>
      <c r="AN5188" s="21"/>
      <c r="AO5188" s="21"/>
      <c r="AP5188" s="21"/>
      <c r="AQ5188" s="21"/>
      <c r="AR5188" s="21"/>
      <c r="AS5188" s="21"/>
      <c r="AT5188" s="21"/>
      <c r="AU5188" s="21"/>
      <c r="AX5188" s="22"/>
      <c r="AY5188" s="22"/>
      <c r="AZ5188" s="22"/>
      <c r="BM5188" s="21"/>
      <c r="BN5188" s="21"/>
      <c r="BO5188" s="21"/>
      <c r="BP5188" s="21"/>
      <c r="BQ5188" s="21"/>
      <c r="BS5188" s="21"/>
      <c r="BT5188" s="21"/>
      <c r="BW5188" s="21"/>
      <c r="BX5188" s="21"/>
      <c r="BZ5188" s="21"/>
      <c r="CD5188" s="21"/>
      <c r="CE5188" s="21"/>
      <c r="CF5188" s="21"/>
    </row>
    <row r="5189" spans="1:84">
      <c r="A5189" s="21"/>
      <c r="AC5189" s="21"/>
      <c r="AD5189" s="21"/>
      <c r="AE5189" s="21"/>
      <c r="AF5189" s="21"/>
      <c r="AG5189" s="21"/>
      <c r="AH5189" s="21"/>
      <c r="AI5189" s="21"/>
      <c r="AJ5189" s="21"/>
      <c r="AK5189" s="21"/>
      <c r="AL5189" s="21"/>
      <c r="AM5189" s="21"/>
      <c r="AN5189" s="21"/>
      <c r="AO5189" s="21"/>
      <c r="AP5189" s="21"/>
      <c r="AQ5189" s="21"/>
      <c r="AR5189" s="21"/>
      <c r="AS5189" s="21"/>
      <c r="AT5189" s="21"/>
      <c r="AU5189" s="21"/>
      <c r="AX5189" s="22"/>
      <c r="AY5189" s="22"/>
      <c r="AZ5189" s="22"/>
      <c r="BM5189" s="21"/>
      <c r="BN5189" s="21"/>
      <c r="BO5189" s="21"/>
      <c r="BP5189" s="21"/>
      <c r="BQ5189" s="21"/>
      <c r="BS5189" s="21"/>
      <c r="BT5189" s="21"/>
      <c r="BW5189" s="21"/>
      <c r="BX5189" s="21"/>
      <c r="BZ5189" s="21"/>
      <c r="CD5189" s="21"/>
      <c r="CE5189" s="21"/>
      <c r="CF5189" s="21"/>
    </row>
    <row r="5190" spans="1:84">
      <c r="A5190" s="21"/>
      <c r="AC5190" s="21"/>
      <c r="AD5190" s="21"/>
      <c r="AE5190" s="21"/>
      <c r="AF5190" s="21"/>
      <c r="AG5190" s="21"/>
      <c r="AH5190" s="21"/>
      <c r="AI5190" s="21"/>
      <c r="AJ5190" s="21"/>
      <c r="AK5190" s="21"/>
      <c r="AL5190" s="21"/>
      <c r="AM5190" s="21"/>
      <c r="AN5190" s="21"/>
      <c r="AO5190" s="21"/>
      <c r="AP5190" s="21"/>
      <c r="AQ5190" s="21"/>
      <c r="AR5190" s="21"/>
      <c r="AS5190" s="21"/>
      <c r="AT5190" s="21"/>
      <c r="AU5190" s="21"/>
      <c r="AX5190" s="22"/>
      <c r="AY5190" s="22"/>
      <c r="AZ5190" s="22"/>
      <c r="BM5190" s="21"/>
      <c r="BN5190" s="21"/>
      <c r="BO5190" s="21"/>
      <c r="BP5190" s="21"/>
      <c r="BQ5190" s="21"/>
      <c r="BS5190" s="21"/>
      <c r="BT5190" s="21"/>
      <c r="BW5190" s="21"/>
      <c r="BX5190" s="21"/>
      <c r="BZ5190" s="21"/>
      <c r="CD5190" s="21"/>
      <c r="CE5190" s="21"/>
      <c r="CF5190" s="21"/>
    </row>
    <row r="5191" spans="1:84">
      <c r="A5191" s="21"/>
      <c r="AC5191" s="21"/>
      <c r="AD5191" s="21"/>
      <c r="AE5191" s="21"/>
      <c r="AF5191" s="21"/>
      <c r="AG5191" s="21"/>
      <c r="AH5191" s="21"/>
      <c r="AI5191" s="21"/>
      <c r="AJ5191" s="21"/>
      <c r="AK5191" s="21"/>
      <c r="AL5191" s="21"/>
      <c r="AM5191" s="21"/>
      <c r="AN5191" s="21"/>
      <c r="AO5191" s="21"/>
      <c r="AP5191" s="21"/>
      <c r="AQ5191" s="21"/>
      <c r="AR5191" s="21"/>
      <c r="AS5191" s="21"/>
      <c r="AT5191" s="21"/>
      <c r="AU5191" s="21"/>
      <c r="AX5191" s="22"/>
      <c r="AY5191" s="22"/>
      <c r="AZ5191" s="22"/>
      <c r="BM5191" s="21"/>
      <c r="BN5191" s="21"/>
      <c r="BO5191" s="21"/>
      <c r="BP5191" s="21"/>
      <c r="BQ5191" s="21"/>
      <c r="BS5191" s="21"/>
      <c r="BT5191" s="21"/>
      <c r="BW5191" s="21"/>
      <c r="BX5191" s="21"/>
      <c r="BZ5191" s="21"/>
      <c r="CD5191" s="21"/>
      <c r="CE5191" s="21"/>
      <c r="CF5191" s="21"/>
    </row>
    <row r="5192" spans="1:84">
      <c r="A5192" s="21"/>
      <c r="AC5192" s="21"/>
      <c r="AD5192" s="21"/>
      <c r="AE5192" s="21"/>
      <c r="AF5192" s="21"/>
      <c r="AG5192" s="21"/>
      <c r="AH5192" s="21"/>
      <c r="AI5192" s="21"/>
      <c r="AJ5192" s="21"/>
      <c r="AK5192" s="21"/>
      <c r="AL5192" s="21"/>
      <c r="AM5192" s="21"/>
      <c r="AN5192" s="21"/>
      <c r="AO5192" s="21"/>
      <c r="AP5192" s="21"/>
      <c r="AQ5192" s="21"/>
      <c r="AR5192" s="21"/>
      <c r="AS5192" s="21"/>
      <c r="AT5192" s="21"/>
      <c r="AU5192" s="21"/>
      <c r="AX5192" s="22"/>
      <c r="AY5192" s="22"/>
      <c r="AZ5192" s="22"/>
      <c r="BM5192" s="21"/>
      <c r="BN5192" s="21"/>
      <c r="BO5192" s="21"/>
      <c r="BP5192" s="21"/>
      <c r="BQ5192" s="21"/>
      <c r="BS5192" s="21"/>
      <c r="BT5192" s="21"/>
      <c r="BW5192" s="21"/>
      <c r="BX5192" s="21"/>
      <c r="BZ5192" s="21"/>
      <c r="CD5192" s="21"/>
      <c r="CE5192" s="21"/>
      <c r="CF5192" s="21"/>
    </row>
    <row r="5193" spans="1:84">
      <c r="A5193" s="21"/>
      <c r="AC5193" s="21"/>
      <c r="AD5193" s="21"/>
      <c r="AE5193" s="21"/>
      <c r="AF5193" s="21"/>
      <c r="AG5193" s="21"/>
      <c r="AH5193" s="21"/>
      <c r="AI5193" s="21"/>
      <c r="AJ5193" s="21"/>
      <c r="AK5193" s="21"/>
      <c r="AL5193" s="21"/>
      <c r="AM5193" s="21"/>
      <c r="AN5193" s="21"/>
      <c r="AO5193" s="21"/>
      <c r="AP5193" s="21"/>
      <c r="AQ5193" s="21"/>
      <c r="AR5193" s="21"/>
      <c r="AS5193" s="21"/>
      <c r="AT5193" s="21"/>
      <c r="AU5193" s="21"/>
      <c r="AX5193" s="22"/>
      <c r="AY5193" s="22"/>
      <c r="AZ5193" s="22"/>
      <c r="BM5193" s="21"/>
      <c r="BN5193" s="21"/>
      <c r="BO5193" s="21"/>
      <c r="BP5193" s="21"/>
      <c r="BQ5193" s="21"/>
      <c r="BS5193" s="21"/>
      <c r="BT5193" s="21"/>
      <c r="BW5193" s="21"/>
      <c r="BX5193" s="21"/>
      <c r="BZ5193" s="21"/>
      <c r="CD5193" s="21"/>
      <c r="CE5193" s="21"/>
      <c r="CF5193" s="21"/>
    </row>
    <row r="5194" spans="1:84">
      <c r="A5194" s="21"/>
      <c r="AC5194" s="21"/>
      <c r="AD5194" s="21"/>
      <c r="AE5194" s="21"/>
      <c r="AF5194" s="21"/>
      <c r="AG5194" s="21"/>
      <c r="AH5194" s="21"/>
      <c r="AI5194" s="21"/>
      <c r="AJ5194" s="21"/>
      <c r="AK5194" s="21"/>
      <c r="AL5194" s="21"/>
      <c r="AM5194" s="21"/>
      <c r="AN5194" s="21"/>
      <c r="AO5194" s="21"/>
      <c r="AP5194" s="21"/>
      <c r="AQ5194" s="21"/>
      <c r="AR5194" s="21"/>
      <c r="AS5194" s="21"/>
      <c r="AT5194" s="21"/>
      <c r="AU5194" s="21"/>
      <c r="AX5194" s="22"/>
      <c r="AY5194" s="22"/>
      <c r="AZ5194" s="22"/>
      <c r="BM5194" s="21"/>
      <c r="BN5194" s="21"/>
      <c r="BO5194" s="21"/>
      <c r="BP5194" s="21"/>
      <c r="BQ5194" s="21"/>
      <c r="BS5194" s="21"/>
      <c r="BT5194" s="21"/>
      <c r="BW5194" s="21"/>
      <c r="BX5194" s="21"/>
      <c r="BZ5194" s="21"/>
      <c r="CD5194" s="21"/>
      <c r="CE5194" s="21"/>
      <c r="CF5194" s="21"/>
    </row>
    <row r="5195" spans="1:84">
      <c r="A5195" s="21"/>
      <c r="AC5195" s="21"/>
      <c r="AD5195" s="21"/>
      <c r="AE5195" s="21"/>
      <c r="AF5195" s="21"/>
      <c r="AG5195" s="21"/>
      <c r="AH5195" s="21"/>
      <c r="AI5195" s="21"/>
      <c r="AJ5195" s="21"/>
      <c r="AK5195" s="21"/>
      <c r="AL5195" s="21"/>
      <c r="AM5195" s="21"/>
      <c r="AN5195" s="21"/>
      <c r="AO5195" s="21"/>
      <c r="AP5195" s="21"/>
      <c r="AQ5195" s="21"/>
      <c r="AR5195" s="21"/>
      <c r="AS5195" s="21"/>
      <c r="AT5195" s="21"/>
      <c r="AU5195" s="21"/>
      <c r="AX5195" s="22"/>
      <c r="AY5195" s="22"/>
      <c r="AZ5195" s="22"/>
      <c r="BM5195" s="21"/>
      <c r="BN5195" s="21"/>
      <c r="BO5195" s="21"/>
      <c r="BP5195" s="21"/>
      <c r="BQ5195" s="21"/>
      <c r="BS5195" s="21"/>
      <c r="BT5195" s="21"/>
      <c r="BW5195" s="21"/>
      <c r="BX5195" s="21"/>
      <c r="BZ5195" s="21"/>
      <c r="CD5195" s="21"/>
      <c r="CE5195" s="21"/>
      <c r="CF5195" s="21"/>
    </row>
    <row r="5196" spans="1:84">
      <c r="A5196" s="21"/>
      <c r="AC5196" s="21"/>
      <c r="AD5196" s="21"/>
      <c r="AE5196" s="21"/>
      <c r="AF5196" s="21"/>
      <c r="AG5196" s="21"/>
      <c r="AH5196" s="21"/>
      <c r="AI5196" s="21"/>
      <c r="AJ5196" s="21"/>
      <c r="AK5196" s="21"/>
      <c r="AL5196" s="21"/>
      <c r="AM5196" s="21"/>
      <c r="AN5196" s="21"/>
      <c r="AO5196" s="21"/>
      <c r="AP5196" s="21"/>
      <c r="AQ5196" s="21"/>
      <c r="AR5196" s="21"/>
      <c r="AS5196" s="21"/>
      <c r="AT5196" s="21"/>
      <c r="AU5196" s="21"/>
      <c r="AX5196" s="22"/>
      <c r="AY5196" s="22"/>
      <c r="AZ5196" s="22"/>
      <c r="BM5196" s="21"/>
      <c r="BN5196" s="21"/>
      <c r="BO5196" s="21"/>
      <c r="BP5196" s="21"/>
      <c r="BQ5196" s="21"/>
      <c r="BS5196" s="21"/>
      <c r="BT5196" s="21"/>
      <c r="BW5196" s="21"/>
      <c r="BX5196" s="21"/>
      <c r="BZ5196" s="21"/>
      <c r="CD5196" s="21"/>
      <c r="CE5196" s="21"/>
      <c r="CF5196" s="21"/>
    </row>
    <row r="5197" spans="1:84">
      <c r="A5197" s="21"/>
      <c r="AC5197" s="21"/>
      <c r="AD5197" s="21"/>
      <c r="AE5197" s="21"/>
      <c r="AF5197" s="21"/>
      <c r="AG5197" s="21"/>
      <c r="AH5197" s="21"/>
      <c r="AI5197" s="21"/>
      <c r="AJ5197" s="21"/>
      <c r="AK5197" s="21"/>
      <c r="AL5197" s="21"/>
      <c r="AM5197" s="21"/>
      <c r="AN5197" s="21"/>
      <c r="AO5197" s="21"/>
      <c r="AP5197" s="21"/>
      <c r="AQ5197" s="21"/>
      <c r="AR5197" s="21"/>
      <c r="AS5197" s="21"/>
      <c r="AT5197" s="21"/>
      <c r="AU5197" s="21"/>
      <c r="AX5197" s="22"/>
      <c r="AY5197" s="22"/>
      <c r="AZ5197" s="22"/>
      <c r="BM5197" s="21"/>
      <c r="BN5197" s="21"/>
      <c r="BO5197" s="21"/>
      <c r="BP5197" s="21"/>
      <c r="BQ5197" s="21"/>
      <c r="BS5197" s="21"/>
      <c r="BT5197" s="21"/>
      <c r="BW5197" s="21"/>
      <c r="BX5197" s="21"/>
      <c r="BZ5197" s="21"/>
      <c r="CD5197" s="21"/>
      <c r="CE5197" s="21"/>
      <c r="CF5197" s="21"/>
    </row>
    <row r="5198" spans="1:84">
      <c r="A5198" s="21"/>
      <c r="AC5198" s="21"/>
      <c r="AD5198" s="21"/>
      <c r="AE5198" s="21"/>
      <c r="AF5198" s="21"/>
      <c r="AG5198" s="21"/>
      <c r="AH5198" s="21"/>
      <c r="AI5198" s="21"/>
      <c r="AJ5198" s="21"/>
      <c r="AK5198" s="21"/>
      <c r="AL5198" s="21"/>
      <c r="AM5198" s="21"/>
      <c r="AN5198" s="21"/>
      <c r="AO5198" s="21"/>
      <c r="AP5198" s="21"/>
      <c r="AQ5198" s="21"/>
      <c r="AR5198" s="21"/>
      <c r="AS5198" s="21"/>
      <c r="AT5198" s="21"/>
      <c r="AU5198" s="21"/>
      <c r="AX5198" s="22"/>
      <c r="AY5198" s="22"/>
      <c r="AZ5198" s="22"/>
      <c r="BM5198" s="21"/>
      <c r="BN5198" s="21"/>
      <c r="BO5198" s="21"/>
      <c r="BP5198" s="21"/>
      <c r="BQ5198" s="21"/>
      <c r="BS5198" s="21"/>
      <c r="BT5198" s="21"/>
      <c r="BW5198" s="21"/>
      <c r="BX5198" s="21"/>
      <c r="BZ5198" s="21"/>
      <c r="CD5198" s="21"/>
      <c r="CE5198" s="21"/>
      <c r="CF5198" s="21"/>
    </row>
    <row r="5199" spans="1:84">
      <c r="A5199" s="21"/>
      <c r="AC5199" s="21"/>
      <c r="AD5199" s="21"/>
      <c r="AE5199" s="21"/>
      <c r="AF5199" s="21"/>
      <c r="AG5199" s="21"/>
      <c r="AH5199" s="21"/>
      <c r="AI5199" s="21"/>
      <c r="AJ5199" s="21"/>
      <c r="AK5199" s="21"/>
      <c r="AL5199" s="21"/>
      <c r="AM5199" s="21"/>
      <c r="AN5199" s="21"/>
      <c r="AO5199" s="21"/>
      <c r="AP5199" s="21"/>
      <c r="AQ5199" s="21"/>
      <c r="AR5199" s="21"/>
      <c r="AS5199" s="21"/>
      <c r="AT5199" s="21"/>
      <c r="AU5199" s="21"/>
      <c r="AX5199" s="22"/>
      <c r="AY5199" s="22"/>
      <c r="AZ5199" s="22"/>
      <c r="BM5199" s="21"/>
      <c r="BN5199" s="21"/>
      <c r="BO5199" s="21"/>
      <c r="BP5199" s="21"/>
      <c r="BQ5199" s="21"/>
      <c r="BS5199" s="21"/>
      <c r="BT5199" s="21"/>
      <c r="BW5199" s="21"/>
      <c r="BX5199" s="21"/>
      <c r="BZ5199" s="21"/>
      <c r="CD5199" s="21"/>
      <c r="CE5199" s="21"/>
      <c r="CF5199" s="21"/>
    </row>
    <row r="5200" spans="1:84">
      <c r="A5200" s="21"/>
      <c r="AC5200" s="21"/>
      <c r="AD5200" s="21"/>
      <c r="AE5200" s="21"/>
      <c r="AF5200" s="21"/>
      <c r="AG5200" s="21"/>
      <c r="AH5200" s="21"/>
      <c r="AI5200" s="21"/>
      <c r="AJ5200" s="21"/>
      <c r="AK5200" s="21"/>
      <c r="AL5200" s="21"/>
      <c r="AM5200" s="21"/>
      <c r="AN5200" s="21"/>
      <c r="AO5200" s="21"/>
      <c r="AP5200" s="21"/>
      <c r="AQ5200" s="21"/>
      <c r="AR5200" s="21"/>
      <c r="AS5200" s="21"/>
      <c r="AT5200" s="21"/>
      <c r="AU5200" s="21"/>
      <c r="AX5200" s="22"/>
      <c r="AY5200" s="22"/>
      <c r="AZ5200" s="22"/>
      <c r="BM5200" s="21"/>
      <c r="BN5200" s="21"/>
      <c r="BO5200" s="21"/>
      <c r="BP5200" s="21"/>
      <c r="BQ5200" s="21"/>
      <c r="BS5200" s="21"/>
      <c r="BT5200" s="21"/>
      <c r="BW5200" s="21"/>
      <c r="BX5200" s="21"/>
      <c r="BZ5200" s="21"/>
      <c r="CD5200" s="21"/>
      <c r="CE5200" s="21"/>
      <c r="CF5200" s="21"/>
    </row>
    <row r="5201" spans="1:84">
      <c r="A5201" s="21"/>
      <c r="AC5201" s="21"/>
      <c r="AD5201" s="21"/>
      <c r="AE5201" s="21"/>
      <c r="AF5201" s="21"/>
      <c r="AG5201" s="21"/>
      <c r="AH5201" s="21"/>
      <c r="AI5201" s="21"/>
      <c r="AJ5201" s="21"/>
      <c r="AK5201" s="21"/>
      <c r="AL5201" s="21"/>
      <c r="AM5201" s="21"/>
      <c r="AN5201" s="21"/>
      <c r="AO5201" s="21"/>
      <c r="AP5201" s="21"/>
      <c r="AQ5201" s="21"/>
      <c r="AR5201" s="21"/>
      <c r="AS5201" s="21"/>
      <c r="AT5201" s="21"/>
      <c r="AU5201" s="21"/>
      <c r="AX5201" s="22"/>
      <c r="AY5201" s="22"/>
      <c r="AZ5201" s="22"/>
      <c r="BM5201" s="21"/>
      <c r="BN5201" s="21"/>
      <c r="BO5201" s="21"/>
      <c r="BP5201" s="21"/>
      <c r="BQ5201" s="21"/>
      <c r="BS5201" s="21"/>
      <c r="BT5201" s="21"/>
      <c r="BW5201" s="21"/>
      <c r="BX5201" s="21"/>
      <c r="BZ5201" s="21"/>
      <c r="CD5201" s="21"/>
      <c r="CE5201" s="21"/>
      <c r="CF5201" s="21"/>
    </row>
    <row r="5202" spans="1:84">
      <c r="A5202" s="21"/>
      <c r="AC5202" s="21"/>
      <c r="AD5202" s="21"/>
      <c r="AE5202" s="21"/>
      <c r="AF5202" s="21"/>
      <c r="AG5202" s="21"/>
      <c r="AH5202" s="21"/>
      <c r="AI5202" s="21"/>
      <c r="AJ5202" s="21"/>
      <c r="AK5202" s="21"/>
      <c r="AL5202" s="21"/>
      <c r="AM5202" s="21"/>
      <c r="AN5202" s="21"/>
      <c r="AO5202" s="21"/>
      <c r="AP5202" s="21"/>
      <c r="AQ5202" s="21"/>
      <c r="AR5202" s="21"/>
      <c r="AS5202" s="21"/>
      <c r="AT5202" s="21"/>
      <c r="AU5202" s="21"/>
      <c r="AX5202" s="22"/>
      <c r="AY5202" s="22"/>
      <c r="AZ5202" s="22"/>
      <c r="BM5202" s="21"/>
      <c r="BN5202" s="21"/>
      <c r="BO5202" s="21"/>
      <c r="BP5202" s="21"/>
      <c r="BQ5202" s="21"/>
      <c r="BS5202" s="21"/>
      <c r="BT5202" s="21"/>
      <c r="BW5202" s="21"/>
      <c r="BX5202" s="21"/>
      <c r="BZ5202" s="21"/>
      <c r="CD5202" s="21"/>
      <c r="CE5202" s="21"/>
      <c r="CF5202" s="21"/>
    </row>
    <row r="5203" spans="1:84">
      <c r="A5203" s="21"/>
      <c r="AC5203" s="21"/>
      <c r="AD5203" s="21"/>
      <c r="AE5203" s="21"/>
      <c r="AF5203" s="21"/>
      <c r="AG5203" s="21"/>
      <c r="AH5203" s="21"/>
      <c r="AI5203" s="21"/>
      <c r="AJ5203" s="21"/>
      <c r="AK5203" s="21"/>
      <c r="AL5203" s="21"/>
      <c r="AM5203" s="21"/>
      <c r="AN5203" s="21"/>
      <c r="AO5203" s="21"/>
      <c r="AP5203" s="21"/>
      <c r="AQ5203" s="21"/>
      <c r="AR5203" s="21"/>
      <c r="AS5203" s="21"/>
      <c r="AT5203" s="21"/>
      <c r="AU5203" s="21"/>
      <c r="AX5203" s="22"/>
      <c r="AY5203" s="22"/>
      <c r="AZ5203" s="22"/>
      <c r="BM5203" s="21"/>
      <c r="BN5203" s="21"/>
      <c r="BO5203" s="21"/>
      <c r="BP5203" s="21"/>
      <c r="BQ5203" s="21"/>
      <c r="BS5203" s="21"/>
      <c r="BT5203" s="21"/>
      <c r="BW5203" s="21"/>
      <c r="BX5203" s="21"/>
      <c r="BZ5203" s="21"/>
      <c r="CD5203" s="21"/>
      <c r="CE5203" s="21"/>
      <c r="CF5203" s="21"/>
    </row>
    <row r="5204" spans="1:84">
      <c r="A5204" s="21"/>
      <c r="AC5204" s="21"/>
      <c r="AD5204" s="21"/>
      <c r="AE5204" s="21"/>
      <c r="AF5204" s="21"/>
      <c r="AG5204" s="21"/>
      <c r="AH5204" s="21"/>
      <c r="AI5204" s="21"/>
      <c r="AJ5204" s="21"/>
      <c r="AK5204" s="21"/>
      <c r="AL5204" s="21"/>
      <c r="AM5204" s="21"/>
      <c r="AN5204" s="21"/>
      <c r="AO5204" s="21"/>
      <c r="AP5204" s="21"/>
      <c r="AQ5204" s="21"/>
      <c r="AR5204" s="21"/>
      <c r="AS5204" s="21"/>
      <c r="AT5204" s="21"/>
      <c r="AU5204" s="21"/>
      <c r="AX5204" s="22"/>
      <c r="AY5204" s="22"/>
      <c r="AZ5204" s="22"/>
      <c r="BM5204" s="21"/>
      <c r="BN5204" s="21"/>
      <c r="BO5204" s="21"/>
      <c r="BP5204" s="21"/>
      <c r="BQ5204" s="21"/>
      <c r="BS5204" s="21"/>
      <c r="BT5204" s="21"/>
      <c r="BW5204" s="21"/>
      <c r="BX5204" s="21"/>
      <c r="BZ5204" s="21"/>
      <c r="CD5204" s="21"/>
      <c r="CE5204" s="21"/>
      <c r="CF5204" s="21"/>
    </row>
    <row r="5205" spans="1:84">
      <c r="A5205" s="21"/>
      <c r="AC5205" s="21"/>
      <c r="AD5205" s="21"/>
      <c r="AE5205" s="21"/>
      <c r="AF5205" s="21"/>
      <c r="AG5205" s="21"/>
      <c r="AH5205" s="21"/>
      <c r="AI5205" s="21"/>
      <c r="AJ5205" s="21"/>
      <c r="AK5205" s="21"/>
      <c r="AL5205" s="21"/>
      <c r="AM5205" s="21"/>
      <c r="AN5205" s="21"/>
      <c r="AO5205" s="21"/>
      <c r="AP5205" s="21"/>
      <c r="AQ5205" s="21"/>
      <c r="AR5205" s="21"/>
      <c r="AS5205" s="21"/>
      <c r="AT5205" s="21"/>
      <c r="AU5205" s="21"/>
      <c r="AX5205" s="22"/>
      <c r="AY5205" s="22"/>
      <c r="AZ5205" s="22"/>
      <c r="BM5205" s="21"/>
      <c r="BN5205" s="21"/>
      <c r="BO5205" s="21"/>
      <c r="BP5205" s="21"/>
      <c r="BQ5205" s="21"/>
      <c r="BS5205" s="21"/>
      <c r="BT5205" s="21"/>
      <c r="BW5205" s="21"/>
      <c r="BX5205" s="21"/>
      <c r="BZ5205" s="21"/>
      <c r="CD5205" s="21"/>
      <c r="CE5205" s="21"/>
      <c r="CF5205" s="21"/>
    </row>
    <row r="5206" spans="1:84">
      <c r="A5206" s="21"/>
      <c r="AC5206" s="21"/>
      <c r="AD5206" s="21"/>
      <c r="AE5206" s="21"/>
      <c r="AF5206" s="21"/>
      <c r="AG5206" s="21"/>
      <c r="AH5206" s="21"/>
      <c r="AI5206" s="21"/>
      <c r="AJ5206" s="21"/>
      <c r="AK5206" s="21"/>
      <c r="AL5206" s="21"/>
      <c r="AM5206" s="21"/>
      <c r="AN5206" s="21"/>
      <c r="AO5206" s="21"/>
      <c r="AP5206" s="21"/>
      <c r="AQ5206" s="21"/>
      <c r="AR5206" s="21"/>
      <c r="AS5206" s="21"/>
      <c r="AT5206" s="21"/>
      <c r="AU5206" s="21"/>
      <c r="AX5206" s="22"/>
      <c r="AY5206" s="22"/>
      <c r="AZ5206" s="22"/>
      <c r="BM5206" s="21"/>
      <c r="BN5206" s="21"/>
      <c r="BO5206" s="21"/>
      <c r="BP5206" s="21"/>
      <c r="BQ5206" s="21"/>
      <c r="BS5206" s="21"/>
      <c r="BT5206" s="21"/>
      <c r="BW5206" s="21"/>
      <c r="BX5206" s="21"/>
      <c r="BZ5206" s="21"/>
      <c r="CD5206" s="21"/>
      <c r="CE5206" s="21"/>
      <c r="CF5206" s="21"/>
    </row>
    <row r="5207" spans="1:84">
      <c r="A5207" s="21"/>
      <c r="AC5207" s="21"/>
      <c r="AD5207" s="21"/>
      <c r="AE5207" s="21"/>
      <c r="AF5207" s="21"/>
      <c r="AG5207" s="21"/>
      <c r="AH5207" s="21"/>
      <c r="AI5207" s="21"/>
      <c r="AJ5207" s="21"/>
      <c r="AK5207" s="21"/>
      <c r="AL5207" s="21"/>
      <c r="AM5207" s="21"/>
      <c r="AN5207" s="21"/>
      <c r="AO5207" s="21"/>
      <c r="AP5207" s="21"/>
      <c r="AQ5207" s="21"/>
      <c r="AR5207" s="21"/>
      <c r="AS5207" s="21"/>
      <c r="AT5207" s="21"/>
      <c r="AU5207" s="21"/>
      <c r="AX5207" s="22"/>
      <c r="AY5207" s="22"/>
      <c r="AZ5207" s="22"/>
      <c r="BM5207" s="21"/>
      <c r="BN5207" s="21"/>
      <c r="BO5207" s="21"/>
      <c r="BP5207" s="21"/>
      <c r="BQ5207" s="21"/>
      <c r="BS5207" s="21"/>
      <c r="BT5207" s="21"/>
      <c r="BW5207" s="21"/>
      <c r="BX5207" s="21"/>
      <c r="BZ5207" s="21"/>
      <c r="CD5207" s="21"/>
      <c r="CE5207" s="21"/>
      <c r="CF5207" s="21"/>
    </row>
    <row r="5208" spans="1:84">
      <c r="A5208" s="21"/>
      <c r="AC5208" s="21"/>
      <c r="AD5208" s="21"/>
      <c r="AE5208" s="21"/>
      <c r="AF5208" s="21"/>
      <c r="AG5208" s="21"/>
      <c r="AH5208" s="21"/>
      <c r="AI5208" s="21"/>
      <c r="AJ5208" s="21"/>
      <c r="AK5208" s="21"/>
      <c r="AL5208" s="21"/>
      <c r="AM5208" s="21"/>
      <c r="AN5208" s="21"/>
      <c r="AO5208" s="21"/>
      <c r="AP5208" s="21"/>
      <c r="AQ5208" s="21"/>
      <c r="AR5208" s="21"/>
      <c r="AS5208" s="21"/>
      <c r="AT5208" s="21"/>
      <c r="AU5208" s="21"/>
      <c r="AX5208" s="22"/>
      <c r="AY5208" s="22"/>
      <c r="AZ5208" s="22"/>
      <c r="BM5208" s="21"/>
      <c r="BN5208" s="21"/>
      <c r="BO5208" s="21"/>
      <c r="BP5208" s="21"/>
      <c r="BQ5208" s="21"/>
      <c r="BS5208" s="21"/>
      <c r="BT5208" s="21"/>
      <c r="BW5208" s="21"/>
      <c r="BX5208" s="21"/>
      <c r="BZ5208" s="21"/>
      <c r="CD5208" s="21"/>
      <c r="CE5208" s="21"/>
      <c r="CF5208" s="21"/>
    </row>
    <row r="5209" spans="1:84">
      <c r="A5209" s="21"/>
      <c r="AC5209" s="21"/>
      <c r="AD5209" s="21"/>
      <c r="AE5209" s="21"/>
      <c r="AF5209" s="21"/>
      <c r="AG5209" s="21"/>
      <c r="AH5209" s="21"/>
      <c r="AI5209" s="21"/>
      <c r="AJ5209" s="21"/>
      <c r="AK5209" s="21"/>
      <c r="AL5209" s="21"/>
      <c r="AM5209" s="21"/>
      <c r="AN5209" s="21"/>
      <c r="AO5209" s="21"/>
      <c r="AP5209" s="21"/>
      <c r="AQ5209" s="21"/>
      <c r="AR5209" s="21"/>
      <c r="AS5209" s="21"/>
      <c r="AT5209" s="21"/>
      <c r="AU5209" s="21"/>
      <c r="AX5209" s="22"/>
      <c r="AY5209" s="22"/>
      <c r="AZ5209" s="22"/>
      <c r="BM5209" s="21"/>
      <c r="BN5209" s="21"/>
      <c r="BO5209" s="21"/>
      <c r="BP5209" s="21"/>
      <c r="BQ5209" s="21"/>
      <c r="BS5209" s="21"/>
      <c r="BT5209" s="21"/>
      <c r="BW5209" s="21"/>
      <c r="BX5209" s="21"/>
      <c r="BZ5209" s="21"/>
      <c r="CD5209" s="21"/>
      <c r="CE5209" s="21"/>
      <c r="CF5209" s="21"/>
    </row>
    <row r="5210" spans="1:84">
      <c r="A5210" s="21"/>
      <c r="AC5210" s="21"/>
      <c r="AD5210" s="21"/>
      <c r="AE5210" s="21"/>
      <c r="AF5210" s="21"/>
      <c r="AG5210" s="21"/>
      <c r="AH5210" s="21"/>
      <c r="AI5210" s="21"/>
      <c r="AJ5210" s="21"/>
      <c r="AK5210" s="21"/>
      <c r="AL5210" s="21"/>
      <c r="AM5210" s="21"/>
      <c r="AN5210" s="21"/>
      <c r="AO5210" s="21"/>
      <c r="AP5210" s="21"/>
      <c r="AQ5210" s="21"/>
      <c r="AR5210" s="21"/>
      <c r="AS5210" s="21"/>
      <c r="AT5210" s="21"/>
      <c r="AU5210" s="21"/>
      <c r="AX5210" s="22"/>
      <c r="AY5210" s="22"/>
      <c r="AZ5210" s="22"/>
      <c r="BM5210" s="21"/>
      <c r="BN5210" s="21"/>
      <c r="BO5210" s="21"/>
      <c r="BP5210" s="21"/>
      <c r="BQ5210" s="21"/>
      <c r="BS5210" s="21"/>
      <c r="BT5210" s="21"/>
      <c r="BW5210" s="21"/>
      <c r="BX5210" s="21"/>
      <c r="BZ5210" s="21"/>
      <c r="CD5210" s="21"/>
      <c r="CE5210" s="21"/>
      <c r="CF5210" s="21"/>
    </row>
    <row r="5211" spans="1:84">
      <c r="A5211" s="21"/>
      <c r="AC5211" s="21"/>
      <c r="AD5211" s="21"/>
      <c r="AE5211" s="21"/>
      <c r="AF5211" s="21"/>
      <c r="AG5211" s="21"/>
      <c r="AH5211" s="21"/>
      <c r="AI5211" s="21"/>
      <c r="AJ5211" s="21"/>
      <c r="AK5211" s="21"/>
      <c r="AL5211" s="21"/>
      <c r="AM5211" s="21"/>
      <c r="AN5211" s="21"/>
      <c r="AO5211" s="21"/>
      <c r="AP5211" s="21"/>
      <c r="AQ5211" s="21"/>
      <c r="AR5211" s="21"/>
      <c r="AS5211" s="21"/>
      <c r="AT5211" s="21"/>
      <c r="AU5211" s="21"/>
      <c r="AX5211" s="22"/>
      <c r="AY5211" s="22"/>
      <c r="AZ5211" s="22"/>
      <c r="BM5211" s="21"/>
      <c r="BN5211" s="21"/>
      <c r="BO5211" s="21"/>
      <c r="BP5211" s="21"/>
      <c r="BQ5211" s="21"/>
      <c r="BS5211" s="21"/>
      <c r="BT5211" s="21"/>
      <c r="BW5211" s="21"/>
      <c r="BX5211" s="21"/>
      <c r="BZ5211" s="21"/>
      <c r="CD5211" s="21"/>
      <c r="CE5211" s="21"/>
      <c r="CF5211" s="21"/>
    </row>
    <row r="5212" spans="1:84">
      <c r="A5212" s="21"/>
      <c r="AC5212" s="21"/>
      <c r="AD5212" s="21"/>
      <c r="AE5212" s="21"/>
      <c r="AF5212" s="21"/>
      <c r="AG5212" s="21"/>
      <c r="AH5212" s="21"/>
      <c r="AI5212" s="21"/>
      <c r="AJ5212" s="21"/>
      <c r="AK5212" s="21"/>
      <c r="AL5212" s="21"/>
      <c r="AM5212" s="21"/>
      <c r="AN5212" s="21"/>
      <c r="AO5212" s="21"/>
      <c r="AP5212" s="21"/>
      <c r="AQ5212" s="21"/>
      <c r="AR5212" s="21"/>
      <c r="AS5212" s="21"/>
      <c r="AT5212" s="21"/>
      <c r="AU5212" s="21"/>
      <c r="AX5212" s="22"/>
      <c r="AY5212" s="22"/>
      <c r="AZ5212" s="22"/>
      <c r="BM5212" s="21"/>
      <c r="BN5212" s="21"/>
      <c r="BO5212" s="21"/>
      <c r="BP5212" s="21"/>
      <c r="BQ5212" s="21"/>
      <c r="BS5212" s="21"/>
      <c r="BT5212" s="21"/>
      <c r="BW5212" s="21"/>
      <c r="BX5212" s="21"/>
      <c r="BZ5212" s="21"/>
      <c r="CD5212" s="21"/>
      <c r="CE5212" s="21"/>
      <c r="CF5212" s="21"/>
    </row>
    <row r="5213" spans="1:84">
      <c r="A5213" s="21"/>
      <c r="AC5213" s="21"/>
      <c r="AD5213" s="21"/>
      <c r="AE5213" s="21"/>
      <c r="AF5213" s="21"/>
      <c r="AG5213" s="21"/>
      <c r="AH5213" s="21"/>
      <c r="AI5213" s="21"/>
      <c r="AJ5213" s="21"/>
      <c r="AK5213" s="21"/>
      <c r="AL5213" s="21"/>
      <c r="AM5213" s="21"/>
      <c r="AN5213" s="21"/>
      <c r="AO5213" s="21"/>
      <c r="AP5213" s="21"/>
      <c r="AQ5213" s="21"/>
      <c r="AR5213" s="21"/>
      <c r="AS5213" s="21"/>
      <c r="AT5213" s="21"/>
      <c r="AU5213" s="21"/>
      <c r="AX5213" s="22"/>
      <c r="AY5213" s="22"/>
      <c r="AZ5213" s="22"/>
      <c r="BM5213" s="21"/>
      <c r="BN5213" s="21"/>
      <c r="BO5213" s="21"/>
      <c r="BP5213" s="21"/>
      <c r="BQ5213" s="21"/>
      <c r="BS5213" s="21"/>
      <c r="BT5213" s="21"/>
      <c r="BW5213" s="21"/>
      <c r="BX5213" s="21"/>
      <c r="BZ5213" s="21"/>
      <c r="CD5213" s="21"/>
      <c r="CE5213" s="21"/>
      <c r="CF5213" s="21"/>
    </row>
    <row r="5214" spans="1:84">
      <c r="A5214" s="21"/>
      <c r="AC5214" s="21"/>
      <c r="AD5214" s="21"/>
      <c r="AE5214" s="21"/>
      <c r="AF5214" s="21"/>
      <c r="AG5214" s="21"/>
      <c r="AH5214" s="21"/>
      <c r="AI5214" s="21"/>
      <c r="AJ5214" s="21"/>
      <c r="AK5214" s="21"/>
      <c r="AL5214" s="21"/>
      <c r="AM5214" s="21"/>
      <c r="AN5214" s="21"/>
      <c r="AO5214" s="21"/>
      <c r="AP5214" s="21"/>
      <c r="AQ5214" s="21"/>
      <c r="AR5214" s="21"/>
      <c r="AS5214" s="21"/>
      <c r="AT5214" s="21"/>
      <c r="AU5214" s="21"/>
      <c r="AX5214" s="22"/>
      <c r="AY5214" s="22"/>
      <c r="AZ5214" s="22"/>
      <c r="BM5214" s="21"/>
      <c r="BN5214" s="21"/>
      <c r="BO5214" s="21"/>
      <c r="BP5214" s="21"/>
      <c r="BQ5214" s="21"/>
      <c r="BS5214" s="21"/>
      <c r="BT5214" s="21"/>
      <c r="BW5214" s="21"/>
      <c r="BX5214" s="21"/>
      <c r="BZ5214" s="21"/>
      <c r="CD5214" s="21"/>
      <c r="CE5214" s="21"/>
      <c r="CF5214" s="21"/>
    </row>
    <row r="5215" spans="1:84">
      <c r="A5215" s="21"/>
      <c r="AC5215" s="21"/>
      <c r="AD5215" s="21"/>
      <c r="AE5215" s="21"/>
      <c r="AF5215" s="21"/>
      <c r="AG5215" s="21"/>
      <c r="AH5215" s="21"/>
      <c r="AI5215" s="21"/>
      <c r="AJ5215" s="21"/>
      <c r="AK5215" s="21"/>
      <c r="AL5215" s="21"/>
      <c r="AM5215" s="21"/>
      <c r="AN5215" s="21"/>
      <c r="AO5215" s="21"/>
      <c r="AP5215" s="21"/>
      <c r="AQ5215" s="21"/>
      <c r="AR5215" s="21"/>
      <c r="AS5215" s="21"/>
      <c r="AT5215" s="21"/>
      <c r="AU5215" s="21"/>
      <c r="AX5215" s="22"/>
      <c r="AY5215" s="22"/>
      <c r="AZ5215" s="22"/>
      <c r="BM5215" s="21"/>
      <c r="BN5215" s="21"/>
      <c r="BO5215" s="21"/>
      <c r="BP5215" s="21"/>
      <c r="BQ5215" s="21"/>
      <c r="BS5215" s="21"/>
      <c r="BT5215" s="21"/>
      <c r="BW5215" s="21"/>
      <c r="BX5215" s="21"/>
      <c r="BZ5215" s="21"/>
      <c r="CD5215" s="21"/>
      <c r="CE5215" s="21"/>
      <c r="CF5215" s="21"/>
    </row>
    <row r="5216" spans="1:84">
      <c r="A5216" s="21"/>
      <c r="AC5216" s="21"/>
      <c r="AD5216" s="21"/>
      <c r="AE5216" s="21"/>
      <c r="AF5216" s="21"/>
      <c r="AG5216" s="21"/>
      <c r="AH5216" s="21"/>
      <c r="AI5216" s="21"/>
      <c r="AJ5216" s="21"/>
      <c r="AK5216" s="21"/>
      <c r="AL5216" s="21"/>
      <c r="AM5216" s="21"/>
      <c r="AN5216" s="21"/>
      <c r="AO5216" s="21"/>
      <c r="AP5216" s="21"/>
      <c r="AQ5216" s="21"/>
      <c r="AR5216" s="21"/>
      <c r="AS5216" s="21"/>
      <c r="AT5216" s="21"/>
      <c r="AU5216" s="21"/>
      <c r="AX5216" s="22"/>
      <c r="AY5216" s="22"/>
      <c r="AZ5216" s="22"/>
      <c r="BM5216" s="21"/>
      <c r="BN5216" s="21"/>
      <c r="BO5216" s="21"/>
      <c r="BP5216" s="21"/>
      <c r="BQ5216" s="21"/>
      <c r="BS5216" s="21"/>
      <c r="BT5216" s="21"/>
      <c r="BW5216" s="21"/>
      <c r="BX5216" s="21"/>
      <c r="BZ5216" s="21"/>
      <c r="CD5216" s="21"/>
      <c r="CE5216" s="21"/>
      <c r="CF5216" s="21"/>
    </row>
    <row r="5217" spans="1:84">
      <c r="A5217" s="21"/>
      <c r="AC5217" s="21"/>
      <c r="AD5217" s="21"/>
      <c r="AE5217" s="21"/>
      <c r="AF5217" s="21"/>
      <c r="AG5217" s="21"/>
      <c r="AH5217" s="21"/>
      <c r="AI5217" s="21"/>
      <c r="AJ5217" s="21"/>
      <c r="AK5217" s="21"/>
      <c r="AL5217" s="21"/>
      <c r="AM5217" s="21"/>
      <c r="AN5217" s="21"/>
      <c r="AO5217" s="21"/>
      <c r="AP5217" s="21"/>
      <c r="AQ5217" s="21"/>
      <c r="AR5217" s="21"/>
      <c r="AS5217" s="21"/>
      <c r="AT5217" s="21"/>
      <c r="AU5217" s="21"/>
      <c r="AX5217" s="22"/>
      <c r="AY5217" s="22"/>
      <c r="AZ5217" s="22"/>
      <c r="BM5217" s="21"/>
      <c r="BN5217" s="21"/>
      <c r="BO5217" s="21"/>
      <c r="BP5217" s="21"/>
      <c r="BQ5217" s="21"/>
      <c r="BS5217" s="21"/>
      <c r="BT5217" s="21"/>
      <c r="BW5217" s="21"/>
      <c r="BX5217" s="21"/>
      <c r="BZ5217" s="21"/>
      <c r="CD5217" s="21"/>
      <c r="CE5217" s="21"/>
      <c r="CF5217" s="21"/>
    </row>
    <row r="5218" spans="1:84">
      <c r="A5218" s="21"/>
      <c r="AC5218" s="21"/>
      <c r="AD5218" s="21"/>
      <c r="AE5218" s="21"/>
      <c r="AF5218" s="21"/>
      <c r="AG5218" s="21"/>
      <c r="AH5218" s="21"/>
      <c r="AI5218" s="21"/>
      <c r="AJ5218" s="21"/>
      <c r="AK5218" s="21"/>
      <c r="AL5218" s="21"/>
      <c r="AM5218" s="21"/>
      <c r="AN5218" s="21"/>
      <c r="AO5218" s="21"/>
      <c r="AP5218" s="21"/>
      <c r="AQ5218" s="21"/>
      <c r="AR5218" s="21"/>
      <c r="AS5218" s="21"/>
      <c r="AT5218" s="21"/>
      <c r="AU5218" s="21"/>
      <c r="AX5218" s="22"/>
      <c r="AY5218" s="22"/>
      <c r="AZ5218" s="22"/>
      <c r="BM5218" s="21"/>
      <c r="BN5218" s="21"/>
      <c r="BO5218" s="21"/>
      <c r="BP5218" s="21"/>
      <c r="BQ5218" s="21"/>
      <c r="BS5218" s="21"/>
      <c r="BT5218" s="21"/>
      <c r="BW5218" s="21"/>
      <c r="BX5218" s="21"/>
      <c r="BZ5218" s="21"/>
      <c r="CD5218" s="21"/>
      <c r="CE5218" s="21"/>
      <c r="CF5218" s="21"/>
    </row>
    <row r="5219" spans="1:84">
      <c r="A5219" s="21"/>
      <c r="AC5219" s="21"/>
      <c r="AD5219" s="21"/>
      <c r="AE5219" s="21"/>
      <c r="AF5219" s="21"/>
      <c r="AG5219" s="21"/>
      <c r="AH5219" s="21"/>
      <c r="AI5219" s="21"/>
      <c r="AJ5219" s="21"/>
      <c r="AK5219" s="21"/>
      <c r="AL5219" s="21"/>
      <c r="AM5219" s="21"/>
      <c r="AN5219" s="21"/>
      <c r="AO5219" s="21"/>
      <c r="AP5219" s="21"/>
      <c r="AQ5219" s="21"/>
      <c r="AR5219" s="21"/>
      <c r="AS5219" s="21"/>
      <c r="AT5219" s="21"/>
      <c r="AU5219" s="21"/>
      <c r="AX5219" s="22"/>
      <c r="AY5219" s="22"/>
      <c r="AZ5219" s="22"/>
      <c r="BM5219" s="21"/>
      <c r="BN5219" s="21"/>
      <c r="BO5219" s="21"/>
      <c r="BP5219" s="21"/>
      <c r="BQ5219" s="21"/>
      <c r="BS5219" s="21"/>
      <c r="BT5219" s="21"/>
      <c r="BW5219" s="21"/>
      <c r="BX5219" s="21"/>
      <c r="BZ5219" s="21"/>
      <c r="CD5219" s="21"/>
      <c r="CE5219" s="21"/>
      <c r="CF5219" s="21"/>
    </row>
    <row r="5220" spans="1:84">
      <c r="A5220" s="21"/>
      <c r="AC5220" s="21"/>
      <c r="AD5220" s="21"/>
      <c r="AE5220" s="21"/>
      <c r="AF5220" s="21"/>
      <c r="AG5220" s="21"/>
      <c r="AH5220" s="21"/>
      <c r="AI5220" s="21"/>
      <c r="AJ5220" s="21"/>
      <c r="AK5220" s="21"/>
      <c r="AL5220" s="21"/>
      <c r="AM5220" s="21"/>
      <c r="AN5220" s="21"/>
      <c r="AO5220" s="21"/>
      <c r="AP5220" s="21"/>
      <c r="AQ5220" s="21"/>
      <c r="AR5220" s="21"/>
      <c r="AS5220" s="21"/>
      <c r="AT5220" s="21"/>
      <c r="AU5220" s="21"/>
      <c r="AX5220" s="22"/>
      <c r="AY5220" s="22"/>
      <c r="AZ5220" s="22"/>
      <c r="BM5220" s="21"/>
      <c r="BN5220" s="21"/>
      <c r="BO5220" s="21"/>
      <c r="BP5220" s="21"/>
      <c r="BQ5220" s="21"/>
      <c r="BS5220" s="21"/>
      <c r="BT5220" s="21"/>
      <c r="BW5220" s="21"/>
      <c r="BX5220" s="21"/>
      <c r="BZ5220" s="21"/>
      <c r="CD5220" s="21"/>
      <c r="CE5220" s="21"/>
      <c r="CF5220" s="21"/>
    </row>
    <row r="5221" spans="1:84">
      <c r="A5221" s="21"/>
      <c r="AC5221" s="21"/>
      <c r="AD5221" s="21"/>
      <c r="AE5221" s="21"/>
      <c r="AF5221" s="21"/>
      <c r="AG5221" s="21"/>
      <c r="AH5221" s="21"/>
      <c r="AI5221" s="21"/>
      <c r="AJ5221" s="21"/>
      <c r="AK5221" s="21"/>
      <c r="AL5221" s="21"/>
      <c r="AM5221" s="21"/>
      <c r="AN5221" s="21"/>
      <c r="AO5221" s="21"/>
      <c r="AP5221" s="21"/>
      <c r="AQ5221" s="21"/>
      <c r="AR5221" s="21"/>
      <c r="AS5221" s="21"/>
      <c r="AT5221" s="21"/>
      <c r="AU5221" s="21"/>
      <c r="AX5221" s="22"/>
      <c r="AY5221" s="22"/>
      <c r="AZ5221" s="22"/>
      <c r="BM5221" s="21"/>
      <c r="BN5221" s="21"/>
      <c r="BO5221" s="21"/>
      <c r="BP5221" s="21"/>
      <c r="BQ5221" s="21"/>
      <c r="BS5221" s="21"/>
      <c r="BT5221" s="21"/>
      <c r="BW5221" s="21"/>
      <c r="BX5221" s="21"/>
      <c r="BZ5221" s="21"/>
      <c r="CD5221" s="21"/>
      <c r="CE5221" s="21"/>
      <c r="CF5221" s="21"/>
    </row>
    <row r="5222" spans="1:84">
      <c r="A5222" s="21"/>
      <c r="AC5222" s="21"/>
      <c r="AD5222" s="21"/>
      <c r="AE5222" s="21"/>
      <c r="AF5222" s="21"/>
      <c r="AG5222" s="21"/>
      <c r="AH5222" s="21"/>
      <c r="AI5222" s="21"/>
      <c r="AJ5222" s="21"/>
      <c r="AK5222" s="21"/>
      <c r="AL5222" s="21"/>
      <c r="AM5222" s="21"/>
      <c r="AN5222" s="21"/>
      <c r="AO5222" s="21"/>
      <c r="AP5222" s="21"/>
      <c r="AQ5222" s="21"/>
      <c r="AR5222" s="21"/>
      <c r="AS5222" s="21"/>
      <c r="AT5222" s="21"/>
      <c r="AU5222" s="21"/>
      <c r="AX5222" s="22"/>
      <c r="AY5222" s="22"/>
      <c r="AZ5222" s="22"/>
      <c r="BM5222" s="21"/>
      <c r="BN5222" s="21"/>
      <c r="BO5222" s="21"/>
      <c r="BP5222" s="21"/>
      <c r="BQ5222" s="21"/>
      <c r="BS5222" s="21"/>
      <c r="BT5222" s="21"/>
      <c r="BW5222" s="21"/>
      <c r="BX5222" s="21"/>
      <c r="BZ5222" s="21"/>
      <c r="CD5222" s="21"/>
      <c r="CE5222" s="21"/>
      <c r="CF5222" s="21"/>
    </row>
    <row r="5223" spans="1:84">
      <c r="A5223" s="21"/>
      <c r="AC5223" s="21"/>
      <c r="AD5223" s="21"/>
      <c r="AE5223" s="21"/>
      <c r="AF5223" s="21"/>
      <c r="AG5223" s="21"/>
      <c r="AH5223" s="21"/>
      <c r="AI5223" s="21"/>
      <c r="AJ5223" s="21"/>
      <c r="AK5223" s="21"/>
      <c r="AL5223" s="21"/>
      <c r="AM5223" s="21"/>
      <c r="AN5223" s="21"/>
      <c r="AO5223" s="21"/>
      <c r="AP5223" s="21"/>
      <c r="AQ5223" s="21"/>
      <c r="AR5223" s="21"/>
      <c r="AS5223" s="21"/>
      <c r="AT5223" s="21"/>
      <c r="AU5223" s="21"/>
      <c r="AX5223" s="22"/>
      <c r="AY5223" s="22"/>
      <c r="AZ5223" s="22"/>
      <c r="BM5223" s="21"/>
      <c r="BN5223" s="21"/>
      <c r="BO5223" s="21"/>
      <c r="BP5223" s="21"/>
      <c r="BQ5223" s="21"/>
      <c r="BS5223" s="21"/>
      <c r="BT5223" s="21"/>
      <c r="BW5223" s="21"/>
      <c r="BX5223" s="21"/>
      <c r="BZ5223" s="21"/>
      <c r="CD5223" s="21"/>
      <c r="CE5223" s="21"/>
      <c r="CF5223" s="21"/>
    </row>
    <row r="5224" spans="1:84">
      <c r="A5224" s="21"/>
      <c r="AC5224" s="21"/>
      <c r="AD5224" s="21"/>
      <c r="AE5224" s="21"/>
      <c r="AF5224" s="21"/>
      <c r="AG5224" s="21"/>
      <c r="AH5224" s="21"/>
      <c r="AI5224" s="21"/>
      <c r="AJ5224" s="21"/>
      <c r="AK5224" s="21"/>
      <c r="AL5224" s="21"/>
      <c r="AM5224" s="21"/>
      <c r="AN5224" s="21"/>
      <c r="AO5224" s="21"/>
      <c r="AP5224" s="21"/>
      <c r="AQ5224" s="21"/>
      <c r="AR5224" s="21"/>
      <c r="AS5224" s="21"/>
      <c r="AT5224" s="21"/>
      <c r="AU5224" s="21"/>
      <c r="AX5224" s="22"/>
      <c r="AY5224" s="22"/>
      <c r="AZ5224" s="22"/>
      <c r="BM5224" s="21"/>
      <c r="BN5224" s="21"/>
      <c r="BO5224" s="21"/>
      <c r="BP5224" s="21"/>
      <c r="BQ5224" s="21"/>
      <c r="BS5224" s="21"/>
      <c r="BT5224" s="21"/>
      <c r="BW5224" s="21"/>
      <c r="BX5224" s="21"/>
      <c r="BZ5224" s="21"/>
      <c r="CD5224" s="21"/>
      <c r="CE5224" s="21"/>
      <c r="CF5224" s="21"/>
    </row>
    <row r="5225" spans="1:84">
      <c r="A5225" s="21"/>
      <c r="AC5225" s="21"/>
      <c r="AD5225" s="21"/>
      <c r="AE5225" s="21"/>
      <c r="AF5225" s="21"/>
      <c r="AG5225" s="21"/>
      <c r="AH5225" s="21"/>
      <c r="AI5225" s="21"/>
      <c r="AJ5225" s="21"/>
      <c r="AK5225" s="21"/>
      <c r="AL5225" s="21"/>
      <c r="AM5225" s="21"/>
      <c r="AN5225" s="21"/>
      <c r="AO5225" s="21"/>
      <c r="AP5225" s="21"/>
      <c r="AQ5225" s="21"/>
      <c r="AR5225" s="21"/>
      <c r="AS5225" s="21"/>
      <c r="AT5225" s="21"/>
      <c r="AU5225" s="21"/>
      <c r="AX5225" s="22"/>
      <c r="AY5225" s="22"/>
      <c r="AZ5225" s="22"/>
      <c r="BM5225" s="21"/>
      <c r="BN5225" s="21"/>
      <c r="BO5225" s="21"/>
      <c r="BP5225" s="21"/>
      <c r="BQ5225" s="21"/>
      <c r="BS5225" s="21"/>
      <c r="BT5225" s="21"/>
      <c r="BW5225" s="21"/>
      <c r="BX5225" s="21"/>
      <c r="BZ5225" s="21"/>
      <c r="CD5225" s="21"/>
      <c r="CE5225" s="21"/>
      <c r="CF5225" s="21"/>
    </row>
    <row r="5226" spans="1:84">
      <c r="A5226" s="21"/>
      <c r="AC5226" s="21"/>
      <c r="AD5226" s="21"/>
      <c r="AE5226" s="21"/>
      <c r="AF5226" s="21"/>
      <c r="AG5226" s="21"/>
      <c r="AH5226" s="21"/>
      <c r="AI5226" s="21"/>
      <c r="AJ5226" s="21"/>
      <c r="AK5226" s="21"/>
      <c r="AL5226" s="21"/>
      <c r="AM5226" s="21"/>
      <c r="AN5226" s="21"/>
      <c r="AO5226" s="21"/>
      <c r="AP5226" s="21"/>
      <c r="AQ5226" s="21"/>
      <c r="AR5226" s="21"/>
      <c r="AS5226" s="21"/>
      <c r="AT5226" s="21"/>
      <c r="AU5226" s="21"/>
      <c r="AX5226" s="22"/>
      <c r="AY5226" s="22"/>
      <c r="AZ5226" s="22"/>
      <c r="BM5226" s="21"/>
      <c r="BN5226" s="21"/>
      <c r="BO5226" s="21"/>
      <c r="BP5226" s="21"/>
      <c r="BQ5226" s="21"/>
      <c r="BS5226" s="21"/>
      <c r="BT5226" s="21"/>
      <c r="BW5226" s="21"/>
      <c r="BX5226" s="21"/>
      <c r="BZ5226" s="21"/>
      <c r="CD5226" s="21"/>
      <c r="CE5226" s="21"/>
      <c r="CF5226" s="21"/>
    </row>
    <row r="5227" spans="1:84">
      <c r="A5227" s="21"/>
      <c r="AC5227" s="21"/>
      <c r="AD5227" s="21"/>
      <c r="AE5227" s="21"/>
      <c r="AF5227" s="21"/>
      <c r="AG5227" s="21"/>
      <c r="AH5227" s="21"/>
      <c r="AI5227" s="21"/>
      <c r="AJ5227" s="21"/>
      <c r="AK5227" s="21"/>
      <c r="AL5227" s="21"/>
      <c r="AM5227" s="21"/>
      <c r="AN5227" s="21"/>
      <c r="AO5227" s="21"/>
      <c r="AP5227" s="21"/>
      <c r="AQ5227" s="21"/>
      <c r="AR5227" s="21"/>
      <c r="AS5227" s="21"/>
      <c r="AT5227" s="21"/>
      <c r="AU5227" s="21"/>
      <c r="AX5227" s="22"/>
      <c r="AY5227" s="22"/>
      <c r="AZ5227" s="22"/>
      <c r="BM5227" s="21"/>
      <c r="BN5227" s="21"/>
      <c r="BO5227" s="21"/>
      <c r="BP5227" s="21"/>
      <c r="BQ5227" s="21"/>
      <c r="BS5227" s="21"/>
      <c r="BT5227" s="21"/>
      <c r="BW5227" s="21"/>
      <c r="BX5227" s="21"/>
      <c r="BZ5227" s="21"/>
      <c r="CD5227" s="21"/>
      <c r="CE5227" s="21"/>
      <c r="CF5227" s="21"/>
    </row>
    <row r="5228" spans="1:84">
      <c r="A5228" s="21"/>
      <c r="AC5228" s="21"/>
      <c r="AD5228" s="21"/>
      <c r="AE5228" s="21"/>
      <c r="AF5228" s="21"/>
      <c r="AG5228" s="21"/>
      <c r="AH5228" s="21"/>
      <c r="AI5228" s="21"/>
      <c r="AJ5228" s="21"/>
      <c r="AK5228" s="21"/>
      <c r="AL5228" s="21"/>
      <c r="AM5228" s="21"/>
      <c r="AN5228" s="21"/>
      <c r="AO5228" s="21"/>
      <c r="AP5228" s="21"/>
      <c r="AQ5228" s="21"/>
      <c r="AR5228" s="21"/>
      <c r="AS5228" s="21"/>
      <c r="AT5228" s="21"/>
      <c r="AU5228" s="21"/>
      <c r="AX5228" s="22"/>
      <c r="AY5228" s="22"/>
      <c r="AZ5228" s="22"/>
      <c r="BM5228" s="21"/>
      <c r="BN5228" s="21"/>
      <c r="BO5228" s="21"/>
      <c r="BP5228" s="21"/>
      <c r="BQ5228" s="21"/>
      <c r="BS5228" s="21"/>
      <c r="BT5228" s="21"/>
      <c r="BW5228" s="21"/>
      <c r="BX5228" s="21"/>
      <c r="BZ5228" s="21"/>
      <c r="CD5228" s="21"/>
      <c r="CE5228" s="21"/>
      <c r="CF5228" s="21"/>
    </row>
    <row r="5229" spans="1:84">
      <c r="A5229" s="21"/>
      <c r="AC5229" s="21"/>
      <c r="AD5229" s="21"/>
      <c r="AE5229" s="21"/>
      <c r="AF5229" s="21"/>
      <c r="AG5229" s="21"/>
      <c r="AH5229" s="21"/>
      <c r="AI5229" s="21"/>
      <c r="AJ5229" s="21"/>
      <c r="AK5229" s="21"/>
      <c r="AL5229" s="21"/>
      <c r="AM5229" s="21"/>
      <c r="AN5229" s="21"/>
      <c r="AO5229" s="21"/>
      <c r="AP5229" s="21"/>
      <c r="AQ5229" s="21"/>
      <c r="AR5229" s="21"/>
      <c r="AS5229" s="21"/>
      <c r="AT5229" s="21"/>
      <c r="AU5229" s="21"/>
      <c r="AX5229" s="22"/>
      <c r="AY5229" s="22"/>
      <c r="AZ5229" s="22"/>
      <c r="BM5229" s="21"/>
      <c r="BN5229" s="21"/>
      <c r="BO5229" s="21"/>
      <c r="BP5229" s="21"/>
      <c r="BQ5229" s="21"/>
      <c r="BS5229" s="21"/>
      <c r="BT5229" s="21"/>
      <c r="BW5229" s="21"/>
      <c r="BX5229" s="21"/>
      <c r="BZ5229" s="21"/>
      <c r="CD5229" s="21"/>
      <c r="CE5229" s="21"/>
      <c r="CF5229" s="21"/>
    </row>
    <row r="5230" spans="1:84">
      <c r="A5230" s="21"/>
      <c r="AC5230" s="21"/>
      <c r="AD5230" s="21"/>
      <c r="AE5230" s="21"/>
      <c r="AF5230" s="21"/>
      <c r="AG5230" s="21"/>
      <c r="AH5230" s="21"/>
      <c r="AI5230" s="21"/>
      <c r="AJ5230" s="21"/>
      <c r="AK5230" s="21"/>
      <c r="AL5230" s="21"/>
      <c r="AM5230" s="21"/>
      <c r="AN5230" s="21"/>
      <c r="AO5230" s="21"/>
      <c r="AP5230" s="21"/>
      <c r="AQ5230" s="21"/>
      <c r="AR5230" s="21"/>
      <c r="AS5230" s="21"/>
      <c r="AT5230" s="21"/>
      <c r="AU5230" s="21"/>
      <c r="AX5230" s="22"/>
      <c r="AY5230" s="22"/>
      <c r="AZ5230" s="22"/>
      <c r="BM5230" s="21"/>
      <c r="BN5230" s="21"/>
      <c r="BO5230" s="21"/>
      <c r="BP5230" s="21"/>
      <c r="BQ5230" s="21"/>
      <c r="BS5230" s="21"/>
      <c r="BT5230" s="21"/>
      <c r="BW5230" s="21"/>
      <c r="BX5230" s="21"/>
      <c r="BZ5230" s="21"/>
      <c r="CD5230" s="21"/>
      <c r="CE5230" s="21"/>
      <c r="CF5230" s="21"/>
    </row>
    <row r="5231" spans="1:84">
      <c r="A5231" s="21"/>
      <c r="AC5231" s="21"/>
      <c r="AD5231" s="21"/>
      <c r="AE5231" s="21"/>
      <c r="AF5231" s="21"/>
      <c r="AG5231" s="21"/>
      <c r="AH5231" s="21"/>
      <c r="AI5231" s="21"/>
      <c r="AJ5231" s="21"/>
      <c r="AK5231" s="21"/>
      <c r="AL5231" s="21"/>
      <c r="AM5231" s="21"/>
      <c r="AN5231" s="21"/>
      <c r="AO5231" s="21"/>
      <c r="AP5231" s="21"/>
      <c r="AQ5231" s="21"/>
      <c r="AR5231" s="21"/>
      <c r="AS5231" s="21"/>
      <c r="AT5231" s="21"/>
      <c r="AU5231" s="21"/>
      <c r="AX5231" s="22"/>
      <c r="AY5231" s="22"/>
      <c r="AZ5231" s="22"/>
      <c r="BM5231" s="21"/>
      <c r="BN5231" s="21"/>
      <c r="BO5231" s="21"/>
      <c r="BP5231" s="21"/>
      <c r="BQ5231" s="21"/>
      <c r="BS5231" s="21"/>
      <c r="BT5231" s="21"/>
      <c r="BW5231" s="21"/>
      <c r="BX5231" s="21"/>
      <c r="BZ5231" s="21"/>
      <c r="CD5231" s="21"/>
      <c r="CE5231" s="21"/>
      <c r="CF5231" s="21"/>
    </row>
    <row r="5232" spans="1:84">
      <c r="A5232" s="21"/>
      <c r="AC5232" s="21"/>
      <c r="AD5232" s="21"/>
      <c r="AE5232" s="21"/>
      <c r="AF5232" s="21"/>
      <c r="AG5232" s="21"/>
      <c r="AH5232" s="21"/>
      <c r="AI5232" s="21"/>
      <c r="AJ5232" s="21"/>
      <c r="AK5232" s="21"/>
      <c r="AL5232" s="21"/>
      <c r="AM5232" s="21"/>
      <c r="AN5232" s="21"/>
      <c r="AO5232" s="21"/>
      <c r="AP5232" s="21"/>
      <c r="AQ5232" s="21"/>
      <c r="AR5232" s="21"/>
      <c r="AS5232" s="21"/>
      <c r="AT5232" s="21"/>
      <c r="AU5232" s="21"/>
      <c r="AX5232" s="22"/>
      <c r="AY5232" s="22"/>
      <c r="AZ5232" s="22"/>
      <c r="BM5232" s="21"/>
      <c r="BN5232" s="21"/>
      <c r="BO5232" s="21"/>
      <c r="BP5232" s="21"/>
      <c r="BQ5232" s="21"/>
      <c r="BS5232" s="21"/>
      <c r="BT5232" s="21"/>
      <c r="BW5232" s="21"/>
      <c r="BX5232" s="21"/>
      <c r="BZ5232" s="21"/>
      <c r="CD5232" s="21"/>
      <c r="CE5232" s="21"/>
      <c r="CF5232" s="21"/>
    </row>
    <row r="5233" spans="1:84">
      <c r="A5233" s="21"/>
      <c r="AC5233" s="21"/>
      <c r="AD5233" s="21"/>
      <c r="AE5233" s="21"/>
      <c r="AF5233" s="21"/>
      <c r="AG5233" s="21"/>
      <c r="AH5233" s="21"/>
      <c r="AI5233" s="21"/>
      <c r="AJ5233" s="21"/>
      <c r="AK5233" s="21"/>
      <c r="AL5233" s="21"/>
      <c r="AM5233" s="21"/>
      <c r="AN5233" s="21"/>
      <c r="AO5233" s="21"/>
      <c r="AP5233" s="21"/>
      <c r="AQ5233" s="21"/>
      <c r="AR5233" s="21"/>
      <c r="AS5233" s="21"/>
      <c r="AT5233" s="21"/>
      <c r="AU5233" s="21"/>
      <c r="AX5233" s="22"/>
      <c r="AY5233" s="22"/>
      <c r="AZ5233" s="22"/>
      <c r="BM5233" s="21"/>
      <c r="BN5233" s="21"/>
      <c r="BO5233" s="21"/>
      <c r="BP5233" s="21"/>
      <c r="BQ5233" s="21"/>
      <c r="BS5233" s="21"/>
      <c r="BT5233" s="21"/>
      <c r="BW5233" s="21"/>
      <c r="BX5233" s="21"/>
      <c r="BZ5233" s="21"/>
      <c r="CD5233" s="21"/>
      <c r="CE5233" s="21"/>
      <c r="CF5233" s="21"/>
    </row>
    <row r="5234" spans="1:84">
      <c r="A5234" s="21"/>
      <c r="AC5234" s="21"/>
      <c r="AD5234" s="21"/>
      <c r="AE5234" s="21"/>
      <c r="AF5234" s="21"/>
      <c r="AG5234" s="21"/>
      <c r="AH5234" s="21"/>
      <c r="AI5234" s="21"/>
      <c r="AJ5234" s="21"/>
      <c r="AK5234" s="21"/>
      <c r="AL5234" s="21"/>
      <c r="AM5234" s="21"/>
      <c r="AN5234" s="21"/>
      <c r="AO5234" s="21"/>
      <c r="AP5234" s="21"/>
      <c r="AQ5234" s="21"/>
      <c r="AR5234" s="21"/>
      <c r="AS5234" s="21"/>
      <c r="AT5234" s="21"/>
      <c r="AU5234" s="21"/>
      <c r="AX5234" s="22"/>
      <c r="AY5234" s="22"/>
      <c r="AZ5234" s="22"/>
      <c r="BM5234" s="21"/>
      <c r="BN5234" s="21"/>
      <c r="BO5234" s="21"/>
      <c r="BP5234" s="21"/>
      <c r="BQ5234" s="21"/>
      <c r="BS5234" s="21"/>
      <c r="BT5234" s="21"/>
      <c r="BW5234" s="21"/>
      <c r="BX5234" s="21"/>
      <c r="BZ5234" s="21"/>
      <c r="CD5234" s="21"/>
      <c r="CE5234" s="21"/>
      <c r="CF5234" s="21"/>
    </row>
    <row r="5235" spans="1:84">
      <c r="A5235" s="21"/>
      <c r="AC5235" s="21"/>
      <c r="AD5235" s="21"/>
      <c r="AE5235" s="21"/>
      <c r="AF5235" s="21"/>
      <c r="AG5235" s="21"/>
      <c r="AH5235" s="21"/>
      <c r="AI5235" s="21"/>
      <c r="AJ5235" s="21"/>
      <c r="AK5235" s="21"/>
      <c r="AL5235" s="21"/>
      <c r="AM5235" s="21"/>
      <c r="AN5235" s="21"/>
      <c r="AO5235" s="21"/>
      <c r="AP5235" s="21"/>
      <c r="AQ5235" s="21"/>
      <c r="AR5235" s="21"/>
      <c r="AS5235" s="21"/>
      <c r="AT5235" s="21"/>
      <c r="AU5235" s="21"/>
      <c r="AX5235" s="22"/>
      <c r="AY5235" s="22"/>
      <c r="AZ5235" s="22"/>
      <c r="BM5235" s="21"/>
      <c r="BN5235" s="21"/>
      <c r="BO5235" s="21"/>
      <c r="BP5235" s="21"/>
      <c r="BQ5235" s="21"/>
      <c r="BS5235" s="21"/>
      <c r="BT5235" s="21"/>
      <c r="BW5235" s="21"/>
      <c r="BX5235" s="21"/>
      <c r="BZ5235" s="21"/>
      <c r="CD5235" s="21"/>
      <c r="CE5235" s="21"/>
      <c r="CF5235" s="21"/>
    </row>
    <row r="5236" spans="1:84">
      <c r="A5236" s="21"/>
      <c r="AC5236" s="21"/>
      <c r="AD5236" s="21"/>
      <c r="AE5236" s="21"/>
      <c r="AF5236" s="21"/>
      <c r="AG5236" s="21"/>
      <c r="AH5236" s="21"/>
      <c r="AI5236" s="21"/>
      <c r="AJ5236" s="21"/>
      <c r="AK5236" s="21"/>
      <c r="AL5236" s="21"/>
      <c r="AM5236" s="21"/>
      <c r="AN5236" s="21"/>
      <c r="AO5236" s="21"/>
      <c r="AP5236" s="21"/>
      <c r="AQ5236" s="21"/>
      <c r="AR5236" s="21"/>
      <c r="AS5236" s="21"/>
      <c r="AT5236" s="21"/>
      <c r="AU5236" s="21"/>
      <c r="AX5236" s="22"/>
      <c r="AY5236" s="22"/>
      <c r="AZ5236" s="22"/>
      <c r="BM5236" s="21"/>
      <c r="BN5236" s="21"/>
      <c r="BO5236" s="21"/>
      <c r="BP5236" s="21"/>
      <c r="BQ5236" s="21"/>
      <c r="BS5236" s="21"/>
      <c r="BT5236" s="21"/>
      <c r="BW5236" s="21"/>
      <c r="BX5236" s="21"/>
      <c r="BZ5236" s="21"/>
      <c r="CD5236" s="21"/>
      <c r="CE5236" s="21"/>
      <c r="CF5236" s="21"/>
    </row>
    <row r="5237" spans="1:84">
      <c r="A5237" s="21"/>
      <c r="AC5237" s="21"/>
      <c r="AD5237" s="21"/>
      <c r="AE5237" s="21"/>
      <c r="AF5237" s="21"/>
      <c r="AG5237" s="21"/>
      <c r="AH5237" s="21"/>
      <c r="AI5237" s="21"/>
      <c r="AJ5237" s="21"/>
      <c r="AK5237" s="21"/>
      <c r="AL5237" s="21"/>
      <c r="AM5237" s="21"/>
      <c r="AN5237" s="21"/>
      <c r="AO5237" s="21"/>
      <c r="AP5237" s="21"/>
      <c r="AQ5237" s="21"/>
      <c r="AR5237" s="21"/>
      <c r="AS5237" s="21"/>
      <c r="AT5237" s="21"/>
      <c r="AU5237" s="21"/>
      <c r="AX5237" s="22"/>
      <c r="AY5237" s="22"/>
      <c r="AZ5237" s="22"/>
      <c r="BM5237" s="21"/>
      <c r="BN5237" s="21"/>
      <c r="BO5237" s="21"/>
      <c r="BP5237" s="21"/>
      <c r="BQ5237" s="21"/>
      <c r="BS5237" s="21"/>
      <c r="BT5237" s="21"/>
      <c r="BW5237" s="21"/>
      <c r="BX5237" s="21"/>
      <c r="BZ5237" s="21"/>
      <c r="CD5237" s="21"/>
      <c r="CE5237" s="21"/>
      <c r="CF5237" s="21"/>
    </row>
    <row r="5238" spans="1:84">
      <c r="A5238" s="21"/>
      <c r="AC5238" s="21"/>
      <c r="AD5238" s="21"/>
      <c r="AE5238" s="21"/>
      <c r="AF5238" s="21"/>
      <c r="AG5238" s="21"/>
      <c r="AH5238" s="21"/>
      <c r="AI5238" s="21"/>
      <c r="AJ5238" s="21"/>
      <c r="AK5238" s="21"/>
      <c r="AL5238" s="21"/>
      <c r="AM5238" s="21"/>
      <c r="AN5238" s="21"/>
      <c r="AO5238" s="21"/>
      <c r="AP5238" s="21"/>
      <c r="AQ5238" s="21"/>
      <c r="AR5238" s="21"/>
      <c r="AS5238" s="21"/>
      <c r="AT5238" s="21"/>
      <c r="AU5238" s="21"/>
      <c r="AX5238" s="22"/>
      <c r="AY5238" s="22"/>
      <c r="AZ5238" s="22"/>
      <c r="BM5238" s="21"/>
      <c r="BN5238" s="21"/>
      <c r="BO5238" s="21"/>
      <c r="BP5238" s="21"/>
      <c r="BQ5238" s="21"/>
      <c r="BS5238" s="21"/>
      <c r="BT5238" s="21"/>
      <c r="BW5238" s="21"/>
      <c r="BX5238" s="21"/>
      <c r="BZ5238" s="21"/>
      <c r="CD5238" s="21"/>
      <c r="CE5238" s="21"/>
      <c r="CF5238" s="21"/>
    </row>
    <row r="5239" spans="1:84">
      <c r="A5239" s="21"/>
      <c r="AC5239" s="21"/>
      <c r="AD5239" s="21"/>
      <c r="AE5239" s="21"/>
      <c r="AF5239" s="21"/>
      <c r="AG5239" s="21"/>
      <c r="AH5239" s="21"/>
      <c r="AI5239" s="21"/>
      <c r="AJ5239" s="21"/>
      <c r="AK5239" s="21"/>
      <c r="AL5239" s="21"/>
      <c r="AM5239" s="21"/>
      <c r="AN5239" s="21"/>
      <c r="AO5239" s="21"/>
      <c r="AP5239" s="21"/>
      <c r="AQ5239" s="21"/>
      <c r="AR5239" s="21"/>
      <c r="AS5239" s="21"/>
      <c r="AT5239" s="21"/>
      <c r="AU5239" s="21"/>
      <c r="AX5239" s="22"/>
      <c r="AY5239" s="22"/>
      <c r="AZ5239" s="22"/>
      <c r="BM5239" s="21"/>
      <c r="BN5239" s="21"/>
      <c r="BO5239" s="21"/>
      <c r="BP5239" s="21"/>
      <c r="BQ5239" s="21"/>
      <c r="BS5239" s="21"/>
      <c r="BT5239" s="21"/>
      <c r="BW5239" s="21"/>
      <c r="BX5239" s="21"/>
      <c r="BZ5239" s="21"/>
      <c r="CD5239" s="21"/>
      <c r="CE5239" s="21"/>
      <c r="CF5239" s="21"/>
    </row>
    <row r="5240" spans="1:84">
      <c r="A5240" s="21"/>
      <c r="AC5240" s="21"/>
      <c r="AD5240" s="21"/>
      <c r="AE5240" s="21"/>
      <c r="AF5240" s="21"/>
      <c r="AG5240" s="21"/>
      <c r="AH5240" s="21"/>
      <c r="AI5240" s="21"/>
      <c r="AJ5240" s="21"/>
      <c r="AK5240" s="21"/>
      <c r="AL5240" s="21"/>
      <c r="AM5240" s="21"/>
      <c r="AN5240" s="21"/>
      <c r="AO5240" s="21"/>
      <c r="AP5240" s="21"/>
      <c r="AQ5240" s="21"/>
      <c r="AR5240" s="21"/>
      <c r="AS5240" s="21"/>
      <c r="AT5240" s="21"/>
      <c r="AU5240" s="21"/>
      <c r="AX5240" s="22"/>
      <c r="AY5240" s="22"/>
      <c r="AZ5240" s="22"/>
      <c r="BM5240" s="21"/>
      <c r="BN5240" s="21"/>
      <c r="BO5240" s="21"/>
      <c r="BP5240" s="21"/>
      <c r="BQ5240" s="21"/>
      <c r="BS5240" s="21"/>
      <c r="BT5240" s="21"/>
      <c r="BW5240" s="21"/>
      <c r="BX5240" s="21"/>
      <c r="BZ5240" s="21"/>
      <c r="CD5240" s="21"/>
      <c r="CE5240" s="21"/>
      <c r="CF5240" s="21"/>
    </row>
    <row r="5241" spans="1:84">
      <c r="A5241" s="21"/>
      <c r="AC5241" s="21"/>
      <c r="AD5241" s="21"/>
      <c r="AE5241" s="21"/>
      <c r="AF5241" s="21"/>
      <c r="AG5241" s="21"/>
      <c r="AH5241" s="21"/>
      <c r="AI5241" s="21"/>
      <c r="AJ5241" s="21"/>
      <c r="AK5241" s="21"/>
      <c r="AL5241" s="21"/>
      <c r="AM5241" s="21"/>
      <c r="AN5241" s="21"/>
      <c r="AO5241" s="21"/>
      <c r="AP5241" s="21"/>
      <c r="AQ5241" s="21"/>
      <c r="AR5241" s="21"/>
      <c r="AS5241" s="21"/>
      <c r="AT5241" s="21"/>
      <c r="AU5241" s="21"/>
      <c r="AX5241" s="22"/>
      <c r="AY5241" s="22"/>
      <c r="AZ5241" s="22"/>
      <c r="BM5241" s="21"/>
      <c r="BN5241" s="21"/>
      <c r="BO5241" s="21"/>
      <c r="BP5241" s="21"/>
      <c r="BQ5241" s="21"/>
      <c r="BS5241" s="21"/>
      <c r="BT5241" s="21"/>
      <c r="BW5241" s="21"/>
      <c r="BX5241" s="21"/>
      <c r="BZ5241" s="21"/>
      <c r="CD5241" s="21"/>
      <c r="CE5241" s="21"/>
      <c r="CF5241" s="21"/>
    </row>
    <row r="5242" spans="1:84">
      <c r="A5242" s="21"/>
      <c r="AC5242" s="21"/>
      <c r="AD5242" s="21"/>
      <c r="AE5242" s="21"/>
      <c r="AF5242" s="21"/>
      <c r="AG5242" s="21"/>
      <c r="AH5242" s="21"/>
      <c r="AI5242" s="21"/>
      <c r="AJ5242" s="21"/>
      <c r="AK5242" s="21"/>
      <c r="AL5242" s="21"/>
      <c r="AM5242" s="21"/>
      <c r="AN5242" s="21"/>
      <c r="AO5242" s="21"/>
      <c r="AP5242" s="21"/>
      <c r="AQ5242" s="21"/>
      <c r="AR5242" s="21"/>
      <c r="AS5242" s="21"/>
      <c r="AT5242" s="21"/>
      <c r="AU5242" s="21"/>
      <c r="AX5242" s="22"/>
      <c r="AY5242" s="22"/>
      <c r="AZ5242" s="22"/>
      <c r="BM5242" s="21"/>
      <c r="BN5242" s="21"/>
      <c r="BO5242" s="21"/>
      <c r="BP5242" s="21"/>
      <c r="BQ5242" s="21"/>
      <c r="BS5242" s="21"/>
      <c r="BT5242" s="21"/>
      <c r="BW5242" s="21"/>
      <c r="BX5242" s="21"/>
      <c r="BZ5242" s="21"/>
      <c r="CD5242" s="21"/>
      <c r="CE5242" s="21"/>
      <c r="CF5242" s="21"/>
    </row>
    <row r="5243" spans="1:84">
      <c r="A5243" s="21"/>
      <c r="AC5243" s="21"/>
      <c r="AD5243" s="21"/>
      <c r="AE5243" s="21"/>
      <c r="AF5243" s="21"/>
      <c r="AG5243" s="21"/>
      <c r="AH5243" s="21"/>
      <c r="AI5243" s="21"/>
      <c r="AJ5243" s="21"/>
      <c r="AK5243" s="21"/>
      <c r="AL5243" s="21"/>
      <c r="AM5243" s="21"/>
      <c r="AN5243" s="21"/>
      <c r="AO5243" s="21"/>
      <c r="AP5243" s="21"/>
      <c r="AQ5243" s="21"/>
      <c r="AR5243" s="21"/>
      <c r="AS5243" s="21"/>
      <c r="AT5243" s="21"/>
      <c r="AU5243" s="21"/>
      <c r="AX5243" s="22"/>
      <c r="AY5243" s="22"/>
      <c r="AZ5243" s="22"/>
      <c r="BM5243" s="21"/>
      <c r="BN5243" s="21"/>
      <c r="BO5243" s="21"/>
      <c r="BP5243" s="21"/>
      <c r="BQ5243" s="21"/>
      <c r="BS5243" s="21"/>
      <c r="BT5243" s="21"/>
      <c r="BW5243" s="21"/>
      <c r="BX5243" s="21"/>
      <c r="BZ5243" s="21"/>
      <c r="CD5243" s="21"/>
      <c r="CE5243" s="21"/>
      <c r="CF5243" s="21"/>
    </row>
    <row r="5244" spans="1:84">
      <c r="A5244" s="21"/>
      <c r="AC5244" s="21"/>
      <c r="AD5244" s="21"/>
      <c r="AE5244" s="21"/>
      <c r="AF5244" s="21"/>
      <c r="AG5244" s="21"/>
      <c r="AH5244" s="21"/>
      <c r="AI5244" s="21"/>
      <c r="AJ5244" s="21"/>
      <c r="AK5244" s="21"/>
      <c r="AL5244" s="21"/>
      <c r="AM5244" s="21"/>
      <c r="AN5244" s="21"/>
      <c r="AO5244" s="21"/>
      <c r="AP5244" s="21"/>
      <c r="AQ5244" s="21"/>
      <c r="AR5244" s="21"/>
      <c r="AS5244" s="21"/>
      <c r="AT5244" s="21"/>
      <c r="AU5244" s="21"/>
      <c r="AX5244" s="22"/>
      <c r="AY5244" s="22"/>
      <c r="AZ5244" s="22"/>
      <c r="BM5244" s="21"/>
      <c r="BN5244" s="21"/>
      <c r="BO5244" s="21"/>
      <c r="BP5244" s="21"/>
      <c r="BQ5244" s="21"/>
      <c r="BS5244" s="21"/>
      <c r="BT5244" s="21"/>
      <c r="BW5244" s="21"/>
      <c r="BX5244" s="21"/>
      <c r="BZ5244" s="21"/>
      <c r="CD5244" s="21"/>
      <c r="CE5244" s="21"/>
      <c r="CF5244" s="21"/>
    </row>
    <row r="5245" spans="1:84">
      <c r="A5245" s="21"/>
      <c r="AC5245" s="21"/>
      <c r="AD5245" s="21"/>
      <c r="AE5245" s="21"/>
      <c r="AF5245" s="21"/>
      <c r="AG5245" s="21"/>
      <c r="AH5245" s="21"/>
      <c r="AI5245" s="21"/>
      <c r="AJ5245" s="21"/>
      <c r="AK5245" s="21"/>
      <c r="AL5245" s="21"/>
      <c r="AM5245" s="21"/>
      <c r="AN5245" s="21"/>
      <c r="AO5245" s="21"/>
      <c r="AP5245" s="21"/>
      <c r="AQ5245" s="21"/>
      <c r="AR5245" s="21"/>
      <c r="AS5245" s="21"/>
      <c r="AT5245" s="21"/>
      <c r="AU5245" s="21"/>
      <c r="AX5245" s="22"/>
      <c r="AY5245" s="22"/>
      <c r="AZ5245" s="22"/>
      <c r="BM5245" s="21"/>
      <c r="BN5245" s="21"/>
      <c r="BO5245" s="21"/>
      <c r="BP5245" s="21"/>
      <c r="BQ5245" s="21"/>
      <c r="BS5245" s="21"/>
      <c r="BT5245" s="21"/>
      <c r="BW5245" s="21"/>
      <c r="BX5245" s="21"/>
      <c r="BZ5245" s="21"/>
      <c r="CD5245" s="21"/>
      <c r="CE5245" s="21"/>
      <c r="CF5245" s="21"/>
    </row>
    <row r="5246" spans="1:84">
      <c r="A5246" s="21"/>
      <c r="AC5246" s="21"/>
      <c r="AD5246" s="21"/>
      <c r="AE5246" s="21"/>
      <c r="AF5246" s="21"/>
      <c r="AG5246" s="21"/>
      <c r="AH5246" s="21"/>
      <c r="AI5246" s="21"/>
      <c r="AJ5246" s="21"/>
      <c r="AK5246" s="21"/>
      <c r="AL5246" s="21"/>
      <c r="AM5246" s="21"/>
      <c r="AN5246" s="21"/>
      <c r="AO5246" s="21"/>
      <c r="AP5246" s="21"/>
      <c r="AQ5246" s="21"/>
      <c r="AR5246" s="21"/>
      <c r="AS5246" s="21"/>
      <c r="AT5246" s="21"/>
      <c r="AU5246" s="21"/>
      <c r="AX5246" s="22"/>
      <c r="AY5246" s="22"/>
      <c r="AZ5246" s="22"/>
      <c r="BM5246" s="21"/>
      <c r="BN5246" s="21"/>
      <c r="BO5246" s="21"/>
      <c r="BP5246" s="21"/>
      <c r="BQ5246" s="21"/>
      <c r="BS5246" s="21"/>
      <c r="BT5246" s="21"/>
      <c r="BW5246" s="21"/>
      <c r="BX5246" s="21"/>
      <c r="BZ5246" s="21"/>
      <c r="CD5246" s="21"/>
      <c r="CE5246" s="21"/>
      <c r="CF5246" s="21"/>
    </row>
    <row r="5247" spans="1:84">
      <c r="A5247" s="21"/>
      <c r="AC5247" s="21"/>
      <c r="AD5247" s="21"/>
      <c r="AE5247" s="21"/>
      <c r="AF5247" s="21"/>
      <c r="AG5247" s="21"/>
      <c r="AH5247" s="21"/>
      <c r="AI5247" s="21"/>
      <c r="AJ5247" s="21"/>
      <c r="AK5247" s="21"/>
      <c r="AL5247" s="21"/>
      <c r="AM5247" s="21"/>
      <c r="AN5247" s="21"/>
      <c r="AO5247" s="21"/>
      <c r="AP5247" s="21"/>
      <c r="AQ5247" s="21"/>
      <c r="AR5247" s="21"/>
      <c r="AS5247" s="21"/>
      <c r="AT5247" s="21"/>
      <c r="AU5247" s="21"/>
      <c r="AX5247" s="22"/>
      <c r="AY5247" s="22"/>
      <c r="AZ5247" s="22"/>
      <c r="BM5247" s="21"/>
      <c r="BN5247" s="21"/>
      <c r="BO5247" s="21"/>
      <c r="BP5247" s="21"/>
      <c r="BQ5247" s="21"/>
      <c r="BS5247" s="21"/>
      <c r="BT5247" s="21"/>
      <c r="BW5247" s="21"/>
      <c r="BX5247" s="21"/>
      <c r="BZ5247" s="21"/>
      <c r="CD5247" s="21"/>
      <c r="CE5247" s="21"/>
      <c r="CF5247" s="21"/>
    </row>
    <row r="5248" spans="1:84">
      <c r="A5248" s="21"/>
      <c r="AC5248" s="21"/>
      <c r="AD5248" s="21"/>
      <c r="AE5248" s="21"/>
      <c r="AF5248" s="21"/>
      <c r="AG5248" s="21"/>
      <c r="AH5248" s="21"/>
      <c r="AI5248" s="21"/>
      <c r="AJ5248" s="21"/>
      <c r="AK5248" s="21"/>
      <c r="AL5248" s="21"/>
      <c r="AM5248" s="21"/>
      <c r="AN5248" s="21"/>
      <c r="AO5248" s="21"/>
      <c r="AP5248" s="21"/>
      <c r="AQ5248" s="21"/>
      <c r="AR5248" s="21"/>
      <c r="AS5248" s="21"/>
      <c r="AT5248" s="21"/>
      <c r="AU5248" s="21"/>
      <c r="AX5248" s="22"/>
      <c r="AY5248" s="22"/>
      <c r="AZ5248" s="22"/>
      <c r="BM5248" s="21"/>
      <c r="BN5248" s="21"/>
      <c r="BO5248" s="21"/>
      <c r="BP5248" s="21"/>
      <c r="BQ5248" s="21"/>
      <c r="BS5248" s="21"/>
      <c r="BT5248" s="21"/>
      <c r="BW5248" s="21"/>
      <c r="BX5248" s="21"/>
      <c r="BZ5248" s="21"/>
      <c r="CD5248" s="21"/>
      <c r="CE5248" s="21"/>
      <c r="CF5248" s="21"/>
    </row>
    <row r="5249" spans="1:84">
      <c r="A5249" s="21"/>
      <c r="AC5249" s="21"/>
      <c r="AD5249" s="21"/>
      <c r="AE5249" s="21"/>
      <c r="AF5249" s="21"/>
      <c r="AG5249" s="21"/>
      <c r="AH5249" s="21"/>
      <c r="AI5249" s="21"/>
      <c r="AJ5249" s="21"/>
      <c r="AK5249" s="21"/>
      <c r="AL5249" s="21"/>
      <c r="AM5249" s="21"/>
      <c r="AN5249" s="21"/>
      <c r="AO5249" s="21"/>
      <c r="AP5249" s="21"/>
      <c r="AQ5249" s="21"/>
      <c r="AR5249" s="21"/>
      <c r="AS5249" s="21"/>
      <c r="AT5249" s="21"/>
      <c r="AU5249" s="21"/>
      <c r="AX5249" s="22"/>
      <c r="AY5249" s="22"/>
      <c r="AZ5249" s="22"/>
      <c r="BM5249" s="21"/>
      <c r="BN5249" s="21"/>
      <c r="BO5249" s="21"/>
      <c r="BP5249" s="21"/>
      <c r="BQ5249" s="21"/>
      <c r="BS5249" s="21"/>
      <c r="BT5249" s="21"/>
      <c r="BW5249" s="21"/>
      <c r="BX5249" s="21"/>
      <c r="BZ5249" s="21"/>
      <c r="CD5249" s="21"/>
      <c r="CE5249" s="21"/>
      <c r="CF5249" s="21"/>
    </row>
    <row r="5250" spans="1:84">
      <c r="A5250" s="21"/>
      <c r="AC5250" s="21"/>
      <c r="AD5250" s="21"/>
      <c r="AE5250" s="21"/>
      <c r="AF5250" s="21"/>
      <c r="AG5250" s="21"/>
      <c r="AH5250" s="21"/>
      <c r="AI5250" s="21"/>
      <c r="AJ5250" s="21"/>
      <c r="AK5250" s="21"/>
      <c r="AL5250" s="21"/>
      <c r="AM5250" s="21"/>
      <c r="AN5250" s="21"/>
      <c r="AO5250" s="21"/>
      <c r="AP5250" s="21"/>
      <c r="AQ5250" s="21"/>
      <c r="AR5250" s="21"/>
      <c r="AS5250" s="21"/>
      <c r="AT5250" s="21"/>
      <c r="AU5250" s="21"/>
      <c r="AX5250" s="22"/>
      <c r="AY5250" s="22"/>
      <c r="AZ5250" s="22"/>
      <c r="BM5250" s="21"/>
      <c r="BN5250" s="21"/>
      <c r="BO5250" s="21"/>
      <c r="BP5250" s="21"/>
      <c r="BQ5250" s="21"/>
      <c r="BS5250" s="21"/>
      <c r="BT5250" s="21"/>
      <c r="BW5250" s="21"/>
      <c r="BX5250" s="21"/>
      <c r="BZ5250" s="21"/>
      <c r="CD5250" s="21"/>
      <c r="CE5250" s="21"/>
      <c r="CF5250" s="21"/>
    </row>
    <row r="5251" spans="1:84">
      <c r="A5251" s="21"/>
      <c r="AC5251" s="21"/>
      <c r="AD5251" s="21"/>
      <c r="AE5251" s="21"/>
      <c r="AF5251" s="21"/>
      <c r="AG5251" s="21"/>
      <c r="AH5251" s="21"/>
      <c r="AI5251" s="21"/>
      <c r="AJ5251" s="21"/>
      <c r="AK5251" s="21"/>
      <c r="AL5251" s="21"/>
      <c r="AM5251" s="21"/>
      <c r="AN5251" s="21"/>
      <c r="AO5251" s="21"/>
      <c r="AP5251" s="21"/>
      <c r="AQ5251" s="21"/>
      <c r="AR5251" s="21"/>
      <c r="AS5251" s="21"/>
      <c r="AT5251" s="21"/>
      <c r="AU5251" s="21"/>
      <c r="AX5251" s="22"/>
      <c r="AY5251" s="22"/>
      <c r="AZ5251" s="22"/>
      <c r="BM5251" s="21"/>
      <c r="BN5251" s="21"/>
      <c r="BO5251" s="21"/>
      <c r="BP5251" s="21"/>
      <c r="BQ5251" s="21"/>
      <c r="BS5251" s="21"/>
      <c r="BT5251" s="21"/>
      <c r="BW5251" s="21"/>
      <c r="BX5251" s="21"/>
      <c r="BZ5251" s="21"/>
      <c r="CD5251" s="21"/>
      <c r="CE5251" s="21"/>
      <c r="CF5251" s="21"/>
    </row>
    <row r="5252" spans="1:84">
      <c r="A5252" s="21"/>
      <c r="AC5252" s="21"/>
      <c r="AD5252" s="21"/>
      <c r="AE5252" s="21"/>
      <c r="AF5252" s="21"/>
      <c r="AG5252" s="21"/>
      <c r="AH5252" s="21"/>
      <c r="AI5252" s="21"/>
      <c r="AJ5252" s="21"/>
      <c r="AK5252" s="21"/>
      <c r="AL5252" s="21"/>
      <c r="AM5252" s="21"/>
      <c r="AN5252" s="21"/>
      <c r="AO5252" s="21"/>
      <c r="AP5252" s="21"/>
      <c r="AQ5252" s="21"/>
      <c r="AR5252" s="21"/>
      <c r="AS5252" s="21"/>
      <c r="AT5252" s="21"/>
      <c r="AU5252" s="21"/>
      <c r="AX5252" s="22"/>
      <c r="AY5252" s="22"/>
      <c r="AZ5252" s="22"/>
      <c r="BM5252" s="21"/>
      <c r="BN5252" s="21"/>
      <c r="BO5252" s="21"/>
      <c r="BP5252" s="21"/>
      <c r="BQ5252" s="21"/>
      <c r="BS5252" s="21"/>
      <c r="BT5252" s="21"/>
      <c r="BW5252" s="21"/>
      <c r="BX5252" s="21"/>
      <c r="BZ5252" s="21"/>
      <c r="CD5252" s="21"/>
      <c r="CE5252" s="21"/>
      <c r="CF5252" s="21"/>
    </row>
    <row r="5253" spans="1:84">
      <c r="A5253" s="21"/>
      <c r="AC5253" s="21"/>
      <c r="AD5253" s="21"/>
      <c r="AE5253" s="21"/>
      <c r="AF5253" s="21"/>
      <c r="AG5253" s="21"/>
      <c r="AH5253" s="21"/>
      <c r="AI5253" s="21"/>
      <c r="AJ5253" s="21"/>
      <c r="AK5253" s="21"/>
      <c r="AL5253" s="21"/>
      <c r="AM5253" s="21"/>
      <c r="AN5253" s="21"/>
      <c r="AO5253" s="21"/>
      <c r="AP5253" s="21"/>
      <c r="AQ5253" s="21"/>
      <c r="AR5253" s="21"/>
      <c r="AS5253" s="21"/>
      <c r="AT5253" s="21"/>
      <c r="AU5253" s="21"/>
      <c r="AX5253" s="22"/>
      <c r="AY5253" s="22"/>
      <c r="AZ5253" s="22"/>
      <c r="BM5253" s="21"/>
      <c r="BN5253" s="21"/>
      <c r="BO5253" s="21"/>
      <c r="BP5253" s="21"/>
      <c r="BQ5253" s="21"/>
      <c r="BS5253" s="21"/>
      <c r="BT5253" s="21"/>
      <c r="BW5253" s="21"/>
      <c r="BX5253" s="21"/>
      <c r="BZ5253" s="21"/>
      <c r="CD5253" s="21"/>
      <c r="CE5253" s="21"/>
      <c r="CF5253" s="21"/>
    </row>
    <row r="5254" spans="1:84">
      <c r="A5254" s="21"/>
      <c r="AC5254" s="21"/>
      <c r="AD5254" s="21"/>
      <c r="AE5254" s="21"/>
      <c r="AF5254" s="21"/>
      <c r="AG5254" s="21"/>
      <c r="AH5254" s="21"/>
      <c r="AI5254" s="21"/>
      <c r="AJ5254" s="21"/>
      <c r="AK5254" s="21"/>
      <c r="AL5254" s="21"/>
      <c r="AM5254" s="21"/>
      <c r="AN5254" s="21"/>
      <c r="AO5254" s="21"/>
      <c r="AP5254" s="21"/>
      <c r="AQ5254" s="21"/>
      <c r="AR5254" s="21"/>
      <c r="AS5254" s="21"/>
      <c r="AT5254" s="21"/>
      <c r="AU5254" s="21"/>
      <c r="AX5254" s="22"/>
      <c r="AY5254" s="22"/>
      <c r="AZ5254" s="22"/>
      <c r="BM5254" s="21"/>
      <c r="BN5254" s="21"/>
      <c r="BO5254" s="21"/>
      <c r="BP5254" s="21"/>
      <c r="BQ5254" s="21"/>
      <c r="BS5254" s="21"/>
      <c r="BT5254" s="21"/>
      <c r="BW5254" s="21"/>
      <c r="BX5254" s="21"/>
      <c r="BZ5254" s="21"/>
      <c r="CD5254" s="21"/>
      <c r="CE5254" s="21"/>
      <c r="CF5254" s="21"/>
    </row>
    <row r="5255" spans="1:84">
      <c r="A5255" s="21"/>
      <c r="AC5255" s="21"/>
      <c r="AD5255" s="21"/>
      <c r="AE5255" s="21"/>
      <c r="AF5255" s="21"/>
      <c r="AG5255" s="21"/>
      <c r="AH5255" s="21"/>
      <c r="AI5255" s="21"/>
      <c r="AJ5255" s="21"/>
      <c r="AK5255" s="21"/>
      <c r="AL5255" s="21"/>
      <c r="AM5255" s="21"/>
      <c r="AN5255" s="21"/>
      <c r="AO5255" s="21"/>
      <c r="AP5255" s="21"/>
      <c r="AQ5255" s="21"/>
      <c r="AR5255" s="21"/>
      <c r="AS5255" s="21"/>
      <c r="AT5255" s="21"/>
      <c r="AU5255" s="21"/>
      <c r="AX5255" s="22"/>
      <c r="AY5255" s="22"/>
      <c r="AZ5255" s="22"/>
      <c r="BM5255" s="21"/>
      <c r="BN5255" s="21"/>
      <c r="BO5255" s="21"/>
      <c r="BP5255" s="21"/>
      <c r="BQ5255" s="21"/>
      <c r="BS5255" s="21"/>
      <c r="BT5255" s="21"/>
      <c r="BW5255" s="21"/>
      <c r="BX5255" s="21"/>
      <c r="BZ5255" s="21"/>
      <c r="CD5255" s="21"/>
      <c r="CE5255" s="21"/>
      <c r="CF5255" s="21"/>
    </row>
    <row r="5256" spans="1:84">
      <c r="A5256" s="21"/>
      <c r="AC5256" s="21"/>
      <c r="AD5256" s="21"/>
      <c r="AE5256" s="21"/>
      <c r="AF5256" s="21"/>
      <c r="AG5256" s="21"/>
      <c r="AH5256" s="21"/>
      <c r="AI5256" s="21"/>
      <c r="AJ5256" s="21"/>
      <c r="AK5256" s="21"/>
      <c r="AL5256" s="21"/>
      <c r="AM5256" s="21"/>
      <c r="AN5256" s="21"/>
      <c r="AO5256" s="21"/>
      <c r="AP5256" s="21"/>
      <c r="AQ5256" s="21"/>
      <c r="AR5256" s="21"/>
      <c r="AS5256" s="21"/>
      <c r="AT5256" s="21"/>
      <c r="AU5256" s="21"/>
      <c r="AX5256" s="22"/>
      <c r="AY5256" s="22"/>
      <c r="AZ5256" s="22"/>
      <c r="BM5256" s="21"/>
      <c r="BN5256" s="21"/>
      <c r="BO5256" s="21"/>
      <c r="BP5256" s="21"/>
      <c r="BQ5256" s="21"/>
      <c r="BS5256" s="21"/>
      <c r="BT5256" s="21"/>
      <c r="BW5256" s="21"/>
      <c r="BX5256" s="21"/>
      <c r="BZ5256" s="21"/>
      <c r="CD5256" s="21"/>
      <c r="CE5256" s="21"/>
      <c r="CF5256" s="21"/>
    </row>
    <row r="5257" spans="1:84">
      <c r="A5257" s="21"/>
      <c r="AC5257" s="21"/>
      <c r="AD5257" s="21"/>
      <c r="AE5257" s="21"/>
      <c r="AF5257" s="21"/>
      <c r="AG5257" s="21"/>
      <c r="AH5257" s="21"/>
      <c r="AI5257" s="21"/>
      <c r="AJ5257" s="21"/>
      <c r="AK5257" s="21"/>
      <c r="AL5257" s="21"/>
      <c r="AM5257" s="21"/>
      <c r="AN5257" s="21"/>
      <c r="AO5257" s="21"/>
      <c r="AP5257" s="21"/>
      <c r="AQ5257" s="21"/>
      <c r="AR5257" s="21"/>
      <c r="AS5257" s="21"/>
      <c r="AT5257" s="21"/>
      <c r="AU5257" s="21"/>
      <c r="AX5257" s="22"/>
      <c r="AY5257" s="22"/>
      <c r="AZ5257" s="22"/>
      <c r="BM5257" s="21"/>
      <c r="BN5257" s="21"/>
      <c r="BO5257" s="21"/>
      <c r="BP5257" s="21"/>
      <c r="BQ5257" s="21"/>
      <c r="BS5257" s="21"/>
      <c r="BT5257" s="21"/>
      <c r="BW5257" s="21"/>
      <c r="BX5257" s="21"/>
      <c r="BZ5257" s="21"/>
      <c r="CD5257" s="21"/>
      <c r="CE5257" s="21"/>
      <c r="CF5257" s="21"/>
    </row>
    <row r="5258" spans="1:84">
      <c r="A5258" s="21"/>
      <c r="AC5258" s="21"/>
      <c r="AD5258" s="21"/>
      <c r="AE5258" s="21"/>
      <c r="AF5258" s="21"/>
      <c r="AG5258" s="21"/>
      <c r="AH5258" s="21"/>
      <c r="AI5258" s="21"/>
      <c r="AJ5258" s="21"/>
      <c r="AK5258" s="21"/>
      <c r="AL5258" s="21"/>
      <c r="AM5258" s="21"/>
      <c r="AN5258" s="21"/>
      <c r="AO5258" s="21"/>
      <c r="AP5258" s="21"/>
      <c r="AQ5258" s="21"/>
      <c r="AR5258" s="21"/>
      <c r="AS5258" s="21"/>
      <c r="AT5258" s="21"/>
      <c r="AU5258" s="21"/>
      <c r="AX5258" s="22"/>
      <c r="AY5258" s="22"/>
      <c r="AZ5258" s="22"/>
      <c r="BM5258" s="21"/>
      <c r="BN5258" s="21"/>
      <c r="BO5258" s="21"/>
      <c r="BP5258" s="21"/>
      <c r="BQ5258" s="21"/>
      <c r="BS5258" s="21"/>
      <c r="BT5258" s="21"/>
      <c r="BW5258" s="21"/>
      <c r="BX5258" s="21"/>
      <c r="BZ5258" s="21"/>
      <c r="CD5258" s="21"/>
      <c r="CE5258" s="21"/>
      <c r="CF5258" s="21"/>
    </row>
    <row r="5259" spans="1:84">
      <c r="A5259" s="21"/>
      <c r="AC5259" s="21"/>
      <c r="AD5259" s="21"/>
      <c r="AE5259" s="21"/>
      <c r="AF5259" s="21"/>
      <c r="AG5259" s="21"/>
      <c r="AH5259" s="21"/>
      <c r="AI5259" s="21"/>
      <c r="AJ5259" s="21"/>
      <c r="AK5259" s="21"/>
      <c r="AL5259" s="21"/>
      <c r="AM5259" s="21"/>
      <c r="AN5259" s="21"/>
      <c r="AO5259" s="21"/>
      <c r="AP5259" s="21"/>
      <c r="AQ5259" s="21"/>
      <c r="AR5259" s="21"/>
      <c r="AS5259" s="21"/>
      <c r="AT5259" s="21"/>
      <c r="AU5259" s="21"/>
      <c r="AX5259" s="22"/>
      <c r="AY5259" s="22"/>
      <c r="AZ5259" s="22"/>
      <c r="BM5259" s="21"/>
      <c r="BN5259" s="21"/>
      <c r="BO5259" s="21"/>
      <c r="BP5259" s="21"/>
      <c r="BQ5259" s="21"/>
      <c r="BS5259" s="21"/>
      <c r="BT5259" s="21"/>
      <c r="BW5259" s="21"/>
      <c r="BX5259" s="21"/>
      <c r="BZ5259" s="21"/>
      <c r="CD5259" s="21"/>
      <c r="CE5259" s="21"/>
      <c r="CF5259" s="21"/>
    </row>
    <row r="5260" spans="1:84">
      <c r="A5260" s="21"/>
      <c r="AC5260" s="21"/>
      <c r="AD5260" s="21"/>
      <c r="AE5260" s="21"/>
      <c r="AF5260" s="21"/>
      <c r="AG5260" s="21"/>
      <c r="AH5260" s="21"/>
      <c r="AI5260" s="21"/>
      <c r="AJ5260" s="21"/>
      <c r="AK5260" s="21"/>
      <c r="AL5260" s="21"/>
      <c r="AM5260" s="21"/>
      <c r="AN5260" s="21"/>
      <c r="AO5260" s="21"/>
      <c r="AP5260" s="21"/>
      <c r="AQ5260" s="21"/>
      <c r="AR5260" s="21"/>
      <c r="AS5260" s="21"/>
      <c r="AT5260" s="21"/>
      <c r="AU5260" s="21"/>
      <c r="AX5260" s="22"/>
      <c r="AY5260" s="22"/>
      <c r="AZ5260" s="22"/>
      <c r="BM5260" s="21"/>
      <c r="BN5260" s="21"/>
      <c r="BO5260" s="21"/>
      <c r="BP5260" s="21"/>
      <c r="BQ5260" s="21"/>
      <c r="BS5260" s="21"/>
      <c r="BT5260" s="21"/>
      <c r="BW5260" s="21"/>
      <c r="BX5260" s="21"/>
      <c r="BZ5260" s="21"/>
      <c r="CD5260" s="21"/>
      <c r="CE5260" s="21"/>
      <c r="CF5260" s="21"/>
    </row>
    <row r="5261" spans="1:84">
      <c r="A5261" s="21"/>
      <c r="AC5261" s="21"/>
      <c r="AD5261" s="21"/>
      <c r="AE5261" s="21"/>
      <c r="AF5261" s="21"/>
      <c r="AG5261" s="21"/>
      <c r="AH5261" s="21"/>
      <c r="AI5261" s="21"/>
      <c r="AJ5261" s="21"/>
      <c r="AK5261" s="21"/>
      <c r="AL5261" s="21"/>
      <c r="AM5261" s="21"/>
      <c r="AN5261" s="21"/>
      <c r="AO5261" s="21"/>
      <c r="AP5261" s="21"/>
      <c r="AQ5261" s="21"/>
      <c r="AR5261" s="21"/>
      <c r="AS5261" s="21"/>
      <c r="AT5261" s="21"/>
      <c r="AU5261" s="21"/>
      <c r="AX5261" s="22"/>
      <c r="AY5261" s="22"/>
      <c r="AZ5261" s="22"/>
      <c r="BM5261" s="21"/>
      <c r="BN5261" s="21"/>
      <c r="BO5261" s="21"/>
      <c r="BP5261" s="21"/>
      <c r="BQ5261" s="21"/>
      <c r="BS5261" s="21"/>
      <c r="BT5261" s="21"/>
      <c r="BW5261" s="21"/>
      <c r="BX5261" s="21"/>
      <c r="BZ5261" s="21"/>
      <c r="CD5261" s="21"/>
      <c r="CE5261" s="21"/>
      <c r="CF5261" s="21"/>
    </row>
    <row r="5262" spans="1:84">
      <c r="A5262" s="21"/>
      <c r="AC5262" s="21"/>
      <c r="AD5262" s="21"/>
      <c r="AE5262" s="21"/>
      <c r="AF5262" s="21"/>
      <c r="AG5262" s="21"/>
      <c r="AH5262" s="21"/>
      <c r="AI5262" s="21"/>
      <c r="AJ5262" s="21"/>
      <c r="AK5262" s="21"/>
      <c r="AL5262" s="21"/>
      <c r="AM5262" s="21"/>
      <c r="AN5262" s="21"/>
      <c r="AO5262" s="21"/>
      <c r="AP5262" s="21"/>
      <c r="AQ5262" s="21"/>
      <c r="AR5262" s="21"/>
      <c r="AS5262" s="21"/>
      <c r="AT5262" s="21"/>
      <c r="AU5262" s="21"/>
      <c r="AX5262" s="22"/>
      <c r="AY5262" s="22"/>
      <c r="AZ5262" s="22"/>
      <c r="BM5262" s="21"/>
      <c r="BN5262" s="21"/>
      <c r="BO5262" s="21"/>
      <c r="BP5262" s="21"/>
      <c r="BQ5262" s="21"/>
      <c r="BS5262" s="21"/>
      <c r="BT5262" s="21"/>
      <c r="BW5262" s="21"/>
      <c r="BX5262" s="21"/>
      <c r="BZ5262" s="21"/>
      <c r="CD5262" s="21"/>
      <c r="CE5262" s="21"/>
      <c r="CF5262" s="21"/>
    </row>
    <row r="5263" spans="1:84">
      <c r="A5263" s="23"/>
      <c r="AC5263" s="23"/>
      <c r="AD5263" s="23"/>
      <c r="AE5263" s="23"/>
      <c r="AF5263" s="23"/>
      <c r="AG5263" s="23"/>
      <c r="AH5263" s="23"/>
      <c r="AI5263" s="23"/>
      <c r="AJ5263" s="23"/>
      <c r="AK5263" s="23"/>
      <c r="AL5263" s="23"/>
      <c r="AM5263" s="23"/>
      <c r="AN5263" s="23"/>
      <c r="AO5263" s="23"/>
      <c r="AP5263" s="23"/>
      <c r="AQ5263" s="23"/>
      <c r="AR5263" s="23"/>
      <c r="AS5263" s="23"/>
      <c r="AT5263" s="23"/>
      <c r="AU5263" s="23"/>
      <c r="AX5263" s="22"/>
      <c r="AY5263" s="22"/>
      <c r="AZ5263" s="22"/>
      <c r="BM5263" s="23"/>
      <c r="BN5263" s="23"/>
      <c r="BO5263" s="23"/>
      <c r="BP5263" s="23"/>
      <c r="BQ5263" s="23"/>
      <c r="BS5263" s="23">
        <f>SUBTOTAL(109,Tableau_Sommaire.accdb[Total])</f>
        <v>1889093.1325000026</v>
      </c>
      <c r="BT5263" s="23"/>
      <c r="BW5263" s="23"/>
      <c r="BX5263" s="23">
        <f>SUBTOTAL(109,Tableau_Sommaire.accdb[Discount])</f>
        <v>165676.5800000001</v>
      </c>
      <c r="BZ5263" s="23"/>
      <c r="CD5263" s="23"/>
      <c r="CE5263" s="23"/>
      <c r="CF5263" s="23"/>
    </row>
  </sheetData>
  <pageMargins left="0.70866141732283472" right="0.70866141732283472" top="0.74803149606299213" bottom="0.74803149606299213" header="0.31496062992125984" footer="0.31496062992125984"/>
  <pageSetup paperSize="5" scale="54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B0139-9CFF-44BB-9374-D3AD8786C458}">
  <dimension ref="A1:N592"/>
  <sheetViews>
    <sheetView topLeftCell="C1" workbookViewId="0">
      <selection activeCell="N5" sqref="N5"/>
    </sheetView>
  </sheetViews>
  <sheetFormatPr baseColWidth="10" defaultRowHeight="15"/>
  <cols>
    <col min="1" max="1" width="12.5703125" bestFit="1" customWidth="1"/>
    <col min="2" max="2" width="47.85546875" bestFit="1" customWidth="1"/>
    <col min="3" max="3" width="32" bestFit="1" customWidth="1"/>
    <col min="4" max="4" width="18" bestFit="1" customWidth="1"/>
    <col min="5" max="5" width="11.140625" bestFit="1" customWidth="1"/>
    <col min="6" max="6" width="23.28515625" bestFit="1" customWidth="1"/>
    <col min="7" max="7" width="25.140625" bestFit="1" customWidth="1"/>
    <col min="8" max="8" width="27.140625" bestFit="1" customWidth="1"/>
    <col min="9" max="9" width="18.42578125" bestFit="1" customWidth="1"/>
    <col min="11" max="11" width="46" bestFit="1" customWidth="1"/>
    <col min="12" max="12" width="10.85546875" customWidth="1"/>
    <col min="13" max="13" width="14.5703125" customWidth="1"/>
    <col min="14" max="14" width="13.85546875" customWidth="1"/>
  </cols>
  <sheetData>
    <row r="1" spans="1:14">
      <c r="A1" t="s">
        <v>3</v>
      </c>
      <c r="B1" t="s">
        <v>348</v>
      </c>
    </row>
    <row r="2" spans="1:14">
      <c r="A2" t="s">
        <v>7</v>
      </c>
      <c r="B2" t="s">
        <v>348</v>
      </c>
    </row>
    <row r="4" spans="1:14">
      <c r="A4" t="s">
        <v>4</v>
      </c>
      <c r="B4" t="s">
        <v>5</v>
      </c>
      <c r="C4" t="s">
        <v>10</v>
      </c>
      <c r="D4" t="s">
        <v>11</v>
      </c>
      <c r="E4" t="s">
        <v>12</v>
      </c>
      <c r="F4" t="s">
        <v>14</v>
      </c>
      <c r="G4" t="s">
        <v>15</v>
      </c>
      <c r="H4" t="s">
        <v>16</v>
      </c>
      <c r="I4" t="s">
        <v>53</v>
      </c>
      <c r="K4" s="7" t="s">
        <v>5</v>
      </c>
      <c r="L4" s="7" t="s">
        <v>345</v>
      </c>
      <c r="M4" s="7" t="s">
        <v>346</v>
      </c>
      <c r="N4" s="7" t="s">
        <v>347</v>
      </c>
    </row>
    <row r="5" spans="1:14">
      <c r="A5">
        <v>24134</v>
      </c>
      <c r="B5" t="s">
        <v>256</v>
      </c>
      <c r="C5" t="s">
        <v>90</v>
      </c>
      <c r="D5" t="s">
        <v>91</v>
      </c>
      <c r="E5">
        <v>20893</v>
      </c>
      <c r="F5">
        <v>8</v>
      </c>
      <c r="G5" t="s">
        <v>92</v>
      </c>
      <c r="H5">
        <v>0</v>
      </c>
      <c r="I5">
        <v>1</v>
      </c>
      <c r="K5" s="18" t="str">
        <f>B5</f>
        <v>22085 - Avenir de l'Est</v>
      </c>
      <c r="L5" s="8">
        <f>(((VLOOKUP(D5,[3]Format!$A$2:$C$15,2,0))*(VLOOKUP(D5,[3]Format!$A$2:$C$15,3,0))*(F5/2)*55.4)/864000)*453.6</f>
        <v>17.276489999999999</v>
      </c>
      <c r="M5" s="8">
        <f>(((VLOOKUP(D5,[3]Format!$A$2:$C$15,2,0))*(VLOOKUP(D5,[3]Format!$A$2:$C$15,3,0))*(H5/2)*70)/950000)*453.6</f>
        <v>0</v>
      </c>
      <c r="N5" s="8">
        <f t="shared" ref="N5:N68" si="0">(((L5+M5)*E5)/1000000)*I5</f>
        <v>0.36095770557000001</v>
      </c>
    </row>
    <row r="6" spans="1:14">
      <c r="A6">
        <v>24251</v>
      </c>
      <c r="B6" t="s">
        <v>206</v>
      </c>
      <c r="C6" t="s">
        <v>90</v>
      </c>
      <c r="D6" t="s">
        <v>91</v>
      </c>
      <c r="E6">
        <v>42852</v>
      </c>
      <c r="F6">
        <v>16</v>
      </c>
      <c r="G6" t="s">
        <v>92</v>
      </c>
      <c r="H6">
        <v>0</v>
      </c>
      <c r="I6">
        <v>1</v>
      </c>
      <c r="K6" s="18" t="str">
        <f t="shared" ref="K6:K69" si="1">B6</f>
        <v>22115 - Cites Nouvelles</v>
      </c>
      <c r="L6" s="8">
        <f>(((VLOOKUP(D6,[3]Format!$A$2:$C$15,2,0))*(VLOOKUP(D6,[3]Format!$A$2:$C$15,3,0))*(F6/2)*55.4)/864000)*453.6</f>
        <v>34.552979999999998</v>
      </c>
      <c r="M6" s="8">
        <f>(((VLOOKUP(D6,[3]Format!$A$2:$C$15,2,0))*(VLOOKUP(D6,[3]Format!$A$2:$C$15,3,0))*(H6/2)*70)/950000)*453.6</f>
        <v>0</v>
      </c>
      <c r="N6" s="8">
        <f t="shared" si="0"/>
        <v>1.4806642989599998</v>
      </c>
    </row>
    <row r="7" spans="1:14">
      <c r="A7">
        <v>129121</v>
      </c>
      <c r="B7" t="s">
        <v>212</v>
      </c>
      <c r="C7" t="s">
        <v>90</v>
      </c>
      <c r="D7" t="s">
        <v>91</v>
      </c>
      <c r="E7">
        <v>19179</v>
      </c>
      <c r="F7">
        <v>12</v>
      </c>
      <c r="G7" t="s">
        <v>92</v>
      </c>
      <c r="H7">
        <v>0</v>
      </c>
      <c r="I7">
        <v>1</v>
      </c>
      <c r="K7" s="18" t="str">
        <f t="shared" si="1"/>
        <v>22045 - L Express d Outremont</v>
      </c>
      <c r="L7" s="8">
        <f>(((VLOOKUP(D7,[3]Format!$A$2:$C$15,2,0))*(VLOOKUP(D7,[3]Format!$A$2:$C$15,3,0))*(F7/2)*55.4)/864000)*453.6</f>
        <v>25.914735</v>
      </c>
      <c r="M7" s="8">
        <f>(((VLOOKUP(D7,[3]Format!$A$2:$C$15,2,0))*(VLOOKUP(D7,[3]Format!$A$2:$C$15,3,0))*(H7/2)*70)/950000)*453.6</f>
        <v>0</v>
      </c>
      <c r="N7" s="8">
        <f t="shared" si="0"/>
        <v>0.49701870256499997</v>
      </c>
    </row>
    <row r="8" spans="1:14">
      <c r="A8">
        <v>129113</v>
      </c>
      <c r="B8" t="s">
        <v>237</v>
      </c>
      <c r="C8" t="s">
        <v>90</v>
      </c>
      <c r="D8" t="s">
        <v>91</v>
      </c>
      <c r="E8">
        <v>27334</v>
      </c>
      <c r="F8">
        <v>8</v>
      </c>
      <c r="G8" t="s">
        <v>92</v>
      </c>
      <c r="H8">
        <v>0</v>
      </c>
      <c r="I8">
        <v>1</v>
      </c>
      <c r="K8" s="18" t="str">
        <f t="shared" si="1"/>
        <v>22105 - La Voix Populaire</v>
      </c>
      <c r="L8" s="8">
        <f>(((VLOOKUP(D8,[3]Format!$A$2:$C$15,2,0))*(VLOOKUP(D8,[3]Format!$A$2:$C$15,3,0))*(F8/2)*55.4)/864000)*453.6</f>
        <v>17.276489999999999</v>
      </c>
      <c r="M8" s="8">
        <f>(((VLOOKUP(D8,[3]Format!$A$2:$C$15,2,0))*(VLOOKUP(D8,[3]Format!$A$2:$C$15,3,0))*(H8/2)*70)/950000)*453.6</f>
        <v>0</v>
      </c>
      <c r="N8" s="8">
        <f t="shared" si="0"/>
        <v>0.47223557765999996</v>
      </c>
    </row>
    <row r="9" spans="1:14">
      <c r="A9">
        <v>128232</v>
      </c>
      <c r="B9" t="s">
        <v>149</v>
      </c>
      <c r="C9" t="s">
        <v>90</v>
      </c>
      <c r="D9" t="s">
        <v>91</v>
      </c>
      <c r="E9">
        <v>19478</v>
      </c>
      <c r="F9">
        <v>8</v>
      </c>
      <c r="G9" t="s">
        <v>92</v>
      </c>
      <c r="H9">
        <v>0</v>
      </c>
      <c r="I9">
        <v>1</v>
      </c>
      <c r="K9" s="18" t="str">
        <f t="shared" si="1"/>
        <v>22080 - L Informateur de RDP</v>
      </c>
      <c r="L9" s="8">
        <f>(((VLOOKUP(D9,[3]Format!$A$2:$C$15,2,0))*(VLOOKUP(D9,[3]Format!$A$2:$C$15,3,0))*(F9/2)*55.4)/864000)*453.6</f>
        <v>17.276489999999999</v>
      </c>
      <c r="M9" s="8">
        <f>(((VLOOKUP(D9,[3]Format!$A$2:$C$15,2,0))*(VLOOKUP(D9,[3]Format!$A$2:$C$15,3,0))*(H9/2)*70)/950000)*453.6</f>
        <v>0</v>
      </c>
      <c r="N9" s="8">
        <f t="shared" si="0"/>
        <v>0.33651147222</v>
      </c>
    </row>
    <row r="10" spans="1:14">
      <c r="A10">
        <v>128241</v>
      </c>
      <c r="B10" t="s">
        <v>159</v>
      </c>
      <c r="C10" t="s">
        <v>90</v>
      </c>
      <c r="D10" t="s">
        <v>91</v>
      </c>
      <c r="E10">
        <v>31897</v>
      </c>
      <c r="F10">
        <v>8</v>
      </c>
      <c r="G10" t="s">
        <v>92</v>
      </c>
      <c r="H10">
        <v>0</v>
      </c>
      <c r="I10">
        <v>1</v>
      </c>
      <c r="K10" s="18" t="str">
        <f t="shared" si="1"/>
        <v>22065 - Le Guide de Montreal Nord</v>
      </c>
      <c r="L10" s="8">
        <f>(((VLOOKUP(D10,[3]Format!$A$2:$C$15,2,0))*(VLOOKUP(D10,[3]Format!$A$2:$C$15,3,0))*(F10/2)*55.4)/864000)*453.6</f>
        <v>17.276489999999999</v>
      </c>
      <c r="M10" s="8">
        <f>(((VLOOKUP(D10,[3]Format!$A$2:$C$15,2,0))*(VLOOKUP(D10,[3]Format!$A$2:$C$15,3,0))*(H10/2)*70)/950000)*453.6</f>
        <v>0</v>
      </c>
      <c r="N10" s="8">
        <f t="shared" si="0"/>
        <v>0.55106820152999991</v>
      </c>
    </row>
    <row r="11" spans="1:14">
      <c r="A11">
        <v>128259</v>
      </c>
      <c r="B11" t="s">
        <v>154</v>
      </c>
      <c r="C11" t="s">
        <v>90</v>
      </c>
      <c r="D11" t="s">
        <v>91</v>
      </c>
      <c r="E11">
        <v>30066</v>
      </c>
      <c r="F11">
        <v>8</v>
      </c>
      <c r="G11" t="s">
        <v>92</v>
      </c>
      <c r="H11">
        <v>0</v>
      </c>
      <c r="I11">
        <v>1</v>
      </c>
      <c r="K11" s="18" t="str">
        <f t="shared" si="1"/>
        <v>22060 - Progres St Leonard</v>
      </c>
      <c r="L11" s="8">
        <f>(((VLOOKUP(D11,[3]Format!$A$2:$C$15,2,0))*(VLOOKUP(D11,[3]Format!$A$2:$C$15,3,0))*(F11/2)*55.4)/864000)*453.6</f>
        <v>17.276489999999999</v>
      </c>
      <c r="M11" s="8">
        <f>(((VLOOKUP(D11,[3]Format!$A$2:$C$15,2,0))*(VLOOKUP(D11,[3]Format!$A$2:$C$15,3,0))*(H11/2)*70)/950000)*453.6</f>
        <v>0</v>
      </c>
      <c r="N11" s="8">
        <f t="shared" si="0"/>
        <v>0.51943494833999992</v>
      </c>
    </row>
    <row r="12" spans="1:14">
      <c r="A12">
        <v>128286</v>
      </c>
      <c r="B12" t="s">
        <v>139</v>
      </c>
      <c r="C12" t="s">
        <v>90</v>
      </c>
      <c r="D12" t="s">
        <v>91</v>
      </c>
      <c r="E12">
        <v>17271</v>
      </c>
      <c r="F12">
        <v>8</v>
      </c>
      <c r="G12" t="s">
        <v>92</v>
      </c>
      <c r="H12">
        <v>0</v>
      </c>
      <c r="I12">
        <v>1</v>
      </c>
      <c r="K12" s="18" t="str">
        <f t="shared" si="1"/>
        <v>22055 - Courrier Bordeaux Cartierville</v>
      </c>
      <c r="L12" s="8">
        <f>(((VLOOKUP(D12,[3]Format!$A$2:$C$15,2,0))*(VLOOKUP(D12,[3]Format!$A$2:$C$15,3,0))*(F12/2)*55.4)/864000)*453.6</f>
        <v>17.276489999999999</v>
      </c>
      <c r="M12" s="8">
        <f>(((VLOOKUP(D12,[3]Format!$A$2:$C$15,2,0))*(VLOOKUP(D12,[3]Format!$A$2:$C$15,3,0))*(H12/2)*70)/950000)*453.6</f>
        <v>0</v>
      </c>
      <c r="N12" s="8">
        <f t="shared" si="0"/>
        <v>0.29838225878999997</v>
      </c>
    </row>
    <row r="13" spans="1:14">
      <c r="A13">
        <v>128277</v>
      </c>
      <c r="B13" t="s">
        <v>164</v>
      </c>
      <c r="C13" t="s">
        <v>90</v>
      </c>
      <c r="D13" t="s">
        <v>91</v>
      </c>
      <c r="E13">
        <v>30221</v>
      </c>
      <c r="F13">
        <v>8</v>
      </c>
      <c r="G13" t="s">
        <v>92</v>
      </c>
      <c r="H13">
        <v>0</v>
      </c>
      <c r="I13">
        <v>1</v>
      </c>
      <c r="K13" s="18" t="str">
        <f t="shared" si="1"/>
        <v>22050 - Les Nouvelles Saint Laurent</v>
      </c>
      <c r="L13" s="8">
        <f>(((VLOOKUP(D13,[3]Format!$A$2:$C$15,2,0))*(VLOOKUP(D13,[3]Format!$A$2:$C$15,3,0))*(F13/2)*55.4)/864000)*453.6</f>
        <v>17.276489999999999</v>
      </c>
      <c r="M13" s="8">
        <f>(((VLOOKUP(D13,[3]Format!$A$2:$C$15,2,0))*(VLOOKUP(D13,[3]Format!$A$2:$C$15,3,0))*(H13/2)*70)/950000)*453.6</f>
        <v>0</v>
      </c>
      <c r="N13" s="8">
        <f t="shared" si="0"/>
        <v>0.52211280428999995</v>
      </c>
    </row>
    <row r="14" spans="1:14">
      <c r="A14">
        <v>127800</v>
      </c>
      <c r="B14" t="s">
        <v>117</v>
      </c>
      <c r="C14" t="s">
        <v>90</v>
      </c>
      <c r="D14" t="s">
        <v>91</v>
      </c>
      <c r="E14">
        <v>37462</v>
      </c>
      <c r="F14">
        <v>28</v>
      </c>
      <c r="G14" t="s">
        <v>92</v>
      </c>
      <c r="H14">
        <v>0</v>
      </c>
      <c r="I14">
        <v>1</v>
      </c>
      <c r="K14" s="18" t="str">
        <f t="shared" si="1"/>
        <v>22200 - L Avantage Votre Journal</v>
      </c>
      <c r="L14" s="8">
        <f>(((VLOOKUP(D14,[3]Format!$A$2:$C$15,2,0))*(VLOOKUP(D14,[3]Format!$A$2:$C$15,3,0))*(F14/2)*55.4)/864000)*453.6</f>
        <v>60.467714999999998</v>
      </c>
      <c r="M14" s="8">
        <f>(((VLOOKUP(D14,[3]Format!$A$2:$C$15,2,0))*(VLOOKUP(D14,[3]Format!$A$2:$C$15,3,0))*(H14/2)*70)/950000)*453.6</f>
        <v>0</v>
      </c>
      <c r="N14" s="8">
        <f t="shared" si="0"/>
        <v>2.2652415393300003</v>
      </c>
    </row>
    <row r="15" spans="1:14">
      <c r="A15">
        <v>25430</v>
      </c>
      <c r="B15" t="s">
        <v>266</v>
      </c>
      <c r="C15" t="s">
        <v>90</v>
      </c>
      <c r="D15" t="s">
        <v>270</v>
      </c>
      <c r="E15">
        <v>3900</v>
      </c>
      <c r="F15">
        <v>0</v>
      </c>
      <c r="G15" t="s">
        <v>271</v>
      </c>
      <c r="H15">
        <v>12</v>
      </c>
      <c r="I15">
        <v>1</v>
      </c>
      <c r="K15" s="18" t="str">
        <f t="shared" si="1"/>
        <v>22005 - Corriere Italiano</v>
      </c>
      <c r="L15" s="8">
        <f>(((VLOOKUP(D15,[3]Format!$A$2:$C$15,2,0))*(VLOOKUP(D15,[3]Format!$A$2:$C$15,3,0))*(F15/2)*55.4)/864000)*453.6</f>
        <v>0</v>
      </c>
      <c r="M15" s="8">
        <f>(((VLOOKUP(D15,[3]Format!$A$2:$C$15,2,0))*(VLOOKUP(D15,[3]Format!$A$2:$C$15,3,0))*(H15/2)*70)/950000)*453.6</f>
        <v>38.779218947368427</v>
      </c>
      <c r="N15" s="8">
        <f t="shared" si="0"/>
        <v>0.15123895389473685</v>
      </c>
    </row>
    <row r="16" spans="1:14">
      <c r="A16">
        <v>24143</v>
      </c>
      <c r="B16" t="s">
        <v>200</v>
      </c>
      <c r="C16" t="s">
        <v>90</v>
      </c>
      <c r="D16" t="s">
        <v>91</v>
      </c>
      <c r="E16">
        <v>53399</v>
      </c>
      <c r="F16">
        <v>8</v>
      </c>
      <c r="G16" t="s">
        <v>92</v>
      </c>
      <c r="H16">
        <v>0</v>
      </c>
      <c r="I16">
        <v>1</v>
      </c>
      <c r="K16" s="18" t="str">
        <f t="shared" si="1"/>
        <v>22070 - Flambeau Mercier/Anjou</v>
      </c>
      <c r="L16" s="8">
        <f>(((VLOOKUP(D16,[3]Format!$A$2:$C$15,2,0))*(VLOOKUP(D16,[3]Format!$A$2:$C$15,3,0))*(F16/2)*55.4)/864000)*453.6</f>
        <v>17.276489999999999</v>
      </c>
      <c r="M16" s="8">
        <f>(((VLOOKUP(D16,[3]Format!$A$2:$C$15,2,0))*(VLOOKUP(D16,[3]Format!$A$2:$C$15,3,0))*(H16/2)*70)/950000)*453.6</f>
        <v>0</v>
      </c>
      <c r="N16" s="8">
        <f t="shared" si="0"/>
        <v>0.92254728950999987</v>
      </c>
    </row>
    <row r="17" spans="1:14">
      <c r="A17">
        <v>129070</v>
      </c>
      <c r="B17" t="s">
        <v>261</v>
      </c>
      <c r="C17" t="s">
        <v>90</v>
      </c>
      <c r="D17" t="s">
        <v>91</v>
      </c>
      <c r="E17">
        <v>7279</v>
      </c>
      <c r="F17">
        <v>8</v>
      </c>
      <c r="G17" t="s">
        <v>92</v>
      </c>
      <c r="H17">
        <v>0</v>
      </c>
      <c r="I17">
        <v>1</v>
      </c>
      <c r="K17" s="18" t="str">
        <f t="shared" si="1"/>
        <v>22110 - Magazine de L Ile des Sœurs</v>
      </c>
      <c r="L17" s="8">
        <f>(((VLOOKUP(D17,[3]Format!$A$2:$C$15,2,0))*(VLOOKUP(D17,[3]Format!$A$2:$C$15,3,0))*(F17/2)*55.4)/864000)*453.6</f>
        <v>17.276489999999999</v>
      </c>
      <c r="M17" s="8">
        <f>(((VLOOKUP(D17,[3]Format!$A$2:$C$15,2,0))*(VLOOKUP(D17,[3]Format!$A$2:$C$15,3,0))*(H17/2)*70)/950000)*453.6</f>
        <v>0</v>
      </c>
      <c r="N17" s="8">
        <f t="shared" si="0"/>
        <v>0.12575557070999999</v>
      </c>
    </row>
    <row r="18" spans="1:14">
      <c r="A18">
        <v>127899</v>
      </c>
      <c r="B18" t="s">
        <v>226</v>
      </c>
      <c r="C18" t="s">
        <v>90</v>
      </c>
      <c r="D18" t="s">
        <v>91</v>
      </c>
      <c r="E18">
        <v>37000</v>
      </c>
      <c r="F18">
        <v>24</v>
      </c>
      <c r="G18" t="s">
        <v>92</v>
      </c>
      <c r="H18">
        <v>0</v>
      </c>
      <c r="I18">
        <v>1</v>
      </c>
      <c r="K18" s="18" t="str">
        <f t="shared" si="1"/>
        <v>22540 - Seaway News</v>
      </c>
      <c r="L18" s="8">
        <f>(((VLOOKUP(D18,[3]Format!$A$2:$C$15,2,0))*(VLOOKUP(D18,[3]Format!$A$2:$C$15,3,0))*(F18/2)*55.4)/864000)*453.6</f>
        <v>51.829470000000001</v>
      </c>
      <c r="M18" s="8">
        <f>(((VLOOKUP(D18,[3]Format!$A$2:$C$15,2,0))*(VLOOKUP(D18,[3]Format!$A$2:$C$15,3,0))*(H18/2)*70)/950000)*453.6</f>
        <v>0</v>
      </c>
      <c r="N18" s="8">
        <f t="shared" si="0"/>
        <v>1.9176903900000002</v>
      </c>
    </row>
    <row r="19" spans="1:14">
      <c r="A19">
        <v>128969</v>
      </c>
      <c r="B19" t="s">
        <v>226</v>
      </c>
      <c r="C19" t="s">
        <v>90</v>
      </c>
      <c r="D19" t="s">
        <v>91</v>
      </c>
      <c r="E19">
        <v>37000</v>
      </c>
      <c r="F19">
        <v>16</v>
      </c>
      <c r="G19" t="s">
        <v>92</v>
      </c>
      <c r="H19">
        <v>0</v>
      </c>
      <c r="I19">
        <v>1</v>
      </c>
      <c r="K19" s="18" t="str">
        <f t="shared" si="1"/>
        <v>22540 - Seaway News</v>
      </c>
      <c r="L19" s="8">
        <f>(((VLOOKUP(D19,[3]Format!$A$2:$C$15,2,0))*(VLOOKUP(D19,[3]Format!$A$2:$C$15,3,0))*(F19/2)*55.4)/864000)*453.6</f>
        <v>34.552979999999998</v>
      </c>
      <c r="M19" s="8">
        <f>(((VLOOKUP(D19,[3]Format!$A$2:$C$15,2,0))*(VLOOKUP(D19,[3]Format!$A$2:$C$15,3,0))*(H19/2)*70)/950000)*453.6</f>
        <v>0</v>
      </c>
      <c r="N19" s="8">
        <f t="shared" si="0"/>
        <v>1.2784602599999999</v>
      </c>
    </row>
    <row r="20" spans="1:14">
      <c r="A20">
        <v>128929</v>
      </c>
      <c r="B20" t="s">
        <v>107</v>
      </c>
      <c r="C20" t="s">
        <v>90</v>
      </c>
      <c r="D20" t="s">
        <v>91</v>
      </c>
      <c r="E20">
        <v>27083</v>
      </c>
      <c r="F20">
        <v>8</v>
      </c>
      <c r="G20" t="s">
        <v>92</v>
      </c>
      <c r="H20">
        <v>0</v>
      </c>
      <c r="I20">
        <v>1</v>
      </c>
      <c r="K20" s="18" t="str">
        <f t="shared" si="1"/>
        <v>22240 - Charlesbourg Express</v>
      </c>
      <c r="L20" s="8">
        <f>(((VLOOKUP(D20,[3]Format!$A$2:$C$15,2,0))*(VLOOKUP(D20,[3]Format!$A$2:$C$15,3,0))*(F20/2)*55.4)/864000)*453.6</f>
        <v>17.276489999999999</v>
      </c>
      <c r="M20" s="8">
        <f>(((VLOOKUP(D20,[3]Format!$A$2:$C$15,2,0))*(VLOOKUP(D20,[3]Format!$A$2:$C$15,3,0))*(H20/2)*70)/950000)*453.6</f>
        <v>0</v>
      </c>
      <c r="N20" s="8">
        <f t="shared" si="0"/>
        <v>0.46789917866999997</v>
      </c>
    </row>
    <row r="21" spans="1:14">
      <c r="A21">
        <v>128919</v>
      </c>
      <c r="B21" t="s">
        <v>185</v>
      </c>
      <c r="C21" t="s">
        <v>90</v>
      </c>
      <c r="D21" t="s">
        <v>91</v>
      </c>
      <c r="E21">
        <v>42520</v>
      </c>
      <c r="F21">
        <v>8</v>
      </c>
      <c r="G21" t="s">
        <v>92</v>
      </c>
      <c r="H21">
        <v>0</v>
      </c>
      <c r="I21">
        <v>1</v>
      </c>
      <c r="K21" s="18" t="str">
        <f t="shared" si="1"/>
        <v>22245 - L Actuel</v>
      </c>
      <c r="L21" s="8">
        <f>(((VLOOKUP(D21,[3]Format!$A$2:$C$15,2,0))*(VLOOKUP(D21,[3]Format!$A$2:$C$15,3,0))*(F21/2)*55.4)/864000)*453.6</f>
        <v>17.276489999999999</v>
      </c>
      <c r="M21" s="8">
        <f>(((VLOOKUP(D21,[3]Format!$A$2:$C$15,2,0))*(VLOOKUP(D21,[3]Format!$A$2:$C$15,3,0))*(H21/2)*70)/950000)*453.6</f>
        <v>0</v>
      </c>
      <c r="N21" s="8">
        <f t="shared" si="0"/>
        <v>0.73459635479999996</v>
      </c>
    </row>
    <row r="22" spans="1:14">
      <c r="A22">
        <v>128924</v>
      </c>
      <c r="B22" t="s">
        <v>190</v>
      </c>
      <c r="C22" t="s">
        <v>90</v>
      </c>
      <c r="D22" t="s">
        <v>91</v>
      </c>
      <c r="E22">
        <v>31778</v>
      </c>
      <c r="F22">
        <v>8</v>
      </c>
      <c r="G22" t="s">
        <v>92</v>
      </c>
      <c r="H22">
        <v>0</v>
      </c>
      <c r="I22">
        <v>1</v>
      </c>
      <c r="K22" s="18" t="str">
        <f t="shared" si="1"/>
        <v>22260 - Beauport Express</v>
      </c>
      <c r="L22" s="8">
        <f>(((VLOOKUP(D22,[3]Format!$A$2:$C$15,2,0))*(VLOOKUP(D22,[3]Format!$A$2:$C$15,3,0))*(F22/2)*55.4)/864000)*453.6</f>
        <v>17.276489999999999</v>
      </c>
      <c r="M22" s="8">
        <f>(((VLOOKUP(D22,[3]Format!$A$2:$C$15,2,0))*(VLOOKUP(D22,[3]Format!$A$2:$C$15,3,0))*(H22/2)*70)/950000)*453.6</f>
        <v>0</v>
      </c>
      <c r="N22" s="8">
        <f t="shared" si="0"/>
        <v>0.54901229921999994</v>
      </c>
    </row>
    <row r="23" spans="1:14">
      <c r="A23">
        <v>128889</v>
      </c>
      <c r="B23" t="s">
        <v>117</v>
      </c>
      <c r="C23" t="s">
        <v>90</v>
      </c>
      <c r="D23" t="s">
        <v>91</v>
      </c>
      <c r="E23">
        <v>37462</v>
      </c>
      <c r="F23">
        <v>32</v>
      </c>
      <c r="G23" t="s">
        <v>92</v>
      </c>
      <c r="H23">
        <v>0</v>
      </c>
      <c r="I23">
        <v>1</v>
      </c>
      <c r="K23" s="18" t="str">
        <f t="shared" si="1"/>
        <v>22200 - L Avantage Votre Journal</v>
      </c>
      <c r="L23" s="8">
        <f>(((VLOOKUP(D23,[3]Format!$A$2:$C$15,2,0))*(VLOOKUP(D23,[3]Format!$A$2:$C$15,3,0))*(F23/2)*55.4)/864000)*453.6</f>
        <v>69.105959999999996</v>
      </c>
      <c r="M23" s="8">
        <f>(((VLOOKUP(D23,[3]Format!$A$2:$C$15,2,0))*(VLOOKUP(D23,[3]Format!$A$2:$C$15,3,0))*(H23/2)*70)/950000)*453.6</f>
        <v>0</v>
      </c>
      <c r="N23" s="8">
        <f t="shared" si="0"/>
        <v>2.58884747352</v>
      </c>
    </row>
    <row r="24" spans="1:14">
      <c r="A24">
        <v>128904</v>
      </c>
      <c r="B24" t="s">
        <v>112</v>
      </c>
      <c r="C24" t="s">
        <v>90</v>
      </c>
      <c r="D24" t="s">
        <v>91</v>
      </c>
      <c r="E24">
        <v>17319</v>
      </c>
      <c r="F24">
        <v>12</v>
      </c>
      <c r="G24" t="s">
        <v>92</v>
      </c>
      <c r="H24">
        <v>0</v>
      </c>
      <c r="I24">
        <v>1</v>
      </c>
      <c r="K24" s="18" t="str">
        <f t="shared" si="1"/>
        <v>22205 - L Avantage Gaspesien</v>
      </c>
      <c r="L24" s="8">
        <f>(((VLOOKUP(D24,[3]Format!$A$2:$C$15,2,0))*(VLOOKUP(D24,[3]Format!$A$2:$C$15,3,0))*(F24/2)*55.4)/864000)*453.6</f>
        <v>25.914735</v>
      </c>
      <c r="M24" s="8">
        <f>(((VLOOKUP(D24,[3]Format!$A$2:$C$15,2,0))*(VLOOKUP(D24,[3]Format!$A$2:$C$15,3,0))*(H24/2)*70)/950000)*453.6</f>
        <v>0</v>
      </c>
      <c r="N24" s="8">
        <f t="shared" si="0"/>
        <v>0.44881729546500004</v>
      </c>
    </row>
    <row r="25" spans="1:14">
      <c r="A25">
        <v>129046</v>
      </c>
      <c r="B25" t="s">
        <v>175</v>
      </c>
      <c r="C25" t="s">
        <v>90</v>
      </c>
      <c r="D25" t="s">
        <v>91</v>
      </c>
      <c r="E25">
        <v>21760</v>
      </c>
      <c r="F25">
        <v>8</v>
      </c>
      <c r="G25" t="s">
        <v>92</v>
      </c>
      <c r="H25">
        <v>0</v>
      </c>
      <c r="I25">
        <v>1</v>
      </c>
      <c r="K25" s="18" t="str">
        <f t="shared" si="1"/>
        <v>22075 - Nouv Hochelaga Maisonneuve</v>
      </c>
      <c r="L25" s="8">
        <f>(((VLOOKUP(D25,[3]Format!$A$2:$C$15,2,0))*(VLOOKUP(D25,[3]Format!$A$2:$C$15,3,0))*(F25/2)*55.4)/864000)*453.6</f>
        <v>17.276489999999999</v>
      </c>
      <c r="M25" s="8">
        <f>(((VLOOKUP(D25,[3]Format!$A$2:$C$15,2,0))*(VLOOKUP(D25,[3]Format!$A$2:$C$15,3,0))*(H25/2)*70)/950000)*453.6</f>
        <v>0</v>
      </c>
      <c r="N25" s="8">
        <f t="shared" si="0"/>
        <v>0.37593642239999997</v>
      </c>
    </row>
    <row r="26" spans="1:14">
      <c r="A26">
        <v>129102</v>
      </c>
      <c r="B26" t="s">
        <v>164</v>
      </c>
      <c r="C26" t="s">
        <v>90</v>
      </c>
      <c r="D26" t="s">
        <v>91</v>
      </c>
      <c r="E26">
        <v>30221</v>
      </c>
      <c r="F26">
        <v>8</v>
      </c>
      <c r="G26" t="s">
        <v>92</v>
      </c>
      <c r="H26">
        <v>0</v>
      </c>
      <c r="I26">
        <v>1</v>
      </c>
      <c r="K26" s="18" t="str">
        <f t="shared" si="1"/>
        <v>22050 - Les Nouvelles Saint Laurent</v>
      </c>
      <c r="L26" s="8">
        <f>(((VLOOKUP(D26,[3]Format!$A$2:$C$15,2,0))*(VLOOKUP(D26,[3]Format!$A$2:$C$15,3,0))*(F26/2)*55.4)/864000)*453.6</f>
        <v>17.276489999999999</v>
      </c>
      <c r="M26" s="8">
        <f>(((VLOOKUP(D26,[3]Format!$A$2:$C$15,2,0))*(VLOOKUP(D26,[3]Format!$A$2:$C$15,3,0))*(H26/2)*70)/950000)*453.6</f>
        <v>0</v>
      </c>
      <c r="N26" s="8">
        <f t="shared" si="0"/>
        <v>0.52211280428999995</v>
      </c>
    </row>
    <row r="27" spans="1:14">
      <c r="A27">
        <v>129030</v>
      </c>
      <c r="B27" t="s">
        <v>149</v>
      </c>
      <c r="C27" t="s">
        <v>90</v>
      </c>
      <c r="D27" t="s">
        <v>91</v>
      </c>
      <c r="E27">
        <v>19478</v>
      </c>
      <c r="F27">
        <v>8</v>
      </c>
      <c r="G27" t="s">
        <v>92</v>
      </c>
      <c r="H27">
        <v>0</v>
      </c>
      <c r="I27">
        <v>1</v>
      </c>
      <c r="K27" s="18" t="str">
        <f t="shared" si="1"/>
        <v>22080 - L Informateur de RDP</v>
      </c>
      <c r="L27" s="8">
        <f>(((VLOOKUP(D27,[3]Format!$A$2:$C$15,2,0))*(VLOOKUP(D27,[3]Format!$A$2:$C$15,3,0))*(F27/2)*55.4)/864000)*453.6</f>
        <v>17.276489999999999</v>
      </c>
      <c r="M27" s="8">
        <f>(((VLOOKUP(D27,[3]Format!$A$2:$C$15,2,0))*(VLOOKUP(D27,[3]Format!$A$2:$C$15,3,0))*(H27/2)*70)/950000)*453.6</f>
        <v>0</v>
      </c>
      <c r="N27" s="8">
        <f t="shared" si="0"/>
        <v>0.33651147222</v>
      </c>
    </row>
    <row r="28" spans="1:14">
      <c r="A28">
        <v>129062</v>
      </c>
      <c r="B28" t="s">
        <v>170</v>
      </c>
      <c r="C28" t="s">
        <v>90</v>
      </c>
      <c r="D28" t="s">
        <v>91</v>
      </c>
      <c r="E28">
        <v>36616</v>
      </c>
      <c r="F28">
        <v>8</v>
      </c>
      <c r="G28" t="s">
        <v>92</v>
      </c>
      <c r="H28">
        <v>0</v>
      </c>
      <c r="I28">
        <v>1</v>
      </c>
      <c r="K28" s="18" t="str">
        <f t="shared" si="1"/>
        <v>22025 - Journal Rosemont La Petite-Patrie</v>
      </c>
      <c r="L28" s="8">
        <f>(((VLOOKUP(D28,[3]Format!$A$2:$C$15,2,0))*(VLOOKUP(D28,[3]Format!$A$2:$C$15,3,0))*(F28/2)*55.4)/864000)*453.6</f>
        <v>17.276489999999999</v>
      </c>
      <c r="M28" s="8">
        <f>(((VLOOKUP(D28,[3]Format!$A$2:$C$15,2,0))*(VLOOKUP(D28,[3]Format!$A$2:$C$15,3,0))*(H28/2)*70)/950000)*453.6</f>
        <v>0</v>
      </c>
      <c r="N28" s="8">
        <f t="shared" si="0"/>
        <v>0.63259595783999989</v>
      </c>
    </row>
    <row r="29" spans="1:14">
      <c r="A29">
        <v>129022</v>
      </c>
      <c r="B29" t="s">
        <v>144</v>
      </c>
      <c r="C29" t="s">
        <v>90</v>
      </c>
      <c r="D29" t="s">
        <v>91</v>
      </c>
      <c r="E29">
        <v>33220</v>
      </c>
      <c r="F29">
        <v>8</v>
      </c>
      <c r="G29" t="s">
        <v>92</v>
      </c>
      <c r="H29">
        <v>0</v>
      </c>
      <c r="I29">
        <v>1</v>
      </c>
      <c r="K29" s="18" t="str">
        <f t="shared" si="1"/>
        <v>22040 - Courrier Ahuntsic</v>
      </c>
      <c r="L29" s="8">
        <f>(((VLOOKUP(D29,[3]Format!$A$2:$C$15,2,0))*(VLOOKUP(D29,[3]Format!$A$2:$C$15,3,0))*(F29/2)*55.4)/864000)*453.6</f>
        <v>17.276489999999999</v>
      </c>
      <c r="M29" s="8">
        <f>(((VLOOKUP(D29,[3]Format!$A$2:$C$15,2,0))*(VLOOKUP(D29,[3]Format!$A$2:$C$15,3,0))*(H29/2)*70)/950000)*453.6</f>
        <v>0</v>
      </c>
      <c r="N29" s="8">
        <f t="shared" si="0"/>
        <v>0.57392499780000006</v>
      </c>
    </row>
    <row r="30" spans="1:14">
      <c r="A30">
        <v>128899</v>
      </c>
      <c r="B30" t="s">
        <v>86</v>
      </c>
      <c r="C30" t="s">
        <v>90</v>
      </c>
      <c r="D30" t="s">
        <v>91</v>
      </c>
      <c r="E30">
        <v>8642</v>
      </c>
      <c r="F30">
        <v>12</v>
      </c>
      <c r="G30" t="s">
        <v>92</v>
      </c>
      <c r="H30">
        <v>0</v>
      </c>
      <c r="I30">
        <v>1</v>
      </c>
      <c r="K30" s="18" t="str">
        <f t="shared" si="1"/>
        <v>22346 - L'Avant-Poste</v>
      </c>
      <c r="L30" s="8">
        <f>(((VLOOKUP(D30,[3]Format!$A$2:$C$15,2,0))*(VLOOKUP(D30,[3]Format!$A$2:$C$15,3,0))*(F30/2)*55.4)/864000)*453.6</f>
        <v>25.914735</v>
      </c>
      <c r="M30" s="8">
        <f>(((VLOOKUP(D30,[3]Format!$A$2:$C$15,2,0))*(VLOOKUP(D30,[3]Format!$A$2:$C$15,3,0))*(H30/2)*70)/950000)*453.6</f>
        <v>0</v>
      </c>
      <c r="N30" s="8">
        <f t="shared" si="0"/>
        <v>0.22395513987000001</v>
      </c>
    </row>
    <row r="31" spans="1:14">
      <c r="A31">
        <v>129094</v>
      </c>
      <c r="B31" t="s">
        <v>139</v>
      </c>
      <c r="C31" t="s">
        <v>90</v>
      </c>
      <c r="D31" t="s">
        <v>91</v>
      </c>
      <c r="E31">
        <v>17271</v>
      </c>
      <c r="F31">
        <v>8</v>
      </c>
      <c r="G31" t="s">
        <v>92</v>
      </c>
      <c r="H31">
        <v>0</v>
      </c>
      <c r="I31">
        <v>1</v>
      </c>
      <c r="K31" s="18" t="str">
        <f t="shared" si="1"/>
        <v>22055 - Courrier Bordeaux Cartierville</v>
      </c>
      <c r="L31" s="8">
        <f>(((VLOOKUP(D31,[3]Format!$A$2:$C$15,2,0))*(VLOOKUP(D31,[3]Format!$A$2:$C$15,3,0))*(F31/2)*55.4)/864000)*453.6</f>
        <v>17.276489999999999</v>
      </c>
      <c r="M31" s="8">
        <f>(((VLOOKUP(D31,[3]Format!$A$2:$C$15,2,0))*(VLOOKUP(D31,[3]Format!$A$2:$C$15,3,0))*(H31/2)*70)/950000)*453.6</f>
        <v>0</v>
      </c>
      <c r="N31" s="8">
        <f t="shared" si="0"/>
        <v>0.29838225878999997</v>
      </c>
    </row>
    <row r="32" spans="1:14">
      <c r="A32">
        <v>129038</v>
      </c>
      <c r="B32" t="s">
        <v>159</v>
      </c>
      <c r="C32" t="s">
        <v>90</v>
      </c>
      <c r="D32" t="s">
        <v>91</v>
      </c>
      <c r="E32">
        <v>31897</v>
      </c>
      <c r="F32">
        <v>8</v>
      </c>
      <c r="G32" t="s">
        <v>92</v>
      </c>
      <c r="H32">
        <v>0</v>
      </c>
      <c r="I32">
        <v>1</v>
      </c>
      <c r="K32" s="18" t="str">
        <f t="shared" si="1"/>
        <v>22065 - Le Guide de Montreal Nord</v>
      </c>
      <c r="L32" s="8">
        <f>(((VLOOKUP(D32,[3]Format!$A$2:$C$15,2,0))*(VLOOKUP(D32,[3]Format!$A$2:$C$15,3,0))*(F32/2)*55.4)/864000)*453.6</f>
        <v>17.276489999999999</v>
      </c>
      <c r="M32" s="8">
        <f>(((VLOOKUP(D32,[3]Format!$A$2:$C$15,2,0))*(VLOOKUP(D32,[3]Format!$A$2:$C$15,3,0))*(H32/2)*70)/950000)*453.6</f>
        <v>0</v>
      </c>
      <c r="N32" s="8">
        <f t="shared" si="0"/>
        <v>0.55106820152999991</v>
      </c>
    </row>
    <row r="33" spans="1:14">
      <c r="A33">
        <v>129054</v>
      </c>
      <c r="B33" t="s">
        <v>154</v>
      </c>
      <c r="C33" t="s">
        <v>90</v>
      </c>
      <c r="D33" t="s">
        <v>91</v>
      </c>
      <c r="E33">
        <v>30066</v>
      </c>
      <c r="F33">
        <v>8</v>
      </c>
      <c r="G33" t="s">
        <v>92</v>
      </c>
      <c r="H33">
        <v>0</v>
      </c>
      <c r="I33">
        <v>1</v>
      </c>
      <c r="K33" s="18" t="str">
        <f t="shared" si="1"/>
        <v>22060 - Progres St Leonard</v>
      </c>
      <c r="L33" s="8">
        <f>(((VLOOKUP(D33,[3]Format!$A$2:$C$15,2,0))*(VLOOKUP(D33,[3]Format!$A$2:$C$15,3,0))*(F33/2)*55.4)/864000)*453.6</f>
        <v>17.276489999999999</v>
      </c>
      <c r="M33" s="8">
        <f>(((VLOOKUP(D33,[3]Format!$A$2:$C$15,2,0))*(VLOOKUP(D33,[3]Format!$A$2:$C$15,3,0))*(H33/2)*70)/950000)*453.6</f>
        <v>0</v>
      </c>
      <c r="N33" s="8">
        <f t="shared" si="0"/>
        <v>0.51943494833999992</v>
      </c>
    </row>
    <row r="34" spans="1:14">
      <c r="A34">
        <v>129110</v>
      </c>
      <c r="B34" t="s">
        <v>237</v>
      </c>
      <c r="C34" t="s">
        <v>90</v>
      </c>
      <c r="D34" t="s">
        <v>91</v>
      </c>
      <c r="E34">
        <v>27334</v>
      </c>
      <c r="F34">
        <v>8</v>
      </c>
      <c r="G34" t="s">
        <v>92</v>
      </c>
      <c r="H34">
        <v>0</v>
      </c>
      <c r="I34">
        <v>1</v>
      </c>
      <c r="K34" s="18" t="str">
        <f t="shared" si="1"/>
        <v>22105 - La Voix Populaire</v>
      </c>
      <c r="L34" s="8">
        <f>(((VLOOKUP(D34,[3]Format!$A$2:$C$15,2,0))*(VLOOKUP(D34,[3]Format!$A$2:$C$15,3,0))*(F34/2)*55.4)/864000)*453.6</f>
        <v>17.276489999999999</v>
      </c>
      <c r="M34" s="8">
        <f>(((VLOOKUP(D34,[3]Format!$A$2:$C$15,2,0))*(VLOOKUP(D34,[3]Format!$A$2:$C$15,3,0))*(H34/2)*70)/950000)*453.6</f>
        <v>0</v>
      </c>
      <c r="N34" s="8">
        <f t="shared" si="0"/>
        <v>0.47223557765999996</v>
      </c>
    </row>
    <row r="35" spans="1:14">
      <c r="A35">
        <v>129078</v>
      </c>
      <c r="B35" t="s">
        <v>242</v>
      </c>
      <c r="C35" t="s">
        <v>90</v>
      </c>
      <c r="D35" t="s">
        <v>91</v>
      </c>
      <c r="E35">
        <v>23616</v>
      </c>
      <c r="F35">
        <v>8</v>
      </c>
      <c r="G35" t="s">
        <v>92</v>
      </c>
      <c r="H35">
        <v>0</v>
      </c>
      <c r="I35">
        <v>1</v>
      </c>
      <c r="K35" s="18" t="str">
        <f t="shared" si="1"/>
        <v>22090 - Le Messager Verdun</v>
      </c>
      <c r="L35" s="8">
        <f>(((VLOOKUP(D35,[3]Format!$A$2:$C$15,2,0))*(VLOOKUP(D35,[3]Format!$A$2:$C$15,3,0))*(F35/2)*55.4)/864000)*453.6</f>
        <v>17.276489999999999</v>
      </c>
      <c r="M35" s="8">
        <f>(((VLOOKUP(D35,[3]Format!$A$2:$C$15,2,0))*(VLOOKUP(D35,[3]Format!$A$2:$C$15,3,0))*(H35/2)*70)/950000)*453.6</f>
        <v>0</v>
      </c>
      <c r="N35" s="8">
        <f t="shared" si="0"/>
        <v>0.40800158784000001</v>
      </c>
    </row>
    <row r="36" spans="1:14">
      <c r="A36">
        <v>129086</v>
      </c>
      <c r="B36" t="s">
        <v>134</v>
      </c>
      <c r="C36" t="s">
        <v>90</v>
      </c>
      <c r="D36" t="s">
        <v>91</v>
      </c>
      <c r="E36">
        <v>24364</v>
      </c>
      <c r="F36">
        <v>8</v>
      </c>
      <c r="G36" t="s">
        <v>92</v>
      </c>
      <c r="H36">
        <v>0</v>
      </c>
      <c r="I36">
        <v>1</v>
      </c>
      <c r="K36" s="18" t="str">
        <f t="shared" si="1"/>
        <v>22100 - Le Messager Lachine</v>
      </c>
      <c r="L36" s="8">
        <f>(((VLOOKUP(D36,[3]Format!$A$2:$C$15,2,0))*(VLOOKUP(D36,[3]Format!$A$2:$C$15,3,0))*(F36/2)*55.4)/864000)*453.6</f>
        <v>17.276489999999999</v>
      </c>
      <c r="M36" s="8">
        <f>(((VLOOKUP(D36,[3]Format!$A$2:$C$15,2,0))*(VLOOKUP(D36,[3]Format!$A$2:$C$15,3,0))*(H36/2)*70)/950000)*453.6</f>
        <v>0</v>
      </c>
      <c r="N36" s="8">
        <f t="shared" si="0"/>
        <v>0.42092440235999995</v>
      </c>
    </row>
    <row r="37" spans="1:14">
      <c r="A37">
        <v>129118</v>
      </c>
      <c r="B37" t="s">
        <v>212</v>
      </c>
      <c r="C37" t="s">
        <v>90</v>
      </c>
      <c r="D37" t="s">
        <v>91</v>
      </c>
      <c r="E37">
        <v>19179</v>
      </c>
      <c r="F37">
        <v>8</v>
      </c>
      <c r="G37" t="s">
        <v>92</v>
      </c>
      <c r="H37">
        <v>0</v>
      </c>
      <c r="I37">
        <v>1</v>
      </c>
      <c r="K37" s="18" t="str">
        <f t="shared" si="1"/>
        <v>22045 - L Express d Outremont</v>
      </c>
      <c r="L37" s="8">
        <f>(((VLOOKUP(D37,[3]Format!$A$2:$C$15,2,0))*(VLOOKUP(D37,[3]Format!$A$2:$C$15,3,0))*(F37/2)*55.4)/864000)*453.6</f>
        <v>17.276489999999999</v>
      </c>
      <c r="M37" s="8">
        <f>(((VLOOKUP(D37,[3]Format!$A$2:$C$15,2,0))*(VLOOKUP(D37,[3]Format!$A$2:$C$15,3,0))*(H37/2)*70)/950000)*453.6</f>
        <v>0</v>
      </c>
      <c r="N37" s="8">
        <f t="shared" si="0"/>
        <v>0.33134580170999994</v>
      </c>
    </row>
    <row r="38" spans="1:14">
      <c r="A38">
        <v>24176</v>
      </c>
      <c r="B38" t="s">
        <v>126</v>
      </c>
      <c r="C38" t="s">
        <v>90</v>
      </c>
      <c r="D38" t="s">
        <v>91</v>
      </c>
      <c r="E38">
        <v>43545</v>
      </c>
      <c r="F38">
        <v>8</v>
      </c>
      <c r="G38" t="s">
        <v>92</v>
      </c>
      <c r="H38">
        <v>0</v>
      </c>
      <c r="I38">
        <v>1</v>
      </c>
      <c r="K38" s="18" t="str">
        <f t="shared" si="1"/>
        <v>22235 - L Appel</v>
      </c>
      <c r="L38" s="8">
        <f>(((VLOOKUP(D38,[3]Format!$A$2:$C$15,2,0))*(VLOOKUP(D38,[3]Format!$A$2:$C$15,3,0))*(F38/2)*55.4)/864000)*453.6</f>
        <v>17.276489999999999</v>
      </c>
      <c r="M38" s="8">
        <f>(((VLOOKUP(D38,[3]Format!$A$2:$C$15,2,0))*(VLOOKUP(D38,[3]Format!$A$2:$C$15,3,0))*(H38/2)*70)/950000)*453.6</f>
        <v>0</v>
      </c>
      <c r="N38" s="8">
        <f t="shared" si="0"/>
        <v>0.75230475704999999</v>
      </c>
    </row>
    <row r="39" spans="1:14">
      <c r="A39">
        <v>24177</v>
      </c>
      <c r="B39" t="s">
        <v>256</v>
      </c>
      <c r="C39" t="s">
        <v>90</v>
      </c>
      <c r="D39" t="s">
        <v>91</v>
      </c>
      <c r="E39">
        <v>20893</v>
      </c>
      <c r="F39">
        <v>8</v>
      </c>
      <c r="G39" t="s">
        <v>92</v>
      </c>
      <c r="H39">
        <v>0</v>
      </c>
      <c r="I39">
        <v>1</v>
      </c>
      <c r="K39" s="18" t="str">
        <f t="shared" si="1"/>
        <v>22085 - Avenir de l'Est</v>
      </c>
      <c r="L39" s="8">
        <f>(((VLOOKUP(D39,[3]Format!$A$2:$C$15,2,0))*(VLOOKUP(D39,[3]Format!$A$2:$C$15,3,0))*(F39/2)*55.4)/864000)*453.6</f>
        <v>17.276489999999999</v>
      </c>
      <c r="M39" s="8">
        <f>(((VLOOKUP(D39,[3]Format!$A$2:$C$15,2,0))*(VLOOKUP(D39,[3]Format!$A$2:$C$15,3,0))*(H39/2)*70)/950000)*453.6</f>
        <v>0</v>
      </c>
      <c r="N39" s="8">
        <f t="shared" si="0"/>
        <v>0.36095770557000001</v>
      </c>
    </row>
    <row r="40" spans="1:14">
      <c r="A40">
        <v>24182</v>
      </c>
      <c r="B40" t="s">
        <v>206</v>
      </c>
      <c r="C40" t="s">
        <v>90</v>
      </c>
      <c r="D40" t="s">
        <v>91</v>
      </c>
      <c r="E40">
        <v>42852</v>
      </c>
      <c r="F40">
        <v>12</v>
      </c>
      <c r="G40" t="s">
        <v>92</v>
      </c>
      <c r="H40">
        <v>0</v>
      </c>
      <c r="I40">
        <v>1</v>
      </c>
      <c r="K40" s="18" t="str">
        <f t="shared" si="1"/>
        <v>22115 - Cites Nouvelles</v>
      </c>
      <c r="L40" s="8">
        <f>(((VLOOKUP(D40,[3]Format!$A$2:$C$15,2,0))*(VLOOKUP(D40,[3]Format!$A$2:$C$15,3,0))*(F40/2)*55.4)/864000)*453.6</f>
        <v>25.914735</v>
      </c>
      <c r="M40" s="8">
        <f>(((VLOOKUP(D40,[3]Format!$A$2:$C$15,2,0))*(VLOOKUP(D40,[3]Format!$A$2:$C$15,3,0))*(H40/2)*70)/950000)*453.6</f>
        <v>0</v>
      </c>
      <c r="N40" s="8">
        <f t="shared" si="0"/>
        <v>1.1104982242199999</v>
      </c>
    </row>
    <row r="41" spans="1:14">
      <c r="A41">
        <v>24184</v>
      </c>
      <c r="B41" t="s">
        <v>200</v>
      </c>
      <c r="C41" t="s">
        <v>90</v>
      </c>
      <c r="D41" t="s">
        <v>91</v>
      </c>
      <c r="E41">
        <v>53399</v>
      </c>
      <c r="F41">
        <v>12</v>
      </c>
      <c r="G41" t="s">
        <v>92</v>
      </c>
      <c r="H41">
        <v>0</v>
      </c>
      <c r="I41">
        <v>1</v>
      </c>
      <c r="K41" s="18" t="str">
        <f t="shared" si="1"/>
        <v>22070 - Flambeau Mercier/Anjou</v>
      </c>
      <c r="L41" s="8">
        <f>(((VLOOKUP(D41,[3]Format!$A$2:$C$15,2,0))*(VLOOKUP(D41,[3]Format!$A$2:$C$15,3,0))*(F41/2)*55.4)/864000)*453.6</f>
        <v>25.914735</v>
      </c>
      <c r="M41" s="8">
        <f>(((VLOOKUP(D41,[3]Format!$A$2:$C$15,2,0))*(VLOOKUP(D41,[3]Format!$A$2:$C$15,3,0))*(H41/2)*70)/950000)*453.6</f>
        <v>0</v>
      </c>
      <c r="N41" s="8">
        <f t="shared" si="0"/>
        <v>1.3838209342650001</v>
      </c>
    </row>
    <row r="42" spans="1:14">
      <c r="A42">
        <v>24222</v>
      </c>
      <c r="B42" t="s">
        <v>195</v>
      </c>
      <c r="C42" t="s">
        <v>90</v>
      </c>
      <c r="D42" t="s">
        <v>91</v>
      </c>
      <c r="E42">
        <v>33029</v>
      </c>
      <c r="F42">
        <v>12</v>
      </c>
      <c r="G42" t="s">
        <v>92</v>
      </c>
      <c r="H42">
        <v>0</v>
      </c>
      <c r="I42">
        <v>1</v>
      </c>
      <c r="K42" s="18" t="str">
        <f t="shared" si="1"/>
        <v>22095 - Le Messager Lasalle-Dorval</v>
      </c>
      <c r="L42" s="8">
        <f>(((VLOOKUP(D42,[3]Format!$A$2:$C$15,2,0))*(VLOOKUP(D42,[3]Format!$A$2:$C$15,3,0))*(F42/2)*55.4)/864000)*453.6</f>
        <v>25.914735</v>
      </c>
      <c r="M42" s="8">
        <f>(((VLOOKUP(D42,[3]Format!$A$2:$C$15,2,0))*(VLOOKUP(D42,[3]Format!$A$2:$C$15,3,0))*(H42/2)*70)/950000)*453.6</f>
        <v>0</v>
      </c>
      <c r="N42" s="8">
        <f t="shared" si="0"/>
        <v>0.85593778231499995</v>
      </c>
    </row>
    <row r="43" spans="1:14">
      <c r="A43">
        <v>129378</v>
      </c>
      <c r="B43" t="s">
        <v>256</v>
      </c>
      <c r="C43" t="s">
        <v>90</v>
      </c>
      <c r="D43" t="s">
        <v>91</v>
      </c>
      <c r="E43">
        <v>20893</v>
      </c>
      <c r="F43">
        <v>12</v>
      </c>
      <c r="G43" t="s">
        <v>92</v>
      </c>
      <c r="H43">
        <v>0</v>
      </c>
      <c r="I43">
        <v>1</v>
      </c>
      <c r="K43" s="18" t="str">
        <f t="shared" si="1"/>
        <v>22085 - Avenir de l'Est</v>
      </c>
      <c r="L43" s="8">
        <f>(((VLOOKUP(D43,[3]Format!$A$2:$C$15,2,0))*(VLOOKUP(D43,[3]Format!$A$2:$C$15,3,0))*(F43/2)*55.4)/864000)*453.6</f>
        <v>25.914735</v>
      </c>
      <c r="M43" s="8">
        <f>(((VLOOKUP(D43,[3]Format!$A$2:$C$15,2,0))*(VLOOKUP(D43,[3]Format!$A$2:$C$15,3,0))*(H43/2)*70)/950000)*453.6</f>
        <v>0</v>
      </c>
      <c r="N43" s="8">
        <f t="shared" si="0"/>
        <v>0.54143655835500004</v>
      </c>
    </row>
    <row r="44" spans="1:14">
      <c r="A44">
        <v>128930</v>
      </c>
      <c r="B44" t="s">
        <v>107</v>
      </c>
      <c r="C44" t="s">
        <v>90</v>
      </c>
      <c r="D44" t="s">
        <v>91</v>
      </c>
      <c r="E44">
        <v>27183</v>
      </c>
      <c r="F44">
        <v>16</v>
      </c>
      <c r="G44" t="s">
        <v>92</v>
      </c>
      <c r="H44">
        <v>0</v>
      </c>
      <c r="I44">
        <v>1</v>
      </c>
      <c r="K44" s="18" t="str">
        <f t="shared" si="1"/>
        <v>22240 - Charlesbourg Express</v>
      </c>
      <c r="L44" s="8">
        <f>(((VLOOKUP(D44,[3]Format!$A$2:$C$15,2,0))*(VLOOKUP(D44,[3]Format!$A$2:$C$15,3,0))*(F44/2)*55.4)/864000)*453.6</f>
        <v>34.552979999999998</v>
      </c>
      <c r="M44" s="8">
        <f>(((VLOOKUP(D44,[3]Format!$A$2:$C$15,2,0))*(VLOOKUP(D44,[3]Format!$A$2:$C$15,3,0))*(H44/2)*70)/950000)*453.6</f>
        <v>0</v>
      </c>
      <c r="N44" s="8">
        <f t="shared" si="0"/>
        <v>0.93925365533999994</v>
      </c>
    </row>
    <row r="45" spans="1:14">
      <c r="A45">
        <v>128930</v>
      </c>
      <c r="B45" t="s">
        <v>107</v>
      </c>
      <c r="C45" t="s">
        <v>100</v>
      </c>
      <c r="D45" t="s">
        <v>91</v>
      </c>
      <c r="E45">
        <v>27183</v>
      </c>
      <c r="F45">
        <v>4</v>
      </c>
      <c r="G45" t="s">
        <v>92</v>
      </c>
      <c r="H45">
        <v>0</v>
      </c>
      <c r="I45">
        <v>1</v>
      </c>
      <c r="K45" s="18" t="str">
        <f t="shared" si="1"/>
        <v>22240 - Charlesbourg Express</v>
      </c>
      <c r="L45" s="8">
        <f>(((VLOOKUP(D45,[3]Format!$A$2:$C$15,2,0))*(VLOOKUP(D45,[3]Format!$A$2:$C$15,3,0))*(F45/2)*55.4)/864000)*453.6</f>
        <v>8.6382449999999995</v>
      </c>
      <c r="M45" s="8">
        <f>(((VLOOKUP(D45,[3]Format!$A$2:$C$15,2,0))*(VLOOKUP(D45,[3]Format!$A$2:$C$15,3,0))*(H45/2)*70)/950000)*453.6</f>
        <v>0</v>
      </c>
      <c r="N45" s="8">
        <f t="shared" si="0"/>
        <v>0.23481341383499998</v>
      </c>
    </row>
    <row r="46" spans="1:14">
      <c r="A46">
        <v>128925</v>
      </c>
      <c r="B46" t="s">
        <v>190</v>
      </c>
      <c r="C46" t="s">
        <v>90</v>
      </c>
      <c r="D46" t="s">
        <v>91</v>
      </c>
      <c r="E46">
        <v>31778</v>
      </c>
      <c r="F46">
        <v>16</v>
      </c>
      <c r="G46" t="s">
        <v>92</v>
      </c>
      <c r="H46">
        <v>0</v>
      </c>
      <c r="I46">
        <v>1</v>
      </c>
      <c r="K46" s="18" t="str">
        <f t="shared" si="1"/>
        <v>22260 - Beauport Express</v>
      </c>
      <c r="L46" s="8">
        <f>(((VLOOKUP(D46,[3]Format!$A$2:$C$15,2,0))*(VLOOKUP(D46,[3]Format!$A$2:$C$15,3,0))*(F46/2)*55.4)/864000)*453.6</f>
        <v>34.552979999999998</v>
      </c>
      <c r="M46" s="8">
        <f>(((VLOOKUP(D46,[3]Format!$A$2:$C$15,2,0))*(VLOOKUP(D46,[3]Format!$A$2:$C$15,3,0))*(H46/2)*70)/950000)*453.6</f>
        <v>0</v>
      </c>
      <c r="N46" s="8">
        <f t="shared" si="0"/>
        <v>1.0980245984399999</v>
      </c>
    </row>
    <row r="47" spans="1:14">
      <c r="A47">
        <v>128925</v>
      </c>
      <c r="B47" t="s">
        <v>190</v>
      </c>
      <c r="C47" t="s">
        <v>100</v>
      </c>
      <c r="D47" t="s">
        <v>91</v>
      </c>
      <c r="E47">
        <v>31778</v>
      </c>
      <c r="F47">
        <v>4</v>
      </c>
      <c r="G47" t="s">
        <v>92</v>
      </c>
      <c r="H47">
        <v>0</v>
      </c>
      <c r="I47">
        <v>1</v>
      </c>
      <c r="K47" s="18" t="str">
        <f t="shared" si="1"/>
        <v>22260 - Beauport Express</v>
      </c>
      <c r="L47" s="8">
        <f>(((VLOOKUP(D47,[3]Format!$A$2:$C$15,2,0))*(VLOOKUP(D47,[3]Format!$A$2:$C$15,3,0))*(F47/2)*55.4)/864000)*453.6</f>
        <v>8.6382449999999995</v>
      </c>
      <c r="M47" s="8">
        <f>(((VLOOKUP(D47,[3]Format!$A$2:$C$15,2,0))*(VLOOKUP(D47,[3]Format!$A$2:$C$15,3,0))*(H47/2)*70)/950000)*453.6</f>
        <v>0</v>
      </c>
      <c r="N47" s="8">
        <f t="shared" si="0"/>
        <v>0.27450614960999997</v>
      </c>
    </row>
    <row r="48" spans="1:14">
      <c r="A48">
        <v>128920</v>
      </c>
      <c r="B48" t="s">
        <v>185</v>
      </c>
      <c r="C48" t="s">
        <v>90</v>
      </c>
      <c r="D48" t="s">
        <v>91</v>
      </c>
      <c r="E48">
        <v>42520</v>
      </c>
      <c r="F48">
        <v>16</v>
      </c>
      <c r="G48" t="s">
        <v>92</v>
      </c>
      <c r="H48">
        <v>0</v>
      </c>
      <c r="I48">
        <v>1</v>
      </c>
      <c r="K48" s="18" t="str">
        <f t="shared" si="1"/>
        <v>22245 - L Actuel</v>
      </c>
      <c r="L48" s="8">
        <f>(((VLOOKUP(D48,[3]Format!$A$2:$C$15,2,0))*(VLOOKUP(D48,[3]Format!$A$2:$C$15,3,0))*(F48/2)*55.4)/864000)*453.6</f>
        <v>34.552979999999998</v>
      </c>
      <c r="M48" s="8">
        <f>(((VLOOKUP(D48,[3]Format!$A$2:$C$15,2,0))*(VLOOKUP(D48,[3]Format!$A$2:$C$15,3,0))*(H48/2)*70)/950000)*453.6</f>
        <v>0</v>
      </c>
      <c r="N48" s="8">
        <f t="shared" si="0"/>
        <v>1.4691927095999999</v>
      </c>
    </row>
    <row r="49" spans="1:14">
      <c r="A49">
        <v>128920</v>
      </c>
      <c r="B49" t="s">
        <v>185</v>
      </c>
      <c r="C49" t="s">
        <v>100</v>
      </c>
      <c r="D49" t="s">
        <v>91</v>
      </c>
      <c r="E49">
        <v>42520</v>
      </c>
      <c r="F49">
        <v>4</v>
      </c>
      <c r="G49" t="s">
        <v>92</v>
      </c>
      <c r="H49">
        <v>0</v>
      </c>
      <c r="I49">
        <v>1</v>
      </c>
      <c r="K49" s="18" t="str">
        <f t="shared" si="1"/>
        <v>22245 - L Actuel</v>
      </c>
      <c r="L49" s="8">
        <f>(((VLOOKUP(D49,[3]Format!$A$2:$C$15,2,0))*(VLOOKUP(D49,[3]Format!$A$2:$C$15,3,0))*(F49/2)*55.4)/864000)*453.6</f>
        <v>8.6382449999999995</v>
      </c>
      <c r="M49" s="8">
        <f>(((VLOOKUP(D49,[3]Format!$A$2:$C$15,2,0))*(VLOOKUP(D49,[3]Format!$A$2:$C$15,3,0))*(H49/2)*70)/950000)*453.6</f>
        <v>0</v>
      </c>
      <c r="N49" s="8">
        <f t="shared" si="0"/>
        <v>0.36729817739999998</v>
      </c>
    </row>
    <row r="50" spans="1:14">
      <c r="A50">
        <v>128426</v>
      </c>
      <c r="B50" t="s">
        <v>180</v>
      </c>
      <c r="C50" t="s">
        <v>90</v>
      </c>
      <c r="D50" t="s">
        <v>91</v>
      </c>
      <c r="E50">
        <v>10050</v>
      </c>
      <c r="F50">
        <v>8</v>
      </c>
      <c r="G50" t="s">
        <v>92</v>
      </c>
      <c r="H50">
        <v>0</v>
      </c>
      <c r="I50">
        <v>1</v>
      </c>
      <c r="K50" s="18" t="str">
        <f t="shared" si="1"/>
        <v>22255 - Le Jacques Cartier</v>
      </c>
      <c r="L50" s="8">
        <f>(((VLOOKUP(D50,[3]Format!$A$2:$C$15,2,0))*(VLOOKUP(D50,[3]Format!$A$2:$C$15,3,0))*(F50/2)*55.4)/864000)*453.6</f>
        <v>17.276489999999999</v>
      </c>
      <c r="M50" s="8">
        <f>(((VLOOKUP(D50,[3]Format!$A$2:$C$15,2,0))*(VLOOKUP(D50,[3]Format!$A$2:$C$15,3,0))*(H50/2)*70)/950000)*453.6</f>
        <v>0</v>
      </c>
      <c r="N50" s="8">
        <f t="shared" si="0"/>
        <v>0.17362872449999997</v>
      </c>
    </row>
    <row r="51" spans="1:14">
      <c r="A51">
        <v>128426</v>
      </c>
      <c r="B51" t="s">
        <v>180</v>
      </c>
      <c r="C51" t="s">
        <v>100</v>
      </c>
      <c r="D51" t="s">
        <v>91</v>
      </c>
      <c r="E51">
        <v>10050</v>
      </c>
      <c r="F51">
        <v>4</v>
      </c>
      <c r="G51" t="s">
        <v>92</v>
      </c>
      <c r="H51">
        <v>0</v>
      </c>
      <c r="I51">
        <v>1</v>
      </c>
      <c r="K51" s="18" t="str">
        <f t="shared" si="1"/>
        <v>22255 - Le Jacques Cartier</v>
      </c>
      <c r="L51" s="8">
        <f>(((VLOOKUP(D51,[3]Format!$A$2:$C$15,2,0))*(VLOOKUP(D51,[3]Format!$A$2:$C$15,3,0))*(F51/2)*55.4)/864000)*453.6</f>
        <v>8.6382449999999995</v>
      </c>
      <c r="M51" s="8">
        <f>(((VLOOKUP(D51,[3]Format!$A$2:$C$15,2,0))*(VLOOKUP(D51,[3]Format!$A$2:$C$15,3,0))*(H51/2)*70)/950000)*453.6</f>
        <v>0</v>
      </c>
      <c r="N51" s="8">
        <f t="shared" si="0"/>
        <v>8.6814362249999985E-2</v>
      </c>
    </row>
    <row r="52" spans="1:14">
      <c r="A52">
        <v>129095</v>
      </c>
      <c r="B52" t="s">
        <v>139</v>
      </c>
      <c r="C52" t="s">
        <v>90</v>
      </c>
      <c r="D52" t="s">
        <v>91</v>
      </c>
      <c r="E52">
        <v>17271</v>
      </c>
      <c r="F52">
        <v>8</v>
      </c>
      <c r="G52" t="s">
        <v>92</v>
      </c>
      <c r="H52">
        <v>0</v>
      </c>
      <c r="I52">
        <v>1</v>
      </c>
      <c r="K52" s="18" t="str">
        <f t="shared" si="1"/>
        <v>22055 - Courrier Bordeaux Cartierville</v>
      </c>
      <c r="L52" s="8">
        <f>(((VLOOKUP(D52,[3]Format!$A$2:$C$15,2,0))*(VLOOKUP(D52,[3]Format!$A$2:$C$15,3,0))*(F52/2)*55.4)/864000)*453.6</f>
        <v>17.276489999999999</v>
      </c>
      <c r="M52" s="8">
        <f>(((VLOOKUP(D52,[3]Format!$A$2:$C$15,2,0))*(VLOOKUP(D52,[3]Format!$A$2:$C$15,3,0))*(H52/2)*70)/950000)*453.6</f>
        <v>0</v>
      </c>
      <c r="N52" s="8">
        <f t="shared" si="0"/>
        <v>0.29838225878999997</v>
      </c>
    </row>
    <row r="53" spans="1:14">
      <c r="A53">
        <v>129023</v>
      </c>
      <c r="B53" t="s">
        <v>144</v>
      </c>
      <c r="C53" t="s">
        <v>90</v>
      </c>
      <c r="D53" t="s">
        <v>91</v>
      </c>
      <c r="E53">
        <v>33220</v>
      </c>
      <c r="F53">
        <v>8</v>
      </c>
      <c r="G53" t="s">
        <v>92</v>
      </c>
      <c r="H53">
        <v>0</v>
      </c>
      <c r="I53">
        <v>1</v>
      </c>
      <c r="K53" s="18" t="str">
        <f t="shared" si="1"/>
        <v>22040 - Courrier Ahuntsic</v>
      </c>
      <c r="L53" s="8">
        <f>(((VLOOKUP(D53,[3]Format!$A$2:$C$15,2,0))*(VLOOKUP(D53,[3]Format!$A$2:$C$15,3,0))*(F53/2)*55.4)/864000)*453.6</f>
        <v>17.276489999999999</v>
      </c>
      <c r="M53" s="8">
        <f>(((VLOOKUP(D53,[3]Format!$A$2:$C$15,2,0))*(VLOOKUP(D53,[3]Format!$A$2:$C$15,3,0))*(H53/2)*70)/950000)*453.6</f>
        <v>0</v>
      </c>
      <c r="N53" s="8">
        <f t="shared" si="0"/>
        <v>0.57392499780000006</v>
      </c>
    </row>
    <row r="54" spans="1:14">
      <c r="A54">
        <v>129103</v>
      </c>
      <c r="B54" t="s">
        <v>164</v>
      </c>
      <c r="C54" t="s">
        <v>90</v>
      </c>
      <c r="D54" t="s">
        <v>91</v>
      </c>
      <c r="E54">
        <v>30221</v>
      </c>
      <c r="F54">
        <v>8</v>
      </c>
      <c r="G54" t="s">
        <v>92</v>
      </c>
      <c r="H54">
        <v>0</v>
      </c>
      <c r="I54">
        <v>1</v>
      </c>
      <c r="K54" s="18" t="str">
        <f t="shared" si="1"/>
        <v>22050 - Les Nouvelles Saint Laurent</v>
      </c>
      <c r="L54" s="8">
        <f>(((VLOOKUP(D54,[3]Format!$A$2:$C$15,2,0))*(VLOOKUP(D54,[3]Format!$A$2:$C$15,3,0))*(F54/2)*55.4)/864000)*453.6</f>
        <v>17.276489999999999</v>
      </c>
      <c r="M54" s="8">
        <f>(((VLOOKUP(D54,[3]Format!$A$2:$C$15,2,0))*(VLOOKUP(D54,[3]Format!$A$2:$C$15,3,0))*(H54/2)*70)/950000)*453.6</f>
        <v>0</v>
      </c>
      <c r="N54" s="8">
        <f t="shared" si="0"/>
        <v>0.52211280428999995</v>
      </c>
    </row>
    <row r="55" spans="1:14">
      <c r="A55">
        <v>128900</v>
      </c>
      <c r="B55" t="s">
        <v>86</v>
      </c>
      <c r="C55" t="s">
        <v>90</v>
      </c>
      <c r="D55" t="s">
        <v>91</v>
      </c>
      <c r="E55">
        <v>8642</v>
      </c>
      <c r="F55">
        <v>16</v>
      </c>
      <c r="G55" t="s">
        <v>92</v>
      </c>
      <c r="H55">
        <v>0</v>
      </c>
      <c r="I55">
        <v>1</v>
      </c>
      <c r="K55" s="18" t="str">
        <f t="shared" si="1"/>
        <v>22346 - L'Avant-Poste</v>
      </c>
      <c r="L55" s="8">
        <f>(((VLOOKUP(D55,[3]Format!$A$2:$C$15,2,0))*(VLOOKUP(D55,[3]Format!$A$2:$C$15,3,0))*(F55/2)*55.4)/864000)*453.6</f>
        <v>34.552979999999998</v>
      </c>
      <c r="M55" s="8">
        <f>(((VLOOKUP(D55,[3]Format!$A$2:$C$15,2,0))*(VLOOKUP(D55,[3]Format!$A$2:$C$15,3,0))*(H55/2)*70)/950000)*453.6</f>
        <v>0</v>
      </c>
      <c r="N55" s="8">
        <f t="shared" si="0"/>
        <v>0.29860685316000002</v>
      </c>
    </row>
    <row r="56" spans="1:14">
      <c r="A56">
        <v>129039</v>
      </c>
      <c r="B56" t="s">
        <v>159</v>
      </c>
      <c r="C56" t="s">
        <v>90</v>
      </c>
      <c r="D56" t="s">
        <v>91</v>
      </c>
      <c r="E56">
        <v>31897</v>
      </c>
      <c r="F56">
        <v>8</v>
      </c>
      <c r="G56" t="s">
        <v>92</v>
      </c>
      <c r="H56">
        <v>0</v>
      </c>
      <c r="I56">
        <v>1</v>
      </c>
      <c r="K56" s="18" t="str">
        <f t="shared" si="1"/>
        <v>22065 - Le Guide de Montreal Nord</v>
      </c>
      <c r="L56" s="8">
        <f>(((VLOOKUP(D56,[3]Format!$A$2:$C$15,2,0))*(VLOOKUP(D56,[3]Format!$A$2:$C$15,3,0))*(F56/2)*55.4)/864000)*453.6</f>
        <v>17.276489999999999</v>
      </c>
      <c r="M56" s="8">
        <f>(((VLOOKUP(D56,[3]Format!$A$2:$C$15,2,0))*(VLOOKUP(D56,[3]Format!$A$2:$C$15,3,0))*(H56/2)*70)/950000)*453.6</f>
        <v>0</v>
      </c>
      <c r="N56" s="8">
        <f t="shared" si="0"/>
        <v>0.55106820152999991</v>
      </c>
    </row>
    <row r="57" spans="1:14">
      <c r="A57">
        <v>129031</v>
      </c>
      <c r="B57" t="s">
        <v>149</v>
      </c>
      <c r="C57" t="s">
        <v>90</v>
      </c>
      <c r="D57" t="s">
        <v>91</v>
      </c>
      <c r="E57">
        <v>19478</v>
      </c>
      <c r="F57">
        <v>12</v>
      </c>
      <c r="G57" t="s">
        <v>92</v>
      </c>
      <c r="H57">
        <v>0</v>
      </c>
      <c r="I57">
        <v>1</v>
      </c>
      <c r="K57" s="18" t="str">
        <f t="shared" si="1"/>
        <v>22080 - L Informateur de RDP</v>
      </c>
      <c r="L57" s="8">
        <f>(((VLOOKUP(D57,[3]Format!$A$2:$C$15,2,0))*(VLOOKUP(D57,[3]Format!$A$2:$C$15,3,0))*(F57/2)*55.4)/864000)*453.6</f>
        <v>25.914735</v>
      </c>
      <c r="M57" s="8">
        <f>(((VLOOKUP(D57,[3]Format!$A$2:$C$15,2,0))*(VLOOKUP(D57,[3]Format!$A$2:$C$15,3,0))*(H57/2)*70)/950000)*453.6</f>
        <v>0</v>
      </c>
      <c r="N57" s="8">
        <f t="shared" si="0"/>
        <v>0.50476720832999999</v>
      </c>
    </row>
    <row r="58" spans="1:14">
      <c r="A58">
        <v>129055</v>
      </c>
      <c r="B58" t="s">
        <v>154</v>
      </c>
      <c r="C58" t="s">
        <v>90</v>
      </c>
      <c r="D58" t="s">
        <v>91</v>
      </c>
      <c r="E58">
        <v>30066</v>
      </c>
      <c r="F58">
        <v>12</v>
      </c>
      <c r="G58" t="s">
        <v>92</v>
      </c>
      <c r="H58">
        <v>0</v>
      </c>
      <c r="I58">
        <v>1</v>
      </c>
      <c r="K58" s="18" t="str">
        <f t="shared" si="1"/>
        <v>22060 - Progres St Leonard</v>
      </c>
      <c r="L58" s="8">
        <f>(((VLOOKUP(D58,[3]Format!$A$2:$C$15,2,0))*(VLOOKUP(D58,[3]Format!$A$2:$C$15,3,0))*(F58/2)*55.4)/864000)*453.6</f>
        <v>25.914735</v>
      </c>
      <c r="M58" s="8">
        <f>(((VLOOKUP(D58,[3]Format!$A$2:$C$15,2,0))*(VLOOKUP(D58,[3]Format!$A$2:$C$15,3,0))*(H58/2)*70)/950000)*453.6</f>
        <v>0</v>
      </c>
      <c r="N58" s="8">
        <f t="shared" si="0"/>
        <v>0.77915242251000005</v>
      </c>
    </row>
    <row r="59" spans="1:14">
      <c r="A59">
        <v>129063</v>
      </c>
      <c r="B59" t="s">
        <v>170</v>
      </c>
      <c r="C59" t="s">
        <v>90</v>
      </c>
      <c r="D59" t="s">
        <v>91</v>
      </c>
      <c r="E59">
        <v>36616</v>
      </c>
      <c r="F59">
        <v>8</v>
      </c>
      <c r="G59" t="s">
        <v>92</v>
      </c>
      <c r="H59">
        <v>0</v>
      </c>
      <c r="I59">
        <v>1</v>
      </c>
      <c r="K59" s="18" t="str">
        <f t="shared" si="1"/>
        <v>22025 - Journal Rosemont La Petite-Patrie</v>
      </c>
      <c r="L59" s="8">
        <f>(((VLOOKUP(D59,[3]Format!$A$2:$C$15,2,0))*(VLOOKUP(D59,[3]Format!$A$2:$C$15,3,0))*(F59/2)*55.4)/864000)*453.6</f>
        <v>17.276489999999999</v>
      </c>
      <c r="M59" s="8">
        <f>(((VLOOKUP(D59,[3]Format!$A$2:$C$15,2,0))*(VLOOKUP(D59,[3]Format!$A$2:$C$15,3,0))*(H59/2)*70)/950000)*453.6</f>
        <v>0</v>
      </c>
      <c r="N59" s="8">
        <f t="shared" si="0"/>
        <v>0.63259595783999989</v>
      </c>
    </row>
    <row r="60" spans="1:14">
      <c r="A60">
        <v>129047</v>
      </c>
      <c r="B60" t="s">
        <v>175</v>
      </c>
      <c r="C60" t="s">
        <v>90</v>
      </c>
      <c r="D60" t="s">
        <v>91</v>
      </c>
      <c r="E60">
        <v>21760</v>
      </c>
      <c r="F60">
        <v>8</v>
      </c>
      <c r="G60" t="s">
        <v>92</v>
      </c>
      <c r="H60">
        <v>0</v>
      </c>
      <c r="I60">
        <v>1</v>
      </c>
      <c r="K60" s="18" t="str">
        <f t="shared" si="1"/>
        <v>22075 - Nouv Hochelaga Maisonneuve</v>
      </c>
      <c r="L60" s="8">
        <f>(((VLOOKUP(D60,[3]Format!$A$2:$C$15,2,0))*(VLOOKUP(D60,[3]Format!$A$2:$C$15,3,0))*(F60/2)*55.4)/864000)*453.6</f>
        <v>17.276489999999999</v>
      </c>
      <c r="M60" s="8">
        <f>(((VLOOKUP(D60,[3]Format!$A$2:$C$15,2,0))*(VLOOKUP(D60,[3]Format!$A$2:$C$15,3,0))*(H60/2)*70)/950000)*453.6</f>
        <v>0</v>
      </c>
      <c r="N60" s="8">
        <f t="shared" si="0"/>
        <v>0.37593642239999997</v>
      </c>
    </row>
    <row r="61" spans="1:14">
      <c r="A61">
        <v>128890</v>
      </c>
      <c r="B61" t="s">
        <v>117</v>
      </c>
      <c r="C61" t="s">
        <v>90</v>
      </c>
      <c r="D61" t="s">
        <v>91</v>
      </c>
      <c r="E61">
        <v>37462</v>
      </c>
      <c r="F61">
        <v>40</v>
      </c>
      <c r="G61" t="s">
        <v>92</v>
      </c>
      <c r="H61">
        <v>0</v>
      </c>
      <c r="I61">
        <v>1</v>
      </c>
      <c r="K61" s="18" t="str">
        <f t="shared" si="1"/>
        <v>22200 - L Avantage Votre Journal</v>
      </c>
      <c r="L61" s="8">
        <f>(((VLOOKUP(D61,[3]Format!$A$2:$C$15,2,0))*(VLOOKUP(D61,[3]Format!$A$2:$C$15,3,0))*(F61/2)*55.4)/864000)*453.6</f>
        <v>86.382450000000006</v>
      </c>
      <c r="M61" s="8">
        <f>(((VLOOKUP(D61,[3]Format!$A$2:$C$15,2,0))*(VLOOKUP(D61,[3]Format!$A$2:$C$15,3,0))*(H61/2)*70)/950000)*453.6</f>
        <v>0</v>
      </c>
      <c r="N61" s="8">
        <f t="shared" si="0"/>
        <v>3.2360593419000003</v>
      </c>
    </row>
    <row r="62" spans="1:14">
      <c r="A62">
        <v>128905</v>
      </c>
      <c r="B62" t="s">
        <v>112</v>
      </c>
      <c r="C62" t="s">
        <v>90</v>
      </c>
      <c r="D62" t="s">
        <v>91</v>
      </c>
      <c r="E62">
        <v>17319</v>
      </c>
      <c r="F62">
        <v>20</v>
      </c>
      <c r="G62" t="s">
        <v>92</v>
      </c>
      <c r="H62">
        <v>0</v>
      </c>
      <c r="I62">
        <v>1</v>
      </c>
      <c r="K62" s="18" t="str">
        <f t="shared" si="1"/>
        <v>22205 - L Avantage Gaspesien</v>
      </c>
      <c r="L62" s="8">
        <f>(((VLOOKUP(D62,[3]Format!$A$2:$C$15,2,0))*(VLOOKUP(D62,[3]Format!$A$2:$C$15,3,0))*(F62/2)*55.4)/864000)*453.6</f>
        <v>43.191225000000003</v>
      </c>
      <c r="M62" s="8">
        <f>(((VLOOKUP(D62,[3]Format!$A$2:$C$15,2,0))*(VLOOKUP(D62,[3]Format!$A$2:$C$15,3,0))*(H62/2)*70)/950000)*453.6</f>
        <v>0</v>
      </c>
      <c r="N62" s="8">
        <f t="shared" si="0"/>
        <v>0.74802882577500007</v>
      </c>
    </row>
    <row r="63" spans="1:14">
      <c r="A63">
        <v>24230</v>
      </c>
      <c r="B63" t="s">
        <v>200</v>
      </c>
      <c r="C63" t="s">
        <v>90</v>
      </c>
      <c r="D63" t="s">
        <v>91</v>
      </c>
      <c r="E63">
        <v>53399</v>
      </c>
      <c r="F63">
        <v>12</v>
      </c>
      <c r="G63" t="s">
        <v>92</v>
      </c>
      <c r="H63">
        <v>0</v>
      </c>
      <c r="I63">
        <v>1</v>
      </c>
      <c r="K63" s="18" t="str">
        <f t="shared" si="1"/>
        <v>22070 - Flambeau Mercier/Anjou</v>
      </c>
      <c r="L63" s="8">
        <f>(((VLOOKUP(D63,[3]Format!$A$2:$C$15,2,0))*(VLOOKUP(D63,[3]Format!$A$2:$C$15,3,0))*(F63/2)*55.4)/864000)*453.6</f>
        <v>25.914735</v>
      </c>
      <c r="M63" s="8">
        <f>(((VLOOKUP(D63,[3]Format!$A$2:$C$15,2,0))*(VLOOKUP(D63,[3]Format!$A$2:$C$15,3,0))*(H63/2)*70)/950000)*453.6</f>
        <v>0</v>
      </c>
      <c r="N63" s="8">
        <f t="shared" si="0"/>
        <v>1.3838209342650001</v>
      </c>
    </row>
    <row r="64" spans="1:14">
      <c r="A64">
        <v>24232</v>
      </c>
      <c r="B64" t="s">
        <v>206</v>
      </c>
      <c r="C64" t="s">
        <v>90</v>
      </c>
      <c r="D64" t="s">
        <v>91</v>
      </c>
      <c r="E64">
        <v>42852</v>
      </c>
      <c r="F64">
        <v>8</v>
      </c>
      <c r="G64" t="s">
        <v>92</v>
      </c>
      <c r="H64">
        <v>0</v>
      </c>
      <c r="I64">
        <v>1</v>
      </c>
      <c r="K64" s="18" t="str">
        <f t="shared" si="1"/>
        <v>22115 - Cites Nouvelles</v>
      </c>
      <c r="L64" s="8">
        <f>(((VLOOKUP(D64,[3]Format!$A$2:$C$15,2,0))*(VLOOKUP(D64,[3]Format!$A$2:$C$15,3,0))*(F64/2)*55.4)/864000)*453.6</f>
        <v>17.276489999999999</v>
      </c>
      <c r="M64" s="8">
        <f>(((VLOOKUP(D64,[3]Format!$A$2:$C$15,2,0))*(VLOOKUP(D64,[3]Format!$A$2:$C$15,3,0))*(H64/2)*70)/950000)*453.6</f>
        <v>0</v>
      </c>
      <c r="N64" s="8">
        <f t="shared" si="0"/>
        <v>0.74033214947999992</v>
      </c>
    </row>
    <row r="65" spans="1:14">
      <c r="A65">
        <v>20174</v>
      </c>
      <c r="B65" t="s">
        <v>126</v>
      </c>
      <c r="C65" t="s">
        <v>90</v>
      </c>
      <c r="D65" t="s">
        <v>91</v>
      </c>
      <c r="E65">
        <v>43545</v>
      </c>
      <c r="F65">
        <v>16</v>
      </c>
      <c r="G65" t="s">
        <v>92</v>
      </c>
      <c r="H65">
        <v>0</v>
      </c>
      <c r="I65">
        <v>1</v>
      </c>
      <c r="K65" s="18" t="str">
        <f t="shared" si="1"/>
        <v>22235 - L Appel</v>
      </c>
      <c r="L65" s="8">
        <f>(((VLOOKUP(D65,[3]Format!$A$2:$C$15,2,0))*(VLOOKUP(D65,[3]Format!$A$2:$C$15,3,0))*(F65/2)*55.4)/864000)*453.6</f>
        <v>34.552979999999998</v>
      </c>
      <c r="M65" s="8">
        <f>(((VLOOKUP(D65,[3]Format!$A$2:$C$15,2,0))*(VLOOKUP(D65,[3]Format!$A$2:$C$15,3,0))*(H65/2)*70)/950000)*453.6</f>
        <v>0</v>
      </c>
      <c r="N65" s="8">
        <f t="shared" si="0"/>
        <v>1.5046095141</v>
      </c>
    </row>
    <row r="66" spans="1:14">
      <c r="A66">
        <v>20174</v>
      </c>
      <c r="B66" t="s">
        <v>126</v>
      </c>
      <c r="C66" t="s">
        <v>100</v>
      </c>
      <c r="D66" t="s">
        <v>91</v>
      </c>
      <c r="E66">
        <v>43545</v>
      </c>
      <c r="F66">
        <v>4</v>
      </c>
      <c r="G66" t="s">
        <v>92</v>
      </c>
      <c r="H66">
        <v>0</v>
      </c>
      <c r="I66">
        <v>1</v>
      </c>
      <c r="K66" s="18" t="str">
        <f t="shared" si="1"/>
        <v>22235 - L Appel</v>
      </c>
      <c r="L66" s="8">
        <f>(((VLOOKUP(D66,[3]Format!$A$2:$C$15,2,0))*(VLOOKUP(D66,[3]Format!$A$2:$C$15,3,0))*(F66/2)*55.4)/864000)*453.6</f>
        <v>8.6382449999999995</v>
      </c>
      <c r="M66" s="8">
        <f>(((VLOOKUP(D66,[3]Format!$A$2:$C$15,2,0))*(VLOOKUP(D66,[3]Format!$A$2:$C$15,3,0))*(H66/2)*70)/950000)*453.6</f>
        <v>0</v>
      </c>
      <c r="N66" s="8">
        <f t="shared" si="0"/>
        <v>0.376152378525</v>
      </c>
    </row>
    <row r="67" spans="1:14">
      <c r="A67">
        <v>129079</v>
      </c>
      <c r="B67" t="s">
        <v>242</v>
      </c>
      <c r="C67" t="s">
        <v>90</v>
      </c>
      <c r="D67" t="s">
        <v>91</v>
      </c>
      <c r="E67">
        <v>23616</v>
      </c>
      <c r="F67">
        <v>8</v>
      </c>
      <c r="G67" t="s">
        <v>92</v>
      </c>
      <c r="H67">
        <v>0</v>
      </c>
      <c r="I67">
        <v>1</v>
      </c>
      <c r="K67" s="18" t="str">
        <f t="shared" si="1"/>
        <v>22090 - Le Messager Verdun</v>
      </c>
      <c r="L67" s="8">
        <f>(((VLOOKUP(D67,[3]Format!$A$2:$C$15,2,0))*(VLOOKUP(D67,[3]Format!$A$2:$C$15,3,0))*(F67/2)*55.4)/864000)*453.6</f>
        <v>17.276489999999999</v>
      </c>
      <c r="M67" s="8">
        <f>(((VLOOKUP(D67,[3]Format!$A$2:$C$15,2,0))*(VLOOKUP(D67,[3]Format!$A$2:$C$15,3,0))*(H67/2)*70)/950000)*453.6</f>
        <v>0</v>
      </c>
      <c r="N67" s="8">
        <f t="shared" si="0"/>
        <v>0.40800158784000001</v>
      </c>
    </row>
    <row r="68" spans="1:14">
      <c r="A68">
        <v>129119</v>
      </c>
      <c r="B68" t="s">
        <v>212</v>
      </c>
      <c r="C68" t="s">
        <v>90</v>
      </c>
      <c r="D68" t="s">
        <v>91</v>
      </c>
      <c r="E68">
        <v>19179</v>
      </c>
      <c r="F68">
        <v>8</v>
      </c>
      <c r="G68" t="s">
        <v>92</v>
      </c>
      <c r="H68">
        <v>0</v>
      </c>
      <c r="I68">
        <v>1</v>
      </c>
      <c r="K68" s="18" t="str">
        <f t="shared" si="1"/>
        <v>22045 - L Express d Outremont</v>
      </c>
      <c r="L68" s="8">
        <f>(((VLOOKUP(D68,[3]Format!$A$2:$C$15,2,0))*(VLOOKUP(D68,[3]Format!$A$2:$C$15,3,0))*(F68/2)*55.4)/864000)*453.6</f>
        <v>17.276489999999999</v>
      </c>
      <c r="M68" s="8">
        <f>(((VLOOKUP(D68,[3]Format!$A$2:$C$15,2,0))*(VLOOKUP(D68,[3]Format!$A$2:$C$15,3,0))*(H68/2)*70)/950000)*453.6</f>
        <v>0</v>
      </c>
      <c r="N68" s="8">
        <f t="shared" si="0"/>
        <v>0.33134580170999994</v>
      </c>
    </row>
    <row r="69" spans="1:14">
      <c r="A69">
        <v>128970</v>
      </c>
      <c r="B69" t="s">
        <v>226</v>
      </c>
      <c r="C69" t="s">
        <v>90</v>
      </c>
      <c r="D69" t="s">
        <v>91</v>
      </c>
      <c r="E69">
        <v>37000</v>
      </c>
      <c r="F69">
        <v>24</v>
      </c>
      <c r="G69" t="s">
        <v>92</v>
      </c>
      <c r="H69">
        <v>0</v>
      </c>
      <c r="I69">
        <v>1</v>
      </c>
      <c r="K69" s="18" t="str">
        <f t="shared" si="1"/>
        <v>22540 - Seaway News</v>
      </c>
      <c r="L69" s="8">
        <f>(((VLOOKUP(D69,[3]Format!$A$2:$C$15,2,0))*(VLOOKUP(D69,[3]Format!$A$2:$C$15,3,0))*(F69/2)*55.4)/864000)*453.6</f>
        <v>51.829470000000001</v>
      </c>
      <c r="M69" s="8">
        <f>(((VLOOKUP(D69,[3]Format!$A$2:$C$15,2,0))*(VLOOKUP(D69,[3]Format!$A$2:$C$15,3,0))*(H69/2)*70)/950000)*453.6</f>
        <v>0</v>
      </c>
      <c r="N69" s="8">
        <f t="shared" ref="N69:N132" si="2">(((L69+M69)*E69)/1000000)*I69</f>
        <v>1.9176903900000002</v>
      </c>
    </row>
    <row r="70" spans="1:14">
      <c r="A70">
        <v>129071</v>
      </c>
      <c r="B70" t="s">
        <v>261</v>
      </c>
      <c r="C70" t="s">
        <v>90</v>
      </c>
      <c r="D70" t="s">
        <v>91</v>
      </c>
      <c r="E70">
        <v>7279</v>
      </c>
      <c r="F70">
        <v>12</v>
      </c>
      <c r="G70" t="s">
        <v>92</v>
      </c>
      <c r="H70">
        <v>0</v>
      </c>
      <c r="I70">
        <v>1</v>
      </c>
      <c r="K70" s="18" t="str">
        <f t="shared" ref="K70:K133" si="3">B70</f>
        <v>22110 - Magazine de L Ile des Sœurs</v>
      </c>
      <c r="L70" s="8">
        <f>(((VLOOKUP(D70,[3]Format!$A$2:$C$15,2,0))*(VLOOKUP(D70,[3]Format!$A$2:$C$15,3,0))*(F70/2)*55.4)/864000)*453.6</f>
        <v>25.914735</v>
      </c>
      <c r="M70" s="8">
        <f>(((VLOOKUP(D70,[3]Format!$A$2:$C$15,2,0))*(VLOOKUP(D70,[3]Format!$A$2:$C$15,3,0))*(H70/2)*70)/950000)*453.6</f>
        <v>0</v>
      </c>
      <c r="N70" s="8">
        <f t="shared" si="2"/>
        <v>0.18863335606500001</v>
      </c>
    </row>
    <row r="71" spans="1:14">
      <c r="A71">
        <v>129087</v>
      </c>
      <c r="B71" t="s">
        <v>134</v>
      </c>
      <c r="C71" t="s">
        <v>90</v>
      </c>
      <c r="D71" t="s">
        <v>91</v>
      </c>
      <c r="E71">
        <v>24364</v>
      </c>
      <c r="F71">
        <v>12</v>
      </c>
      <c r="G71" t="s">
        <v>92</v>
      </c>
      <c r="H71">
        <v>0</v>
      </c>
      <c r="I71">
        <v>1</v>
      </c>
      <c r="K71" s="18" t="str">
        <f t="shared" si="3"/>
        <v>22100 - Le Messager Lachine</v>
      </c>
      <c r="L71" s="8">
        <f>(((VLOOKUP(D71,[3]Format!$A$2:$C$15,2,0))*(VLOOKUP(D71,[3]Format!$A$2:$C$15,3,0))*(F71/2)*55.4)/864000)*453.6</f>
        <v>25.914735</v>
      </c>
      <c r="M71" s="8">
        <f>(((VLOOKUP(D71,[3]Format!$A$2:$C$15,2,0))*(VLOOKUP(D71,[3]Format!$A$2:$C$15,3,0))*(H71/2)*70)/950000)*453.6</f>
        <v>0</v>
      </c>
      <c r="N71" s="8">
        <f t="shared" si="2"/>
        <v>0.63138660354000009</v>
      </c>
    </row>
    <row r="72" spans="1:14">
      <c r="A72">
        <v>129111</v>
      </c>
      <c r="B72" t="s">
        <v>237</v>
      </c>
      <c r="C72" t="s">
        <v>90</v>
      </c>
      <c r="D72" t="s">
        <v>91</v>
      </c>
      <c r="E72">
        <v>27334</v>
      </c>
      <c r="F72">
        <v>8</v>
      </c>
      <c r="G72" t="s">
        <v>92</v>
      </c>
      <c r="H72">
        <v>0</v>
      </c>
      <c r="I72">
        <v>1</v>
      </c>
      <c r="K72" s="18" t="str">
        <f t="shared" si="3"/>
        <v>22105 - La Voix Populaire</v>
      </c>
      <c r="L72" s="8">
        <f>(((VLOOKUP(D72,[3]Format!$A$2:$C$15,2,0))*(VLOOKUP(D72,[3]Format!$A$2:$C$15,3,0))*(F72/2)*55.4)/864000)*453.6</f>
        <v>17.276489999999999</v>
      </c>
      <c r="M72" s="8">
        <f>(((VLOOKUP(D72,[3]Format!$A$2:$C$15,2,0))*(VLOOKUP(D72,[3]Format!$A$2:$C$15,3,0))*(H72/2)*70)/950000)*453.6</f>
        <v>0</v>
      </c>
      <c r="N72" s="8">
        <f t="shared" si="2"/>
        <v>0.47223557765999996</v>
      </c>
    </row>
    <row r="73" spans="1:14">
      <c r="A73">
        <v>129541</v>
      </c>
      <c r="B73" t="s">
        <v>195</v>
      </c>
      <c r="C73" t="s">
        <v>90</v>
      </c>
      <c r="D73" t="s">
        <v>91</v>
      </c>
      <c r="E73">
        <v>33029</v>
      </c>
      <c r="F73">
        <v>12</v>
      </c>
      <c r="G73" t="s">
        <v>92</v>
      </c>
      <c r="H73">
        <v>0</v>
      </c>
      <c r="I73">
        <v>1</v>
      </c>
      <c r="K73" s="18" t="str">
        <f t="shared" si="3"/>
        <v>22095 - Le Messager Lasalle-Dorval</v>
      </c>
      <c r="L73" s="8">
        <f>(((VLOOKUP(D73,[3]Format!$A$2:$C$15,2,0))*(VLOOKUP(D73,[3]Format!$A$2:$C$15,3,0))*(F73/2)*55.4)/864000)*453.6</f>
        <v>25.914735</v>
      </c>
      <c r="M73" s="8">
        <f>(((VLOOKUP(D73,[3]Format!$A$2:$C$15,2,0))*(VLOOKUP(D73,[3]Format!$A$2:$C$15,3,0))*(H73/2)*70)/950000)*453.6</f>
        <v>0</v>
      </c>
      <c r="N73" s="8">
        <f t="shared" si="2"/>
        <v>0.85593778231499995</v>
      </c>
    </row>
    <row r="74" spans="1:14">
      <c r="A74">
        <v>20161</v>
      </c>
      <c r="B74" t="s">
        <v>220</v>
      </c>
      <c r="C74" t="s">
        <v>90</v>
      </c>
      <c r="D74" t="s">
        <v>91</v>
      </c>
      <c r="E74">
        <v>11450</v>
      </c>
      <c r="F74">
        <v>8</v>
      </c>
      <c r="G74" t="s">
        <v>92</v>
      </c>
      <c r="H74">
        <v>0</v>
      </c>
      <c r="I74">
        <v>1</v>
      </c>
      <c r="K74" s="18" t="str">
        <f t="shared" si="3"/>
        <v>22270 - L Autre Voix</v>
      </c>
      <c r="L74" s="8">
        <f>(((VLOOKUP(D74,[3]Format!$A$2:$C$15,2,0))*(VLOOKUP(D74,[3]Format!$A$2:$C$15,3,0))*(F74/2)*55.4)/864000)*453.6</f>
        <v>17.276489999999999</v>
      </c>
      <c r="M74" s="8">
        <f>(((VLOOKUP(D74,[3]Format!$A$2:$C$15,2,0))*(VLOOKUP(D74,[3]Format!$A$2:$C$15,3,0))*(H74/2)*70)/950000)*453.6</f>
        <v>0</v>
      </c>
      <c r="N74" s="8">
        <f t="shared" si="2"/>
        <v>0.19781581049999999</v>
      </c>
    </row>
    <row r="75" spans="1:14">
      <c r="A75">
        <v>25489</v>
      </c>
      <c r="B75" t="s">
        <v>266</v>
      </c>
      <c r="C75" t="s">
        <v>90</v>
      </c>
      <c r="D75" t="s">
        <v>270</v>
      </c>
      <c r="E75">
        <v>3900</v>
      </c>
      <c r="F75">
        <v>0</v>
      </c>
      <c r="G75" t="s">
        <v>271</v>
      </c>
      <c r="H75">
        <v>12</v>
      </c>
      <c r="I75">
        <v>1</v>
      </c>
      <c r="K75" s="18" t="str">
        <f t="shared" si="3"/>
        <v>22005 - Corriere Italiano</v>
      </c>
      <c r="L75" s="8">
        <f>(((VLOOKUP(D75,[3]Format!$A$2:$C$15,2,0))*(VLOOKUP(D75,[3]Format!$A$2:$C$15,3,0))*(F75/2)*55.4)/864000)*453.6</f>
        <v>0</v>
      </c>
      <c r="M75" s="8">
        <f>(((VLOOKUP(D75,[3]Format!$A$2:$C$15,2,0))*(VLOOKUP(D75,[3]Format!$A$2:$C$15,3,0))*(H75/2)*70)/950000)*453.6</f>
        <v>38.779218947368427</v>
      </c>
      <c r="N75" s="8">
        <f t="shared" si="2"/>
        <v>0.15123895389473685</v>
      </c>
    </row>
    <row r="76" spans="1:14">
      <c r="A76">
        <v>128931</v>
      </c>
      <c r="B76" t="s">
        <v>107</v>
      </c>
      <c r="C76" t="s">
        <v>90</v>
      </c>
      <c r="D76" t="s">
        <v>91</v>
      </c>
      <c r="E76">
        <v>27083</v>
      </c>
      <c r="F76">
        <v>8</v>
      </c>
      <c r="G76" t="s">
        <v>92</v>
      </c>
      <c r="H76">
        <v>0</v>
      </c>
      <c r="I76">
        <v>1</v>
      </c>
      <c r="K76" s="18" t="str">
        <f t="shared" si="3"/>
        <v>22240 - Charlesbourg Express</v>
      </c>
      <c r="L76" s="8">
        <f>(((VLOOKUP(D76,[3]Format!$A$2:$C$15,2,0))*(VLOOKUP(D76,[3]Format!$A$2:$C$15,3,0))*(F76/2)*55.4)/864000)*453.6</f>
        <v>17.276489999999999</v>
      </c>
      <c r="M76" s="8">
        <f>(((VLOOKUP(D76,[3]Format!$A$2:$C$15,2,0))*(VLOOKUP(D76,[3]Format!$A$2:$C$15,3,0))*(H76/2)*70)/950000)*453.6</f>
        <v>0</v>
      </c>
      <c r="N76" s="8">
        <f t="shared" si="2"/>
        <v>0.46789917866999997</v>
      </c>
    </row>
    <row r="77" spans="1:14">
      <c r="A77">
        <v>128921</v>
      </c>
      <c r="B77" t="s">
        <v>185</v>
      </c>
      <c r="C77" t="s">
        <v>90</v>
      </c>
      <c r="D77" t="s">
        <v>91</v>
      </c>
      <c r="E77">
        <v>42520</v>
      </c>
      <c r="F77">
        <v>12</v>
      </c>
      <c r="G77" t="s">
        <v>92</v>
      </c>
      <c r="H77">
        <v>0</v>
      </c>
      <c r="I77">
        <v>1</v>
      </c>
      <c r="K77" s="18" t="str">
        <f t="shared" si="3"/>
        <v>22245 - L Actuel</v>
      </c>
      <c r="L77" s="8">
        <f>(((VLOOKUP(D77,[3]Format!$A$2:$C$15,2,0))*(VLOOKUP(D77,[3]Format!$A$2:$C$15,3,0))*(F77/2)*55.4)/864000)*453.6</f>
        <v>25.914735</v>
      </c>
      <c r="M77" s="8">
        <f>(((VLOOKUP(D77,[3]Format!$A$2:$C$15,2,0))*(VLOOKUP(D77,[3]Format!$A$2:$C$15,3,0))*(H77/2)*70)/950000)*453.6</f>
        <v>0</v>
      </c>
      <c r="N77" s="8">
        <f t="shared" si="2"/>
        <v>1.1018945322</v>
      </c>
    </row>
    <row r="78" spans="1:14">
      <c r="A78">
        <v>128926</v>
      </c>
      <c r="B78" t="s">
        <v>190</v>
      </c>
      <c r="C78" t="s">
        <v>90</v>
      </c>
      <c r="D78" t="s">
        <v>91</v>
      </c>
      <c r="E78">
        <v>31778</v>
      </c>
      <c r="F78">
        <v>12</v>
      </c>
      <c r="G78" t="s">
        <v>92</v>
      </c>
      <c r="H78">
        <v>0</v>
      </c>
      <c r="I78">
        <v>1</v>
      </c>
      <c r="K78" s="18" t="str">
        <f t="shared" si="3"/>
        <v>22260 - Beauport Express</v>
      </c>
      <c r="L78" s="8">
        <f>(((VLOOKUP(D78,[3]Format!$A$2:$C$15,2,0))*(VLOOKUP(D78,[3]Format!$A$2:$C$15,3,0))*(F78/2)*55.4)/864000)*453.6</f>
        <v>25.914735</v>
      </c>
      <c r="M78" s="8">
        <f>(((VLOOKUP(D78,[3]Format!$A$2:$C$15,2,0))*(VLOOKUP(D78,[3]Format!$A$2:$C$15,3,0))*(H78/2)*70)/950000)*453.6</f>
        <v>0</v>
      </c>
      <c r="N78" s="8">
        <f t="shared" si="2"/>
        <v>0.82351844883000003</v>
      </c>
    </row>
    <row r="79" spans="1:14">
      <c r="A79">
        <v>129064</v>
      </c>
      <c r="B79" t="s">
        <v>170</v>
      </c>
      <c r="C79" t="s">
        <v>90</v>
      </c>
      <c r="D79" t="s">
        <v>91</v>
      </c>
      <c r="E79">
        <v>36616</v>
      </c>
      <c r="F79">
        <v>8</v>
      </c>
      <c r="G79" t="s">
        <v>92</v>
      </c>
      <c r="H79">
        <v>0</v>
      </c>
      <c r="I79">
        <v>1</v>
      </c>
      <c r="K79" s="18" t="str">
        <f t="shared" si="3"/>
        <v>22025 - Journal Rosemont La Petite-Patrie</v>
      </c>
      <c r="L79" s="8">
        <f>(((VLOOKUP(D79,[3]Format!$A$2:$C$15,2,0))*(VLOOKUP(D79,[3]Format!$A$2:$C$15,3,0))*(F79/2)*55.4)/864000)*453.6</f>
        <v>17.276489999999999</v>
      </c>
      <c r="M79" s="8">
        <f>(((VLOOKUP(D79,[3]Format!$A$2:$C$15,2,0))*(VLOOKUP(D79,[3]Format!$A$2:$C$15,3,0))*(H79/2)*70)/950000)*453.6</f>
        <v>0</v>
      </c>
      <c r="N79" s="8">
        <f t="shared" si="2"/>
        <v>0.63259595783999989</v>
      </c>
    </row>
    <row r="80" spans="1:14">
      <c r="A80">
        <v>129048</v>
      </c>
      <c r="B80" t="s">
        <v>175</v>
      </c>
      <c r="C80" t="s">
        <v>90</v>
      </c>
      <c r="D80" t="s">
        <v>91</v>
      </c>
      <c r="E80">
        <v>21760</v>
      </c>
      <c r="F80">
        <v>8</v>
      </c>
      <c r="G80" t="s">
        <v>92</v>
      </c>
      <c r="H80">
        <v>0</v>
      </c>
      <c r="I80">
        <v>1</v>
      </c>
      <c r="K80" s="18" t="str">
        <f t="shared" si="3"/>
        <v>22075 - Nouv Hochelaga Maisonneuve</v>
      </c>
      <c r="L80" s="8">
        <f>(((VLOOKUP(D80,[3]Format!$A$2:$C$15,2,0))*(VLOOKUP(D80,[3]Format!$A$2:$C$15,3,0))*(F80/2)*55.4)/864000)*453.6</f>
        <v>17.276489999999999</v>
      </c>
      <c r="M80" s="8">
        <f>(((VLOOKUP(D80,[3]Format!$A$2:$C$15,2,0))*(VLOOKUP(D80,[3]Format!$A$2:$C$15,3,0))*(H80/2)*70)/950000)*453.6</f>
        <v>0</v>
      </c>
      <c r="N80" s="8">
        <f t="shared" si="2"/>
        <v>0.37593642239999997</v>
      </c>
    </row>
    <row r="81" spans="1:14">
      <c r="A81">
        <v>129104</v>
      </c>
      <c r="B81" t="s">
        <v>164</v>
      </c>
      <c r="C81" t="s">
        <v>90</v>
      </c>
      <c r="D81" t="s">
        <v>91</v>
      </c>
      <c r="E81">
        <v>30221</v>
      </c>
      <c r="F81">
        <v>8</v>
      </c>
      <c r="G81" t="s">
        <v>92</v>
      </c>
      <c r="H81">
        <v>0</v>
      </c>
      <c r="I81">
        <v>1</v>
      </c>
      <c r="K81" s="18" t="str">
        <f t="shared" si="3"/>
        <v>22050 - Les Nouvelles Saint Laurent</v>
      </c>
      <c r="L81" s="8">
        <f>(((VLOOKUP(D81,[3]Format!$A$2:$C$15,2,0))*(VLOOKUP(D81,[3]Format!$A$2:$C$15,3,0))*(F81/2)*55.4)/864000)*453.6</f>
        <v>17.276489999999999</v>
      </c>
      <c r="M81" s="8">
        <f>(((VLOOKUP(D81,[3]Format!$A$2:$C$15,2,0))*(VLOOKUP(D81,[3]Format!$A$2:$C$15,3,0))*(H81/2)*70)/950000)*453.6</f>
        <v>0</v>
      </c>
      <c r="N81" s="8">
        <f t="shared" si="2"/>
        <v>0.52211280428999995</v>
      </c>
    </row>
    <row r="82" spans="1:14">
      <c r="A82">
        <v>129096</v>
      </c>
      <c r="B82" t="s">
        <v>139</v>
      </c>
      <c r="C82" t="s">
        <v>90</v>
      </c>
      <c r="D82" t="s">
        <v>91</v>
      </c>
      <c r="E82">
        <v>17271</v>
      </c>
      <c r="F82">
        <v>12</v>
      </c>
      <c r="G82" t="s">
        <v>92</v>
      </c>
      <c r="H82">
        <v>0</v>
      </c>
      <c r="I82">
        <v>1</v>
      </c>
      <c r="K82" s="18" t="str">
        <f t="shared" si="3"/>
        <v>22055 - Courrier Bordeaux Cartierville</v>
      </c>
      <c r="L82" s="8">
        <f>(((VLOOKUP(D82,[3]Format!$A$2:$C$15,2,0))*(VLOOKUP(D82,[3]Format!$A$2:$C$15,3,0))*(F82/2)*55.4)/864000)*453.6</f>
        <v>25.914735</v>
      </c>
      <c r="M82" s="8">
        <f>(((VLOOKUP(D82,[3]Format!$A$2:$C$15,2,0))*(VLOOKUP(D82,[3]Format!$A$2:$C$15,3,0))*(H82/2)*70)/950000)*453.6</f>
        <v>0</v>
      </c>
      <c r="N82" s="8">
        <f t="shared" si="2"/>
        <v>0.44757338818499998</v>
      </c>
    </row>
    <row r="83" spans="1:14">
      <c r="A83">
        <v>129024</v>
      </c>
      <c r="B83" t="s">
        <v>144</v>
      </c>
      <c r="C83" t="s">
        <v>90</v>
      </c>
      <c r="D83" t="s">
        <v>91</v>
      </c>
      <c r="E83">
        <v>33220</v>
      </c>
      <c r="F83">
        <v>16</v>
      </c>
      <c r="G83" t="s">
        <v>92</v>
      </c>
      <c r="H83">
        <v>0</v>
      </c>
      <c r="I83">
        <v>1</v>
      </c>
      <c r="K83" s="18" t="str">
        <f t="shared" si="3"/>
        <v>22040 - Courrier Ahuntsic</v>
      </c>
      <c r="L83" s="8">
        <f>(((VLOOKUP(D83,[3]Format!$A$2:$C$15,2,0))*(VLOOKUP(D83,[3]Format!$A$2:$C$15,3,0))*(F83/2)*55.4)/864000)*453.6</f>
        <v>34.552979999999998</v>
      </c>
      <c r="M83" s="8">
        <f>(((VLOOKUP(D83,[3]Format!$A$2:$C$15,2,0))*(VLOOKUP(D83,[3]Format!$A$2:$C$15,3,0))*(H83/2)*70)/950000)*453.6</f>
        <v>0</v>
      </c>
      <c r="N83" s="8">
        <f t="shared" si="2"/>
        <v>1.1478499956000001</v>
      </c>
    </row>
    <row r="84" spans="1:14">
      <c r="A84">
        <v>129608</v>
      </c>
      <c r="B84" t="s">
        <v>200</v>
      </c>
      <c r="C84" t="s">
        <v>169</v>
      </c>
      <c r="D84" t="s">
        <v>204</v>
      </c>
      <c r="E84">
        <v>114436</v>
      </c>
      <c r="F84">
        <v>12</v>
      </c>
      <c r="G84" t="s">
        <v>92</v>
      </c>
      <c r="H84">
        <v>0</v>
      </c>
      <c r="I84">
        <v>1</v>
      </c>
      <c r="K84" s="18" t="str">
        <f t="shared" si="3"/>
        <v>22070 - Flambeau Mercier/Anjou</v>
      </c>
      <c r="L84" s="8">
        <f>(((VLOOKUP(D84,[3]Format!$A$2:$C$15,2,0))*(VLOOKUP(D84,[3]Format!$A$2:$C$15,3,0))*(F84/2)*55.4)/864000)*453.6</f>
        <v>32.393418750000002</v>
      </c>
      <c r="M84" s="8">
        <f>(((VLOOKUP(D84,[3]Format!$A$2:$C$15,2,0))*(VLOOKUP(D84,[3]Format!$A$2:$C$15,3,0))*(H84/2)*70)/950000)*453.6</f>
        <v>0</v>
      </c>
      <c r="N84" s="8">
        <f t="shared" si="2"/>
        <v>3.706973268075</v>
      </c>
    </row>
    <row r="85" spans="1:14">
      <c r="A85">
        <v>129379</v>
      </c>
      <c r="B85" t="s">
        <v>256</v>
      </c>
      <c r="C85" t="s">
        <v>90</v>
      </c>
      <c r="D85" t="s">
        <v>91</v>
      </c>
      <c r="E85">
        <v>20893</v>
      </c>
      <c r="F85">
        <v>12</v>
      </c>
      <c r="G85" t="s">
        <v>92</v>
      </c>
      <c r="H85">
        <v>0</v>
      </c>
      <c r="I85">
        <v>1</v>
      </c>
      <c r="K85" s="18" t="str">
        <f t="shared" si="3"/>
        <v>22085 - Avenir de l'Est</v>
      </c>
      <c r="L85" s="8">
        <f>(((VLOOKUP(D85,[3]Format!$A$2:$C$15,2,0))*(VLOOKUP(D85,[3]Format!$A$2:$C$15,3,0))*(F85/2)*55.4)/864000)*453.6</f>
        <v>25.914735</v>
      </c>
      <c r="M85" s="8">
        <f>(((VLOOKUP(D85,[3]Format!$A$2:$C$15,2,0))*(VLOOKUP(D85,[3]Format!$A$2:$C$15,3,0))*(H85/2)*70)/950000)*453.6</f>
        <v>0</v>
      </c>
      <c r="N85" s="8">
        <f t="shared" si="2"/>
        <v>0.54143655835500004</v>
      </c>
    </row>
    <row r="86" spans="1:14">
      <c r="A86">
        <v>129040</v>
      </c>
      <c r="B86" t="s">
        <v>159</v>
      </c>
      <c r="C86" t="s">
        <v>90</v>
      </c>
      <c r="D86" t="s">
        <v>91</v>
      </c>
      <c r="E86">
        <v>31897</v>
      </c>
      <c r="F86">
        <v>12</v>
      </c>
      <c r="G86" t="s">
        <v>92</v>
      </c>
      <c r="H86">
        <v>0</v>
      </c>
      <c r="I86">
        <v>1</v>
      </c>
      <c r="K86" s="18" t="str">
        <f t="shared" si="3"/>
        <v>22065 - Le Guide de Montreal Nord</v>
      </c>
      <c r="L86" s="8">
        <f>(((VLOOKUP(D86,[3]Format!$A$2:$C$15,2,0))*(VLOOKUP(D86,[3]Format!$A$2:$C$15,3,0))*(F86/2)*55.4)/864000)*453.6</f>
        <v>25.914735</v>
      </c>
      <c r="M86" s="8">
        <f>(((VLOOKUP(D86,[3]Format!$A$2:$C$15,2,0))*(VLOOKUP(D86,[3]Format!$A$2:$C$15,3,0))*(H86/2)*70)/950000)*453.6</f>
        <v>0</v>
      </c>
      <c r="N86" s="8">
        <f t="shared" si="2"/>
        <v>0.82660230229500009</v>
      </c>
    </row>
    <row r="87" spans="1:14">
      <c r="A87">
        <v>129032</v>
      </c>
      <c r="B87" t="s">
        <v>149</v>
      </c>
      <c r="C87" t="s">
        <v>90</v>
      </c>
      <c r="D87" t="s">
        <v>91</v>
      </c>
      <c r="E87">
        <v>19478</v>
      </c>
      <c r="F87">
        <v>12</v>
      </c>
      <c r="G87" t="s">
        <v>92</v>
      </c>
      <c r="H87">
        <v>0</v>
      </c>
      <c r="I87">
        <v>1</v>
      </c>
      <c r="K87" s="18" t="str">
        <f t="shared" si="3"/>
        <v>22080 - L Informateur de RDP</v>
      </c>
      <c r="L87" s="8">
        <f>(((VLOOKUP(D87,[3]Format!$A$2:$C$15,2,0))*(VLOOKUP(D87,[3]Format!$A$2:$C$15,3,0))*(F87/2)*55.4)/864000)*453.6</f>
        <v>25.914735</v>
      </c>
      <c r="M87" s="8">
        <f>(((VLOOKUP(D87,[3]Format!$A$2:$C$15,2,0))*(VLOOKUP(D87,[3]Format!$A$2:$C$15,3,0))*(H87/2)*70)/950000)*453.6</f>
        <v>0</v>
      </c>
      <c r="N87" s="8">
        <f t="shared" si="2"/>
        <v>0.50476720832999999</v>
      </c>
    </row>
    <row r="88" spans="1:14">
      <c r="A88">
        <v>129056</v>
      </c>
      <c r="B88" t="s">
        <v>154</v>
      </c>
      <c r="C88" t="s">
        <v>90</v>
      </c>
      <c r="D88" t="s">
        <v>91</v>
      </c>
      <c r="E88">
        <v>30066</v>
      </c>
      <c r="F88">
        <v>12</v>
      </c>
      <c r="G88" t="s">
        <v>92</v>
      </c>
      <c r="H88">
        <v>0</v>
      </c>
      <c r="I88">
        <v>1</v>
      </c>
      <c r="K88" s="18" t="str">
        <f t="shared" si="3"/>
        <v>22060 - Progres St Leonard</v>
      </c>
      <c r="L88" s="8">
        <f>(((VLOOKUP(D88,[3]Format!$A$2:$C$15,2,0))*(VLOOKUP(D88,[3]Format!$A$2:$C$15,3,0))*(F88/2)*55.4)/864000)*453.6</f>
        <v>25.914735</v>
      </c>
      <c r="M88" s="8">
        <f>(((VLOOKUP(D88,[3]Format!$A$2:$C$15,2,0))*(VLOOKUP(D88,[3]Format!$A$2:$C$15,3,0))*(H88/2)*70)/950000)*453.6</f>
        <v>0</v>
      </c>
      <c r="N88" s="8">
        <f t="shared" si="2"/>
        <v>0.77915242251000005</v>
      </c>
    </row>
    <row r="89" spans="1:14">
      <c r="A89">
        <v>128891</v>
      </c>
      <c r="B89" t="s">
        <v>117</v>
      </c>
      <c r="C89" t="s">
        <v>90</v>
      </c>
      <c r="D89" t="s">
        <v>91</v>
      </c>
      <c r="E89">
        <v>37462</v>
      </c>
      <c r="F89">
        <v>48</v>
      </c>
      <c r="G89" t="s">
        <v>92</v>
      </c>
      <c r="H89">
        <v>0</v>
      </c>
      <c r="I89">
        <v>1</v>
      </c>
      <c r="K89" s="18" t="str">
        <f t="shared" si="3"/>
        <v>22200 - L Avantage Votre Journal</v>
      </c>
      <c r="L89" s="8">
        <f>(((VLOOKUP(D89,[3]Format!$A$2:$C$15,2,0))*(VLOOKUP(D89,[3]Format!$A$2:$C$15,3,0))*(F89/2)*55.4)/864000)*453.6</f>
        <v>103.65894</v>
      </c>
      <c r="M89" s="8">
        <f>(((VLOOKUP(D89,[3]Format!$A$2:$C$15,2,0))*(VLOOKUP(D89,[3]Format!$A$2:$C$15,3,0))*(H89/2)*70)/950000)*453.6</f>
        <v>0</v>
      </c>
      <c r="N89" s="8">
        <f t="shared" si="2"/>
        <v>3.8832712102800002</v>
      </c>
    </row>
    <row r="90" spans="1:14">
      <c r="A90">
        <v>128901</v>
      </c>
      <c r="B90" t="s">
        <v>86</v>
      </c>
      <c r="C90" t="s">
        <v>90</v>
      </c>
      <c r="D90" t="s">
        <v>91</v>
      </c>
      <c r="E90">
        <v>8642</v>
      </c>
      <c r="F90">
        <v>20</v>
      </c>
      <c r="G90" t="s">
        <v>92</v>
      </c>
      <c r="H90">
        <v>0</v>
      </c>
      <c r="I90">
        <v>1</v>
      </c>
      <c r="K90" s="18" t="str">
        <f t="shared" si="3"/>
        <v>22346 - L'Avant-Poste</v>
      </c>
      <c r="L90" s="8">
        <f>(((VLOOKUP(D90,[3]Format!$A$2:$C$15,2,0))*(VLOOKUP(D90,[3]Format!$A$2:$C$15,3,0))*(F90/2)*55.4)/864000)*453.6</f>
        <v>43.191225000000003</v>
      </c>
      <c r="M90" s="8">
        <f>(((VLOOKUP(D90,[3]Format!$A$2:$C$15,2,0))*(VLOOKUP(D90,[3]Format!$A$2:$C$15,3,0))*(H90/2)*70)/950000)*453.6</f>
        <v>0</v>
      </c>
      <c r="N90" s="8">
        <f t="shared" si="2"/>
        <v>0.37325856645000005</v>
      </c>
    </row>
    <row r="91" spans="1:14">
      <c r="A91">
        <v>128906</v>
      </c>
      <c r="B91" t="s">
        <v>112</v>
      </c>
      <c r="C91" t="s">
        <v>90</v>
      </c>
      <c r="D91" t="s">
        <v>91</v>
      </c>
      <c r="E91">
        <v>17319</v>
      </c>
      <c r="F91">
        <v>28</v>
      </c>
      <c r="G91" t="s">
        <v>92</v>
      </c>
      <c r="H91">
        <v>0</v>
      </c>
      <c r="I91">
        <v>1</v>
      </c>
      <c r="K91" s="18" t="str">
        <f t="shared" si="3"/>
        <v>22205 - L Avantage Gaspesien</v>
      </c>
      <c r="L91" s="8">
        <f>(((VLOOKUP(D91,[3]Format!$A$2:$C$15,2,0))*(VLOOKUP(D91,[3]Format!$A$2:$C$15,3,0))*(F91/2)*55.4)/864000)*453.6</f>
        <v>60.467714999999998</v>
      </c>
      <c r="M91" s="8">
        <f>(((VLOOKUP(D91,[3]Format!$A$2:$C$15,2,0))*(VLOOKUP(D91,[3]Format!$A$2:$C$15,3,0))*(H91/2)*70)/950000)*453.6</f>
        <v>0</v>
      </c>
      <c r="N91" s="8">
        <f t="shared" si="2"/>
        <v>1.0472403560849999</v>
      </c>
    </row>
    <row r="92" spans="1:14">
      <c r="A92">
        <v>129072</v>
      </c>
      <c r="B92" t="s">
        <v>261</v>
      </c>
      <c r="C92" t="s">
        <v>90</v>
      </c>
      <c r="D92" t="s">
        <v>91</v>
      </c>
      <c r="E92">
        <v>7279</v>
      </c>
      <c r="F92">
        <v>8</v>
      </c>
      <c r="G92" t="s">
        <v>92</v>
      </c>
      <c r="H92">
        <v>0</v>
      </c>
      <c r="I92">
        <v>1</v>
      </c>
      <c r="K92" s="18" t="str">
        <f t="shared" si="3"/>
        <v>22110 - Magazine de L Ile des Sœurs</v>
      </c>
      <c r="L92" s="8">
        <f>(((VLOOKUP(D92,[3]Format!$A$2:$C$15,2,0))*(VLOOKUP(D92,[3]Format!$A$2:$C$15,3,0))*(F92/2)*55.4)/864000)*453.6</f>
        <v>17.276489999999999</v>
      </c>
      <c r="M92" s="8">
        <f>(((VLOOKUP(D92,[3]Format!$A$2:$C$15,2,0))*(VLOOKUP(D92,[3]Format!$A$2:$C$15,3,0))*(H92/2)*70)/950000)*453.6</f>
        <v>0</v>
      </c>
      <c r="N92" s="8">
        <f t="shared" si="2"/>
        <v>0.12575557070999999</v>
      </c>
    </row>
    <row r="93" spans="1:14">
      <c r="A93">
        <v>25521</v>
      </c>
      <c r="B93" t="s">
        <v>266</v>
      </c>
      <c r="C93" t="s">
        <v>90</v>
      </c>
      <c r="D93" t="s">
        <v>270</v>
      </c>
      <c r="E93">
        <v>3900</v>
      </c>
      <c r="F93">
        <v>0</v>
      </c>
      <c r="G93" t="s">
        <v>271</v>
      </c>
      <c r="H93">
        <v>12</v>
      </c>
      <c r="I93">
        <v>1</v>
      </c>
      <c r="K93" s="18" t="str">
        <f t="shared" si="3"/>
        <v>22005 - Corriere Italiano</v>
      </c>
      <c r="L93" s="8">
        <f>(((VLOOKUP(D93,[3]Format!$A$2:$C$15,2,0))*(VLOOKUP(D93,[3]Format!$A$2:$C$15,3,0))*(F93/2)*55.4)/864000)*453.6</f>
        <v>0</v>
      </c>
      <c r="M93" s="8">
        <f>(((VLOOKUP(D93,[3]Format!$A$2:$C$15,2,0))*(VLOOKUP(D93,[3]Format!$A$2:$C$15,3,0))*(H93/2)*70)/950000)*453.6</f>
        <v>38.779218947368427</v>
      </c>
      <c r="N93" s="8">
        <f t="shared" si="2"/>
        <v>0.15123895389473685</v>
      </c>
    </row>
    <row r="94" spans="1:14">
      <c r="A94">
        <v>24249</v>
      </c>
      <c r="B94" t="s">
        <v>200</v>
      </c>
      <c r="C94" t="s">
        <v>90</v>
      </c>
      <c r="D94" t="s">
        <v>91</v>
      </c>
      <c r="E94">
        <v>53399</v>
      </c>
      <c r="F94">
        <v>16</v>
      </c>
      <c r="G94" t="s">
        <v>92</v>
      </c>
      <c r="H94">
        <v>0</v>
      </c>
      <c r="I94">
        <v>1</v>
      </c>
      <c r="K94" s="18" t="str">
        <f t="shared" si="3"/>
        <v>22070 - Flambeau Mercier/Anjou</v>
      </c>
      <c r="L94" s="8">
        <f>(((VLOOKUP(D94,[3]Format!$A$2:$C$15,2,0))*(VLOOKUP(D94,[3]Format!$A$2:$C$15,3,0))*(F94/2)*55.4)/864000)*453.6</f>
        <v>34.552979999999998</v>
      </c>
      <c r="M94" s="8">
        <f>(((VLOOKUP(D94,[3]Format!$A$2:$C$15,2,0))*(VLOOKUP(D94,[3]Format!$A$2:$C$15,3,0))*(H94/2)*70)/950000)*453.6</f>
        <v>0</v>
      </c>
      <c r="N94" s="8">
        <f t="shared" si="2"/>
        <v>1.8450945790199997</v>
      </c>
    </row>
    <row r="95" spans="1:14">
      <c r="A95">
        <v>20175</v>
      </c>
      <c r="B95" t="s">
        <v>232</v>
      </c>
      <c r="C95" t="s">
        <v>90</v>
      </c>
      <c r="D95" t="s">
        <v>91</v>
      </c>
      <c r="E95">
        <v>25888</v>
      </c>
      <c r="F95">
        <v>8</v>
      </c>
      <c r="G95" t="s">
        <v>92</v>
      </c>
      <c r="H95">
        <v>0</v>
      </c>
      <c r="I95">
        <v>1</v>
      </c>
      <c r="K95" s="18" t="str">
        <f t="shared" si="3"/>
        <v>22250 - Quebec Express</v>
      </c>
      <c r="L95" s="8">
        <f>(((VLOOKUP(D95,[3]Format!$A$2:$C$15,2,0))*(VLOOKUP(D95,[3]Format!$A$2:$C$15,3,0))*(F95/2)*55.4)/864000)*453.6</f>
        <v>17.276489999999999</v>
      </c>
      <c r="M95" s="8">
        <f>(((VLOOKUP(D95,[3]Format!$A$2:$C$15,2,0))*(VLOOKUP(D95,[3]Format!$A$2:$C$15,3,0))*(H95/2)*70)/950000)*453.6</f>
        <v>0</v>
      </c>
      <c r="N95" s="8">
        <f t="shared" si="2"/>
        <v>0.44725377311999998</v>
      </c>
    </row>
    <row r="96" spans="1:14">
      <c r="A96">
        <v>20176</v>
      </c>
      <c r="B96" t="s">
        <v>126</v>
      </c>
      <c r="C96" t="s">
        <v>90</v>
      </c>
      <c r="D96" t="s">
        <v>91</v>
      </c>
      <c r="E96">
        <v>43545</v>
      </c>
      <c r="F96">
        <v>12</v>
      </c>
      <c r="G96" t="s">
        <v>92</v>
      </c>
      <c r="H96">
        <v>0</v>
      </c>
      <c r="I96">
        <v>1</v>
      </c>
      <c r="K96" s="18" t="str">
        <f t="shared" si="3"/>
        <v>22235 - L Appel</v>
      </c>
      <c r="L96" s="8">
        <f>(((VLOOKUP(D96,[3]Format!$A$2:$C$15,2,0))*(VLOOKUP(D96,[3]Format!$A$2:$C$15,3,0))*(F96/2)*55.4)/864000)*453.6</f>
        <v>25.914735</v>
      </c>
      <c r="M96" s="8">
        <f>(((VLOOKUP(D96,[3]Format!$A$2:$C$15,2,0))*(VLOOKUP(D96,[3]Format!$A$2:$C$15,3,0))*(H96/2)*70)/950000)*453.6</f>
        <v>0</v>
      </c>
      <c r="N96" s="8">
        <f t="shared" si="2"/>
        <v>1.1284571355749999</v>
      </c>
    </row>
    <row r="97" spans="1:14">
      <c r="A97">
        <v>128971</v>
      </c>
      <c r="B97" t="s">
        <v>226</v>
      </c>
      <c r="C97" t="s">
        <v>90</v>
      </c>
      <c r="D97" t="s">
        <v>91</v>
      </c>
      <c r="E97">
        <v>37000</v>
      </c>
      <c r="F97">
        <v>20</v>
      </c>
      <c r="G97" t="s">
        <v>92</v>
      </c>
      <c r="H97">
        <v>0</v>
      </c>
      <c r="I97">
        <v>1</v>
      </c>
      <c r="K97" s="18" t="str">
        <f t="shared" si="3"/>
        <v>22540 - Seaway News</v>
      </c>
      <c r="L97" s="8">
        <f>(((VLOOKUP(D97,[3]Format!$A$2:$C$15,2,0))*(VLOOKUP(D97,[3]Format!$A$2:$C$15,3,0))*(F97/2)*55.4)/864000)*453.6</f>
        <v>43.191225000000003</v>
      </c>
      <c r="M97" s="8">
        <f>(((VLOOKUP(D97,[3]Format!$A$2:$C$15,2,0))*(VLOOKUP(D97,[3]Format!$A$2:$C$15,3,0))*(H97/2)*70)/950000)*453.6</f>
        <v>0</v>
      </c>
      <c r="N97" s="8">
        <f t="shared" si="2"/>
        <v>1.5980753250000002</v>
      </c>
    </row>
    <row r="98" spans="1:14">
      <c r="A98">
        <v>128971</v>
      </c>
      <c r="B98" t="s">
        <v>226</v>
      </c>
      <c r="C98" t="s">
        <v>100</v>
      </c>
      <c r="D98" t="s">
        <v>91</v>
      </c>
      <c r="E98">
        <v>37000</v>
      </c>
      <c r="F98">
        <v>4</v>
      </c>
      <c r="G98" t="s">
        <v>92</v>
      </c>
      <c r="H98">
        <v>0</v>
      </c>
      <c r="I98">
        <v>1</v>
      </c>
      <c r="K98" s="18" t="str">
        <f t="shared" si="3"/>
        <v>22540 - Seaway News</v>
      </c>
      <c r="L98" s="8">
        <f>(((VLOOKUP(D98,[3]Format!$A$2:$C$15,2,0))*(VLOOKUP(D98,[3]Format!$A$2:$C$15,3,0))*(F98/2)*55.4)/864000)*453.6</f>
        <v>8.6382449999999995</v>
      </c>
      <c r="M98" s="8">
        <f>(((VLOOKUP(D98,[3]Format!$A$2:$C$15,2,0))*(VLOOKUP(D98,[3]Format!$A$2:$C$15,3,0))*(H98/2)*70)/950000)*453.6</f>
        <v>0</v>
      </c>
      <c r="N98" s="8">
        <f t="shared" si="2"/>
        <v>0.31961506499999998</v>
      </c>
    </row>
    <row r="99" spans="1:14">
      <c r="A99">
        <v>129542</v>
      </c>
      <c r="B99" t="s">
        <v>195</v>
      </c>
      <c r="C99" t="s">
        <v>90</v>
      </c>
      <c r="D99" t="s">
        <v>91</v>
      </c>
      <c r="E99">
        <v>33029</v>
      </c>
      <c r="F99">
        <v>16</v>
      </c>
      <c r="G99" t="s">
        <v>92</v>
      </c>
      <c r="H99">
        <v>0</v>
      </c>
      <c r="I99">
        <v>1</v>
      </c>
      <c r="K99" s="18" t="str">
        <f t="shared" si="3"/>
        <v>22095 - Le Messager Lasalle-Dorval</v>
      </c>
      <c r="L99" s="8">
        <f>(((VLOOKUP(D99,[3]Format!$A$2:$C$15,2,0))*(VLOOKUP(D99,[3]Format!$A$2:$C$15,3,0))*(F99/2)*55.4)/864000)*453.6</f>
        <v>34.552979999999998</v>
      </c>
      <c r="M99" s="8">
        <f>(((VLOOKUP(D99,[3]Format!$A$2:$C$15,2,0))*(VLOOKUP(D99,[3]Format!$A$2:$C$15,3,0))*(H99/2)*70)/950000)*453.6</f>
        <v>0</v>
      </c>
      <c r="N99" s="8">
        <f t="shared" si="2"/>
        <v>1.1412503764199999</v>
      </c>
    </row>
    <row r="100" spans="1:14">
      <c r="A100">
        <v>129112</v>
      </c>
      <c r="B100" t="s">
        <v>237</v>
      </c>
      <c r="C100" t="s">
        <v>90</v>
      </c>
      <c r="D100" t="s">
        <v>91</v>
      </c>
      <c r="E100">
        <v>27334</v>
      </c>
      <c r="F100">
        <v>12</v>
      </c>
      <c r="G100" t="s">
        <v>92</v>
      </c>
      <c r="H100">
        <v>0</v>
      </c>
      <c r="I100">
        <v>1</v>
      </c>
      <c r="K100" s="18" t="str">
        <f t="shared" si="3"/>
        <v>22105 - La Voix Populaire</v>
      </c>
      <c r="L100" s="8">
        <f>(((VLOOKUP(D100,[3]Format!$A$2:$C$15,2,0))*(VLOOKUP(D100,[3]Format!$A$2:$C$15,3,0))*(F100/2)*55.4)/864000)*453.6</f>
        <v>25.914735</v>
      </c>
      <c r="M100" s="8">
        <f>(((VLOOKUP(D100,[3]Format!$A$2:$C$15,2,0))*(VLOOKUP(D100,[3]Format!$A$2:$C$15,3,0))*(H100/2)*70)/950000)*453.6</f>
        <v>0</v>
      </c>
      <c r="N100" s="8">
        <f t="shared" si="2"/>
        <v>0.70835336649000002</v>
      </c>
    </row>
    <row r="101" spans="1:14">
      <c r="A101">
        <v>129080</v>
      </c>
      <c r="B101" t="s">
        <v>242</v>
      </c>
      <c r="C101" t="s">
        <v>90</v>
      </c>
      <c r="D101" t="s">
        <v>91</v>
      </c>
      <c r="E101">
        <v>23616</v>
      </c>
      <c r="F101">
        <v>12</v>
      </c>
      <c r="G101" t="s">
        <v>92</v>
      </c>
      <c r="H101">
        <v>0</v>
      </c>
      <c r="I101">
        <v>1</v>
      </c>
      <c r="K101" s="18" t="str">
        <f t="shared" si="3"/>
        <v>22090 - Le Messager Verdun</v>
      </c>
      <c r="L101" s="8">
        <f>(((VLOOKUP(D101,[3]Format!$A$2:$C$15,2,0))*(VLOOKUP(D101,[3]Format!$A$2:$C$15,3,0))*(F101/2)*55.4)/864000)*453.6</f>
        <v>25.914735</v>
      </c>
      <c r="M101" s="8">
        <f>(((VLOOKUP(D101,[3]Format!$A$2:$C$15,2,0))*(VLOOKUP(D101,[3]Format!$A$2:$C$15,3,0))*(H101/2)*70)/950000)*453.6</f>
        <v>0</v>
      </c>
      <c r="N101" s="8">
        <f t="shared" si="2"/>
        <v>0.61200238175999999</v>
      </c>
    </row>
    <row r="102" spans="1:14">
      <c r="A102">
        <v>129088</v>
      </c>
      <c r="B102" t="s">
        <v>134</v>
      </c>
      <c r="C102" t="s">
        <v>90</v>
      </c>
      <c r="D102" t="s">
        <v>91</v>
      </c>
      <c r="E102">
        <v>24364</v>
      </c>
      <c r="F102">
        <v>12</v>
      </c>
      <c r="G102" t="s">
        <v>92</v>
      </c>
      <c r="H102">
        <v>0</v>
      </c>
      <c r="I102">
        <v>1</v>
      </c>
      <c r="K102" s="18" t="str">
        <f t="shared" si="3"/>
        <v>22100 - Le Messager Lachine</v>
      </c>
      <c r="L102" s="8">
        <f>(((VLOOKUP(D102,[3]Format!$A$2:$C$15,2,0))*(VLOOKUP(D102,[3]Format!$A$2:$C$15,3,0))*(F102/2)*55.4)/864000)*453.6</f>
        <v>25.914735</v>
      </c>
      <c r="M102" s="8">
        <f>(((VLOOKUP(D102,[3]Format!$A$2:$C$15,2,0))*(VLOOKUP(D102,[3]Format!$A$2:$C$15,3,0))*(H102/2)*70)/950000)*453.6</f>
        <v>0</v>
      </c>
      <c r="N102" s="8">
        <f t="shared" si="2"/>
        <v>0.63138660354000009</v>
      </c>
    </row>
    <row r="103" spans="1:14">
      <c r="A103">
        <v>129120</v>
      </c>
      <c r="B103" t="s">
        <v>212</v>
      </c>
      <c r="C103" t="s">
        <v>90</v>
      </c>
      <c r="D103" t="s">
        <v>91</v>
      </c>
      <c r="E103">
        <v>19179</v>
      </c>
      <c r="F103">
        <v>8</v>
      </c>
      <c r="G103" t="s">
        <v>92</v>
      </c>
      <c r="H103">
        <v>0</v>
      </c>
      <c r="I103">
        <v>1</v>
      </c>
      <c r="K103" s="18" t="str">
        <f t="shared" si="3"/>
        <v>22045 - L Express d Outremont</v>
      </c>
      <c r="L103" s="8">
        <f>(((VLOOKUP(D103,[3]Format!$A$2:$C$15,2,0))*(VLOOKUP(D103,[3]Format!$A$2:$C$15,3,0))*(F103/2)*55.4)/864000)*453.6</f>
        <v>17.276489999999999</v>
      </c>
      <c r="M103" s="8">
        <f>(((VLOOKUP(D103,[3]Format!$A$2:$C$15,2,0))*(VLOOKUP(D103,[3]Format!$A$2:$C$15,3,0))*(H103/2)*70)/950000)*453.6</f>
        <v>0</v>
      </c>
      <c r="N103" s="8">
        <f t="shared" si="2"/>
        <v>0.33134580170999994</v>
      </c>
    </row>
    <row r="104" spans="1:14">
      <c r="A104">
        <v>129049</v>
      </c>
      <c r="B104" t="s">
        <v>175</v>
      </c>
      <c r="C104" t="s">
        <v>90</v>
      </c>
      <c r="D104" t="s">
        <v>91</v>
      </c>
      <c r="E104">
        <v>21760</v>
      </c>
      <c r="F104">
        <v>8</v>
      </c>
      <c r="G104" t="s">
        <v>92</v>
      </c>
      <c r="H104">
        <v>0</v>
      </c>
      <c r="I104">
        <v>1</v>
      </c>
      <c r="K104" s="18" t="str">
        <f t="shared" si="3"/>
        <v>22075 - Nouv Hochelaga Maisonneuve</v>
      </c>
      <c r="L104" s="8">
        <f>(((VLOOKUP(D104,[3]Format!$A$2:$C$15,2,0))*(VLOOKUP(D104,[3]Format!$A$2:$C$15,3,0))*(F104/2)*55.4)/864000)*453.6</f>
        <v>17.276489999999999</v>
      </c>
      <c r="M104" s="8">
        <f>(((VLOOKUP(D104,[3]Format!$A$2:$C$15,2,0))*(VLOOKUP(D104,[3]Format!$A$2:$C$15,3,0))*(H104/2)*70)/950000)*453.6</f>
        <v>0</v>
      </c>
      <c r="N104" s="8">
        <f t="shared" si="2"/>
        <v>0.37593642239999997</v>
      </c>
    </row>
    <row r="105" spans="1:14">
      <c r="A105">
        <v>129025</v>
      </c>
      <c r="B105" t="s">
        <v>144</v>
      </c>
      <c r="C105" t="s">
        <v>90</v>
      </c>
      <c r="D105" t="s">
        <v>91</v>
      </c>
      <c r="E105">
        <v>33220</v>
      </c>
      <c r="F105">
        <v>12</v>
      </c>
      <c r="G105" t="s">
        <v>92</v>
      </c>
      <c r="H105">
        <v>0</v>
      </c>
      <c r="I105">
        <v>1</v>
      </c>
      <c r="K105" s="18" t="str">
        <f t="shared" si="3"/>
        <v>22040 - Courrier Ahuntsic</v>
      </c>
      <c r="L105" s="8">
        <f>(((VLOOKUP(D105,[3]Format!$A$2:$C$15,2,0))*(VLOOKUP(D105,[3]Format!$A$2:$C$15,3,0))*(F105/2)*55.4)/864000)*453.6</f>
        <v>25.914735</v>
      </c>
      <c r="M105" s="8">
        <f>(((VLOOKUP(D105,[3]Format!$A$2:$C$15,2,0))*(VLOOKUP(D105,[3]Format!$A$2:$C$15,3,0))*(H105/2)*70)/950000)*453.6</f>
        <v>0</v>
      </c>
      <c r="N105" s="8">
        <f t="shared" si="2"/>
        <v>0.86088749669999998</v>
      </c>
    </row>
    <row r="106" spans="1:14">
      <c r="A106">
        <v>129065</v>
      </c>
      <c r="B106" t="s">
        <v>170</v>
      </c>
      <c r="C106" t="s">
        <v>90</v>
      </c>
      <c r="D106" t="s">
        <v>91</v>
      </c>
      <c r="E106">
        <v>36616</v>
      </c>
      <c r="F106">
        <v>8</v>
      </c>
      <c r="G106" t="s">
        <v>92</v>
      </c>
      <c r="H106">
        <v>0</v>
      </c>
      <c r="I106">
        <v>1</v>
      </c>
      <c r="K106" s="18" t="str">
        <f t="shared" si="3"/>
        <v>22025 - Journal Rosemont La Petite-Patrie</v>
      </c>
      <c r="L106" s="8">
        <f>(((VLOOKUP(D106,[3]Format!$A$2:$C$15,2,0))*(VLOOKUP(D106,[3]Format!$A$2:$C$15,3,0))*(F106/2)*55.4)/864000)*453.6</f>
        <v>17.276489999999999</v>
      </c>
      <c r="M106" s="8">
        <f>(((VLOOKUP(D106,[3]Format!$A$2:$C$15,2,0))*(VLOOKUP(D106,[3]Format!$A$2:$C$15,3,0))*(H106/2)*70)/950000)*453.6</f>
        <v>0</v>
      </c>
      <c r="N106" s="8">
        <f t="shared" si="2"/>
        <v>0.63259595783999989</v>
      </c>
    </row>
    <row r="107" spans="1:14">
      <c r="A107">
        <v>128927</v>
      </c>
      <c r="B107" t="s">
        <v>190</v>
      </c>
      <c r="C107" t="s">
        <v>90</v>
      </c>
      <c r="D107" t="s">
        <v>91</v>
      </c>
      <c r="E107">
        <v>31778</v>
      </c>
      <c r="F107">
        <v>12</v>
      </c>
      <c r="G107" t="s">
        <v>92</v>
      </c>
      <c r="H107">
        <v>0</v>
      </c>
      <c r="I107">
        <v>1</v>
      </c>
      <c r="K107" s="18" t="str">
        <f t="shared" si="3"/>
        <v>22260 - Beauport Express</v>
      </c>
      <c r="L107" s="8">
        <f>(((VLOOKUP(D107,[3]Format!$A$2:$C$15,2,0))*(VLOOKUP(D107,[3]Format!$A$2:$C$15,3,0))*(F107/2)*55.4)/864000)*453.6</f>
        <v>25.914735</v>
      </c>
      <c r="M107" s="8">
        <f>(((VLOOKUP(D107,[3]Format!$A$2:$C$15,2,0))*(VLOOKUP(D107,[3]Format!$A$2:$C$15,3,0))*(H107/2)*70)/950000)*453.6</f>
        <v>0</v>
      </c>
      <c r="N107" s="8">
        <f t="shared" si="2"/>
        <v>0.82351844883000003</v>
      </c>
    </row>
    <row r="108" spans="1:14">
      <c r="A108">
        <v>128927</v>
      </c>
      <c r="B108" t="s">
        <v>190</v>
      </c>
      <c r="C108" t="s">
        <v>100</v>
      </c>
      <c r="D108" t="s">
        <v>91</v>
      </c>
      <c r="E108">
        <v>31778</v>
      </c>
      <c r="F108">
        <v>4</v>
      </c>
      <c r="G108" t="s">
        <v>92</v>
      </c>
      <c r="H108">
        <v>0</v>
      </c>
      <c r="I108">
        <v>1</v>
      </c>
      <c r="K108" s="18" t="str">
        <f t="shared" si="3"/>
        <v>22260 - Beauport Express</v>
      </c>
      <c r="L108" s="8">
        <f>(((VLOOKUP(D108,[3]Format!$A$2:$C$15,2,0))*(VLOOKUP(D108,[3]Format!$A$2:$C$15,3,0))*(F108/2)*55.4)/864000)*453.6</f>
        <v>8.6382449999999995</v>
      </c>
      <c r="M108" s="8">
        <f>(((VLOOKUP(D108,[3]Format!$A$2:$C$15,2,0))*(VLOOKUP(D108,[3]Format!$A$2:$C$15,3,0))*(H108/2)*70)/950000)*453.6</f>
        <v>0</v>
      </c>
      <c r="N108" s="8">
        <f t="shared" si="2"/>
        <v>0.27450614960999997</v>
      </c>
    </row>
    <row r="109" spans="1:14">
      <c r="A109">
        <v>128932</v>
      </c>
      <c r="B109" t="s">
        <v>107</v>
      </c>
      <c r="C109" t="s">
        <v>90</v>
      </c>
      <c r="D109" t="s">
        <v>91</v>
      </c>
      <c r="E109">
        <v>27183</v>
      </c>
      <c r="F109">
        <v>12</v>
      </c>
      <c r="G109" t="s">
        <v>92</v>
      </c>
      <c r="H109">
        <v>0</v>
      </c>
      <c r="I109">
        <v>1</v>
      </c>
      <c r="K109" s="18" t="str">
        <f t="shared" si="3"/>
        <v>22240 - Charlesbourg Express</v>
      </c>
      <c r="L109" s="8">
        <f>(((VLOOKUP(D109,[3]Format!$A$2:$C$15,2,0))*(VLOOKUP(D109,[3]Format!$A$2:$C$15,3,0))*(F109/2)*55.4)/864000)*453.6</f>
        <v>25.914735</v>
      </c>
      <c r="M109" s="8">
        <f>(((VLOOKUP(D109,[3]Format!$A$2:$C$15,2,0))*(VLOOKUP(D109,[3]Format!$A$2:$C$15,3,0))*(H109/2)*70)/950000)*453.6</f>
        <v>0</v>
      </c>
      <c r="N109" s="8">
        <f t="shared" si="2"/>
        <v>0.70444024150500006</v>
      </c>
    </row>
    <row r="110" spans="1:14">
      <c r="A110">
        <v>128932</v>
      </c>
      <c r="B110" t="s">
        <v>107</v>
      </c>
      <c r="C110" t="s">
        <v>100</v>
      </c>
      <c r="D110" t="s">
        <v>91</v>
      </c>
      <c r="E110">
        <v>27183</v>
      </c>
      <c r="F110">
        <v>4</v>
      </c>
      <c r="G110" t="s">
        <v>92</v>
      </c>
      <c r="H110">
        <v>0</v>
      </c>
      <c r="I110">
        <v>1</v>
      </c>
      <c r="K110" s="18" t="str">
        <f t="shared" si="3"/>
        <v>22240 - Charlesbourg Express</v>
      </c>
      <c r="L110" s="8">
        <f>(((VLOOKUP(D110,[3]Format!$A$2:$C$15,2,0))*(VLOOKUP(D110,[3]Format!$A$2:$C$15,3,0))*(F110/2)*55.4)/864000)*453.6</f>
        <v>8.6382449999999995</v>
      </c>
      <c r="M110" s="8">
        <f>(((VLOOKUP(D110,[3]Format!$A$2:$C$15,2,0))*(VLOOKUP(D110,[3]Format!$A$2:$C$15,3,0))*(H110/2)*70)/950000)*453.6</f>
        <v>0</v>
      </c>
      <c r="N110" s="8">
        <f t="shared" si="2"/>
        <v>0.23481341383499998</v>
      </c>
    </row>
    <row r="111" spans="1:14">
      <c r="A111">
        <v>128922</v>
      </c>
      <c r="B111" t="s">
        <v>185</v>
      </c>
      <c r="C111" t="s">
        <v>90</v>
      </c>
      <c r="D111" t="s">
        <v>91</v>
      </c>
      <c r="E111">
        <v>42520</v>
      </c>
      <c r="F111">
        <v>12</v>
      </c>
      <c r="G111" t="s">
        <v>92</v>
      </c>
      <c r="H111">
        <v>0</v>
      </c>
      <c r="I111">
        <v>1</v>
      </c>
      <c r="K111" s="18" t="str">
        <f t="shared" si="3"/>
        <v>22245 - L Actuel</v>
      </c>
      <c r="L111" s="8">
        <f>(((VLOOKUP(D111,[3]Format!$A$2:$C$15,2,0))*(VLOOKUP(D111,[3]Format!$A$2:$C$15,3,0))*(F111/2)*55.4)/864000)*453.6</f>
        <v>25.914735</v>
      </c>
      <c r="M111" s="8">
        <f>(((VLOOKUP(D111,[3]Format!$A$2:$C$15,2,0))*(VLOOKUP(D111,[3]Format!$A$2:$C$15,3,0))*(H111/2)*70)/950000)*453.6</f>
        <v>0</v>
      </c>
      <c r="N111" s="8">
        <f t="shared" si="2"/>
        <v>1.1018945322</v>
      </c>
    </row>
    <row r="112" spans="1:14">
      <c r="A112">
        <v>128922</v>
      </c>
      <c r="B112" t="s">
        <v>185</v>
      </c>
      <c r="C112" t="s">
        <v>100</v>
      </c>
      <c r="D112" t="s">
        <v>91</v>
      </c>
      <c r="E112">
        <v>42520</v>
      </c>
      <c r="F112">
        <v>4</v>
      </c>
      <c r="G112" t="s">
        <v>92</v>
      </c>
      <c r="H112">
        <v>0</v>
      </c>
      <c r="I112">
        <v>1</v>
      </c>
      <c r="K112" s="18" t="str">
        <f t="shared" si="3"/>
        <v>22245 - L Actuel</v>
      </c>
      <c r="L112" s="8">
        <f>(((VLOOKUP(D112,[3]Format!$A$2:$C$15,2,0))*(VLOOKUP(D112,[3]Format!$A$2:$C$15,3,0))*(F112/2)*55.4)/864000)*453.6</f>
        <v>8.6382449999999995</v>
      </c>
      <c r="M112" s="8">
        <f>(((VLOOKUP(D112,[3]Format!$A$2:$C$15,2,0))*(VLOOKUP(D112,[3]Format!$A$2:$C$15,3,0))*(H112/2)*70)/950000)*453.6</f>
        <v>0</v>
      </c>
      <c r="N112" s="8">
        <f t="shared" si="2"/>
        <v>0.36729817739999998</v>
      </c>
    </row>
    <row r="113" spans="1:14">
      <c r="A113">
        <v>129380</v>
      </c>
      <c r="B113" t="s">
        <v>256</v>
      </c>
      <c r="C113" t="s">
        <v>90</v>
      </c>
      <c r="D113" t="s">
        <v>91</v>
      </c>
      <c r="E113">
        <v>20893</v>
      </c>
      <c r="F113">
        <v>16</v>
      </c>
      <c r="G113" t="s">
        <v>92</v>
      </c>
      <c r="H113">
        <v>0</v>
      </c>
      <c r="I113">
        <v>1</v>
      </c>
      <c r="K113" s="18" t="str">
        <f t="shared" si="3"/>
        <v>22085 - Avenir de l'Est</v>
      </c>
      <c r="L113" s="8">
        <f>(((VLOOKUP(D113,[3]Format!$A$2:$C$15,2,0))*(VLOOKUP(D113,[3]Format!$A$2:$C$15,3,0))*(F113/2)*55.4)/864000)*453.6</f>
        <v>34.552979999999998</v>
      </c>
      <c r="M113" s="8">
        <f>(((VLOOKUP(D113,[3]Format!$A$2:$C$15,2,0))*(VLOOKUP(D113,[3]Format!$A$2:$C$15,3,0))*(H113/2)*70)/950000)*453.6</f>
        <v>0</v>
      </c>
      <c r="N113" s="8">
        <f t="shared" si="2"/>
        <v>0.72191541114000002</v>
      </c>
    </row>
    <row r="114" spans="1:14">
      <c r="A114">
        <v>20178</v>
      </c>
      <c r="B114" t="s">
        <v>220</v>
      </c>
      <c r="C114" t="s">
        <v>90</v>
      </c>
      <c r="D114" t="s">
        <v>91</v>
      </c>
      <c r="E114">
        <v>11450</v>
      </c>
      <c r="F114">
        <v>8</v>
      </c>
      <c r="G114" t="s">
        <v>92</v>
      </c>
      <c r="H114">
        <v>0</v>
      </c>
      <c r="I114">
        <v>1</v>
      </c>
      <c r="K114" s="18" t="str">
        <f t="shared" si="3"/>
        <v>22270 - L Autre Voix</v>
      </c>
      <c r="L114" s="8">
        <f>(((VLOOKUP(D114,[3]Format!$A$2:$C$15,2,0))*(VLOOKUP(D114,[3]Format!$A$2:$C$15,3,0))*(F114/2)*55.4)/864000)*453.6</f>
        <v>17.276489999999999</v>
      </c>
      <c r="M114" s="8">
        <f>(((VLOOKUP(D114,[3]Format!$A$2:$C$15,2,0))*(VLOOKUP(D114,[3]Format!$A$2:$C$15,3,0))*(H114/2)*70)/950000)*453.6</f>
        <v>0</v>
      </c>
      <c r="N114" s="8">
        <f t="shared" si="2"/>
        <v>0.19781581049999999</v>
      </c>
    </row>
    <row r="115" spans="1:14">
      <c r="A115">
        <v>129629</v>
      </c>
      <c r="B115" t="s">
        <v>175</v>
      </c>
      <c r="C115" t="s">
        <v>169</v>
      </c>
      <c r="D115" t="s">
        <v>225</v>
      </c>
      <c r="E115">
        <v>50310</v>
      </c>
      <c r="F115">
        <v>0</v>
      </c>
      <c r="G115" t="s">
        <v>255</v>
      </c>
      <c r="H115">
        <v>8</v>
      </c>
      <c r="I115">
        <v>1</v>
      </c>
      <c r="K115" s="18" t="str">
        <f t="shared" si="3"/>
        <v>22075 - Nouv Hochelaga Maisonneuve</v>
      </c>
      <c r="L115" s="8">
        <f>(((VLOOKUP(D115,[3]Format!$A$2:$C$15,2,0))*(VLOOKUP(D115,[3]Format!$A$2:$C$15,3,0))*(F115/2)*55.4)/864000)*453.6</f>
        <v>0</v>
      </c>
      <c r="M115" s="8">
        <f>(((VLOOKUP(D115,[3]Format!$A$2:$C$15,2,0))*(VLOOKUP(D115,[3]Format!$A$2:$C$15,3,0))*(H115/2)*70)/950000)*453.6</f>
        <v>22.059284210526318</v>
      </c>
      <c r="N115" s="8">
        <f t="shared" si="2"/>
        <v>1.109802588631579</v>
      </c>
    </row>
    <row r="116" spans="1:14">
      <c r="A116">
        <v>129668</v>
      </c>
      <c r="B116" t="s">
        <v>206</v>
      </c>
      <c r="C116" t="s">
        <v>90</v>
      </c>
      <c r="D116" t="s">
        <v>91</v>
      </c>
      <c r="E116">
        <v>42852</v>
      </c>
      <c r="F116">
        <v>20</v>
      </c>
      <c r="G116" t="s">
        <v>92</v>
      </c>
      <c r="H116">
        <v>0</v>
      </c>
      <c r="I116">
        <v>1</v>
      </c>
      <c r="K116" s="18" t="str">
        <f t="shared" si="3"/>
        <v>22115 - Cites Nouvelles</v>
      </c>
      <c r="L116" s="8">
        <f>(((VLOOKUP(D116,[3]Format!$A$2:$C$15,2,0))*(VLOOKUP(D116,[3]Format!$A$2:$C$15,3,0))*(F116/2)*55.4)/864000)*453.6</f>
        <v>43.191225000000003</v>
      </c>
      <c r="M116" s="8">
        <f>(((VLOOKUP(D116,[3]Format!$A$2:$C$15,2,0))*(VLOOKUP(D116,[3]Format!$A$2:$C$15,3,0))*(H116/2)*70)/950000)*453.6</f>
        <v>0</v>
      </c>
      <c r="N116" s="8">
        <f t="shared" si="2"/>
        <v>1.8508303737</v>
      </c>
    </row>
    <row r="117" spans="1:14">
      <c r="A117">
        <v>129105</v>
      </c>
      <c r="B117" t="s">
        <v>164</v>
      </c>
      <c r="C117" t="s">
        <v>90</v>
      </c>
      <c r="D117" t="s">
        <v>91</v>
      </c>
      <c r="E117">
        <v>30221</v>
      </c>
      <c r="F117">
        <v>8</v>
      </c>
      <c r="G117" t="s">
        <v>92</v>
      </c>
      <c r="H117">
        <v>0</v>
      </c>
      <c r="I117">
        <v>1</v>
      </c>
      <c r="K117" s="18" t="str">
        <f t="shared" si="3"/>
        <v>22050 - Les Nouvelles Saint Laurent</v>
      </c>
      <c r="L117" s="8">
        <f>(((VLOOKUP(D117,[3]Format!$A$2:$C$15,2,0))*(VLOOKUP(D117,[3]Format!$A$2:$C$15,3,0))*(F117/2)*55.4)/864000)*453.6</f>
        <v>17.276489999999999</v>
      </c>
      <c r="M117" s="8">
        <f>(((VLOOKUP(D117,[3]Format!$A$2:$C$15,2,0))*(VLOOKUP(D117,[3]Format!$A$2:$C$15,3,0))*(H117/2)*70)/950000)*453.6</f>
        <v>0</v>
      </c>
      <c r="N117" s="8">
        <f t="shared" si="2"/>
        <v>0.52211280428999995</v>
      </c>
    </row>
    <row r="118" spans="1:14">
      <c r="A118">
        <v>129097</v>
      </c>
      <c r="B118" t="s">
        <v>139</v>
      </c>
      <c r="C118" t="s">
        <v>90</v>
      </c>
      <c r="D118" t="s">
        <v>91</v>
      </c>
      <c r="E118">
        <v>17271</v>
      </c>
      <c r="F118">
        <v>8</v>
      </c>
      <c r="G118" t="s">
        <v>92</v>
      </c>
      <c r="H118">
        <v>0</v>
      </c>
      <c r="I118">
        <v>1</v>
      </c>
      <c r="K118" s="18" t="str">
        <f t="shared" si="3"/>
        <v>22055 - Courrier Bordeaux Cartierville</v>
      </c>
      <c r="L118" s="8">
        <f>(((VLOOKUP(D118,[3]Format!$A$2:$C$15,2,0))*(VLOOKUP(D118,[3]Format!$A$2:$C$15,3,0))*(F118/2)*55.4)/864000)*453.6</f>
        <v>17.276489999999999</v>
      </c>
      <c r="M118" s="8">
        <f>(((VLOOKUP(D118,[3]Format!$A$2:$C$15,2,0))*(VLOOKUP(D118,[3]Format!$A$2:$C$15,3,0))*(H118/2)*70)/950000)*453.6</f>
        <v>0</v>
      </c>
      <c r="N118" s="8">
        <f t="shared" si="2"/>
        <v>0.29838225878999997</v>
      </c>
    </row>
    <row r="119" spans="1:14">
      <c r="A119">
        <v>129041</v>
      </c>
      <c r="B119" t="s">
        <v>159</v>
      </c>
      <c r="C119" t="s">
        <v>90</v>
      </c>
      <c r="D119" t="s">
        <v>91</v>
      </c>
      <c r="E119">
        <v>31897</v>
      </c>
      <c r="F119">
        <v>12</v>
      </c>
      <c r="G119" t="s">
        <v>92</v>
      </c>
      <c r="H119">
        <v>0</v>
      </c>
      <c r="I119">
        <v>1</v>
      </c>
      <c r="K119" s="18" t="str">
        <f t="shared" si="3"/>
        <v>22065 - Le Guide de Montreal Nord</v>
      </c>
      <c r="L119" s="8">
        <f>(((VLOOKUP(D119,[3]Format!$A$2:$C$15,2,0))*(VLOOKUP(D119,[3]Format!$A$2:$C$15,3,0))*(F119/2)*55.4)/864000)*453.6</f>
        <v>25.914735</v>
      </c>
      <c r="M119" s="8">
        <f>(((VLOOKUP(D119,[3]Format!$A$2:$C$15,2,0))*(VLOOKUP(D119,[3]Format!$A$2:$C$15,3,0))*(H119/2)*70)/950000)*453.6</f>
        <v>0</v>
      </c>
      <c r="N119" s="8">
        <f t="shared" si="2"/>
        <v>0.82660230229500009</v>
      </c>
    </row>
    <row r="120" spans="1:14">
      <c r="A120">
        <v>129057</v>
      </c>
      <c r="B120" t="s">
        <v>154</v>
      </c>
      <c r="C120" t="s">
        <v>90</v>
      </c>
      <c r="D120" t="s">
        <v>91</v>
      </c>
      <c r="E120">
        <v>30066</v>
      </c>
      <c r="F120">
        <v>16</v>
      </c>
      <c r="G120" t="s">
        <v>92</v>
      </c>
      <c r="H120">
        <v>0</v>
      </c>
      <c r="I120">
        <v>1</v>
      </c>
      <c r="K120" s="18" t="str">
        <f t="shared" si="3"/>
        <v>22060 - Progres St Leonard</v>
      </c>
      <c r="L120" s="8">
        <f>(((VLOOKUP(D120,[3]Format!$A$2:$C$15,2,0))*(VLOOKUP(D120,[3]Format!$A$2:$C$15,3,0))*(F120/2)*55.4)/864000)*453.6</f>
        <v>34.552979999999998</v>
      </c>
      <c r="M120" s="8">
        <f>(((VLOOKUP(D120,[3]Format!$A$2:$C$15,2,0))*(VLOOKUP(D120,[3]Format!$A$2:$C$15,3,0))*(H120/2)*70)/950000)*453.6</f>
        <v>0</v>
      </c>
      <c r="N120" s="8">
        <f t="shared" si="2"/>
        <v>1.0388698966799998</v>
      </c>
    </row>
    <row r="121" spans="1:14">
      <c r="A121">
        <v>129033</v>
      </c>
      <c r="B121" t="s">
        <v>149</v>
      </c>
      <c r="C121" t="s">
        <v>90</v>
      </c>
      <c r="D121" t="s">
        <v>91</v>
      </c>
      <c r="E121">
        <v>19478</v>
      </c>
      <c r="F121">
        <v>12</v>
      </c>
      <c r="G121" t="s">
        <v>92</v>
      </c>
      <c r="H121">
        <v>0</v>
      </c>
      <c r="I121">
        <v>1</v>
      </c>
      <c r="K121" s="18" t="str">
        <f t="shared" si="3"/>
        <v>22080 - L Informateur de RDP</v>
      </c>
      <c r="L121" s="8">
        <f>(((VLOOKUP(D121,[3]Format!$A$2:$C$15,2,0))*(VLOOKUP(D121,[3]Format!$A$2:$C$15,3,0))*(F121/2)*55.4)/864000)*453.6</f>
        <v>25.914735</v>
      </c>
      <c r="M121" s="8">
        <f>(((VLOOKUP(D121,[3]Format!$A$2:$C$15,2,0))*(VLOOKUP(D121,[3]Format!$A$2:$C$15,3,0))*(H121/2)*70)/950000)*453.6</f>
        <v>0</v>
      </c>
      <c r="N121" s="8">
        <f t="shared" si="2"/>
        <v>0.50476720832999999</v>
      </c>
    </row>
    <row r="122" spans="1:14">
      <c r="A122">
        <v>128902</v>
      </c>
      <c r="B122" t="s">
        <v>86</v>
      </c>
      <c r="C122" t="s">
        <v>90</v>
      </c>
      <c r="D122" t="s">
        <v>91</v>
      </c>
      <c r="E122">
        <v>8642</v>
      </c>
      <c r="F122">
        <v>16</v>
      </c>
      <c r="G122" t="s">
        <v>92</v>
      </c>
      <c r="H122">
        <v>0</v>
      </c>
      <c r="I122">
        <v>1</v>
      </c>
      <c r="K122" s="18" t="str">
        <f t="shared" si="3"/>
        <v>22346 - L'Avant-Poste</v>
      </c>
      <c r="L122" s="8">
        <f>(((VLOOKUP(D122,[3]Format!$A$2:$C$15,2,0))*(VLOOKUP(D122,[3]Format!$A$2:$C$15,3,0))*(F122/2)*55.4)/864000)*453.6</f>
        <v>34.552979999999998</v>
      </c>
      <c r="M122" s="8">
        <f>(((VLOOKUP(D122,[3]Format!$A$2:$C$15,2,0))*(VLOOKUP(D122,[3]Format!$A$2:$C$15,3,0))*(H122/2)*70)/950000)*453.6</f>
        <v>0</v>
      </c>
      <c r="N122" s="8">
        <f t="shared" si="2"/>
        <v>0.29860685316000002</v>
      </c>
    </row>
    <row r="123" spans="1:14">
      <c r="A123">
        <v>128907</v>
      </c>
      <c r="B123" t="s">
        <v>112</v>
      </c>
      <c r="C123" t="s">
        <v>90</v>
      </c>
      <c r="D123" t="s">
        <v>91</v>
      </c>
      <c r="E123">
        <v>17319</v>
      </c>
      <c r="F123">
        <v>20</v>
      </c>
      <c r="G123" t="s">
        <v>92</v>
      </c>
      <c r="H123">
        <v>0</v>
      </c>
      <c r="I123">
        <v>1</v>
      </c>
      <c r="K123" s="18" t="str">
        <f t="shared" si="3"/>
        <v>22205 - L Avantage Gaspesien</v>
      </c>
      <c r="L123" s="8">
        <f>(((VLOOKUP(D123,[3]Format!$A$2:$C$15,2,0))*(VLOOKUP(D123,[3]Format!$A$2:$C$15,3,0))*(F123/2)*55.4)/864000)*453.6</f>
        <v>43.191225000000003</v>
      </c>
      <c r="M123" s="8">
        <f>(((VLOOKUP(D123,[3]Format!$A$2:$C$15,2,0))*(VLOOKUP(D123,[3]Format!$A$2:$C$15,3,0))*(H123/2)*70)/950000)*453.6</f>
        <v>0</v>
      </c>
      <c r="N123" s="8">
        <f t="shared" si="2"/>
        <v>0.74802882577500007</v>
      </c>
    </row>
    <row r="124" spans="1:14">
      <c r="A124">
        <v>25552</v>
      </c>
      <c r="B124" t="s">
        <v>266</v>
      </c>
      <c r="C124" t="s">
        <v>90</v>
      </c>
      <c r="D124" t="s">
        <v>270</v>
      </c>
      <c r="E124">
        <v>3900</v>
      </c>
      <c r="F124">
        <v>0</v>
      </c>
      <c r="G124" t="s">
        <v>271</v>
      </c>
      <c r="H124">
        <v>12</v>
      </c>
      <c r="I124">
        <v>1</v>
      </c>
      <c r="K124" s="18" t="str">
        <f t="shared" si="3"/>
        <v>22005 - Corriere Italiano</v>
      </c>
      <c r="L124" s="8">
        <f>(((VLOOKUP(D124,[3]Format!$A$2:$C$15,2,0))*(VLOOKUP(D124,[3]Format!$A$2:$C$15,3,0))*(F124/2)*55.4)/864000)*453.6</f>
        <v>0</v>
      </c>
      <c r="M124" s="8">
        <f>(((VLOOKUP(D124,[3]Format!$A$2:$C$15,2,0))*(VLOOKUP(D124,[3]Format!$A$2:$C$15,3,0))*(H124/2)*70)/950000)*453.6</f>
        <v>38.779218947368427</v>
      </c>
      <c r="N124" s="8">
        <f t="shared" si="2"/>
        <v>0.15123895389473685</v>
      </c>
    </row>
    <row r="125" spans="1:14">
      <c r="A125">
        <v>129674</v>
      </c>
      <c r="B125" t="s">
        <v>200</v>
      </c>
      <c r="C125" t="s">
        <v>90</v>
      </c>
      <c r="D125" t="s">
        <v>91</v>
      </c>
      <c r="E125">
        <v>53349</v>
      </c>
      <c r="F125">
        <v>16</v>
      </c>
      <c r="G125" t="s">
        <v>92</v>
      </c>
      <c r="H125">
        <v>0</v>
      </c>
      <c r="I125">
        <v>1</v>
      </c>
      <c r="K125" s="18" t="str">
        <f t="shared" si="3"/>
        <v>22070 - Flambeau Mercier/Anjou</v>
      </c>
      <c r="L125" s="8">
        <f>(((VLOOKUP(D125,[3]Format!$A$2:$C$15,2,0))*(VLOOKUP(D125,[3]Format!$A$2:$C$15,3,0))*(F125/2)*55.4)/864000)*453.6</f>
        <v>34.552979999999998</v>
      </c>
      <c r="M125" s="8">
        <f>(((VLOOKUP(D125,[3]Format!$A$2:$C$15,2,0))*(VLOOKUP(D125,[3]Format!$A$2:$C$15,3,0))*(H125/2)*70)/950000)*453.6</f>
        <v>0</v>
      </c>
      <c r="N125" s="8">
        <f t="shared" si="2"/>
        <v>1.84336693002</v>
      </c>
    </row>
    <row r="126" spans="1:14">
      <c r="A126">
        <v>129073</v>
      </c>
      <c r="B126" t="s">
        <v>261</v>
      </c>
      <c r="C126" t="s">
        <v>90</v>
      </c>
      <c r="D126" t="s">
        <v>91</v>
      </c>
      <c r="E126">
        <v>7279</v>
      </c>
      <c r="F126">
        <v>12</v>
      </c>
      <c r="G126" t="s">
        <v>92</v>
      </c>
      <c r="H126">
        <v>0</v>
      </c>
      <c r="I126">
        <v>1</v>
      </c>
      <c r="K126" s="18" t="str">
        <f t="shared" si="3"/>
        <v>22110 - Magazine de L Ile des Sœurs</v>
      </c>
      <c r="L126" s="8">
        <f>(((VLOOKUP(D126,[3]Format!$A$2:$C$15,2,0))*(VLOOKUP(D126,[3]Format!$A$2:$C$15,3,0))*(F126/2)*55.4)/864000)*453.6</f>
        <v>25.914735</v>
      </c>
      <c r="M126" s="8">
        <f>(((VLOOKUP(D126,[3]Format!$A$2:$C$15,2,0))*(VLOOKUP(D126,[3]Format!$A$2:$C$15,3,0))*(H126/2)*70)/950000)*453.6</f>
        <v>0</v>
      </c>
      <c r="N126" s="8">
        <f t="shared" si="2"/>
        <v>0.18863335606500001</v>
      </c>
    </row>
    <row r="127" spans="1:14">
      <c r="A127">
        <v>128892</v>
      </c>
      <c r="B127" t="s">
        <v>117</v>
      </c>
      <c r="C127" t="s">
        <v>90</v>
      </c>
      <c r="D127" t="s">
        <v>91</v>
      </c>
      <c r="E127">
        <v>37462</v>
      </c>
      <c r="F127">
        <v>52</v>
      </c>
      <c r="G127" t="s">
        <v>92</v>
      </c>
      <c r="H127">
        <v>0</v>
      </c>
      <c r="I127">
        <v>1</v>
      </c>
      <c r="K127" s="18" t="str">
        <f t="shared" si="3"/>
        <v>22200 - L Avantage Votre Journal</v>
      </c>
      <c r="L127" s="8">
        <f>(((VLOOKUP(D127,[3]Format!$A$2:$C$15,2,0))*(VLOOKUP(D127,[3]Format!$A$2:$C$15,3,0))*(F127/2)*55.4)/864000)*453.6</f>
        <v>112.29718500000001</v>
      </c>
      <c r="M127" s="8">
        <f>(((VLOOKUP(D127,[3]Format!$A$2:$C$15,2,0))*(VLOOKUP(D127,[3]Format!$A$2:$C$15,3,0))*(H127/2)*70)/950000)*453.6</f>
        <v>0</v>
      </c>
      <c r="N127" s="8">
        <f t="shared" si="2"/>
        <v>4.2068771444700008</v>
      </c>
    </row>
    <row r="128" spans="1:14">
      <c r="A128">
        <v>20203</v>
      </c>
      <c r="B128" t="s">
        <v>126</v>
      </c>
      <c r="C128" t="s">
        <v>90</v>
      </c>
      <c r="D128" t="s">
        <v>91</v>
      </c>
      <c r="E128">
        <v>43545</v>
      </c>
      <c r="F128">
        <v>12</v>
      </c>
      <c r="G128" t="s">
        <v>92</v>
      </c>
      <c r="H128">
        <v>0</v>
      </c>
      <c r="I128">
        <v>1</v>
      </c>
      <c r="K128" s="18" t="str">
        <f t="shared" si="3"/>
        <v>22235 - L Appel</v>
      </c>
      <c r="L128" s="8">
        <f>(((VLOOKUP(D128,[3]Format!$A$2:$C$15,2,0))*(VLOOKUP(D128,[3]Format!$A$2:$C$15,3,0))*(F128/2)*55.4)/864000)*453.6</f>
        <v>25.914735</v>
      </c>
      <c r="M128" s="8">
        <f>(((VLOOKUP(D128,[3]Format!$A$2:$C$15,2,0))*(VLOOKUP(D128,[3]Format!$A$2:$C$15,3,0))*(H128/2)*70)/950000)*453.6</f>
        <v>0</v>
      </c>
      <c r="N128" s="8">
        <f t="shared" si="2"/>
        <v>1.1284571355749999</v>
      </c>
    </row>
    <row r="129" spans="1:14">
      <c r="A129">
        <v>20203</v>
      </c>
      <c r="B129" t="s">
        <v>126</v>
      </c>
      <c r="C129" t="s">
        <v>100</v>
      </c>
      <c r="D129" t="s">
        <v>91</v>
      </c>
      <c r="E129">
        <v>43545</v>
      </c>
      <c r="F129">
        <v>4</v>
      </c>
      <c r="G129" t="s">
        <v>92</v>
      </c>
      <c r="H129">
        <v>0</v>
      </c>
      <c r="I129">
        <v>1</v>
      </c>
      <c r="K129" s="18" t="str">
        <f t="shared" si="3"/>
        <v>22235 - L Appel</v>
      </c>
      <c r="L129" s="8">
        <f>(((VLOOKUP(D129,[3]Format!$A$2:$C$15,2,0))*(VLOOKUP(D129,[3]Format!$A$2:$C$15,3,0))*(F129/2)*55.4)/864000)*453.6</f>
        <v>8.6382449999999995</v>
      </c>
      <c r="M129" s="8">
        <f>(((VLOOKUP(D129,[3]Format!$A$2:$C$15,2,0))*(VLOOKUP(D129,[3]Format!$A$2:$C$15,3,0))*(H129/2)*70)/950000)*453.6</f>
        <v>0</v>
      </c>
      <c r="N129" s="8">
        <f t="shared" si="2"/>
        <v>0.376152378525</v>
      </c>
    </row>
    <row r="130" spans="1:14">
      <c r="A130">
        <v>20206</v>
      </c>
      <c r="B130" t="s">
        <v>220</v>
      </c>
      <c r="C130" t="s">
        <v>90</v>
      </c>
      <c r="D130" t="s">
        <v>91</v>
      </c>
      <c r="E130">
        <v>11450</v>
      </c>
      <c r="F130">
        <v>8</v>
      </c>
      <c r="G130" t="s">
        <v>92</v>
      </c>
      <c r="H130">
        <v>0</v>
      </c>
      <c r="I130">
        <v>1</v>
      </c>
      <c r="K130" s="18" t="str">
        <f t="shared" si="3"/>
        <v>22270 - L Autre Voix</v>
      </c>
      <c r="L130" s="8">
        <f>(((VLOOKUP(D130,[3]Format!$A$2:$C$15,2,0))*(VLOOKUP(D130,[3]Format!$A$2:$C$15,3,0))*(F130/2)*55.4)/864000)*453.6</f>
        <v>17.276489999999999</v>
      </c>
      <c r="M130" s="8">
        <f>(((VLOOKUP(D130,[3]Format!$A$2:$C$15,2,0))*(VLOOKUP(D130,[3]Format!$A$2:$C$15,3,0))*(H130/2)*70)/950000)*453.6</f>
        <v>0</v>
      </c>
      <c r="N130" s="8">
        <f t="shared" si="2"/>
        <v>0.19781581049999999</v>
      </c>
    </row>
    <row r="131" spans="1:14">
      <c r="A131">
        <v>25562</v>
      </c>
      <c r="B131" t="s">
        <v>226</v>
      </c>
      <c r="C131" t="s">
        <v>90</v>
      </c>
      <c r="D131" t="s">
        <v>91</v>
      </c>
      <c r="E131">
        <v>37000</v>
      </c>
      <c r="F131">
        <v>28</v>
      </c>
      <c r="G131" t="s">
        <v>92</v>
      </c>
      <c r="H131">
        <v>0</v>
      </c>
      <c r="I131">
        <v>1</v>
      </c>
      <c r="K131" s="18" t="str">
        <f t="shared" si="3"/>
        <v>22540 - Seaway News</v>
      </c>
      <c r="L131" s="8">
        <f>(((VLOOKUP(D131,[3]Format!$A$2:$C$15,2,0))*(VLOOKUP(D131,[3]Format!$A$2:$C$15,3,0))*(F131/2)*55.4)/864000)*453.6</f>
        <v>60.467714999999998</v>
      </c>
      <c r="M131" s="8">
        <f>(((VLOOKUP(D131,[3]Format!$A$2:$C$15,2,0))*(VLOOKUP(D131,[3]Format!$A$2:$C$15,3,0))*(H131/2)*70)/950000)*453.6</f>
        <v>0</v>
      </c>
      <c r="N131" s="8">
        <f t="shared" si="2"/>
        <v>2.237305455</v>
      </c>
    </row>
    <row r="132" spans="1:14">
      <c r="A132">
        <v>20202</v>
      </c>
      <c r="B132" t="s">
        <v>232</v>
      </c>
      <c r="C132" t="s">
        <v>90</v>
      </c>
      <c r="D132" t="s">
        <v>91</v>
      </c>
      <c r="E132">
        <v>25988</v>
      </c>
      <c r="F132">
        <v>8</v>
      </c>
      <c r="G132" t="s">
        <v>92</v>
      </c>
      <c r="H132">
        <v>0</v>
      </c>
      <c r="I132">
        <v>1</v>
      </c>
      <c r="K132" s="18" t="str">
        <f t="shared" si="3"/>
        <v>22250 - Quebec Express</v>
      </c>
      <c r="L132" s="8">
        <f>(((VLOOKUP(D132,[3]Format!$A$2:$C$15,2,0))*(VLOOKUP(D132,[3]Format!$A$2:$C$15,3,0))*(F132/2)*55.4)/864000)*453.6</f>
        <v>17.276489999999999</v>
      </c>
      <c r="M132" s="8">
        <f>(((VLOOKUP(D132,[3]Format!$A$2:$C$15,2,0))*(VLOOKUP(D132,[3]Format!$A$2:$C$15,3,0))*(H132/2)*70)/950000)*453.6</f>
        <v>0</v>
      </c>
      <c r="N132" s="8">
        <f t="shared" si="2"/>
        <v>0.44898142212000003</v>
      </c>
    </row>
    <row r="133" spans="1:14">
      <c r="A133">
        <v>20202</v>
      </c>
      <c r="B133" t="s">
        <v>232</v>
      </c>
      <c r="C133" t="s">
        <v>100</v>
      </c>
      <c r="D133" t="s">
        <v>91</v>
      </c>
      <c r="E133">
        <v>25988</v>
      </c>
      <c r="F133">
        <v>4</v>
      </c>
      <c r="G133" t="s">
        <v>92</v>
      </c>
      <c r="H133">
        <v>0</v>
      </c>
      <c r="I133">
        <v>1</v>
      </c>
      <c r="K133" s="18" t="str">
        <f t="shared" si="3"/>
        <v>22250 - Quebec Express</v>
      </c>
      <c r="L133" s="8">
        <f>(((VLOOKUP(D133,[3]Format!$A$2:$C$15,2,0))*(VLOOKUP(D133,[3]Format!$A$2:$C$15,3,0))*(F133/2)*55.4)/864000)*453.6</f>
        <v>8.6382449999999995</v>
      </c>
      <c r="M133" s="8">
        <f>(((VLOOKUP(D133,[3]Format!$A$2:$C$15,2,0))*(VLOOKUP(D133,[3]Format!$A$2:$C$15,3,0))*(H133/2)*70)/950000)*453.6</f>
        <v>0</v>
      </c>
      <c r="N133" s="8">
        <f t="shared" ref="N133:N196" si="4">(((L133+M133)*E133)/1000000)*I133</f>
        <v>0.22449071106000001</v>
      </c>
    </row>
    <row r="134" spans="1:14">
      <c r="A134">
        <v>129543</v>
      </c>
      <c r="B134" t="s">
        <v>195</v>
      </c>
      <c r="C134" t="s">
        <v>90</v>
      </c>
      <c r="D134" t="s">
        <v>91</v>
      </c>
      <c r="E134">
        <v>33029</v>
      </c>
      <c r="F134">
        <v>16</v>
      </c>
      <c r="G134" t="s">
        <v>92</v>
      </c>
      <c r="H134">
        <v>0</v>
      </c>
      <c r="I134">
        <v>1</v>
      </c>
      <c r="K134" s="18" t="str">
        <f t="shared" ref="K134:K197" si="5">B134</f>
        <v>22095 - Le Messager Lasalle-Dorval</v>
      </c>
      <c r="L134" s="8">
        <f>(((VLOOKUP(D134,[3]Format!$A$2:$C$15,2,0))*(VLOOKUP(D134,[3]Format!$A$2:$C$15,3,0))*(F134/2)*55.4)/864000)*453.6</f>
        <v>34.552979999999998</v>
      </c>
      <c r="M134" s="8">
        <f>(((VLOOKUP(D134,[3]Format!$A$2:$C$15,2,0))*(VLOOKUP(D134,[3]Format!$A$2:$C$15,3,0))*(H134/2)*70)/950000)*453.6</f>
        <v>0</v>
      </c>
      <c r="N134" s="8">
        <f t="shared" si="4"/>
        <v>1.1412503764199999</v>
      </c>
    </row>
    <row r="135" spans="1:14">
      <c r="A135">
        <v>129089</v>
      </c>
      <c r="B135" t="s">
        <v>134</v>
      </c>
      <c r="C135" t="s">
        <v>90</v>
      </c>
      <c r="D135" t="s">
        <v>91</v>
      </c>
      <c r="E135">
        <v>24364</v>
      </c>
      <c r="F135">
        <v>12</v>
      </c>
      <c r="G135" t="s">
        <v>92</v>
      </c>
      <c r="H135">
        <v>0</v>
      </c>
      <c r="I135">
        <v>1</v>
      </c>
      <c r="K135" s="18" t="str">
        <f t="shared" si="5"/>
        <v>22100 - Le Messager Lachine</v>
      </c>
      <c r="L135" s="8">
        <f>(((VLOOKUP(D135,[3]Format!$A$2:$C$15,2,0))*(VLOOKUP(D135,[3]Format!$A$2:$C$15,3,0))*(F135/2)*55.4)/864000)*453.6</f>
        <v>25.914735</v>
      </c>
      <c r="M135" s="8">
        <f>(((VLOOKUP(D135,[3]Format!$A$2:$C$15,2,0))*(VLOOKUP(D135,[3]Format!$A$2:$C$15,3,0))*(H135/2)*70)/950000)*453.6</f>
        <v>0</v>
      </c>
      <c r="N135" s="8">
        <f t="shared" si="4"/>
        <v>0.63138660354000009</v>
      </c>
    </row>
    <row r="136" spans="1:14">
      <c r="A136">
        <v>129081</v>
      </c>
      <c r="B136" t="s">
        <v>242</v>
      </c>
      <c r="C136" t="s">
        <v>90</v>
      </c>
      <c r="D136" t="s">
        <v>91</v>
      </c>
      <c r="E136">
        <v>23616</v>
      </c>
      <c r="F136">
        <v>8</v>
      </c>
      <c r="G136" t="s">
        <v>92</v>
      </c>
      <c r="H136">
        <v>0</v>
      </c>
      <c r="I136">
        <v>1</v>
      </c>
      <c r="K136" s="18" t="str">
        <f t="shared" si="5"/>
        <v>22090 - Le Messager Verdun</v>
      </c>
      <c r="L136" s="8">
        <f>(((VLOOKUP(D136,[3]Format!$A$2:$C$15,2,0))*(VLOOKUP(D136,[3]Format!$A$2:$C$15,3,0))*(F136/2)*55.4)/864000)*453.6</f>
        <v>17.276489999999999</v>
      </c>
      <c r="M136" s="8">
        <f>(((VLOOKUP(D136,[3]Format!$A$2:$C$15,2,0))*(VLOOKUP(D136,[3]Format!$A$2:$C$15,3,0))*(H136/2)*70)/950000)*453.6</f>
        <v>0</v>
      </c>
      <c r="N136" s="8">
        <f t="shared" si="4"/>
        <v>0.40800158784000001</v>
      </c>
    </row>
    <row r="137" spans="1:14">
      <c r="A137">
        <v>129632</v>
      </c>
      <c r="B137" t="s">
        <v>276</v>
      </c>
      <c r="C137" t="s">
        <v>169</v>
      </c>
      <c r="D137" t="s">
        <v>204</v>
      </c>
      <c r="E137">
        <v>39708</v>
      </c>
      <c r="F137">
        <v>0</v>
      </c>
      <c r="G137" t="s">
        <v>216</v>
      </c>
      <c r="H137">
        <v>8</v>
      </c>
      <c r="I137">
        <v>1</v>
      </c>
      <c r="K137" s="18" t="str">
        <f t="shared" si="5"/>
        <v>22130 - Rendez-vous / Ambiance</v>
      </c>
      <c r="L137" s="8">
        <f>(((VLOOKUP(D137,[3]Format!$A$2:$C$15,2,0))*(VLOOKUP(D137,[3]Format!$A$2:$C$15,3,0))*(F137/2)*55.4)/864000)*453.6</f>
        <v>0</v>
      </c>
      <c r="M137" s="8">
        <f>(((VLOOKUP(D137,[3]Format!$A$2:$C$15,2,0))*(VLOOKUP(D137,[3]Format!$A$2:$C$15,3,0))*(H137/2)*70)/950000)*453.6</f>
        <v>24.816694736842106</v>
      </c>
      <c r="N137" s="8">
        <f t="shared" si="4"/>
        <v>0.98542131461052629</v>
      </c>
    </row>
    <row r="138" spans="1:14">
      <c r="A138">
        <v>129630</v>
      </c>
      <c r="B138" t="s">
        <v>206</v>
      </c>
      <c r="C138" t="s">
        <v>169</v>
      </c>
      <c r="D138" t="s">
        <v>204</v>
      </c>
      <c r="E138">
        <v>61691</v>
      </c>
      <c r="F138">
        <v>0</v>
      </c>
      <c r="G138" t="s">
        <v>216</v>
      </c>
      <c r="H138">
        <v>8</v>
      </c>
      <c r="I138">
        <v>1</v>
      </c>
      <c r="K138" s="18" t="str">
        <f t="shared" si="5"/>
        <v>22115 - Cites Nouvelles</v>
      </c>
      <c r="L138" s="8">
        <f>(((VLOOKUP(D138,[3]Format!$A$2:$C$15,2,0))*(VLOOKUP(D138,[3]Format!$A$2:$C$15,3,0))*(F138/2)*55.4)/864000)*453.6</f>
        <v>0</v>
      </c>
      <c r="M138" s="8">
        <f>(((VLOOKUP(D138,[3]Format!$A$2:$C$15,2,0))*(VLOOKUP(D138,[3]Format!$A$2:$C$15,3,0))*(H138/2)*70)/950000)*453.6</f>
        <v>24.816694736842106</v>
      </c>
      <c r="N138" s="8">
        <f t="shared" si="4"/>
        <v>1.5309667150105264</v>
      </c>
    </row>
    <row r="139" spans="1:14">
      <c r="A139">
        <v>129631</v>
      </c>
      <c r="B139" t="s">
        <v>164</v>
      </c>
      <c r="C139" t="s">
        <v>169</v>
      </c>
      <c r="D139" t="s">
        <v>204</v>
      </c>
      <c r="E139">
        <v>54920</v>
      </c>
      <c r="F139">
        <v>0</v>
      </c>
      <c r="G139" t="s">
        <v>216</v>
      </c>
      <c r="H139">
        <v>12</v>
      </c>
      <c r="I139">
        <v>1</v>
      </c>
      <c r="K139" s="18" t="str">
        <f t="shared" si="5"/>
        <v>22050 - Les Nouvelles Saint Laurent</v>
      </c>
      <c r="L139" s="8">
        <f>(((VLOOKUP(D139,[3]Format!$A$2:$C$15,2,0))*(VLOOKUP(D139,[3]Format!$A$2:$C$15,3,0))*(F139/2)*55.4)/864000)*453.6</f>
        <v>0</v>
      </c>
      <c r="M139" s="8">
        <f>(((VLOOKUP(D139,[3]Format!$A$2:$C$15,2,0))*(VLOOKUP(D139,[3]Format!$A$2:$C$15,3,0))*(H139/2)*70)/950000)*453.6</f>
        <v>37.225042105263164</v>
      </c>
      <c r="N139" s="8">
        <f t="shared" si="4"/>
        <v>2.0443993124210529</v>
      </c>
    </row>
    <row r="140" spans="1:14">
      <c r="A140">
        <v>25612</v>
      </c>
      <c r="B140" t="s">
        <v>266</v>
      </c>
      <c r="C140" t="s">
        <v>90</v>
      </c>
      <c r="D140" t="s">
        <v>270</v>
      </c>
      <c r="E140">
        <v>3900</v>
      </c>
      <c r="F140">
        <v>0</v>
      </c>
      <c r="G140" t="s">
        <v>271</v>
      </c>
      <c r="H140">
        <v>12</v>
      </c>
      <c r="I140">
        <v>1</v>
      </c>
      <c r="K140" s="18" t="str">
        <f t="shared" si="5"/>
        <v>22005 - Corriere Italiano</v>
      </c>
      <c r="L140" s="8">
        <f>(((VLOOKUP(D140,[3]Format!$A$2:$C$15,2,0))*(VLOOKUP(D140,[3]Format!$A$2:$C$15,3,0))*(F140/2)*55.4)/864000)*453.6</f>
        <v>0</v>
      </c>
      <c r="M140" s="8">
        <f>(((VLOOKUP(D140,[3]Format!$A$2:$C$15,2,0))*(VLOOKUP(D140,[3]Format!$A$2:$C$15,3,0))*(H140/2)*70)/950000)*453.6</f>
        <v>38.779218947368427</v>
      </c>
      <c r="N140" s="8">
        <f t="shared" si="4"/>
        <v>0.15123895389473685</v>
      </c>
    </row>
    <row r="141" spans="1:14">
      <c r="A141">
        <v>25623</v>
      </c>
      <c r="B141" t="s">
        <v>226</v>
      </c>
      <c r="C141" t="s">
        <v>90</v>
      </c>
      <c r="D141" t="s">
        <v>251</v>
      </c>
      <c r="E141">
        <v>37000</v>
      </c>
      <c r="F141">
        <v>20</v>
      </c>
      <c r="G141" t="s">
        <v>92</v>
      </c>
      <c r="H141">
        <v>0</v>
      </c>
      <c r="I141">
        <v>1</v>
      </c>
      <c r="K141" s="18" t="str">
        <f t="shared" si="5"/>
        <v>22540 - Seaway News</v>
      </c>
      <c r="L141" s="8">
        <f>(((VLOOKUP(D141,[3]Format!$A$2:$C$15,2,0))*(VLOOKUP(D141,[3]Format!$A$2:$C$15,3,0))*(F141/2)*55.4)/864000)*453.6</f>
        <v>44.663653125000003</v>
      </c>
      <c r="M141" s="8">
        <f>(((VLOOKUP(D141,[3]Format!$A$2:$C$15,2,0))*(VLOOKUP(D141,[3]Format!$A$2:$C$15,3,0))*(H141/2)*70)/950000)*453.6</f>
        <v>0</v>
      </c>
      <c r="N141" s="8">
        <f t="shared" si="4"/>
        <v>1.6525551656250002</v>
      </c>
    </row>
    <row r="142" spans="1:14">
      <c r="A142">
        <v>130010</v>
      </c>
      <c r="B142" t="s">
        <v>276</v>
      </c>
      <c r="C142" t="s">
        <v>169</v>
      </c>
      <c r="D142" t="s">
        <v>204</v>
      </c>
      <c r="E142">
        <v>39708</v>
      </c>
      <c r="F142">
        <v>0</v>
      </c>
      <c r="G142" t="s">
        <v>216</v>
      </c>
      <c r="H142">
        <v>8</v>
      </c>
      <c r="I142">
        <v>1</v>
      </c>
      <c r="K142" s="18" t="str">
        <f t="shared" si="5"/>
        <v>22130 - Rendez-vous / Ambiance</v>
      </c>
      <c r="L142" s="8">
        <f>(((VLOOKUP(D142,[3]Format!$A$2:$C$15,2,0))*(VLOOKUP(D142,[3]Format!$A$2:$C$15,3,0))*(F142/2)*55.4)/864000)*453.6</f>
        <v>0</v>
      </c>
      <c r="M142" s="8">
        <f>(((VLOOKUP(D142,[3]Format!$A$2:$C$15,2,0))*(VLOOKUP(D142,[3]Format!$A$2:$C$15,3,0))*(H142/2)*70)/950000)*453.6</f>
        <v>24.816694736842106</v>
      </c>
      <c r="N142" s="8">
        <f t="shared" si="4"/>
        <v>0.98542131461052629</v>
      </c>
    </row>
    <row r="143" spans="1:14">
      <c r="A143">
        <v>130007</v>
      </c>
      <c r="B143" t="s">
        <v>175</v>
      </c>
      <c r="C143" t="s">
        <v>169</v>
      </c>
      <c r="D143" t="s">
        <v>225</v>
      </c>
      <c r="E143">
        <v>50310</v>
      </c>
      <c r="F143">
        <v>0</v>
      </c>
      <c r="G143" t="s">
        <v>255</v>
      </c>
      <c r="H143">
        <v>8</v>
      </c>
      <c r="I143">
        <v>1</v>
      </c>
      <c r="K143" s="18" t="str">
        <f t="shared" si="5"/>
        <v>22075 - Nouv Hochelaga Maisonneuve</v>
      </c>
      <c r="L143" s="8">
        <f>(((VLOOKUP(D143,[3]Format!$A$2:$C$15,2,0))*(VLOOKUP(D143,[3]Format!$A$2:$C$15,3,0))*(F143/2)*55.4)/864000)*453.6</f>
        <v>0</v>
      </c>
      <c r="M143" s="8">
        <f>(((VLOOKUP(D143,[3]Format!$A$2:$C$15,2,0))*(VLOOKUP(D143,[3]Format!$A$2:$C$15,3,0))*(H143/2)*70)/950000)*453.6</f>
        <v>22.059284210526318</v>
      </c>
      <c r="N143" s="8">
        <f t="shared" si="4"/>
        <v>1.109802588631579</v>
      </c>
    </row>
    <row r="144" spans="1:14">
      <c r="A144">
        <v>130008</v>
      </c>
      <c r="B144" t="s">
        <v>200</v>
      </c>
      <c r="C144" t="s">
        <v>169</v>
      </c>
      <c r="D144" t="s">
        <v>204</v>
      </c>
      <c r="E144">
        <v>114386</v>
      </c>
      <c r="F144">
        <v>12</v>
      </c>
      <c r="G144" t="s">
        <v>92</v>
      </c>
      <c r="H144">
        <v>0</v>
      </c>
      <c r="I144">
        <v>1</v>
      </c>
      <c r="K144" s="18" t="str">
        <f t="shared" si="5"/>
        <v>22070 - Flambeau Mercier/Anjou</v>
      </c>
      <c r="L144" s="8">
        <f>(((VLOOKUP(D144,[3]Format!$A$2:$C$15,2,0))*(VLOOKUP(D144,[3]Format!$A$2:$C$15,3,0))*(F144/2)*55.4)/864000)*453.6</f>
        <v>32.393418750000002</v>
      </c>
      <c r="M144" s="8">
        <f>(((VLOOKUP(D144,[3]Format!$A$2:$C$15,2,0))*(VLOOKUP(D144,[3]Format!$A$2:$C$15,3,0))*(H144/2)*70)/950000)*453.6</f>
        <v>0</v>
      </c>
      <c r="N144" s="8">
        <f t="shared" si="4"/>
        <v>3.7053535971375</v>
      </c>
    </row>
    <row r="145" spans="1:14">
      <c r="A145">
        <v>129818</v>
      </c>
      <c r="B145" t="s">
        <v>190</v>
      </c>
      <c r="C145" t="s">
        <v>90</v>
      </c>
      <c r="D145" t="s">
        <v>91</v>
      </c>
      <c r="E145">
        <v>31778</v>
      </c>
      <c r="F145">
        <v>14</v>
      </c>
      <c r="G145" t="s">
        <v>92</v>
      </c>
      <c r="H145">
        <v>0</v>
      </c>
      <c r="I145">
        <v>1</v>
      </c>
      <c r="K145" s="18" t="str">
        <f t="shared" si="5"/>
        <v>22260 - Beauport Express</v>
      </c>
      <c r="L145" s="8">
        <f>(((VLOOKUP(D145,[3]Format!$A$2:$C$15,2,0))*(VLOOKUP(D145,[3]Format!$A$2:$C$15,3,0))*(F145/2)*55.4)/864000)*453.6</f>
        <v>30.233857499999999</v>
      </c>
      <c r="M145" s="8">
        <f>(((VLOOKUP(D145,[3]Format!$A$2:$C$15,2,0))*(VLOOKUP(D145,[3]Format!$A$2:$C$15,3,0))*(H145/2)*70)/950000)*453.6</f>
        <v>0</v>
      </c>
      <c r="N145" s="8">
        <f t="shared" si="4"/>
        <v>0.96077152363499996</v>
      </c>
    </row>
    <row r="146" spans="1:14">
      <c r="A146">
        <v>129818</v>
      </c>
      <c r="B146" t="s">
        <v>190</v>
      </c>
      <c r="C146" t="s">
        <v>100</v>
      </c>
      <c r="D146" t="s">
        <v>91</v>
      </c>
      <c r="E146">
        <v>31778</v>
      </c>
      <c r="F146">
        <v>18</v>
      </c>
      <c r="G146" t="s">
        <v>92</v>
      </c>
      <c r="H146">
        <v>0</v>
      </c>
      <c r="I146">
        <v>1</v>
      </c>
      <c r="K146" s="18" t="str">
        <f t="shared" si="5"/>
        <v>22260 - Beauport Express</v>
      </c>
      <c r="L146" s="8">
        <f>(((VLOOKUP(D146,[3]Format!$A$2:$C$15,2,0))*(VLOOKUP(D146,[3]Format!$A$2:$C$15,3,0))*(F146/2)*55.4)/864000)*453.6</f>
        <v>38.872102499999997</v>
      </c>
      <c r="M146" s="8">
        <f>(((VLOOKUP(D146,[3]Format!$A$2:$C$15,2,0))*(VLOOKUP(D146,[3]Format!$A$2:$C$15,3,0))*(H146/2)*70)/950000)*453.6</f>
        <v>0</v>
      </c>
      <c r="N146" s="8">
        <f t="shared" si="4"/>
        <v>1.2352776732449999</v>
      </c>
    </row>
    <row r="147" spans="1:14">
      <c r="A147">
        <v>129633</v>
      </c>
      <c r="B147" t="s">
        <v>212</v>
      </c>
      <c r="C147" t="s">
        <v>169</v>
      </c>
      <c r="D147" t="s">
        <v>204</v>
      </c>
      <c r="E147">
        <v>20053</v>
      </c>
      <c r="F147">
        <v>0</v>
      </c>
      <c r="G147" t="s">
        <v>216</v>
      </c>
      <c r="H147">
        <v>8</v>
      </c>
      <c r="I147">
        <v>1</v>
      </c>
      <c r="K147" s="18" t="str">
        <f t="shared" si="5"/>
        <v>22045 - L Express d Outremont</v>
      </c>
      <c r="L147" s="8">
        <f>(((VLOOKUP(D147,[3]Format!$A$2:$C$15,2,0))*(VLOOKUP(D147,[3]Format!$A$2:$C$15,3,0))*(F147/2)*55.4)/864000)*453.6</f>
        <v>0</v>
      </c>
      <c r="M147" s="8">
        <f>(((VLOOKUP(D147,[3]Format!$A$2:$C$15,2,0))*(VLOOKUP(D147,[3]Format!$A$2:$C$15,3,0))*(H147/2)*70)/950000)*453.6</f>
        <v>24.816694736842106</v>
      </c>
      <c r="N147" s="8">
        <f t="shared" si="4"/>
        <v>0.49764917955789478</v>
      </c>
    </row>
    <row r="148" spans="1:14">
      <c r="A148">
        <v>129634</v>
      </c>
      <c r="B148" t="s">
        <v>237</v>
      </c>
      <c r="C148" t="s">
        <v>169</v>
      </c>
      <c r="D148" t="s">
        <v>225</v>
      </c>
      <c r="E148">
        <v>66473</v>
      </c>
      <c r="F148">
        <v>0</v>
      </c>
      <c r="G148" t="s">
        <v>255</v>
      </c>
      <c r="H148">
        <v>8</v>
      </c>
      <c r="I148">
        <v>1</v>
      </c>
      <c r="K148" s="18" t="str">
        <f t="shared" si="5"/>
        <v>22105 - La Voix Populaire</v>
      </c>
      <c r="L148" s="8">
        <f>(((VLOOKUP(D148,[3]Format!$A$2:$C$15,2,0))*(VLOOKUP(D148,[3]Format!$A$2:$C$15,3,0))*(F148/2)*55.4)/864000)*453.6</f>
        <v>0</v>
      </c>
      <c r="M148" s="8">
        <f>(((VLOOKUP(D148,[3]Format!$A$2:$C$15,2,0))*(VLOOKUP(D148,[3]Format!$A$2:$C$15,3,0))*(H148/2)*70)/950000)*453.6</f>
        <v>22.059284210526318</v>
      </c>
      <c r="N148" s="8">
        <f t="shared" si="4"/>
        <v>1.466346799326316</v>
      </c>
    </row>
    <row r="149" spans="1:14">
      <c r="A149">
        <v>129034</v>
      </c>
      <c r="B149" t="s">
        <v>149</v>
      </c>
      <c r="C149" t="s">
        <v>90</v>
      </c>
      <c r="D149" t="s">
        <v>91</v>
      </c>
      <c r="E149">
        <v>19478</v>
      </c>
      <c r="F149">
        <v>12</v>
      </c>
      <c r="G149" t="s">
        <v>92</v>
      </c>
      <c r="H149">
        <v>0</v>
      </c>
      <c r="I149">
        <v>1</v>
      </c>
      <c r="K149" s="18" t="str">
        <f t="shared" si="5"/>
        <v>22080 - L Informateur de RDP</v>
      </c>
      <c r="L149" s="8">
        <f>(((VLOOKUP(D149,[3]Format!$A$2:$C$15,2,0))*(VLOOKUP(D149,[3]Format!$A$2:$C$15,3,0))*(F149/2)*55.4)/864000)*453.6</f>
        <v>25.914735</v>
      </c>
      <c r="M149" s="8">
        <f>(((VLOOKUP(D149,[3]Format!$A$2:$C$15,2,0))*(VLOOKUP(D149,[3]Format!$A$2:$C$15,3,0))*(H149/2)*70)/950000)*453.6</f>
        <v>0</v>
      </c>
      <c r="N149" s="8">
        <f t="shared" si="4"/>
        <v>0.50476720832999999</v>
      </c>
    </row>
    <row r="150" spans="1:14">
      <c r="A150">
        <v>129042</v>
      </c>
      <c r="B150" t="s">
        <v>159</v>
      </c>
      <c r="C150" t="s">
        <v>90</v>
      </c>
      <c r="D150" t="s">
        <v>91</v>
      </c>
      <c r="E150">
        <v>31897</v>
      </c>
      <c r="F150">
        <v>12</v>
      </c>
      <c r="G150" t="s">
        <v>92</v>
      </c>
      <c r="H150">
        <v>0</v>
      </c>
      <c r="I150">
        <v>1</v>
      </c>
      <c r="K150" s="18" t="str">
        <f t="shared" si="5"/>
        <v>22065 - Le Guide de Montreal Nord</v>
      </c>
      <c r="L150" s="8">
        <f>(((VLOOKUP(D150,[3]Format!$A$2:$C$15,2,0))*(VLOOKUP(D150,[3]Format!$A$2:$C$15,3,0))*(F150/2)*55.4)/864000)*453.6</f>
        <v>25.914735</v>
      </c>
      <c r="M150" s="8">
        <f>(((VLOOKUP(D150,[3]Format!$A$2:$C$15,2,0))*(VLOOKUP(D150,[3]Format!$A$2:$C$15,3,0))*(H150/2)*70)/950000)*453.6</f>
        <v>0</v>
      </c>
      <c r="N150" s="8">
        <f t="shared" si="4"/>
        <v>0.82660230229500009</v>
      </c>
    </row>
    <row r="151" spans="1:14">
      <c r="A151">
        <v>129058</v>
      </c>
      <c r="B151" t="s">
        <v>154</v>
      </c>
      <c r="C151" t="s">
        <v>90</v>
      </c>
      <c r="D151" t="s">
        <v>91</v>
      </c>
      <c r="E151">
        <v>30066</v>
      </c>
      <c r="F151">
        <v>16</v>
      </c>
      <c r="G151" t="s">
        <v>92</v>
      </c>
      <c r="H151">
        <v>0</v>
      </c>
      <c r="I151">
        <v>1</v>
      </c>
      <c r="K151" s="18" t="str">
        <f t="shared" si="5"/>
        <v>22060 - Progres St Leonard</v>
      </c>
      <c r="L151" s="8">
        <f>(((VLOOKUP(D151,[3]Format!$A$2:$C$15,2,0))*(VLOOKUP(D151,[3]Format!$A$2:$C$15,3,0))*(F151/2)*55.4)/864000)*453.6</f>
        <v>34.552979999999998</v>
      </c>
      <c r="M151" s="8">
        <f>(((VLOOKUP(D151,[3]Format!$A$2:$C$15,2,0))*(VLOOKUP(D151,[3]Format!$A$2:$C$15,3,0))*(H151/2)*70)/950000)*453.6</f>
        <v>0</v>
      </c>
      <c r="N151" s="8">
        <f t="shared" si="4"/>
        <v>1.0388698966799998</v>
      </c>
    </row>
    <row r="152" spans="1:14">
      <c r="A152">
        <v>129050</v>
      </c>
      <c r="B152" t="s">
        <v>175</v>
      </c>
      <c r="C152" t="s">
        <v>90</v>
      </c>
      <c r="D152" t="s">
        <v>91</v>
      </c>
      <c r="E152">
        <v>21760</v>
      </c>
      <c r="F152">
        <v>8</v>
      </c>
      <c r="G152" t="s">
        <v>92</v>
      </c>
      <c r="H152">
        <v>0</v>
      </c>
      <c r="I152">
        <v>1</v>
      </c>
      <c r="K152" s="18" t="str">
        <f t="shared" si="5"/>
        <v>22075 - Nouv Hochelaga Maisonneuve</v>
      </c>
      <c r="L152" s="8">
        <f>(((VLOOKUP(D152,[3]Format!$A$2:$C$15,2,0))*(VLOOKUP(D152,[3]Format!$A$2:$C$15,3,0))*(F152/2)*55.4)/864000)*453.6</f>
        <v>17.276489999999999</v>
      </c>
      <c r="M152" s="8">
        <f>(((VLOOKUP(D152,[3]Format!$A$2:$C$15,2,0))*(VLOOKUP(D152,[3]Format!$A$2:$C$15,3,0))*(H152/2)*70)/950000)*453.6</f>
        <v>0</v>
      </c>
      <c r="N152" s="8">
        <f t="shared" si="4"/>
        <v>0.37593642239999997</v>
      </c>
    </row>
    <row r="153" spans="1:14">
      <c r="A153">
        <v>129066</v>
      </c>
      <c r="B153" t="s">
        <v>170</v>
      </c>
      <c r="C153" t="s">
        <v>90</v>
      </c>
      <c r="D153" t="s">
        <v>91</v>
      </c>
      <c r="E153">
        <v>36616</v>
      </c>
      <c r="F153">
        <v>8</v>
      </c>
      <c r="G153" t="s">
        <v>92</v>
      </c>
      <c r="H153">
        <v>0</v>
      </c>
      <c r="I153">
        <v>1</v>
      </c>
      <c r="K153" s="18" t="str">
        <f t="shared" si="5"/>
        <v>22025 - Journal Rosemont La Petite-Patrie</v>
      </c>
      <c r="L153" s="8">
        <f>(((VLOOKUP(D153,[3]Format!$A$2:$C$15,2,0))*(VLOOKUP(D153,[3]Format!$A$2:$C$15,3,0))*(F153/2)*55.4)/864000)*453.6</f>
        <v>17.276489999999999</v>
      </c>
      <c r="M153" s="8">
        <f>(((VLOOKUP(D153,[3]Format!$A$2:$C$15,2,0))*(VLOOKUP(D153,[3]Format!$A$2:$C$15,3,0))*(H153/2)*70)/950000)*453.6</f>
        <v>0</v>
      </c>
      <c r="N153" s="8">
        <f t="shared" si="4"/>
        <v>0.63259595783999989</v>
      </c>
    </row>
    <row r="154" spans="1:14">
      <c r="A154">
        <v>128933</v>
      </c>
      <c r="B154" t="s">
        <v>107</v>
      </c>
      <c r="C154" t="s">
        <v>90</v>
      </c>
      <c r="D154" t="s">
        <v>91</v>
      </c>
      <c r="E154">
        <v>27083</v>
      </c>
      <c r="F154">
        <v>16</v>
      </c>
      <c r="G154" t="s">
        <v>92</v>
      </c>
      <c r="H154">
        <v>0</v>
      </c>
      <c r="I154">
        <v>1</v>
      </c>
      <c r="K154" s="18" t="str">
        <f t="shared" si="5"/>
        <v>22240 - Charlesbourg Express</v>
      </c>
      <c r="L154" s="8">
        <f>(((VLOOKUP(D154,[3]Format!$A$2:$C$15,2,0))*(VLOOKUP(D154,[3]Format!$A$2:$C$15,3,0))*(F154/2)*55.4)/864000)*453.6</f>
        <v>34.552979999999998</v>
      </c>
      <c r="M154" s="8">
        <f>(((VLOOKUP(D154,[3]Format!$A$2:$C$15,2,0))*(VLOOKUP(D154,[3]Format!$A$2:$C$15,3,0))*(H154/2)*70)/950000)*453.6</f>
        <v>0</v>
      </c>
      <c r="N154" s="8">
        <f t="shared" si="4"/>
        <v>0.93579835733999994</v>
      </c>
    </row>
    <row r="155" spans="1:14">
      <c r="A155">
        <v>128928</v>
      </c>
      <c r="B155" t="s">
        <v>190</v>
      </c>
      <c r="C155" t="s">
        <v>90</v>
      </c>
      <c r="D155" t="s">
        <v>91</v>
      </c>
      <c r="E155">
        <v>31778</v>
      </c>
      <c r="F155">
        <v>16</v>
      </c>
      <c r="G155" t="s">
        <v>92</v>
      </c>
      <c r="H155">
        <v>0</v>
      </c>
      <c r="I155">
        <v>1</v>
      </c>
      <c r="K155" s="18" t="str">
        <f t="shared" si="5"/>
        <v>22260 - Beauport Express</v>
      </c>
      <c r="L155" s="8">
        <f>(((VLOOKUP(D155,[3]Format!$A$2:$C$15,2,0))*(VLOOKUP(D155,[3]Format!$A$2:$C$15,3,0))*(F155/2)*55.4)/864000)*453.6</f>
        <v>34.552979999999998</v>
      </c>
      <c r="M155" s="8">
        <f>(((VLOOKUP(D155,[3]Format!$A$2:$C$15,2,0))*(VLOOKUP(D155,[3]Format!$A$2:$C$15,3,0))*(H155/2)*70)/950000)*453.6</f>
        <v>0</v>
      </c>
      <c r="N155" s="8">
        <f t="shared" si="4"/>
        <v>1.0980245984399999</v>
      </c>
    </row>
    <row r="156" spans="1:14">
      <c r="A156">
        <v>128923</v>
      </c>
      <c r="B156" t="s">
        <v>185</v>
      </c>
      <c r="C156" t="s">
        <v>90</v>
      </c>
      <c r="D156" t="s">
        <v>91</v>
      </c>
      <c r="E156">
        <v>42520</v>
      </c>
      <c r="F156">
        <v>16</v>
      </c>
      <c r="G156" t="s">
        <v>92</v>
      </c>
      <c r="H156">
        <v>0</v>
      </c>
      <c r="I156">
        <v>1</v>
      </c>
      <c r="K156" s="18" t="str">
        <f t="shared" si="5"/>
        <v>22245 - L Actuel</v>
      </c>
      <c r="L156" s="8">
        <f>(((VLOOKUP(D156,[3]Format!$A$2:$C$15,2,0))*(VLOOKUP(D156,[3]Format!$A$2:$C$15,3,0))*(F156/2)*55.4)/864000)*453.6</f>
        <v>34.552979999999998</v>
      </c>
      <c r="M156" s="8">
        <f>(((VLOOKUP(D156,[3]Format!$A$2:$C$15,2,0))*(VLOOKUP(D156,[3]Format!$A$2:$C$15,3,0))*(H156/2)*70)/950000)*453.6</f>
        <v>0</v>
      </c>
      <c r="N156" s="8">
        <f t="shared" si="4"/>
        <v>1.4691927095999999</v>
      </c>
    </row>
    <row r="157" spans="1:14">
      <c r="A157">
        <v>129381</v>
      </c>
      <c r="B157" t="s">
        <v>256</v>
      </c>
      <c r="C157" t="s">
        <v>90</v>
      </c>
      <c r="D157" t="s">
        <v>91</v>
      </c>
      <c r="E157">
        <v>20893</v>
      </c>
      <c r="F157">
        <v>12</v>
      </c>
      <c r="G157" t="s">
        <v>92</v>
      </c>
      <c r="H157">
        <v>0</v>
      </c>
      <c r="I157">
        <v>1</v>
      </c>
      <c r="K157" s="18" t="str">
        <f t="shared" si="5"/>
        <v>22085 - Avenir de l'Est</v>
      </c>
      <c r="L157" s="8">
        <f>(((VLOOKUP(D157,[3]Format!$A$2:$C$15,2,0))*(VLOOKUP(D157,[3]Format!$A$2:$C$15,3,0))*(F157/2)*55.4)/864000)*453.6</f>
        <v>25.914735</v>
      </c>
      <c r="M157" s="8">
        <f>(((VLOOKUP(D157,[3]Format!$A$2:$C$15,2,0))*(VLOOKUP(D157,[3]Format!$A$2:$C$15,3,0))*(H157/2)*70)/950000)*453.6</f>
        <v>0</v>
      </c>
      <c r="N157" s="8">
        <f t="shared" si="4"/>
        <v>0.54143655835500004</v>
      </c>
    </row>
    <row r="158" spans="1:14">
      <c r="A158">
        <v>129098</v>
      </c>
      <c r="B158" t="s">
        <v>139</v>
      </c>
      <c r="C158" t="s">
        <v>90</v>
      </c>
      <c r="D158" t="s">
        <v>91</v>
      </c>
      <c r="E158">
        <v>17271</v>
      </c>
      <c r="F158">
        <v>8</v>
      </c>
      <c r="G158" t="s">
        <v>92</v>
      </c>
      <c r="H158">
        <v>0</v>
      </c>
      <c r="I158">
        <v>1</v>
      </c>
      <c r="K158" s="18" t="str">
        <f t="shared" si="5"/>
        <v>22055 - Courrier Bordeaux Cartierville</v>
      </c>
      <c r="L158" s="8">
        <f>(((VLOOKUP(D158,[3]Format!$A$2:$C$15,2,0))*(VLOOKUP(D158,[3]Format!$A$2:$C$15,3,0))*(F158/2)*55.4)/864000)*453.6</f>
        <v>17.276489999999999</v>
      </c>
      <c r="M158" s="8">
        <f>(((VLOOKUP(D158,[3]Format!$A$2:$C$15,2,0))*(VLOOKUP(D158,[3]Format!$A$2:$C$15,3,0))*(H158/2)*70)/950000)*453.6</f>
        <v>0</v>
      </c>
      <c r="N158" s="8">
        <f t="shared" si="4"/>
        <v>0.29838225878999997</v>
      </c>
    </row>
    <row r="159" spans="1:14">
      <c r="A159">
        <v>129026</v>
      </c>
      <c r="B159" t="s">
        <v>144</v>
      </c>
      <c r="C159" t="s">
        <v>90</v>
      </c>
      <c r="D159" t="s">
        <v>91</v>
      </c>
      <c r="E159">
        <v>33220</v>
      </c>
      <c r="F159">
        <v>12</v>
      </c>
      <c r="G159" t="s">
        <v>92</v>
      </c>
      <c r="H159">
        <v>0</v>
      </c>
      <c r="I159">
        <v>1</v>
      </c>
      <c r="K159" s="18" t="str">
        <f t="shared" si="5"/>
        <v>22040 - Courrier Ahuntsic</v>
      </c>
      <c r="L159" s="8">
        <f>(((VLOOKUP(D159,[3]Format!$A$2:$C$15,2,0))*(VLOOKUP(D159,[3]Format!$A$2:$C$15,3,0))*(F159/2)*55.4)/864000)*453.6</f>
        <v>25.914735</v>
      </c>
      <c r="M159" s="8">
        <f>(((VLOOKUP(D159,[3]Format!$A$2:$C$15,2,0))*(VLOOKUP(D159,[3]Format!$A$2:$C$15,3,0))*(H159/2)*70)/950000)*453.6</f>
        <v>0</v>
      </c>
      <c r="N159" s="8">
        <f t="shared" si="4"/>
        <v>0.86088749669999998</v>
      </c>
    </row>
    <row r="160" spans="1:14">
      <c r="A160">
        <v>129669</v>
      </c>
      <c r="B160" t="s">
        <v>206</v>
      </c>
      <c r="C160" t="s">
        <v>90</v>
      </c>
      <c r="D160" t="s">
        <v>91</v>
      </c>
      <c r="E160">
        <v>42852</v>
      </c>
      <c r="F160">
        <v>16</v>
      </c>
      <c r="G160" t="s">
        <v>92</v>
      </c>
      <c r="H160">
        <v>0</v>
      </c>
      <c r="I160">
        <v>1</v>
      </c>
      <c r="K160" s="18" t="str">
        <f t="shared" si="5"/>
        <v>22115 - Cites Nouvelles</v>
      </c>
      <c r="L160" s="8">
        <f>(((VLOOKUP(D160,[3]Format!$A$2:$C$15,2,0))*(VLOOKUP(D160,[3]Format!$A$2:$C$15,3,0))*(F160/2)*55.4)/864000)*453.6</f>
        <v>34.552979999999998</v>
      </c>
      <c r="M160" s="8">
        <f>(((VLOOKUP(D160,[3]Format!$A$2:$C$15,2,0))*(VLOOKUP(D160,[3]Format!$A$2:$C$15,3,0))*(H160/2)*70)/950000)*453.6</f>
        <v>0</v>
      </c>
      <c r="N160" s="8">
        <f t="shared" si="4"/>
        <v>1.4806642989599998</v>
      </c>
    </row>
    <row r="161" spans="1:14">
      <c r="A161">
        <v>129106</v>
      </c>
      <c r="B161" t="s">
        <v>164</v>
      </c>
      <c r="C161" t="s">
        <v>90</v>
      </c>
      <c r="D161" t="s">
        <v>91</v>
      </c>
      <c r="E161">
        <v>30221</v>
      </c>
      <c r="F161">
        <v>8</v>
      </c>
      <c r="G161" t="s">
        <v>92</v>
      </c>
      <c r="H161">
        <v>0</v>
      </c>
      <c r="I161">
        <v>1</v>
      </c>
      <c r="K161" s="18" t="str">
        <f t="shared" si="5"/>
        <v>22050 - Les Nouvelles Saint Laurent</v>
      </c>
      <c r="L161" s="8">
        <f>(((VLOOKUP(D161,[3]Format!$A$2:$C$15,2,0))*(VLOOKUP(D161,[3]Format!$A$2:$C$15,3,0))*(F161/2)*55.4)/864000)*453.6</f>
        <v>17.276489999999999</v>
      </c>
      <c r="M161" s="8">
        <f>(((VLOOKUP(D161,[3]Format!$A$2:$C$15,2,0))*(VLOOKUP(D161,[3]Format!$A$2:$C$15,3,0))*(H161/2)*70)/950000)*453.6</f>
        <v>0</v>
      </c>
      <c r="N161" s="8">
        <f t="shared" si="4"/>
        <v>0.52211280428999995</v>
      </c>
    </row>
    <row r="162" spans="1:14">
      <c r="A162">
        <v>128903</v>
      </c>
      <c r="B162" t="s">
        <v>86</v>
      </c>
      <c r="C162" t="s">
        <v>90</v>
      </c>
      <c r="D162" t="s">
        <v>91</v>
      </c>
      <c r="E162">
        <v>8642</v>
      </c>
      <c r="F162">
        <v>20</v>
      </c>
      <c r="G162" t="s">
        <v>92</v>
      </c>
      <c r="H162">
        <v>0</v>
      </c>
      <c r="I162">
        <v>1</v>
      </c>
      <c r="K162" s="18" t="str">
        <f t="shared" si="5"/>
        <v>22346 - L'Avant-Poste</v>
      </c>
      <c r="L162" s="8">
        <f>(((VLOOKUP(D162,[3]Format!$A$2:$C$15,2,0))*(VLOOKUP(D162,[3]Format!$A$2:$C$15,3,0))*(F162/2)*55.4)/864000)*453.6</f>
        <v>43.191225000000003</v>
      </c>
      <c r="M162" s="8">
        <f>(((VLOOKUP(D162,[3]Format!$A$2:$C$15,2,0))*(VLOOKUP(D162,[3]Format!$A$2:$C$15,3,0))*(H162/2)*70)/950000)*453.6</f>
        <v>0</v>
      </c>
      <c r="N162" s="8">
        <f t="shared" si="4"/>
        <v>0.37325856645000005</v>
      </c>
    </row>
    <row r="163" spans="1:14">
      <c r="A163">
        <v>20229</v>
      </c>
      <c r="B163" t="s">
        <v>220</v>
      </c>
      <c r="C163" t="s">
        <v>90</v>
      </c>
      <c r="D163" t="s">
        <v>91</v>
      </c>
      <c r="E163">
        <v>11450</v>
      </c>
      <c r="F163">
        <v>12</v>
      </c>
      <c r="G163" t="s">
        <v>92</v>
      </c>
      <c r="H163">
        <v>0</v>
      </c>
      <c r="I163">
        <v>1</v>
      </c>
      <c r="K163" s="18" t="str">
        <f t="shared" si="5"/>
        <v>22270 - L Autre Voix</v>
      </c>
      <c r="L163" s="8">
        <f>(((VLOOKUP(D163,[3]Format!$A$2:$C$15,2,0))*(VLOOKUP(D163,[3]Format!$A$2:$C$15,3,0))*(F163/2)*55.4)/864000)*453.6</f>
        <v>25.914735</v>
      </c>
      <c r="M163" s="8">
        <f>(((VLOOKUP(D163,[3]Format!$A$2:$C$15,2,0))*(VLOOKUP(D163,[3]Format!$A$2:$C$15,3,0))*(H163/2)*70)/950000)*453.6</f>
        <v>0</v>
      </c>
      <c r="N163" s="8">
        <f t="shared" si="4"/>
        <v>0.29672371575000001</v>
      </c>
    </row>
    <row r="164" spans="1:14">
      <c r="A164">
        <v>25583</v>
      </c>
      <c r="B164" t="s">
        <v>266</v>
      </c>
      <c r="C164" t="s">
        <v>90</v>
      </c>
      <c r="D164" t="s">
        <v>270</v>
      </c>
      <c r="E164">
        <v>3900</v>
      </c>
      <c r="F164">
        <v>0</v>
      </c>
      <c r="G164" t="s">
        <v>271</v>
      </c>
      <c r="H164">
        <v>12</v>
      </c>
      <c r="I164">
        <v>1</v>
      </c>
      <c r="K164" s="18" t="str">
        <f t="shared" si="5"/>
        <v>22005 - Corriere Italiano</v>
      </c>
      <c r="L164" s="8">
        <f>(((VLOOKUP(D164,[3]Format!$A$2:$C$15,2,0))*(VLOOKUP(D164,[3]Format!$A$2:$C$15,3,0))*(F164/2)*55.4)/864000)*453.6</f>
        <v>0</v>
      </c>
      <c r="M164" s="8">
        <f>(((VLOOKUP(D164,[3]Format!$A$2:$C$15,2,0))*(VLOOKUP(D164,[3]Format!$A$2:$C$15,3,0))*(H164/2)*70)/950000)*453.6</f>
        <v>38.779218947368427</v>
      </c>
      <c r="N164" s="8">
        <f t="shared" si="4"/>
        <v>0.15123895389473685</v>
      </c>
    </row>
    <row r="165" spans="1:14">
      <c r="A165">
        <v>20225</v>
      </c>
      <c r="B165" t="s">
        <v>232</v>
      </c>
      <c r="C165" t="s">
        <v>90</v>
      </c>
      <c r="D165" t="s">
        <v>91</v>
      </c>
      <c r="E165">
        <v>25888</v>
      </c>
      <c r="F165">
        <v>8</v>
      </c>
      <c r="G165" t="s">
        <v>92</v>
      </c>
      <c r="H165">
        <v>0</v>
      </c>
      <c r="I165">
        <v>1</v>
      </c>
      <c r="K165" s="18" t="str">
        <f t="shared" si="5"/>
        <v>22250 - Quebec Express</v>
      </c>
      <c r="L165" s="8">
        <f>(((VLOOKUP(D165,[3]Format!$A$2:$C$15,2,0))*(VLOOKUP(D165,[3]Format!$A$2:$C$15,3,0))*(F165/2)*55.4)/864000)*453.6</f>
        <v>17.276489999999999</v>
      </c>
      <c r="M165" s="8">
        <f>(((VLOOKUP(D165,[3]Format!$A$2:$C$15,2,0))*(VLOOKUP(D165,[3]Format!$A$2:$C$15,3,0))*(H165/2)*70)/950000)*453.6</f>
        <v>0</v>
      </c>
      <c r="N165" s="8">
        <f t="shared" si="4"/>
        <v>0.44725377311999998</v>
      </c>
    </row>
    <row r="166" spans="1:14">
      <c r="A166">
        <v>20226</v>
      </c>
      <c r="B166" t="s">
        <v>126</v>
      </c>
      <c r="C166" t="s">
        <v>90</v>
      </c>
      <c r="D166" t="s">
        <v>91</v>
      </c>
      <c r="E166">
        <v>43545</v>
      </c>
      <c r="F166">
        <v>15</v>
      </c>
      <c r="G166" t="s">
        <v>92</v>
      </c>
      <c r="H166">
        <v>0</v>
      </c>
      <c r="I166">
        <v>1</v>
      </c>
      <c r="K166" s="18" t="str">
        <f t="shared" si="5"/>
        <v>22235 - L Appel</v>
      </c>
      <c r="L166" s="8">
        <f>(((VLOOKUP(D166,[3]Format!$A$2:$C$15,2,0))*(VLOOKUP(D166,[3]Format!$A$2:$C$15,3,0))*(F166/2)*55.4)/864000)*453.6</f>
        <v>32.393418750000002</v>
      </c>
      <c r="M166" s="8">
        <f>(((VLOOKUP(D166,[3]Format!$A$2:$C$15,2,0))*(VLOOKUP(D166,[3]Format!$A$2:$C$15,3,0))*(H166/2)*70)/950000)*453.6</f>
        <v>0</v>
      </c>
      <c r="N166" s="8">
        <f t="shared" si="4"/>
        <v>1.41057141946875</v>
      </c>
    </row>
    <row r="167" spans="1:14">
      <c r="A167">
        <v>20226</v>
      </c>
      <c r="B167" t="s">
        <v>126</v>
      </c>
      <c r="C167" t="s">
        <v>100</v>
      </c>
      <c r="D167" t="s">
        <v>91</v>
      </c>
      <c r="E167">
        <v>43545</v>
      </c>
      <c r="F167">
        <v>5</v>
      </c>
      <c r="G167" t="s">
        <v>92</v>
      </c>
      <c r="H167">
        <v>0</v>
      </c>
      <c r="I167">
        <v>1</v>
      </c>
      <c r="K167" s="18" t="str">
        <f t="shared" si="5"/>
        <v>22235 - L Appel</v>
      </c>
      <c r="L167" s="8">
        <f>(((VLOOKUP(D167,[3]Format!$A$2:$C$15,2,0))*(VLOOKUP(D167,[3]Format!$A$2:$C$15,3,0))*(F167/2)*55.4)/864000)*453.6</f>
        <v>10.797806250000001</v>
      </c>
      <c r="M167" s="8">
        <f>(((VLOOKUP(D167,[3]Format!$A$2:$C$15,2,0))*(VLOOKUP(D167,[3]Format!$A$2:$C$15,3,0))*(H167/2)*70)/950000)*453.6</f>
        <v>0</v>
      </c>
      <c r="N167" s="8">
        <f t="shared" si="4"/>
        <v>0.47019047315625001</v>
      </c>
    </row>
    <row r="168" spans="1:14">
      <c r="A168">
        <v>129090</v>
      </c>
      <c r="B168" t="s">
        <v>134</v>
      </c>
      <c r="C168" t="s">
        <v>90</v>
      </c>
      <c r="D168" t="s">
        <v>91</v>
      </c>
      <c r="E168">
        <v>24364</v>
      </c>
      <c r="F168">
        <v>12</v>
      </c>
      <c r="G168" t="s">
        <v>92</v>
      </c>
      <c r="H168">
        <v>0</v>
      </c>
      <c r="I168">
        <v>1</v>
      </c>
      <c r="K168" s="18" t="str">
        <f t="shared" si="5"/>
        <v>22100 - Le Messager Lachine</v>
      </c>
      <c r="L168" s="8">
        <f>(((VLOOKUP(D168,[3]Format!$A$2:$C$15,2,0))*(VLOOKUP(D168,[3]Format!$A$2:$C$15,3,0))*(F168/2)*55.4)/864000)*453.6</f>
        <v>25.914735</v>
      </c>
      <c r="M168" s="8">
        <f>(((VLOOKUP(D168,[3]Format!$A$2:$C$15,2,0))*(VLOOKUP(D168,[3]Format!$A$2:$C$15,3,0))*(H168/2)*70)/950000)*453.6</f>
        <v>0</v>
      </c>
      <c r="N168" s="8">
        <f t="shared" si="4"/>
        <v>0.63138660354000009</v>
      </c>
    </row>
    <row r="169" spans="1:14">
      <c r="A169">
        <v>129114</v>
      </c>
      <c r="B169" t="s">
        <v>237</v>
      </c>
      <c r="C169" t="s">
        <v>90</v>
      </c>
      <c r="D169" t="s">
        <v>91</v>
      </c>
      <c r="E169">
        <v>27334</v>
      </c>
      <c r="F169">
        <v>8</v>
      </c>
      <c r="G169" t="s">
        <v>92</v>
      </c>
      <c r="H169">
        <v>0</v>
      </c>
      <c r="I169">
        <v>1</v>
      </c>
      <c r="K169" s="18" t="str">
        <f t="shared" si="5"/>
        <v>22105 - La Voix Populaire</v>
      </c>
      <c r="L169" s="8">
        <f>(((VLOOKUP(D169,[3]Format!$A$2:$C$15,2,0))*(VLOOKUP(D169,[3]Format!$A$2:$C$15,3,0))*(F169/2)*55.4)/864000)*453.6</f>
        <v>17.276489999999999</v>
      </c>
      <c r="M169" s="8">
        <f>(((VLOOKUP(D169,[3]Format!$A$2:$C$15,2,0))*(VLOOKUP(D169,[3]Format!$A$2:$C$15,3,0))*(H169/2)*70)/950000)*453.6</f>
        <v>0</v>
      </c>
      <c r="N169" s="8">
        <f t="shared" si="4"/>
        <v>0.47223557765999996</v>
      </c>
    </row>
    <row r="170" spans="1:14">
      <c r="A170">
        <v>129544</v>
      </c>
      <c r="B170" t="s">
        <v>195</v>
      </c>
      <c r="C170" t="s">
        <v>90</v>
      </c>
      <c r="D170" t="s">
        <v>91</v>
      </c>
      <c r="E170">
        <v>33029</v>
      </c>
      <c r="F170">
        <v>16</v>
      </c>
      <c r="G170" t="s">
        <v>92</v>
      </c>
      <c r="H170">
        <v>0</v>
      </c>
      <c r="I170">
        <v>1</v>
      </c>
      <c r="K170" s="18" t="str">
        <f t="shared" si="5"/>
        <v>22095 - Le Messager Lasalle-Dorval</v>
      </c>
      <c r="L170" s="8">
        <f>(((VLOOKUP(D170,[3]Format!$A$2:$C$15,2,0))*(VLOOKUP(D170,[3]Format!$A$2:$C$15,3,0))*(F170/2)*55.4)/864000)*453.6</f>
        <v>34.552979999999998</v>
      </c>
      <c r="M170" s="8">
        <f>(((VLOOKUP(D170,[3]Format!$A$2:$C$15,2,0))*(VLOOKUP(D170,[3]Format!$A$2:$C$15,3,0))*(H170/2)*70)/950000)*453.6</f>
        <v>0</v>
      </c>
      <c r="N170" s="8">
        <f t="shared" si="4"/>
        <v>1.1412503764199999</v>
      </c>
    </row>
    <row r="171" spans="1:14">
      <c r="A171">
        <v>129082</v>
      </c>
      <c r="B171" t="s">
        <v>242</v>
      </c>
      <c r="C171" t="s">
        <v>90</v>
      </c>
      <c r="D171" t="s">
        <v>91</v>
      </c>
      <c r="E171">
        <v>23616</v>
      </c>
      <c r="F171">
        <v>8</v>
      </c>
      <c r="G171" t="s">
        <v>92</v>
      </c>
      <c r="H171">
        <v>0</v>
      </c>
      <c r="I171">
        <v>1</v>
      </c>
      <c r="K171" s="18" t="str">
        <f t="shared" si="5"/>
        <v>22090 - Le Messager Verdun</v>
      </c>
      <c r="L171" s="8">
        <f>(((VLOOKUP(D171,[3]Format!$A$2:$C$15,2,0))*(VLOOKUP(D171,[3]Format!$A$2:$C$15,3,0))*(F171/2)*55.4)/864000)*453.6</f>
        <v>17.276489999999999</v>
      </c>
      <c r="M171" s="8">
        <f>(((VLOOKUP(D171,[3]Format!$A$2:$C$15,2,0))*(VLOOKUP(D171,[3]Format!$A$2:$C$15,3,0))*(H171/2)*70)/950000)*453.6</f>
        <v>0</v>
      </c>
      <c r="N171" s="8">
        <f t="shared" si="4"/>
        <v>0.40800158784000001</v>
      </c>
    </row>
    <row r="172" spans="1:14">
      <c r="A172">
        <v>129676</v>
      </c>
      <c r="B172" t="s">
        <v>200</v>
      </c>
      <c r="C172" t="s">
        <v>90</v>
      </c>
      <c r="D172" t="s">
        <v>91</v>
      </c>
      <c r="E172">
        <v>53349</v>
      </c>
      <c r="F172">
        <v>12</v>
      </c>
      <c r="G172" t="s">
        <v>92</v>
      </c>
      <c r="H172">
        <v>0</v>
      </c>
      <c r="I172">
        <v>1</v>
      </c>
      <c r="K172" s="18" t="str">
        <f t="shared" si="5"/>
        <v>22070 - Flambeau Mercier/Anjou</v>
      </c>
      <c r="L172" s="8">
        <f>(((VLOOKUP(D172,[3]Format!$A$2:$C$15,2,0))*(VLOOKUP(D172,[3]Format!$A$2:$C$15,3,0))*(F172/2)*55.4)/864000)*453.6</f>
        <v>25.914735</v>
      </c>
      <c r="M172" s="8">
        <f>(((VLOOKUP(D172,[3]Format!$A$2:$C$15,2,0))*(VLOOKUP(D172,[3]Format!$A$2:$C$15,3,0))*(H172/2)*70)/950000)*453.6</f>
        <v>0</v>
      </c>
      <c r="N172" s="8">
        <f t="shared" si="4"/>
        <v>1.3825251975150001</v>
      </c>
    </row>
    <row r="173" spans="1:14">
      <c r="A173">
        <v>128893</v>
      </c>
      <c r="B173" t="s">
        <v>117</v>
      </c>
      <c r="C173" t="s">
        <v>90</v>
      </c>
      <c r="D173" t="s">
        <v>91</v>
      </c>
      <c r="E173">
        <v>37462</v>
      </c>
      <c r="F173">
        <v>56</v>
      </c>
      <c r="G173" t="s">
        <v>92</v>
      </c>
      <c r="H173">
        <v>0</v>
      </c>
      <c r="I173">
        <v>1</v>
      </c>
      <c r="K173" s="18" t="str">
        <f t="shared" si="5"/>
        <v>22200 - L Avantage Votre Journal</v>
      </c>
      <c r="L173" s="8">
        <f>(((VLOOKUP(D173,[3]Format!$A$2:$C$15,2,0))*(VLOOKUP(D173,[3]Format!$A$2:$C$15,3,0))*(F173/2)*55.4)/864000)*453.6</f>
        <v>120.93543</v>
      </c>
      <c r="M173" s="8">
        <f>(((VLOOKUP(D173,[3]Format!$A$2:$C$15,2,0))*(VLOOKUP(D173,[3]Format!$A$2:$C$15,3,0))*(H173/2)*70)/950000)*453.6</f>
        <v>0</v>
      </c>
      <c r="N173" s="8">
        <f t="shared" si="4"/>
        <v>4.5304830786600006</v>
      </c>
    </row>
    <row r="174" spans="1:14">
      <c r="A174">
        <v>129074</v>
      </c>
      <c r="B174" t="s">
        <v>261</v>
      </c>
      <c r="C174" t="s">
        <v>90</v>
      </c>
      <c r="D174" t="s">
        <v>91</v>
      </c>
      <c r="E174">
        <v>7279</v>
      </c>
      <c r="F174">
        <v>8</v>
      </c>
      <c r="G174" t="s">
        <v>92</v>
      </c>
      <c r="H174">
        <v>0</v>
      </c>
      <c r="I174">
        <v>1</v>
      </c>
      <c r="K174" s="18" t="str">
        <f t="shared" si="5"/>
        <v>22110 - Magazine de L Ile des Sœurs</v>
      </c>
      <c r="L174" s="8">
        <f>(((VLOOKUP(D174,[3]Format!$A$2:$C$15,2,0))*(VLOOKUP(D174,[3]Format!$A$2:$C$15,3,0))*(F174/2)*55.4)/864000)*453.6</f>
        <v>17.276489999999999</v>
      </c>
      <c r="M174" s="8">
        <f>(((VLOOKUP(D174,[3]Format!$A$2:$C$15,2,0))*(VLOOKUP(D174,[3]Format!$A$2:$C$15,3,0))*(H174/2)*70)/950000)*453.6</f>
        <v>0</v>
      </c>
      <c r="N174" s="8">
        <f t="shared" si="4"/>
        <v>0.12575557070999999</v>
      </c>
    </row>
    <row r="175" spans="1:14">
      <c r="A175">
        <v>128908</v>
      </c>
      <c r="B175" t="s">
        <v>112</v>
      </c>
      <c r="C175" t="s">
        <v>90</v>
      </c>
      <c r="D175" t="s">
        <v>91</v>
      </c>
      <c r="E175">
        <v>17319</v>
      </c>
      <c r="F175">
        <v>24</v>
      </c>
      <c r="G175" t="s">
        <v>92</v>
      </c>
      <c r="H175">
        <v>0</v>
      </c>
      <c r="I175">
        <v>1</v>
      </c>
      <c r="K175" s="18" t="str">
        <f t="shared" si="5"/>
        <v>22205 - L Avantage Gaspesien</v>
      </c>
      <c r="L175" s="8">
        <f>(((VLOOKUP(D175,[3]Format!$A$2:$C$15,2,0))*(VLOOKUP(D175,[3]Format!$A$2:$C$15,3,0))*(F175/2)*55.4)/864000)*453.6</f>
        <v>51.829470000000001</v>
      </c>
      <c r="M175" s="8">
        <f>(((VLOOKUP(D175,[3]Format!$A$2:$C$15,2,0))*(VLOOKUP(D175,[3]Format!$A$2:$C$15,3,0))*(H175/2)*70)/950000)*453.6</f>
        <v>0</v>
      </c>
      <c r="N175" s="8">
        <f t="shared" si="4"/>
        <v>0.89763459093000009</v>
      </c>
    </row>
    <row r="176" spans="1:14">
      <c r="A176">
        <v>129122</v>
      </c>
      <c r="B176" t="s">
        <v>212</v>
      </c>
      <c r="C176" t="s">
        <v>90</v>
      </c>
      <c r="D176" t="s">
        <v>91</v>
      </c>
      <c r="E176">
        <v>20153</v>
      </c>
      <c r="F176">
        <v>12</v>
      </c>
      <c r="G176" t="s">
        <v>92</v>
      </c>
      <c r="H176">
        <v>0</v>
      </c>
      <c r="I176">
        <v>1</v>
      </c>
      <c r="K176" s="18" t="str">
        <f t="shared" si="5"/>
        <v>22045 - L Express d Outremont</v>
      </c>
      <c r="L176" s="8">
        <f>(((VLOOKUP(D176,[3]Format!$A$2:$C$15,2,0))*(VLOOKUP(D176,[3]Format!$A$2:$C$15,3,0))*(F176/2)*55.4)/864000)*453.6</f>
        <v>25.914735</v>
      </c>
      <c r="M176" s="8">
        <f>(((VLOOKUP(D176,[3]Format!$A$2:$C$15,2,0))*(VLOOKUP(D176,[3]Format!$A$2:$C$15,3,0))*(H176/2)*70)/950000)*453.6</f>
        <v>0</v>
      </c>
      <c r="N176" s="8">
        <f t="shared" si="4"/>
        <v>0.522259654455</v>
      </c>
    </row>
    <row r="177" spans="1:14">
      <c r="A177">
        <v>25592</v>
      </c>
      <c r="B177" t="s">
        <v>226</v>
      </c>
      <c r="C177" t="s">
        <v>90</v>
      </c>
      <c r="D177" t="s">
        <v>251</v>
      </c>
      <c r="E177">
        <v>37000</v>
      </c>
      <c r="F177">
        <v>19</v>
      </c>
      <c r="G177" t="s">
        <v>92</v>
      </c>
      <c r="H177">
        <v>0</v>
      </c>
      <c r="I177">
        <v>1</v>
      </c>
      <c r="K177" s="18" t="str">
        <f t="shared" si="5"/>
        <v>22540 - Seaway News</v>
      </c>
      <c r="L177" s="8">
        <f>(((VLOOKUP(D177,[3]Format!$A$2:$C$15,2,0))*(VLOOKUP(D177,[3]Format!$A$2:$C$15,3,0))*(F177/2)*55.4)/864000)*453.6</f>
        <v>42.430470468750002</v>
      </c>
      <c r="M177" s="8">
        <f>(((VLOOKUP(D177,[3]Format!$A$2:$C$15,2,0))*(VLOOKUP(D177,[3]Format!$A$2:$C$15,3,0))*(H177/2)*70)/950000)*453.6</f>
        <v>0</v>
      </c>
      <c r="N177" s="8">
        <f t="shared" si="4"/>
        <v>1.5699274073437501</v>
      </c>
    </row>
    <row r="178" spans="1:14">
      <c r="A178">
        <v>25592</v>
      </c>
      <c r="B178" t="s">
        <v>226</v>
      </c>
      <c r="C178" t="s">
        <v>100</v>
      </c>
      <c r="D178" t="s">
        <v>251</v>
      </c>
      <c r="E178">
        <v>37000</v>
      </c>
      <c r="F178">
        <v>5</v>
      </c>
      <c r="G178" t="s">
        <v>92</v>
      </c>
      <c r="H178">
        <v>0</v>
      </c>
      <c r="I178">
        <v>1</v>
      </c>
      <c r="K178" s="18" t="str">
        <f t="shared" si="5"/>
        <v>22540 - Seaway News</v>
      </c>
      <c r="L178" s="8">
        <f>(((VLOOKUP(D178,[3]Format!$A$2:$C$15,2,0))*(VLOOKUP(D178,[3]Format!$A$2:$C$15,3,0))*(F178/2)*55.4)/864000)*453.6</f>
        <v>11.165913281250001</v>
      </c>
      <c r="M178" s="8">
        <f>(((VLOOKUP(D178,[3]Format!$A$2:$C$15,2,0))*(VLOOKUP(D178,[3]Format!$A$2:$C$15,3,0))*(H178/2)*70)/950000)*453.6</f>
        <v>0</v>
      </c>
      <c r="N178" s="8">
        <f t="shared" si="4"/>
        <v>0.41313879140625004</v>
      </c>
    </row>
    <row r="179" spans="1:14">
      <c r="A179">
        <v>129825</v>
      </c>
      <c r="B179" t="s">
        <v>107</v>
      </c>
      <c r="C179" t="s">
        <v>90</v>
      </c>
      <c r="D179" t="s">
        <v>91</v>
      </c>
      <c r="E179">
        <v>27083</v>
      </c>
      <c r="F179">
        <v>12</v>
      </c>
      <c r="G179" t="s">
        <v>92</v>
      </c>
      <c r="H179">
        <v>0</v>
      </c>
      <c r="I179">
        <v>1</v>
      </c>
      <c r="K179" s="18" t="str">
        <f t="shared" si="5"/>
        <v>22240 - Charlesbourg Express</v>
      </c>
      <c r="L179" s="8">
        <f>(((VLOOKUP(D179,[3]Format!$A$2:$C$15,2,0))*(VLOOKUP(D179,[3]Format!$A$2:$C$15,3,0))*(F179/2)*55.4)/864000)*453.6</f>
        <v>25.914735</v>
      </c>
      <c r="M179" s="8">
        <f>(((VLOOKUP(D179,[3]Format!$A$2:$C$15,2,0))*(VLOOKUP(D179,[3]Format!$A$2:$C$15,3,0))*(H179/2)*70)/950000)*453.6</f>
        <v>0</v>
      </c>
      <c r="N179" s="8">
        <f t="shared" si="4"/>
        <v>0.70184876800499996</v>
      </c>
    </row>
    <row r="180" spans="1:14">
      <c r="A180">
        <v>129817</v>
      </c>
      <c r="B180" t="s">
        <v>190</v>
      </c>
      <c r="C180" t="s">
        <v>90</v>
      </c>
      <c r="D180" t="s">
        <v>91</v>
      </c>
      <c r="E180">
        <v>31778</v>
      </c>
      <c r="F180">
        <v>12</v>
      </c>
      <c r="G180" t="s">
        <v>92</v>
      </c>
      <c r="H180">
        <v>0</v>
      </c>
      <c r="I180">
        <v>1</v>
      </c>
      <c r="K180" s="18" t="str">
        <f t="shared" si="5"/>
        <v>22260 - Beauport Express</v>
      </c>
      <c r="L180" s="8">
        <f>(((VLOOKUP(D180,[3]Format!$A$2:$C$15,2,0))*(VLOOKUP(D180,[3]Format!$A$2:$C$15,3,0))*(F180/2)*55.4)/864000)*453.6</f>
        <v>25.914735</v>
      </c>
      <c r="M180" s="8">
        <f>(((VLOOKUP(D180,[3]Format!$A$2:$C$15,2,0))*(VLOOKUP(D180,[3]Format!$A$2:$C$15,3,0))*(H180/2)*70)/950000)*453.6</f>
        <v>0</v>
      </c>
      <c r="N180" s="8">
        <f t="shared" si="4"/>
        <v>0.82351844883000003</v>
      </c>
    </row>
    <row r="181" spans="1:14">
      <c r="A181">
        <v>128427</v>
      </c>
      <c r="B181" t="s">
        <v>180</v>
      </c>
      <c r="C181" t="s">
        <v>90</v>
      </c>
      <c r="D181" t="s">
        <v>91</v>
      </c>
      <c r="E181">
        <v>9950</v>
      </c>
      <c r="F181">
        <v>12</v>
      </c>
      <c r="G181" t="s">
        <v>92</v>
      </c>
      <c r="H181">
        <v>0</v>
      </c>
      <c r="I181">
        <v>1</v>
      </c>
      <c r="K181" s="18" t="str">
        <f t="shared" si="5"/>
        <v>22255 - Le Jacques Cartier</v>
      </c>
      <c r="L181" s="8">
        <f>(((VLOOKUP(D181,[3]Format!$A$2:$C$15,2,0))*(VLOOKUP(D181,[3]Format!$A$2:$C$15,3,0))*(F181/2)*55.4)/864000)*453.6</f>
        <v>25.914735</v>
      </c>
      <c r="M181" s="8">
        <f>(((VLOOKUP(D181,[3]Format!$A$2:$C$15,2,0))*(VLOOKUP(D181,[3]Format!$A$2:$C$15,3,0))*(H181/2)*70)/950000)*453.6</f>
        <v>0</v>
      </c>
      <c r="N181" s="8">
        <f t="shared" si="4"/>
        <v>0.25785161325</v>
      </c>
    </row>
    <row r="182" spans="1:14">
      <c r="A182">
        <v>129051</v>
      </c>
      <c r="B182" t="s">
        <v>175</v>
      </c>
      <c r="C182" t="s">
        <v>90</v>
      </c>
      <c r="D182" t="s">
        <v>91</v>
      </c>
      <c r="E182">
        <v>21760</v>
      </c>
      <c r="F182">
        <v>8</v>
      </c>
      <c r="G182" t="s">
        <v>92</v>
      </c>
      <c r="H182">
        <v>0</v>
      </c>
      <c r="I182">
        <v>1</v>
      </c>
      <c r="K182" s="18" t="str">
        <f t="shared" si="5"/>
        <v>22075 - Nouv Hochelaga Maisonneuve</v>
      </c>
      <c r="L182" s="8">
        <f>(((VLOOKUP(D182,[3]Format!$A$2:$C$15,2,0))*(VLOOKUP(D182,[3]Format!$A$2:$C$15,3,0))*(F182/2)*55.4)/864000)*453.6</f>
        <v>17.276489999999999</v>
      </c>
      <c r="M182" s="8">
        <f>(((VLOOKUP(D182,[3]Format!$A$2:$C$15,2,0))*(VLOOKUP(D182,[3]Format!$A$2:$C$15,3,0))*(H182/2)*70)/950000)*453.6</f>
        <v>0</v>
      </c>
      <c r="N182" s="8">
        <f t="shared" si="4"/>
        <v>0.37593642239999997</v>
      </c>
    </row>
    <row r="183" spans="1:14">
      <c r="A183">
        <v>129067</v>
      </c>
      <c r="B183" t="s">
        <v>170</v>
      </c>
      <c r="C183" t="s">
        <v>90</v>
      </c>
      <c r="D183" t="s">
        <v>91</v>
      </c>
      <c r="E183">
        <v>36616</v>
      </c>
      <c r="F183">
        <v>8</v>
      </c>
      <c r="G183" t="s">
        <v>92</v>
      </c>
      <c r="H183">
        <v>0</v>
      </c>
      <c r="I183">
        <v>1</v>
      </c>
      <c r="K183" s="18" t="str">
        <f t="shared" si="5"/>
        <v>22025 - Journal Rosemont La Petite-Patrie</v>
      </c>
      <c r="L183" s="8">
        <f>(((VLOOKUP(D183,[3]Format!$A$2:$C$15,2,0))*(VLOOKUP(D183,[3]Format!$A$2:$C$15,3,0))*(F183/2)*55.4)/864000)*453.6</f>
        <v>17.276489999999999</v>
      </c>
      <c r="M183" s="8">
        <f>(((VLOOKUP(D183,[3]Format!$A$2:$C$15,2,0))*(VLOOKUP(D183,[3]Format!$A$2:$C$15,3,0))*(H183/2)*70)/950000)*453.6</f>
        <v>0</v>
      </c>
      <c r="N183" s="8">
        <f t="shared" si="4"/>
        <v>0.63259595783999989</v>
      </c>
    </row>
    <row r="184" spans="1:14">
      <c r="A184">
        <v>129099</v>
      </c>
      <c r="B184" t="s">
        <v>139</v>
      </c>
      <c r="C184" t="s">
        <v>90</v>
      </c>
      <c r="D184" t="s">
        <v>91</v>
      </c>
      <c r="E184">
        <v>17271</v>
      </c>
      <c r="F184">
        <v>8</v>
      </c>
      <c r="G184" t="s">
        <v>92</v>
      </c>
      <c r="H184">
        <v>0</v>
      </c>
      <c r="I184">
        <v>1</v>
      </c>
      <c r="K184" s="18" t="str">
        <f t="shared" si="5"/>
        <v>22055 - Courrier Bordeaux Cartierville</v>
      </c>
      <c r="L184" s="8">
        <f>(((VLOOKUP(D184,[3]Format!$A$2:$C$15,2,0))*(VLOOKUP(D184,[3]Format!$A$2:$C$15,3,0))*(F184/2)*55.4)/864000)*453.6</f>
        <v>17.276489999999999</v>
      </c>
      <c r="M184" s="8">
        <f>(((VLOOKUP(D184,[3]Format!$A$2:$C$15,2,0))*(VLOOKUP(D184,[3]Format!$A$2:$C$15,3,0))*(H184/2)*70)/950000)*453.6</f>
        <v>0</v>
      </c>
      <c r="N184" s="8">
        <f t="shared" si="4"/>
        <v>0.29838225878999997</v>
      </c>
    </row>
    <row r="185" spans="1:14">
      <c r="A185">
        <v>129027</v>
      </c>
      <c r="B185" t="s">
        <v>144</v>
      </c>
      <c r="C185" t="s">
        <v>90</v>
      </c>
      <c r="D185" t="s">
        <v>91</v>
      </c>
      <c r="E185">
        <v>33220</v>
      </c>
      <c r="F185">
        <v>16</v>
      </c>
      <c r="G185" t="s">
        <v>92</v>
      </c>
      <c r="H185">
        <v>0</v>
      </c>
      <c r="I185">
        <v>1</v>
      </c>
      <c r="K185" s="18" t="str">
        <f t="shared" si="5"/>
        <v>22040 - Courrier Ahuntsic</v>
      </c>
      <c r="L185" s="8">
        <f>(((VLOOKUP(D185,[3]Format!$A$2:$C$15,2,0))*(VLOOKUP(D185,[3]Format!$A$2:$C$15,3,0))*(F185/2)*55.4)/864000)*453.6</f>
        <v>34.552979999999998</v>
      </c>
      <c r="M185" s="8">
        <f>(((VLOOKUP(D185,[3]Format!$A$2:$C$15,2,0))*(VLOOKUP(D185,[3]Format!$A$2:$C$15,3,0))*(H185/2)*70)/950000)*453.6</f>
        <v>0</v>
      </c>
      <c r="N185" s="8">
        <f t="shared" si="4"/>
        <v>1.1478499956000001</v>
      </c>
    </row>
    <row r="186" spans="1:14">
      <c r="A186">
        <v>129809</v>
      </c>
      <c r="B186" t="s">
        <v>185</v>
      </c>
      <c r="C186" t="s">
        <v>90</v>
      </c>
      <c r="D186" t="s">
        <v>91</v>
      </c>
      <c r="E186">
        <v>42520</v>
      </c>
      <c r="F186">
        <v>12</v>
      </c>
      <c r="G186" t="s">
        <v>92</v>
      </c>
      <c r="H186">
        <v>0</v>
      </c>
      <c r="I186">
        <v>1</v>
      </c>
      <c r="K186" s="18" t="str">
        <f t="shared" si="5"/>
        <v>22245 - L Actuel</v>
      </c>
      <c r="L186" s="8">
        <f>(((VLOOKUP(D186,[3]Format!$A$2:$C$15,2,0))*(VLOOKUP(D186,[3]Format!$A$2:$C$15,3,0))*(F186/2)*55.4)/864000)*453.6</f>
        <v>25.914735</v>
      </c>
      <c r="M186" s="8">
        <f>(((VLOOKUP(D186,[3]Format!$A$2:$C$15,2,0))*(VLOOKUP(D186,[3]Format!$A$2:$C$15,3,0))*(H186/2)*70)/950000)*453.6</f>
        <v>0</v>
      </c>
      <c r="N186" s="8">
        <f t="shared" si="4"/>
        <v>1.1018945322</v>
      </c>
    </row>
    <row r="187" spans="1:14">
      <c r="A187">
        <v>129035</v>
      </c>
      <c r="B187" t="s">
        <v>149</v>
      </c>
      <c r="C187" t="s">
        <v>90</v>
      </c>
      <c r="D187" t="s">
        <v>91</v>
      </c>
      <c r="E187">
        <v>19478</v>
      </c>
      <c r="F187">
        <v>12</v>
      </c>
      <c r="G187" t="s">
        <v>92</v>
      </c>
      <c r="H187">
        <v>0</v>
      </c>
      <c r="I187">
        <v>1</v>
      </c>
      <c r="K187" s="18" t="str">
        <f t="shared" si="5"/>
        <v>22080 - L Informateur de RDP</v>
      </c>
      <c r="L187" s="8">
        <f>(((VLOOKUP(D187,[3]Format!$A$2:$C$15,2,0))*(VLOOKUP(D187,[3]Format!$A$2:$C$15,3,0))*(F187/2)*55.4)/864000)*453.6</f>
        <v>25.914735</v>
      </c>
      <c r="M187" s="8">
        <f>(((VLOOKUP(D187,[3]Format!$A$2:$C$15,2,0))*(VLOOKUP(D187,[3]Format!$A$2:$C$15,3,0))*(H187/2)*70)/950000)*453.6</f>
        <v>0</v>
      </c>
      <c r="N187" s="8">
        <f t="shared" si="4"/>
        <v>0.50476720832999999</v>
      </c>
    </row>
    <row r="188" spans="1:14">
      <c r="A188">
        <v>129043</v>
      </c>
      <c r="B188" t="s">
        <v>159</v>
      </c>
      <c r="C188" t="s">
        <v>90</v>
      </c>
      <c r="D188" t="s">
        <v>91</v>
      </c>
      <c r="E188">
        <v>31897</v>
      </c>
      <c r="F188">
        <v>12</v>
      </c>
      <c r="G188" t="s">
        <v>92</v>
      </c>
      <c r="H188">
        <v>0</v>
      </c>
      <c r="I188">
        <v>1</v>
      </c>
      <c r="K188" s="18" t="str">
        <f t="shared" si="5"/>
        <v>22065 - Le Guide de Montreal Nord</v>
      </c>
      <c r="L188" s="8">
        <f>(((VLOOKUP(D188,[3]Format!$A$2:$C$15,2,0))*(VLOOKUP(D188,[3]Format!$A$2:$C$15,3,0))*(F188/2)*55.4)/864000)*453.6</f>
        <v>25.914735</v>
      </c>
      <c r="M188" s="8">
        <f>(((VLOOKUP(D188,[3]Format!$A$2:$C$15,2,0))*(VLOOKUP(D188,[3]Format!$A$2:$C$15,3,0))*(H188/2)*70)/950000)*453.6</f>
        <v>0</v>
      </c>
      <c r="N188" s="8">
        <f t="shared" si="4"/>
        <v>0.82660230229500009</v>
      </c>
    </row>
    <row r="189" spans="1:14">
      <c r="A189">
        <v>129059</v>
      </c>
      <c r="B189" t="s">
        <v>154</v>
      </c>
      <c r="C189" t="s">
        <v>90</v>
      </c>
      <c r="D189" t="s">
        <v>91</v>
      </c>
      <c r="E189">
        <v>30066</v>
      </c>
      <c r="F189">
        <v>16</v>
      </c>
      <c r="G189" t="s">
        <v>92</v>
      </c>
      <c r="H189">
        <v>0</v>
      </c>
      <c r="I189">
        <v>1</v>
      </c>
      <c r="K189" s="18" t="str">
        <f t="shared" si="5"/>
        <v>22060 - Progres St Leonard</v>
      </c>
      <c r="L189" s="8">
        <f>(((VLOOKUP(D189,[3]Format!$A$2:$C$15,2,0))*(VLOOKUP(D189,[3]Format!$A$2:$C$15,3,0))*(F189/2)*55.4)/864000)*453.6</f>
        <v>34.552979999999998</v>
      </c>
      <c r="M189" s="8">
        <f>(((VLOOKUP(D189,[3]Format!$A$2:$C$15,2,0))*(VLOOKUP(D189,[3]Format!$A$2:$C$15,3,0))*(H189/2)*70)/950000)*453.6</f>
        <v>0</v>
      </c>
      <c r="N189" s="8">
        <f t="shared" si="4"/>
        <v>1.0388698966799998</v>
      </c>
    </row>
    <row r="190" spans="1:14">
      <c r="A190">
        <v>129880</v>
      </c>
      <c r="B190" t="s">
        <v>256</v>
      </c>
      <c r="C190" t="s">
        <v>90</v>
      </c>
      <c r="D190" t="s">
        <v>91</v>
      </c>
      <c r="E190">
        <v>20893</v>
      </c>
      <c r="F190">
        <v>16</v>
      </c>
      <c r="G190" t="s">
        <v>92</v>
      </c>
      <c r="H190">
        <v>0</v>
      </c>
      <c r="I190">
        <v>1</v>
      </c>
      <c r="K190" s="18" t="str">
        <f t="shared" si="5"/>
        <v>22085 - Avenir de l'Est</v>
      </c>
      <c r="L190" s="8">
        <f>(((VLOOKUP(D190,[3]Format!$A$2:$C$15,2,0))*(VLOOKUP(D190,[3]Format!$A$2:$C$15,3,0))*(F190/2)*55.4)/864000)*453.6</f>
        <v>34.552979999999998</v>
      </c>
      <c r="M190" s="8">
        <f>(((VLOOKUP(D190,[3]Format!$A$2:$C$15,2,0))*(VLOOKUP(D190,[3]Format!$A$2:$C$15,3,0))*(H190/2)*70)/950000)*453.6</f>
        <v>0</v>
      </c>
      <c r="N190" s="8">
        <f t="shared" si="4"/>
        <v>0.72191541114000002</v>
      </c>
    </row>
    <row r="191" spans="1:14">
      <c r="A191">
        <v>129107</v>
      </c>
      <c r="B191" t="s">
        <v>164</v>
      </c>
      <c r="C191" t="s">
        <v>90</v>
      </c>
      <c r="D191" t="s">
        <v>91</v>
      </c>
      <c r="E191">
        <v>30221</v>
      </c>
      <c r="F191">
        <v>8</v>
      </c>
      <c r="G191" t="s">
        <v>92</v>
      </c>
      <c r="H191">
        <v>0</v>
      </c>
      <c r="I191">
        <v>1</v>
      </c>
      <c r="K191" s="18" t="str">
        <f t="shared" si="5"/>
        <v>22050 - Les Nouvelles Saint Laurent</v>
      </c>
      <c r="L191" s="8">
        <f>(((VLOOKUP(D191,[3]Format!$A$2:$C$15,2,0))*(VLOOKUP(D191,[3]Format!$A$2:$C$15,3,0))*(F191/2)*55.4)/864000)*453.6</f>
        <v>17.276489999999999</v>
      </c>
      <c r="M191" s="8">
        <f>(((VLOOKUP(D191,[3]Format!$A$2:$C$15,2,0))*(VLOOKUP(D191,[3]Format!$A$2:$C$15,3,0))*(H191/2)*70)/950000)*453.6</f>
        <v>0</v>
      </c>
      <c r="N191" s="8">
        <f t="shared" si="4"/>
        <v>0.52211280428999995</v>
      </c>
    </row>
    <row r="192" spans="1:14">
      <c r="A192">
        <v>20252</v>
      </c>
      <c r="B192" t="s">
        <v>232</v>
      </c>
      <c r="C192" t="s">
        <v>90</v>
      </c>
      <c r="D192" t="s">
        <v>91</v>
      </c>
      <c r="E192">
        <v>25888</v>
      </c>
      <c r="F192">
        <v>8</v>
      </c>
      <c r="G192" t="s">
        <v>92</v>
      </c>
      <c r="H192">
        <v>0</v>
      </c>
      <c r="I192">
        <v>1</v>
      </c>
      <c r="K192" s="18" t="str">
        <f t="shared" si="5"/>
        <v>22250 - Quebec Express</v>
      </c>
      <c r="L192" s="8">
        <f>(((VLOOKUP(D192,[3]Format!$A$2:$C$15,2,0))*(VLOOKUP(D192,[3]Format!$A$2:$C$15,3,0))*(F192/2)*55.4)/864000)*453.6</f>
        <v>17.276489999999999</v>
      </c>
      <c r="M192" s="8">
        <f>(((VLOOKUP(D192,[3]Format!$A$2:$C$15,2,0))*(VLOOKUP(D192,[3]Format!$A$2:$C$15,3,0))*(H192/2)*70)/950000)*453.6</f>
        <v>0</v>
      </c>
      <c r="N192" s="8">
        <f t="shared" si="4"/>
        <v>0.44725377311999998</v>
      </c>
    </row>
    <row r="193" spans="1:14">
      <c r="A193">
        <v>20253</v>
      </c>
      <c r="B193" t="s">
        <v>126</v>
      </c>
      <c r="C193" t="s">
        <v>90</v>
      </c>
      <c r="D193" t="s">
        <v>91</v>
      </c>
      <c r="E193">
        <v>43545</v>
      </c>
      <c r="F193">
        <v>16</v>
      </c>
      <c r="G193" t="s">
        <v>92</v>
      </c>
      <c r="H193">
        <v>0</v>
      </c>
      <c r="I193">
        <v>1</v>
      </c>
      <c r="K193" s="18" t="str">
        <f t="shared" si="5"/>
        <v>22235 - L Appel</v>
      </c>
      <c r="L193" s="8">
        <f>(((VLOOKUP(D193,[3]Format!$A$2:$C$15,2,0))*(VLOOKUP(D193,[3]Format!$A$2:$C$15,3,0))*(F193/2)*55.4)/864000)*453.6</f>
        <v>34.552979999999998</v>
      </c>
      <c r="M193" s="8">
        <f>(((VLOOKUP(D193,[3]Format!$A$2:$C$15,2,0))*(VLOOKUP(D193,[3]Format!$A$2:$C$15,3,0))*(H193/2)*70)/950000)*453.6</f>
        <v>0</v>
      </c>
      <c r="N193" s="8">
        <f t="shared" si="4"/>
        <v>1.5046095141</v>
      </c>
    </row>
    <row r="194" spans="1:14">
      <c r="A194">
        <v>20256</v>
      </c>
      <c r="B194" t="s">
        <v>220</v>
      </c>
      <c r="C194" t="s">
        <v>90</v>
      </c>
      <c r="D194" t="s">
        <v>91</v>
      </c>
      <c r="E194">
        <v>11450</v>
      </c>
      <c r="F194">
        <v>8</v>
      </c>
      <c r="G194" t="s">
        <v>92</v>
      </c>
      <c r="H194">
        <v>0</v>
      </c>
      <c r="I194">
        <v>1</v>
      </c>
      <c r="K194" s="18" t="str">
        <f t="shared" si="5"/>
        <v>22270 - L Autre Voix</v>
      </c>
      <c r="L194" s="8">
        <f>(((VLOOKUP(D194,[3]Format!$A$2:$C$15,2,0))*(VLOOKUP(D194,[3]Format!$A$2:$C$15,3,0))*(F194/2)*55.4)/864000)*453.6</f>
        <v>17.276489999999999</v>
      </c>
      <c r="M194" s="8">
        <f>(((VLOOKUP(D194,[3]Format!$A$2:$C$15,2,0))*(VLOOKUP(D194,[3]Format!$A$2:$C$15,3,0))*(H194/2)*70)/950000)*453.6</f>
        <v>0</v>
      </c>
      <c r="N194" s="8">
        <f t="shared" si="4"/>
        <v>0.19781581049999999</v>
      </c>
    </row>
    <row r="195" spans="1:14">
      <c r="A195">
        <v>20251</v>
      </c>
      <c r="B195" t="s">
        <v>86</v>
      </c>
      <c r="C195" t="s">
        <v>90</v>
      </c>
      <c r="D195" t="s">
        <v>91</v>
      </c>
      <c r="E195">
        <v>8642</v>
      </c>
      <c r="F195">
        <v>16</v>
      </c>
      <c r="G195" t="s">
        <v>92</v>
      </c>
      <c r="H195">
        <v>0</v>
      </c>
      <c r="I195">
        <v>1</v>
      </c>
      <c r="K195" s="18" t="str">
        <f t="shared" si="5"/>
        <v>22346 - L'Avant-Poste</v>
      </c>
      <c r="L195" s="8">
        <f>(((VLOOKUP(D195,[3]Format!$A$2:$C$15,2,0))*(VLOOKUP(D195,[3]Format!$A$2:$C$15,3,0))*(F195/2)*55.4)/864000)*453.6</f>
        <v>34.552979999999998</v>
      </c>
      <c r="M195" s="8">
        <f>(((VLOOKUP(D195,[3]Format!$A$2:$C$15,2,0))*(VLOOKUP(D195,[3]Format!$A$2:$C$15,3,0))*(H195/2)*70)/950000)*453.6</f>
        <v>0</v>
      </c>
      <c r="N195" s="8">
        <f t="shared" si="4"/>
        <v>0.29860685316000002</v>
      </c>
    </row>
    <row r="196" spans="1:14">
      <c r="A196">
        <v>129083</v>
      </c>
      <c r="B196" t="s">
        <v>242</v>
      </c>
      <c r="C196" t="s">
        <v>90</v>
      </c>
      <c r="D196" t="s">
        <v>91</v>
      </c>
      <c r="E196">
        <v>23616</v>
      </c>
      <c r="F196">
        <v>12</v>
      </c>
      <c r="G196" t="s">
        <v>92</v>
      </c>
      <c r="H196">
        <v>0</v>
      </c>
      <c r="I196">
        <v>1</v>
      </c>
      <c r="K196" s="18" t="str">
        <f t="shared" si="5"/>
        <v>22090 - Le Messager Verdun</v>
      </c>
      <c r="L196" s="8">
        <f>(((VLOOKUP(D196,[3]Format!$A$2:$C$15,2,0))*(VLOOKUP(D196,[3]Format!$A$2:$C$15,3,0))*(F196/2)*55.4)/864000)*453.6</f>
        <v>25.914735</v>
      </c>
      <c r="M196" s="8">
        <f>(((VLOOKUP(D196,[3]Format!$A$2:$C$15,2,0))*(VLOOKUP(D196,[3]Format!$A$2:$C$15,3,0))*(H196/2)*70)/950000)*453.6</f>
        <v>0</v>
      </c>
      <c r="N196" s="8">
        <f t="shared" si="4"/>
        <v>0.61200238175999999</v>
      </c>
    </row>
    <row r="197" spans="1:14">
      <c r="A197">
        <v>129091</v>
      </c>
      <c r="B197" t="s">
        <v>134</v>
      </c>
      <c r="C197" t="s">
        <v>90</v>
      </c>
      <c r="D197" t="s">
        <v>91</v>
      </c>
      <c r="E197">
        <v>24364</v>
      </c>
      <c r="F197">
        <v>16</v>
      </c>
      <c r="G197" t="s">
        <v>92</v>
      </c>
      <c r="H197">
        <v>0</v>
      </c>
      <c r="I197">
        <v>1</v>
      </c>
      <c r="K197" s="18" t="str">
        <f t="shared" si="5"/>
        <v>22100 - Le Messager Lachine</v>
      </c>
      <c r="L197" s="8">
        <f>(((VLOOKUP(D197,[3]Format!$A$2:$C$15,2,0))*(VLOOKUP(D197,[3]Format!$A$2:$C$15,3,0))*(F197/2)*55.4)/864000)*453.6</f>
        <v>34.552979999999998</v>
      </c>
      <c r="M197" s="8">
        <f>(((VLOOKUP(D197,[3]Format!$A$2:$C$15,2,0))*(VLOOKUP(D197,[3]Format!$A$2:$C$15,3,0))*(H197/2)*70)/950000)*453.6</f>
        <v>0</v>
      </c>
      <c r="N197" s="8">
        <f t="shared" ref="N197:N260" si="6">(((L197+M197)*E197)/1000000)*I197</f>
        <v>0.8418488047199999</v>
      </c>
    </row>
    <row r="198" spans="1:14">
      <c r="A198">
        <v>129545</v>
      </c>
      <c r="B198" t="s">
        <v>195</v>
      </c>
      <c r="C198" t="s">
        <v>90</v>
      </c>
      <c r="D198" t="s">
        <v>91</v>
      </c>
      <c r="E198">
        <v>33029</v>
      </c>
      <c r="F198">
        <v>16</v>
      </c>
      <c r="G198" t="s">
        <v>92</v>
      </c>
      <c r="H198">
        <v>0</v>
      </c>
      <c r="I198">
        <v>1</v>
      </c>
      <c r="K198" s="18" t="str">
        <f t="shared" ref="K198:K261" si="7">B198</f>
        <v>22095 - Le Messager Lasalle-Dorval</v>
      </c>
      <c r="L198" s="8">
        <f>(((VLOOKUP(D198,[3]Format!$A$2:$C$15,2,0))*(VLOOKUP(D198,[3]Format!$A$2:$C$15,3,0))*(F198/2)*55.4)/864000)*453.6</f>
        <v>34.552979999999998</v>
      </c>
      <c r="M198" s="8">
        <f>(((VLOOKUP(D198,[3]Format!$A$2:$C$15,2,0))*(VLOOKUP(D198,[3]Format!$A$2:$C$15,3,0))*(H198/2)*70)/950000)*453.6</f>
        <v>0</v>
      </c>
      <c r="N198" s="8">
        <f t="shared" si="6"/>
        <v>1.1412503764199999</v>
      </c>
    </row>
    <row r="199" spans="1:14">
      <c r="A199">
        <v>129123</v>
      </c>
      <c r="B199" t="s">
        <v>212</v>
      </c>
      <c r="C199" t="s">
        <v>90</v>
      </c>
      <c r="D199" t="s">
        <v>91</v>
      </c>
      <c r="E199">
        <v>19179</v>
      </c>
      <c r="F199">
        <v>8</v>
      </c>
      <c r="G199" t="s">
        <v>92</v>
      </c>
      <c r="H199">
        <v>0</v>
      </c>
      <c r="I199">
        <v>1</v>
      </c>
      <c r="K199" s="18" t="str">
        <f t="shared" si="7"/>
        <v>22045 - L Express d Outremont</v>
      </c>
      <c r="L199" s="8">
        <f>(((VLOOKUP(D199,[3]Format!$A$2:$C$15,2,0))*(VLOOKUP(D199,[3]Format!$A$2:$C$15,3,0))*(F199/2)*55.4)/864000)*453.6</f>
        <v>17.276489999999999</v>
      </c>
      <c r="M199" s="8">
        <f>(((VLOOKUP(D199,[3]Format!$A$2:$C$15,2,0))*(VLOOKUP(D199,[3]Format!$A$2:$C$15,3,0))*(H199/2)*70)/950000)*453.6</f>
        <v>0</v>
      </c>
      <c r="N199" s="8">
        <f t="shared" si="6"/>
        <v>0.33134580170999994</v>
      </c>
    </row>
    <row r="200" spans="1:14">
      <c r="A200">
        <v>129115</v>
      </c>
      <c r="B200" t="s">
        <v>237</v>
      </c>
      <c r="C200" t="s">
        <v>90</v>
      </c>
      <c r="D200" t="s">
        <v>91</v>
      </c>
      <c r="E200">
        <v>27334</v>
      </c>
      <c r="F200">
        <v>8</v>
      </c>
      <c r="G200" t="s">
        <v>92</v>
      </c>
      <c r="H200">
        <v>0</v>
      </c>
      <c r="I200">
        <v>1</v>
      </c>
      <c r="K200" s="18" t="str">
        <f t="shared" si="7"/>
        <v>22105 - La Voix Populaire</v>
      </c>
      <c r="L200" s="8">
        <f>(((VLOOKUP(D200,[3]Format!$A$2:$C$15,2,0))*(VLOOKUP(D200,[3]Format!$A$2:$C$15,3,0))*(F200/2)*55.4)/864000)*453.6</f>
        <v>17.276489999999999</v>
      </c>
      <c r="M200" s="8">
        <f>(((VLOOKUP(D200,[3]Format!$A$2:$C$15,2,0))*(VLOOKUP(D200,[3]Format!$A$2:$C$15,3,0))*(H200/2)*70)/950000)*453.6</f>
        <v>0</v>
      </c>
      <c r="N200" s="8">
        <f t="shared" si="6"/>
        <v>0.47223557765999996</v>
      </c>
    </row>
    <row r="201" spans="1:14">
      <c r="A201">
        <v>129678</v>
      </c>
      <c r="B201" t="s">
        <v>200</v>
      </c>
      <c r="C201" t="s">
        <v>90</v>
      </c>
      <c r="D201" t="s">
        <v>91</v>
      </c>
      <c r="E201">
        <v>53349</v>
      </c>
      <c r="F201">
        <v>16</v>
      </c>
      <c r="G201" t="s">
        <v>92</v>
      </c>
      <c r="H201">
        <v>0</v>
      </c>
      <c r="I201">
        <v>1</v>
      </c>
      <c r="K201" s="18" t="str">
        <f t="shared" si="7"/>
        <v>22070 - Flambeau Mercier/Anjou</v>
      </c>
      <c r="L201" s="8">
        <f>(((VLOOKUP(D201,[3]Format!$A$2:$C$15,2,0))*(VLOOKUP(D201,[3]Format!$A$2:$C$15,3,0))*(F201/2)*55.4)/864000)*453.6</f>
        <v>34.552979999999998</v>
      </c>
      <c r="M201" s="8">
        <f>(((VLOOKUP(D201,[3]Format!$A$2:$C$15,2,0))*(VLOOKUP(D201,[3]Format!$A$2:$C$15,3,0))*(H201/2)*70)/950000)*453.6</f>
        <v>0</v>
      </c>
      <c r="N201" s="8">
        <f t="shared" si="6"/>
        <v>1.84336693002</v>
      </c>
    </row>
    <row r="202" spans="1:14">
      <c r="A202">
        <v>129075</v>
      </c>
      <c r="B202" t="s">
        <v>261</v>
      </c>
      <c r="C202" t="s">
        <v>90</v>
      </c>
      <c r="D202" t="s">
        <v>91</v>
      </c>
      <c r="E202">
        <v>7279</v>
      </c>
      <c r="F202">
        <v>12</v>
      </c>
      <c r="G202" t="s">
        <v>92</v>
      </c>
      <c r="H202">
        <v>0</v>
      </c>
      <c r="I202">
        <v>1</v>
      </c>
      <c r="K202" s="18" t="str">
        <f t="shared" si="7"/>
        <v>22110 - Magazine de L Ile des Sœurs</v>
      </c>
      <c r="L202" s="8">
        <f>(((VLOOKUP(D202,[3]Format!$A$2:$C$15,2,0))*(VLOOKUP(D202,[3]Format!$A$2:$C$15,3,0))*(F202/2)*55.4)/864000)*453.6</f>
        <v>25.914735</v>
      </c>
      <c r="M202" s="8">
        <f>(((VLOOKUP(D202,[3]Format!$A$2:$C$15,2,0))*(VLOOKUP(D202,[3]Format!$A$2:$C$15,3,0))*(H202/2)*70)/950000)*453.6</f>
        <v>0</v>
      </c>
      <c r="N202" s="8">
        <f t="shared" si="6"/>
        <v>0.18863335606500001</v>
      </c>
    </row>
    <row r="203" spans="1:14">
      <c r="A203">
        <v>129670</v>
      </c>
      <c r="B203" t="s">
        <v>206</v>
      </c>
      <c r="C203" t="s">
        <v>90</v>
      </c>
      <c r="D203" t="s">
        <v>91</v>
      </c>
      <c r="E203">
        <v>42852</v>
      </c>
      <c r="F203">
        <v>16</v>
      </c>
      <c r="G203" t="s">
        <v>92</v>
      </c>
      <c r="H203">
        <v>0</v>
      </c>
      <c r="I203">
        <v>1</v>
      </c>
      <c r="K203" s="18" t="str">
        <f t="shared" si="7"/>
        <v>22115 - Cites Nouvelles</v>
      </c>
      <c r="L203" s="8">
        <f>(((VLOOKUP(D203,[3]Format!$A$2:$C$15,2,0))*(VLOOKUP(D203,[3]Format!$A$2:$C$15,3,0))*(F203/2)*55.4)/864000)*453.6</f>
        <v>34.552979999999998</v>
      </c>
      <c r="M203" s="8">
        <f>(((VLOOKUP(D203,[3]Format!$A$2:$C$15,2,0))*(VLOOKUP(D203,[3]Format!$A$2:$C$15,3,0))*(H203/2)*70)/950000)*453.6</f>
        <v>0</v>
      </c>
      <c r="N203" s="8">
        <f t="shared" si="6"/>
        <v>1.4806642989599998</v>
      </c>
    </row>
    <row r="204" spans="1:14">
      <c r="A204">
        <v>129777</v>
      </c>
      <c r="B204" t="s">
        <v>117</v>
      </c>
      <c r="C204" t="s">
        <v>90</v>
      </c>
      <c r="D204" t="s">
        <v>91</v>
      </c>
      <c r="E204">
        <v>37462</v>
      </c>
      <c r="F204">
        <v>48</v>
      </c>
      <c r="G204" t="s">
        <v>92</v>
      </c>
      <c r="H204">
        <v>0</v>
      </c>
      <c r="I204">
        <v>1</v>
      </c>
      <c r="K204" s="18" t="str">
        <f t="shared" si="7"/>
        <v>22200 - L Avantage Votre Journal</v>
      </c>
      <c r="L204" s="8">
        <f>(((VLOOKUP(D204,[3]Format!$A$2:$C$15,2,0))*(VLOOKUP(D204,[3]Format!$A$2:$C$15,3,0))*(F204/2)*55.4)/864000)*453.6</f>
        <v>103.65894</v>
      </c>
      <c r="M204" s="8">
        <f>(((VLOOKUP(D204,[3]Format!$A$2:$C$15,2,0))*(VLOOKUP(D204,[3]Format!$A$2:$C$15,3,0))*(H204/2)*70)/950000)*453.6</f>
        <v>0</v>
      </c>
      <c r="N204" s="8">
        <f t="shared" si="6"/>
        <v>3.8832712102800002</v>
      </c>
    </row>
    <row r="205" spans="1:14">
      <c r="A205">
        <v>129793</v>
      </c>
      <c r="B205" t="s">
        <v>112</v>
      </c>
      <c r="C205" t="s">
        <v>90</v>
      </c>
      <c r="D205" t="s">
        <v>91</v>
      </c>
      <c r="E205">
        <v>17319</v>
      </c>
      <c r="F205">
        <v>24</v>
      </c>
      <c r="G205" t="s">
        <v>92</v>
      </c>
      <c r="H205">
        <v>0</v>
      </c>
      <c r="I205">
        <v>1</v>
      </c>
      <c r="K205" s="18" t="str">
        <f t="shared" si="7"/>
        <v>22205 - L Avantage Gaspesien</v>
      </c>
      <c r="L205" s="8">
        <f>(((VLOOKUP(D205,[3]Format!$A$2:$C$15,2,0))*(VLOOKUP(D205,[3]Format!$A$2:$C$15,3,0))*(F205/2)*55.4)/864000)*453.6</f>
        <v>51.829470000000001</v>
      </c>
      <c r="M205" s="8">
        <f>(((VLOOKUP(D205,[3]Format!$A$2:$C$15,2,0))*(VLOOKUP(D205,[3]Format!$A$2:$C$15,3,0))*(H205/2)*70)/950000)*453.6</f>
        <v>0</v>
      </c>
      <c r="N205" s="8">
        <f t="shared" si="6"/>
        <v>0.89763459093000009</v>
      </c>
    </row>
    <row r="206" spans="1:14">
      <c r="A206">
        <v>129810</v>
      </c>
      <c r="B206" t="s">
        <v>185</v>
      </c>
      <c r="C206" t="s">
        <v>90</v>
      </c>
      <c r="D206" t="s">
        <v>91</v>
      </c>
      <c r="E206">
        <v>42520</v>
      </c>
      <c r="F206">
        <v>14</v>
      </c>
      <c r="G206" t="s">
        <v>92</v>
      </c>
      <c r="H206">
        <v>0</v>
      </c>
      <c r="I206">
        <v>1</v>
      </c>
      <c r="K206" s="18" t="str">
        <f t="shared" si="7"/>
        <v>22245 - L Actuel</v>
      </c>
      <c r="L206" s="8">
        <f>(((VLOOKUP(D206,[3]Format!$A$2:$C$15,2,0))*(VLOOKUP(D206,[3]Format!$A$2:$C$15,3,0))*(F206/2)*55.4)/864000)*453.6</f>
        <v>30.233857499999999</v>
      </c>
      <c r="M206" s="8">
        <f>(((VLOOKUP(D206,[3]Format!$A$2:$C$15,2,0))*(VLOOKUP(D206,[3]Format!$A$2:$C$15,3,0))*(H206/2)*70)/950000)*453.6</f>
        <v>0</v>
      </c>
      <c r="N206" s="8">
        <f t="shared" si="6"/>
        <v>1.2855436209</v>
      </c>
    </row>
    <row r="207" spans="1:14">
      <c r="A207">
        <v>129810</v>
      </c>
      <c r="B207" t="s">
        <v>185</v>
      </c>
      <c r="C207" t="s">
        <v>100</v>
      </c>
      <c r="D207" t="s">
        <v>91</v>
      </c>
      <c r="E207">
        <v>42520</v>
      </c>
      <c r="F207">
        <v>18</v>
      </c>
      <c r="G207" t="s">
        <v>92</v>
      </c>
      <c r="H207">
        <v>0</v>
      </c>
      <c r="I207">
        <v>1</v>
      </c>
      <c r="K207" s="18" t="str">
        <f t="shared" si="7"/>
        <v>22245 - L Actuel</v>
      </c>
      <c r="L207" s="8">
        <f>(((VLOOKUP(D207,[3]Format!$A$2:$C$15,2,0))*(VLOOKUP(D207,[3]Format!$A$2:$C$15,3,0))*(F207/2)*55.4)/864000)*453.6</f>
        <v>38.872102499999997</v>
      </c>
      <c r="M207" s="8">
        <f>(((VLOOKUP(D207,[3]Format!$A$2:$C$15,2,0))*(VLOOKUP(D207,[3]Format!$A$2:$C$15,3,0))*(H207/2)*70)/950000)*453.6</f>
        <v>0</v>
      </c>
      <c r="N207" s="8">
        <f t="shared" si="6"/>
        <v>1.6528417982999999</v>
      </c>
    </row>
    <row r="208" spans="1:14">
      <c r="A208">
        <v>129052</v>
      </c>
      <c r="B208" t="s">
        <v>175</v>
      </c>
      <c r="C208" t="s">
        <v>90</v>
      </c>
      <c r="D208" t="s">
        <v>91</v>
      </c>
      <c r="E208">
        <v>21760</v>
      </c>
      <c r="F208">
        <v>8</v>
      </c>
      <c r="G208" t="s">
        <v>92</v>
      </c>
      <c r="H208">
        <v>0</v>
      </c>
      <c r="I208">
        <v>1</v>
      </c>
      <c r="K208" s="18" t="str">
        <f t="shared" si="7"/>
        <v>22075 - Nouv Hochelaga Maisonneuve</v>
      </c>
      <c r="L208" s="8">
        <f>(((VLOOKUP(D208,[3]Format!$A$2:$C$15,2,0))*(VLOOKUP(D208,[3]Format!$A$2:$C$15,3,0))*(F208/2)*55.4)/864000)*453.6</f>
        <v>17.276489999999999</v>
      </c>
      <c r="M208" s="8">
        <f>(((VLOOKUP(D208,[3]Format!$A$2:$C$15,2,0))*(VLOOKUP(D208,[3]Format!$A$2:$C$15,3,0))*(H208/2)*70)/950000)*453.6</f>
        <v>0</v>
      </c>
      <c r="N208" s="8">
        <f t="shared" si="6"/>
        <v>0.37593642239999997</v>
      </c>
    </row>
    <row r="209" spans="1:14">
      <c r="A209">
        <v>129068</v>
      </c>
      <c r="B209" t="s">
        <v>170</v>
      </c>
      <c r="C209" t="s">
        <v>90</v>
      </c>
      <c r="D209" t="s">
        <v>91</v>
      </c>
      <c r="E209">
        <v>36616</v>
      </c>
      <c r="F209">
        <v>12</v>
      </c>
      <c r="G209" t="s">
        <v>92</v>
      </c>
      <c r="H209">
        <v>0</v>
      </c>
      <c r="I209">
        <v>1</v>
      </c>
      <c r="K209" s="18" t="str">
        <f t="shared" si="7"/>
        <v>22025 - Journal Rosemont La Petite-Patrie</v>
      </c>
      <c r="L209" s="8">
        <f>(((VLOOKUP(D209,[3]Format!$A$2:$C$15,2,0))*(VLOOKUP(D209,[3]Format!$A$2:$C$15,3,0))*(F209/2)*55.4)/864000)*453.6</f>
        <v>25.914735</v>
      </c>
      <c r="M209" s="8">
        <f>(((VLOOKUP(D209,[3]Format!$A$2:$C$15,2,0))*(VLOOKUP(D209,[3]Format!$A$2:$C$15,3,0))*(H209/2)*70)/950000)*453.6</f>
        <v>0</v>
      </c>
      <c r="N209" s="8">
        <f t="shared" si="6"/>
        <v>0.94889393676</v>
      </c>
    </row>
    <row r="210" spans="1:14">
      <c r="A210">
        <v>129881</v>
      </c>
      <c r="B210" t="s">
        <v>256</v>
      </c>
      <c r="C210" t="s">
        <v>90</v>
      </c>
      <c r="D210" t="s">
        <v>91</v>
      </c>
      <c r="E210">
        <v>20893</v>
      </c>
      <c r="F210">
        <v>12</v>
      </c>
      <c r="G210" t="s">
        <v>92</v>
      </c>
      <c r="H210">
        <v>0</v>
      </c>
      <c r="I210">
        <v>1</v>
      </c>
      <c r="K210" s="18" t="str">
        <f t="shared" si="7"/>
        <v>22085 - Avenir de l'Est</v>
      </c>
      <c r="L210" s="8">
        <f>(((VLOOKUP(D210,[3]Format!$A$2:$C$15,2,0))*(VLOOKUP(D210,[3]Format!$A$2:$C$15,3,0))*(F210/2)*55.4)/864000)*453.6</f>
        <v>25.914735</v>
      </c>
      <c r="M210" s="8">
        <f>(((VLOOKUP(D210,[3]Format!$A$2:$C$15,2,0))*(VLOOKUP(D210,[3]Format!$A$2:$C$15,3,0))*(H210/2)*70)/950000)*453.6</f>
        <v>0</v>
      </c>
      <c r="N210" s="8">
        <f t="shared" si="6"/>
        <v>0.54143655835500004</v>
      </c>
    </row>
    <row r="211" spans="1:14">
      <c r="A211">
        <v>129108</v>
      </c>
      <c r="B211" t="s">
        <v>164</v>
      </c>
      <c r="C211" t="s">
        <v>90</v>
      </c>
      <c r="D211" t="s">
        <v>91</v>
      </c>
      <c r="E211">
        <v>30221</v>
      </c>
      <c r="F211">
        <v>12</v>
      </c>
      <c r="G211" t="s">
        <v>92</v>
      </c>
      <c r="H211">
        <v>0</v>
      </c>
      <c r="I211">
        <v>1</v>
      </c>
      <c r="K211" s="18" t="str">
        <f t="shared" si="7"/>
        <v>22050 - Les Nouvelles Saint Laurent</v>
      </c>
      <c r="L211" s="8">
        <f>(((VLOOKUP(D211,[3]Format!$A$2:$C$15,2,0))*(VLOOKUP(D211,[3]Format!$A$2:$C$15,3,0))*(F211/2)*55.4)/864000)*453.6</f>
        <v>25.914735</v>
      </c>
      <c r="M211" s="8">
        <f>(((VLOOKUP(D211,[3]Format!$A$2:$C$15,2,0))*(VLOOKUP(D211,[3]Format!$A$2:$C$15,3,0))*(H211/2)*70)/950000)*453.6</f>
        <v>0</v>
      </c>
      <c r="N211" s="8">
        <f t="shared" si="6"/>
        <v>0.7831692064350001</v>
      </c>
    </row>
    <row r="212" spans="1:14">
      <c r="A212">
        <v>129671</v>
      </c>
      <c r="B212" t="s">
        <v>206</v>
      </c>
      <c r="C212" t="s">
        <v>90</v>
      </c>
      <c r="D212" t="s">
        <v>91</v>
      </c>
      <c r="E212">
        <v>42852</v>
      </c>
      <c r="F212">
        <v>16</v>
      </c>
      <c r="G212" t="s">
        <v>92</v>
      </c>
      <c r="H212">
        <v>0</v>
      </c>
      <c r="I212">
        <v>1</v>
      </c>
      <c r="K212" s="18" t="str">
        <f t="shared" si="7"/>
        <v>22115 - Cites Nouvelles</v>
      </c>
      <c r="L212" s="8">
        <f>(((VLOOKUP(D212,[3]Format!$A$2:$C$15,2,0))*(VLOOKUP(D212,[3]Format!$A$2:$C$15,3,0))*(F212/2)*55.4)/864000)*453.6</f>
        <v>34.552979999999998</v>
      </c>
      <c r="M212" s="8">
        <f>(((VLOOKUP(D212,[3]Format!$A$2:$C$15,2,0))*(VLOOKUP(D212,[3]Format!$A$2:$C$15,3,0))*(H212/2)*70)/950000)*453.6</f>
        <v>0</v>
      </c>
      <c r="N212" s="8">
        <f t="shared" si="6"/>
        <v>1.4806642989599998</v>
      </c>
    </row>
    <row r="213" spans="1:14">
      <c r="A213">
        <v>129028</v>
      </c>
      <c r="B213" t="s">
        <v>144</v>
      </c>
      <c r="C213" t="s">
        <v>90</v>
      </c>
      <c r="D213" t="s">
        <v>91</v>
      </c>
      <c r="E213">
        <v>33220</v>
      </c>
      <c r="F213">
        <v>12</v>
      </c>
      <c r="G213" t="s">
        <v>92</v>
      </c>
      <c r="H213">
        <v>0</v>
      </c>
      <c r="I213">
        <v>1</v>
      </c>
      <c r="K213" s="18" t="str">
        <f t="shared" si="7"/>
        <v>22040 - Courrier Ahuntsic</v>
      </c>
      <c r="L213" s="8">
        <f>(((VLOOKUP(D213,[3]Format!$A$2:$C$15,2,0))*(VLOOKUP(D213,[3]Format!$A$2:$C$15,3,0))*(F213/2)*55.4)/864000)*453.6</f>
        <v>25.914735</v>
      </c>
      <c r="M213" s="8">
        <f>(((VLOOKUP(D213,[3]Format!$A$2:$C$15,2,0))*(VLOOKUP(D213,[3]Format!$A$2:$C$15,3,0))*(H213/2)*70)/950000)*453.6</f>
        <v>0</v>
      </c>
      <c r="N213" s="8">
        <f t="shared" si="6"/>
        <v>0.86088749669999998</v>
      </c>
    </row>
    <row r="214" spans="1:14">
      <c r="A214">
        <v>129826</v>
      </c>
      <c r="B214" t="s">
        <v>107</v>
      </c>
      <c r="C214" t="s">
        <v>90</v>
      </c>
      <c r="D214" t="s">
        <v>91</v>
      </c>
      <c r="E214">
        <v>27083</v>
      </c>
      <c r="F214">
        <v>10</v>
      </c>
      <c r="G214" t="s">
        <v>92</v>
      </c>
      <c r="H214">
        <v>0</v>
      </c>
      <c r="I214">
        <v>1</v>
      </c>
      <c r="K214" s="18" t="str">
        <f t="shared" si="7"/>
        <v>22240 - Charlesbourg Express</v>
      </c>
      <c r="L214" s="8">
        <f>(((VLOOKUP(D214,[3]Format!$A$2:$C$15,2,0))*(VLOOKUP(D214,[3]Format!$A$2:$C$15,3,0))*(F214/2)*55.4)/864000)*453.6</f>
        <v>21.595612500000001</v>
      </c>
      <c r="M214" s="8">
        <f>(((VLOOKUP(D214,[3]Format!$A$2:$C$15,2,0))*(VLOOKUP(D214,[3]Format!$A$2:$C$15,3,0))*(H214/2)*70)/950000)*453.6</f>
        <v>0</v>
      </c>
      <c r="N214" s="8">
        <f t="shared" si="6"/>
        <v>0.58487397333750002</v>
      </c>
    </row>
    <row r="215" spans="1:14">
      <c r="A215">
        <v>129826</v>
      </c>
      <c r="B215" t="s">
        <v>107</v>
      </c>
      <c r="C215" t="s">
        <v>100</v>
      </c>
      <c r="D215" t="s">
        <v>91</v>
      </c>
      <c r="E215">
        <v>27083</v>
      </c>
      <c r="F215">
        <v>18</v>
      </c>
      <c r="G215" t="s">
        <v>92</v>
      </c>
      <c r="H215">
        <v>0</v>
      </c>
      <c r="I215">
        <v>1</v>
      </c>
      <c r="K215" s="18" t="str">
        <f t="shared" si="7"/>
        <v>22240 - Charlesbourg Express</v>
      </c>
      <c r="L215" s="8">
        <f>(((VLOOKUP(D215,[3]Format!$A$2:$C$15,2,0))*(VLOOKUP(D215,[3]Format!$A$2:$C$15,3,0))*(F215/2)*55.4)/864000)*453.6</f>
        <v>38.872102499999997</v>
      </c>
      <c r="M215" s="8">
        <f>(((VLOOKUP(D215,[3]Format!$A$2:$C$15,2,0))*(VLOOKUP(D215,[3]Format!$A$2:$C$15,3,0))*(H215/2)*70)/950000)*453.6</f>
        <v>0</v>
      </c>
      <c r="N215" s="8">
        <f t="shared" si="6"/>
        <v>1.0527731520074999</v>
      </c>
    </row>
    <row r="216" spans="1:14">
      <c r="A216">
        <v>129100</v>
      </c>
      <c r="B216" t="s">
        <v>139</v>
      </c>
      <c r="C216" t="s">
        <v>90</v>
      </c>
      <c r="D216" t="s">
        <v>91</v>
      </c>
      <c r="E216">
        <v>17271</v>
      </c>
      <c r="F216">
        <v>8</v>
      </c>
      <c r="G216" t="s">
        <v>92</v>
      </c>
      <c r="H216">
        <v>0</v>
      </c>
      <c r="I216">
        <v>1</v>
      </c>
      <c r="K216" s="18" t="str">
        <f t="shared" si="7"/>
        <v>22055 - Courrier Bordeaux Cartierville</v>
      </c>
      <c r="L216" s="8">
        <f>(((VLOOKUP(D216,[3]Format!$A$2:$C$15,2,0))*(VLOOKUP(D216,[3]Format!$A$2:$C$15,3,0))*(F216/2)*55.4)/864000)*453.6</f>
        <v>17.276489999999999</v>
      </c>
      <c r="M216" s="8">
        <f>(((VLOOKUP(D216,[3]Format!$A$2:$C$15,2,0))*(VLOOKUP(D216,[3]Format!$A$2:$C$15,3,0))*(H216/2)*70)/950000)*453.6</f>
        <v>0</v>
      </c>
      <c r="N216" s="8">
        <f t="shared" si="6"/>
        <v>0.29838225878999997</v>
      </c>
    </row>
    <row r="217" spans="1:14">
      <c r="A217">
        <v>129044</v>
      </c>
      <c r="B217" t="s">
        <v>159</v>
      </c>
      <c r="C217" t="s">
        <v>90</v>
      </c>
      <c r="D217" t="s">
        <v>91</v>
      </c>
      <c r="E217">
        <v>31897</v>
      </c>
      <c r="F217">
        <v>12</v>
      </c>
      <c r="G217" t="s">
        <v>92</v>
      </c>
      <c r="H217">
        <v>0</v>
      </c>
      <c r="I217">
        <v>1</v>
      </c>
      <c r="K217" s="18" t="str">
        <f t="shared" si="7"/>
        <v>22065 - Le Guide de Montreal Nord</v>
      </c>
      <c r="L217" s="8">
        <f>(((VLOOKUP(D217,[3]Format!$A$2:$C$15,2,0))*(VLOOKUP(D217,[3]Format!$A$2:$C$15,3,0))*(F217/2)*55.4)/864000)*453.6</f>
        <v>25.914735</v>
      </c>
      <c r="M217" s="8">
        <f>(((VLOOKUP(D217,[3]Format!$A$2:$C$15,2,0))*(VLOOKUP(D217,[3]Format!$A$2:$C$15,3,0))*(H217/2)*70)/950000)*453.6</f>
        <v>0</v>
      </c>
      <c r="N217" s="8">
        <f t="shared" si="6"/>
        <v>0.82660230229500009</v>
      </c>
    </row>
    <row r="218" spans="1:14">
      <c r="A218">
        <v>129060</v>
      </c>
      <c r="B218" t="s">
        <v>154</v>
      </c>
      <c r="C218" t="s">
        <v>90</v>
      </c>
      <c r="D218" t="s">
        <v>91</v>
      </c>
      <c r="E218">
        <v>30066</v>
      </c>
      <c r="F218">
        <v>16</v>
      </c>
      <c r="G218" t="s">
        <v>92</v>
      </c>
      <c r="H218">
        <v>0</v>
      </c>
      <c r="I218">
        <v>1</v>
      </c>
      <c r="K218" s="18" t="str">
        <f t="shared" si="7"/>
        <v>22060 - Progres St Leonard</v>
      </c>
      <c r="L218" s="8">
        <f>(((VLOOKUP(D218,[3]Format!$A$2:$C$15,2,0))*(VLOOKUP(D218,[3]Format!$A$2:$C$15,3,0))*(F218/2)*55.4)/864000)*453.6</f>
        <v>34.552979999999998</v>
      </c>
      <c r="M218" s="8">
        <f>(((VLOOKUP(D218,[3]Format!$A$2:$C$15,2,0))*(VLOOKUP(D218,[3]Format!$A$2:$C$15,3,0))*(H218/2)*70)/950000)*453.6</f>
        <v>0</v>
      </c>
      <c r="N218" s="8">
        <f t="shared" si="6"/>
        <v>1.0388698966799998</v>
      </c>
    </row>
    <row r="219" spans="1:14">
      <c r="A219">
        <v>129036</v>
      </c>
      <c r="B219" t="s">
        <v>149</v>
      </c>
      <c r="C219" t="s">
        <v>90</v>
      </c>
      <c r="D219" t="s">
        <v>91</v>
      </c>
      <c r="E219">
        <v>19478</v>
      </c>
      <c r="F219">
        <v>12</v>
      </c>
      <c r="G219" t="s">
        <v>92</v>
      </c>
      <c r="H219">
        <v>0</v>
      </c>
      <c r="I219">
        <v>1</v>
      </c>
      <c r="K219" s="18" t="str">
        <f t="shared" si="7"/>
        <v>22080 - L Informateur de RDP</v>
      </c>
      <c r="L219" s="8">
        <f>(((VLOOKUP(D219,[3]Format!$A$2:$C$15,2,0))*(VLOOKUP(D219,[3]Format!$A$2:$C$15,3,0))*(F219/2)*55.4)/864000)*453.6</f>
        <v>25.914735</v>
      </c>
      <c r="M219" s="8">
        <f>(((VLOOKUP(D219,[3]Format!$A$2:$C$15,2,0))*(VLOOKUP(D219,[3]Format!$A$2:$C$15,3,0))*(H219/2)*70)/950000)*453.6</f>
        <v>0</v>
      </c>
      <c r="N219" s="8">
        <f t="shared" si="6"/>
        <v>0.50476720832999999</v>
      </c>
    </row>
    <row r="220" spans="1:14">
      <c r="A220">
        <v>20280</v>
      </c>
      <c r="B220" t="s">
        <v>220</v>
      </c>
      <c r="C220" t="s">
        <v>90</v>
      </c>
      <c r="D220" t="s">
        <v>91</v>
      </c>
      <c r="E220">
        <v>11470</v>
      </c>
      <c r="F220">
        <v>16</v>
      </c>
      <c r="G220" t="s">
        <v>92</v>
      </c>
      <c r="H220">
        <v>0</v>
      </c>
      <c r="I220">
        <v>1</v>
      </c>
      <c r="K220" s="18" t="str">
        <f t="shared" si="7"/>
        <v>22270 - L Autre Voix</v>
      </c>
      <c r="L220" s="8">
        <f>(((VLOOKUP(D220,[3]Format!$A$2:$C$15,2,0))*(VLOOKUP(D220,[3]Format!$A$2:$C$15,3,0))*(F220/2)*55.4)/864000)*453.6</f>
        <v>34.552979999999998</v>
      </c>
      <c r="M220" s="8">
        <f>(((VLOOKUP(D220,[3]Format!$A$2:$C$15,2,0))*(VLOOKUP(D220,[3]Format!$A$2:$C$15,3,0))*(H220/2)*70)/950000)*453.6</f>
        <v>0</v>
      </c>
      <c r="N220" s="8">
        <f t="shared" si="6"/>
        <v>0.39632268059999998</v>
      </c>
    </row>
    <row r="221" spans="1:14">
      <c r="A221">
        <v>20276</v>
      </c>
      <c r="B221" t="s">
        <v>232</v>
      </c>
      <c r="C221" t="s">
        <v>90</v>
      </c>
      <c r="D221" t="s">
        <v>91</v>
      </c>
      <c r="E221">
        <v>25888</v>
      </c>
      <c r="F221">
        <v>8</v>
      </c>
      <c r="G221" t="s">
        <v>92</v>
      </c>
      <c r="H221">
        <v>0</v>
      </c>
      <c r="I221">
        <v>1</v>
      </c>
      <c r="K221" s="18" t="str">
        <f t="shared" si="7"/>
        <v>22250 - Quebec Express</v>
      </c>
      <c r="L221" s="8">
        <f>(((VLOOKUP(D221,[3]Format!$A$2:$C$15,2,0))*(VLOOKUP(D221,[3]Format!$A$2:$C$15,3,0))*(F221/2)*55.4)/864000)*453.6</f>
        <v>17.276489999999999</v>
      </c>
      <c r="M221" s="8">
        <f>(((VLOOKUP(D221,[3]Format!$A$2:$C$15,2,0))*(VLOOKUP(D221,[3]Format!$A$2:$C$15,3,0))*(H221/2)*70)/950000)*453.6</f>
        <v>0</v>
      </c>
      <c r="N221" s="8">
        <f t="shared" si="6"/>
        <v>0.44725377311999998</v>
      </c>
    </row>
    <row r="222" spans="1:14">
      <c r="A222">
        <v>129680</v>
      </c>
      <c r="B222" t="s">
        <v>200</v>
      </c>
      <c r="C222" t="s">
        <v>90</v>
      </c>
      <c r="D222" t="s">
        <v>91</v>
      </c>
      <c r="E222">
        <v>53349</v>
      </c>
      <c r="F222">
        <v>20</v>
      </c>
      <c r="G222" t="s">
        <v>92</v>
      </c>
      <c r="H222">
        <v>0</v>
      </c>
      <c r="I222">
        <v>1</v>
      </c>
      <c r="K222" s="18" t="str">
        <f t="shared" si="7"/>
        <v>22070 - Flambeau Mercier/Anjou</v>
      </c>
      <c r="L222" s="8">
        <f>(((VLOOKUP(D222,[3]Format!$A$2:$C$15,2,0))*(VLOOKUP(D222,[3]Format!$A$2:$C$15,3,0))*(F222/2)*55.4)/864000)*453.6</f>
        <v>43.191225000000003</v>
      </c>
      <c r="M222" s="8">
        <f>(((VLOOKUP(D222,[3]Format!$A$2:$C$15,2,0))*(VLOOKUP(D222,[3]Format!$A$2:$C$15,3,0))*(H222/2)*70)/950000)*453.6</f>
        <v>0</v>
      </c>
      <c r="N222" s="8">
        <f t="shared" si="6"/>
        <v>2.3042086625250002</v>
      </c>
    </row>
    <row r="223" spans="1:14">
      <c r="A223">
        <v>129124</v>
      </c>
      <c r="B223" t="s">
        <v>212</v>
      </c>
      <c r="C223" t="s">
        <v>90</v>
      </c>
      <c r="D223" t="s">
        <v>91</v>
      </c>
      <c r="E223">
        <v>19179</v>
      </c>
      <c r="F223">
        <v>12</v>
      </c>
      <c r="G223" t="s">
        <v>92</v>
      </c>
      <c r="H223">
        <v>0</v>
      </c>
      <c r="I223">
        <v>1</v>
      </c>
      <c r="K223" s="18" t="str">
        <f t="shared" si="7"/>
        <v>22045 - L Express d Outremont</v>
      </c>
      <c r="L223" s="8">
        <f>(((VLOOKUP(D223,[3]Format!$A$2:$C$15,2,0))*(VLOOKUP(D223,[3]Format!$A$2:$C$15,3,0))*(F223/2)*55.4)/864000)*453.6</f>
        <v>25.914735</v>
      </c>
      <c r="M223" s="8">
        <f>(((VLOOKUP(D223,[3]Format!$A$2:$C$15,2,0))*(VLOOKUP(D223,[3]Format!$A$2:$C$15,3,0))*(H223/2)*70)/950000)*453.6</f>
        <v>0</v>
      </c>
      <c r="N223" s="8">
        <f t="shared" si="6"/>
        <v>0.49701870256499997</v>
      </c>
    </row>
    <row r="224" spans="1:14">
      <c r="A224">
        <v>129076</v>
      </c>
      <c r="B224" t="s">
        <v>261</v>
      </c>
      <c r="C224" t="s">
        <v>90</v>
      </c>
      <c r="D224" t="s">
        <v>91</v>
      </c>
      <c r="E224">
        <v>7279</v>
      </c>
      <c r="F224">
        <v>16</v>
      </c>
      <c r="G224" t="s">
        <v>92</v>
      </c>
      <c r="H224">
        <v>0</v>
      </c>
      <c r="I224">
        <v>1</v>
      </c>
      <c r="K224" s="18" t="str">
        <f t="shared" si="7"/>
        <v>22110 - Magazine de L Ile des Sœurs</v>
      </c>
      <c r="L224" s="8">
        <f>(((VLOOKUP(D224,[3]Format!$A$2:$C$15,2,0))*(VLOOKUP(D224,[3]Format!$A$2:$C$15,3,0))*(F224/2)*55.4)/864000)*453.6</f>
        <v>34.552979999999998</v>
      </c>
      <c r="M224" s="8">
        <f>(((VLOOKUP(D224,[3]Format!$A$2:$C$15,2,0))*(VLOOKUP(D224,[3]Format!$A$2:$C$15,3,0))*(H224/2)*70)/950000)*453.6</f>
        <v>0</v>
      </c>
      <c r="N224" s="8">
        <f t="shared" si="6"/>
        <v>0.25151114141999997</v>
      </c>
    </row>
    <row r="225" spans="1:14">
      <c r="A225">
        <v>130671</v>
      </c>
      <c r="B225" t="s">
        <v>86</v>
      </c>
      <c r="C225" t="s">
        <v>90</v>
      </c>
      <c r="D225" t="s">
        <v>91</v>
      </c>
      <c r="E225">
        <v>8642</v>
      </c>
      <c r="F225">
        <v>24</v>
      </c>
      <c r="G225" t="s">
        <v>92</v>
      </c>
      <c r="H225">
        <v>0</v>
      </c>
      <c r="I225">
        <v>1</v>
      </c>
      <c r="K225" s="18" t="str">
        <f t="shared" si="7"/>
        <v>22346 - L'Avant-Poste</v>
      </c>
      <c r="L225" s="8">
        <f>(((VLOOKUP(D225,[3]Format!$A$2:$C$15,2,0))*(VLOOKUP(D225,[3]Format!$A$2:$C$15,3,0))*(F225/2)*55.4)/864000)*453.6</f>
        <v>51.829470000000001</v>
      </c>
      <c r="M225" s="8">
        <f>(((VLOOKUP(D225,[3]Format!$A$2:$C$15,2,0))*(VLOOKUP(D225,[3]Format!$A$2:$C$15,3,0))*(H225/2)*70)/950000)*453.6</f>
        <v>0</v>
      </c>
      <c r="N225" s="8">
        <f t="shared" si="6"/>
        <v>0.44791027974000003</v>
      </c>
    </row>
    <row r="226" spans="1:14">
      <c r="A226">
        <v>129778</v>
      </c>
      <c r="B226" t="s">
        <v>117</v>
      </c>
      <c r="C226" t="s">
        <v>90</v>
      </c>
      <c r="D226" t="s">
        <v>91</v>
      </c>
      <c r="E226">
        <v>37462</v>
      </c>
      <c r="F226">
        <v>52</v>
      </c>
      <c r="G226" t="s">
        <v>92</v>
      </c>
      <c r="H226">
        <v>0</v>
      </c>
      <c r="I226">
        <v>1</v>
      </c>
      <c r="K226" s="18" t="str">
        <f t="shared" si="7"/>
        <v>22200 - L Avantage Votre Journal</v>
      </c>
      <c r="L226" s="8">
        <f>(((VLOOKUP(D226,[3]Format!$A$2:$C$15,2,0))*(VLOOKUP(D226,[3]Format!$A$2:$C$15,3,0))*(F226/2)*55.4)/864000)*453.6</f>
        <v>112.29718500000001</v>
      </c>
      <c r="M226" s="8">
        <f>(((VLOOKUP(D226,[3]Format!$A$2:$C$15,2,0))*(VLOOKUP(D226,[3]Format!$A$2:$C$15,3,0))*(H226/2)*70)/950000)*453.6</f>
        <v>0</v>
      </c>
      <c r="N226" s="8">
        <f t="shared" si="6"/>
        <v>4.2068771444700008</v>
      </c>
    </row>
    <row r="227" spans="1:14">
      <c r="A227">
        <v>129084</v>
      </c>
      <c r="B227" t="s">
        <v>242</v>
      </c>
      <c r="C227" t="s">
        <v>90</v>
      </c>
      <c r="D227" t="s">
        <v>91</v>
      </c>
      <c r="E227">
        <v>23616</v>
      </c>
      <c r="F227">
        <v>12</v>
      </c>
      <c r="G227" t="s">
        <v>92</v>
      </c>
      <c r="H227">
        <v>0</v>
      </c>
      <c r="I227">
        <v>1</v>
      </c>
      <c r="K227" s="18" t="str">
        <f t="shared" si="7"/>
        <v>22090 - Le Messager Verdun</v>
      </c>
      <c r="L227" s="8">
        <f>(((VLOOKUP(D227,[3]Format!$A$2:$C$15,2,0))*(VLOOKUP(D227,[3]Format!$A$2:$C$15,3,0))*(F227/2)*55.4)/864000)*453.6</f>
        <v>25.914735</v>
      </c>
      <c r="M227" s="8">
        <f>(((VLOOKUP(D227,[3]Format!$A$2:$C$15,2,0))*(VLOOKUP(D227,[3]Format!$A$2:$C$15,3,0))*(H227/2)*70)/950000)*453.6</f>
        <v>0</v>
      </c>
      <c r="N227" s="8">
        <f t="shared" si="6"/>
        <v>0.61200238175999999</v>
      </c>
    </row>
    <row r="228" spans="1:14">
      <c r="A228">
        <v>129794</v>
      </c>
      <c r="B228" t="s">
        <v>112</v>
      </c>
      <c r="C228" t="s">
        <v>90</v>
      </c>
      <c r="D228" t="s">
        <v>91</v>
      </c>
      <c r="E228">
        <v>17319</v>
      </c>
      <c r="F228">
        <v>24</v>
      </c>
      <c r="G228" t="s">
        <v>92</v>
      </c>
      <c r="H228">
        <v>0</v>
      </c>
      <c r="I228">
        <v>1</v>
      </c>
      <c r="K228" s="18" t="str">
        <f t="shared" si="7"/>
        <v>22205 - L Avantage Gaspesien</v>
      </c>
      <c r="L228" s="8">
        <f>(((VLOOKUP(D228,[3]Format!$A$2:$C$15,2,0))*(VLOOKUP(D228,[3]Format!$A$2:$C$15,3,0))*(F228/2)*55.4)/864000)*453.6</f>
        <v>51.829470000000001</v>
      </c>
      <c r="M228" s="8">
        <f>(((VLOOKUP(D228,[3]Format!$A$2:$C$15,2,0))*(VLOOKUP(D228,[3]Format!$A$2:$C$15,3,0))*(H228/2)*70)/950000)*453.6</f>
        <v>0</v>
      </c>
      <c r="N228" s="8">
        <f t="shared" si="6"/>
        <v>0.89763459093000009</v>
      </c>
    </row>
    <row r="229" spans="1:14">
      <c r="A229">
        <v>129546</v>
      </c>
      <c r="B229" t="s">
        <v>195</v>
      </c>
      <c r="C229" t="s">
        <v>90</v>
      </c>
      <c r="D229" t="s">
        <v>91</v>
      </c>
      <c r="E229">
        <v>33029</v>
      </c>
      <c r="F229">
        <v>20</v>
      </c>
      <c r="G229" t="s">
        <v>92</v>
      </c>
      <c r="H229">
        <v>0</v>
      </c>
      <c r="I229">
        <v>1</v>
      </c>
      <c r="K229" s="18" t="str">
        <f t="shared" si="7"/>
        <v>22095 - Le Messager Lasalle-Dorval</v>
      </c>
      <c r="L229" s="8">
        <f>(((VLOOKUP(D229,[3]Format!$A$2:$C$15,2,0))*(VLOOKUP(D229,[3]Format!$A$2:$C$15,3,0))*(F229/2)*55.4)/864000)*453.6</f>
        <v>43.191225000000003</v>
      </c>
      <c r="M229" s="8">
        <f>(((VLOOKUP(D229,[3]Format!$A$2:$C$15,2,0))*(VLOOKUP(D229,[3]Format!$A$2:$C$15,3,0))*(H229/2)*70)/950000)*453.6</f>
        <v>0</v>
      </c>
      <c r="N229" s="8">
        <f t="shared" si="6"/>
        <v>1.426562970525</v>
      </c>
    </row>
    <row r="230" spans="1:14">
      <c r="A230">
        <v>129092</v>
      </c>
      <c r="B230" t="s">
        <v>134</v>
      </c>
      <c r="C230" t="s">
        <v>90</v>
      </c>
      <c r="D230" t="s">
        <v>91</v>
      </c>
      <c r="E230">
        <v>24364</v>
      </c>
      <c r="F230">
        <v>20</v>
      </c>
      <c r="G230" t="s">
        <v>92</v>
      </c>
      <c r="H230">
        <v>0</v>
      </c>
      <c r="I230">
        <v>1</v>
      </c>
      <c r="K230" s="18" t="str">
        <f t="shared" si="7"/>
        <v>22100 - Le Messager Lachine</v>
      </c>
      <c r="L230" s="8">
        <f>(((VLOOKUP(D230,[3]Format!$A$2:$C$15,2,0))*(VLOOKUP(D230,[3]Format!$A$2:$C$15,3,0))*(F230/2)*55.4)/864000)*453.6</f>
        <v>43.191225000000003</v>
      </c>
      <c r="M230" s="8">
        <f>(((VLOOKUP(D230,[3]Format!$A$2:$C$15,2,0))*(VLOOKUP(D230,[3]Format!$A$2:$C$15,3,0))*(H230/2)*70)/950000)*453.6</f>
        <v>0</v>
      </c>
      <c r="N230" s="8">
        <f t="shared" si="6"/>
        <v>1.0523110059</v>
      </c>
    </row>
    <row r="231" spans="1:14">
      <c r="A231">
        <v>129116</v>
      </c>
      <c r="B231" t="s">
        <v>237</v>
      </c>
      <c r="C231" t="s">
        <v>90</v>
      </c>
      <c r="D231" t="s">
        <v>91</v>
      </c>
      <c r="E231">
        <v>27334</v>
      </c>
      <c r="F231">
        <v>12</v>
      </c>
      <c r="G231" t="s">
        <v>92</v>
      </c>
      <c r="H231">
        <v>0</v>
      </c>
      <c r="I231">
        <v>1</v>
      </c>
      <c r="K231" s="18" t="str">
        <f t="shared" si="7"/>
        <v>22105 - La Voix Populaire</v>
      </c>
      <c r="L231" s="8">
        <f>(((VLOOKUP(D231,[3]Format!$A$2:$C$15,2,0))*(VLOOKUP(D231,[3]Format!$A$2:$C$15,3,0))*(F231/2)*55.4)/864000)*453.6</f>
        <v>25.914735</v>
      </c>
      <c r="M231" s="8">
        <f>(((VLOOKUP(D231,[3]Format!$A$2:$C$15,2,0))*(VLOOKUP(D231,[3]Format!$A$2:$C$15,3,0))*(H231/2)*70)/950000)*453.6</f>
        <v>0</v>
      </c>
      <c r="N231" s="8">
        <f t="shared" si="6"/>
        <v>0.70835336649000002</v>
      </c>
    </row>
    <row r="232" spans="1:14">
      <c r="A232">
        <v>25650</v>
      </c>
      <c r="B232" t="s">
        <v>266</v>
      </c>
      <c r="C232" t="s">
        <v>90</v>
      </c>
      <c r="D232" t="s">
        <v>270</v>
      </c>
      <c r="E232">
        <v>3900</v>
      </c>
      <c r="F232">
        <v>0</v>
      </c>
      <c r="G232" t="s">
        <v>271</v>
      </c>
      <c r="H232">
        <v>20</v>
      </c>
      <c r="I232">
        <v>1</v>
      </c>
      <c r="K232" s="18" t="str">
        <f t="shared" si="7"/>
        <v>22005 - Corriere Italiano</v>
      </c>
      <c r="L232" s="8">
        <f>(((VLOOKUP(D232,[3]Format!$A$2:$C$15,2,0))*(VLOOKUP(D232,[3]Format!$A$2:$C$15,3,0))*(F232/2)*55.4)/864000)*453.6</f>
        <v>0</v>
      </c>
      <c r="M232" s="8">
        <f>(((VLOOKUP(D232,[3]Format!$A$2:$C$15,2,0))*(VLOOKUP(D232,[3]Format!$A$2:$C$15,3,0))*(H232/2)*70)/950000)*453.6</f>
        <v>64.632031578947377</v>
      </c>
      <c r="N232" s="8">
        <f t="shared" si="6"/>
        <v>0.2520649231578948</v>
      </c>
    </row>
    <row r="233" spans="1:14">
      <c r="A233">
        <v>25660</v>
      </c>
      <c r="B233" t="s">
        <v>226</v>
      </c>
      <c r="C233" t="s">
        <v>90</v>
      </c>
      <c r="D233" t="s">
        <v>251</v>
      </c>
      <c r="E233">
        <v>37000</v>
      </c>
      <c r="F233">
        <v>28</v>
      </c>
      <c r="G233" t="s">
        <v>92</v>
      </c>
      <c r="H233">
        <v>0</v>
      </c>
      <c r="I233">
        <v>1</v>
      </c>
      <c r="K233" s="18" t="str">
        <f t="shared" si="7"/>
        <v>22540 - Seaway News</v>
      </c>
      <c r="L233" s="8">
        <f>(((VLOOKUP(D233,[3]Format!$A$2:$C$15,2,0))*(VLOOKUP(D233,[3]Format!$A$2:$C$15,3,0))*(F233/2)*55.4)/864000)*453.6</f>
        <v>62.529114374999999</v>
      </c>
      <c r="M233" s="8">
        <f>(((VLOOKUP(D233,[3]Format!$A$2:$C$15,2,0))*(VLOOKUP(D233,[3]Format!$A$2:$C$15,3,0))*(H233/2)*70)/950000)*453.6</f>
        <v>0</v>
      </c>
      <c r="N233" s="8">
        <f t="shared" si="6"/>
        <v>2.3135772318750001</v>
      </c>
    </row>
    <row r="234" spans="1:14">
      <c r="A234">
        <v>129069</v>
      </c>
      <c r="B234" t="s">
        <v>170</v>
      </c>
      <c r="C234" t="s">
        <v>90</v>
      </c>
      <c r="D234" t="s">
        <v>91</v>
      </c>
      <c r="E234">
        <v>36616</v>
      </c>
      <c r="F234">
        <v>8</v>
      </c>
      <c r="G234" t="s">
        <v>92</v>
      </c>
      <c r="H234">
        <v>0</v>
      </c>
      <c r="I234">
        <v>1</v>
      </c>
      <c r="K234" s="18" t="str">
        <f t="shared" si="7"/>
        <v>22025 - Journal Rosemont La Petite-Patrie</v>
      </c>
      <c r="L234" s="8">
        <f>(((VLOOKUP(D234,[3]Format!$A$2:$C$15,2,0))*(VLOOKUP(D234,[3]Format!$A$2:$C$15,3,0))*(F234/2)*55.4)/864000)*453.6</f>
        <v>17.276489999999999</v>
      </c>
      <c r="M234" s="8">
        <f>(((VLOOKUP(D234,[3]Format!$A$2:$C$15,2,0))*(VLOOKUP(D234,[3]Format!$A$2:$C$15,3,0))*(H234/2)*70)/950000)*453.6</f>
        <v>0</v>
      </c>
      <c r="N234" s="8">
        <f t="shared" si="6"/>
        <v>0.63259595783999989</v>
      </c>
    </row>
    <row r="235" spans="1:14">
      <c r="A235">
        <v>129029</v>
      </c>
      <c r="B235" t="s">
        <v>144</v>
      </c>
      <c r="C235" t="s">
        <v>90</v>
      </c>
      <c r="D235" t="s">
        <v>91</v>
      </c>
      <c r="E235">
        <v>33220</v>
      </c>
      <c r="F235">
        <v>12</v>
      </c>
      <c r="G235" t="s">
        <v>92</v>
      </c>
      <c r="H235">
        <v>0</v>
      </c>
      <c r="I235">
        <v>1</v>
      </c>
      <c r="K235" s="18" t="str">
        <f t="shared" si="7"/>
        <v>22040 - Courrier Ahuntsic</v>
      </c>
      <c r="L235" s="8">
        <f>(((VLOOKUP(D235,[3]Format!$A$2:$C$15,2,0))*(VLOOKUP(D235,[3]Format!$A$2:$C$15,3,0))*(F235/2)*55.4)/864000)*453.6</f>
        <v>25.914735</v>
      </c>
      <c r="M235" s="8">
        <f>(((VLOOKUP(D235,[3]Format!$A$2:$C$15,2,0))*(VLOOKUP(D235,[3]Format!$A$2:$C$15,3,0))*(H235/2)*70)/950000)*453.6</f>
        <v>0</v>
      </c>
      <c r="N235" s="8">
        <f t="shared" si="6"/>
        <v>0.86088749669999998</v>
      </c>
    </row>
    <row r="236" spans="1:14">
      <c r="A236">
        <v>129101</v>
      </c>
      <c r="B236" t="s">
        <v>139</v>
      </c>
      <c r="C236" t="s">
        <v>90</v>
      </c>
      <c r="D236" t="s">
        <v>91</v>
      </c>
      <c r="E236">
        <v>17271</v>
      </c>
      <c r="F236">
        <v>8</v>
      </c>
      <c r="G236" t="s">
        <v>92</v>
      </c>
      <c r="H236">
        <v>0</v>
      </c>
      <c r="I236">
        <v>1</v>
      </c>
      <c r="K236" s="18" t="str">
        <f t="shared" si="7"/>
        <v>22055 - Courrier Bordeaux Cartierville</v>
      </c>
      <c r="L236" s="8">
        <f>(((VLOOKUP(D236,[3]Format!$A$2:$C$15,2,0))*(VLOOKUP(D236,[3]Format!$A$2:$C$15,3,0))*(F236/2)*55.4)/864000)*453.6</f>
        <v>17.276489999999999</v>
      </c>
      <c r="M236" s="8">
        <f>(((VLOOKUP(D236,[3]Format!$A$2:$C$15,2,0))*(VLOOKUP(D236,[3]Format!$A$2:$C$15,3,0))*(H236/2)*70)/950000)*453.6</f>
        <v>0</v>
      </c>
      <c r="N236" s="8">
        <f t="shared" si="6"/>
        <v>0.29838225878999997</v>
      </c>
    </row>
    <row r="237" spans="1:14">
      <c r="A237">
        <v>129053</v>
      </c>
      <c r="B237" t="s">
        <v>175</v>
      </c>
      <c r="C237" t="s">
        <v>90</v>
      </c>
      <c r="D237" t="s">
        <v>91</v>
      </c>
      <c r="E237">
        <v>21760</v>
      </c>
      <c r="F237">
        <v>8</v>
      </c>
      <c r="G237" t="s">
        <v>92</v>
      </c>
      <c r="H237">
        <v>0</v>
      </c>
      <c r="I237">
        <v>1</v>
      </c>
      <c r="K237" s="18" t="str">
        <f t="shared" si="7"/>
        <v>22075 - Nouv Hochelaga Maisonneuve</v>
      </c>
      <c r="L237" s="8">
        <f>(((VLOOKUP(D237,[3]Format!$A$2:$C$15,2,0))*(VLOOKUP(D237,[3]Format!$A$2:$C$15,3,0))*(F237/2)*55.4)/864000)*453.6</f>
        <v>17.276489999999999</v>
      </c>
      <c r="M237" s="8">
        <f>(((VLOOKUP(D237,[3]Format!$A$2:$C$15,2,0))*(VLOOKUP(D237,[3]Format!$A$2:$C$15,3,0))*(H237/2)*70)/950000)*453.6</f>
        <v>0</v>
      </c>
      <c r="N237" s="8">
        <f t="shared" si="6"/>
        <v>0.37593642239999997</v>
      </c>
    </row>
    <row r="238" spans="1:14">
      <c r="A238">
        <v>129819</v>
      </c>
      <c r="B238" t="s">
        <v>190</v>
      </c>
      <c r="C238" t="s">
        <v>90</v>
      </c>
      <c r="D238" t="s">
        <v>91</v>
      </c>
      <c r="E238">
        <v>31778</v>
      </c>
      <c r="F238">
        <v>12</v>
      </c>
      <c r="G238" t="s">
        <v>92</v>
      </c>
      <c r="H238">
        <v>0</v>
      </c>
      <c r="I238">
        <v>1</v>
      </c>
      <c r="K238" s="18" t="str">
        <f t="shared" si="7"/>
        <v>22260 - Beauport Express</v>
      </c>
      <c r="L238" s="8">
        <f>(((VLOOKUP(D238,[3]Format!$A$2:$C$15,2,0))*(VLOOKUP(D238,[3]Format!$A$2:$C$15,3,0))*(F238/2)*55.4)/864000)*453.6</f>
        <v>25.914735</v>
      </c>
      <c r="M238" s="8">
        <f>(((VLOOKUP(D238,[3]Format!$A$2:$C$15,2,0))*(VLOOKUP(D238,[3]Format!$A$2:$C$15,3,0))*(H238/2)*70)/950000)*453.6</f>
        <v>0</v>
      </c>
      <c r="N238" s="8">
        <f t="shared" si="6"/>
        <v>0.82351844883000003</v>
      </c>
    </row>
    <row r="239" spans="1:14">
      <c r="A239">
        <v>129827</v>
      </c>
      <c r="B239" t="s">
        <v>107</v>
      </c>
      <c r="C239" t="s">
        <v>90</v>
      </c>
      <c r="D239" t="s">
        <v>91</v>
      </c>
      <c r="E239">
        <v>27083</v>
      </c>
      <c r="F239">
        <v>12</v>
      </c>
      <c r="G239" t="s">
        <v>92</v>
      </c>
      <c r="H239">
        <v>0</v>
      </c>
      <c r="I239">
        <v>1</v>
      </c>
      <c r="K239" s="18" t="str">
        <f t="shared" si="7"/>
        <v>22240 - Charlesbourg Express</v>
      </c>
      <c r="L239" s="8">
        <f>(((VLOOKUP(D239,[3]Format!$A$2:$C$15,2,0))*(VLOOKUP(D239,[3]Format!$A$2:$C$15,3,0))*(F239/2)*55.4)/864000)*453.6</f>
        <v>25.914735</v>
      </c>
      <c r="M239" s="8">
        <f>(((VLOOKUP(D239,[3]Format!$A$2:$C$15,2,0))*(VLOOKUP(D239,[3]Format!$A$2:$C$15,3,0))*(H239/2)*70)/950000)*453.6</f>
        <v>0</v>
      </c>
      <c r="N239" s="8">
        <f t="shared" si="6"/>
        <v>0.70184876800499996</v>
      </c>
    </row>
    <row r="240" spans="1:14">
      <c r="A240">
        <v>129811</v>
      </c>
      <c r="B240" t="s">
        <v>185</v>
      </c>
      <c r="C240" t="s">
        <v>90</v>
      </c>
      <c r="D240" t="s">
        <v>91</v>
      </c>
      <c r="E240">
        <v>42520</v>
      </c>
      <c r="F240">
        <v>12</v>
      </c>
      <c r="G240" t="s">
        <v>92</v>
      </c>
      <c r="H240">
        <v>0</v>
      </c>
      <c r="I240">
        <v>1</v>
      </c>
      <c r="K240" s="18" t="str">
        <f t="shared" si="7"/>
        <v>22245 - L Actuel</v>
      </c>
      <c r="L240" s="8">
        <f>(((VLOOKUP(D240,[3]Format!$A$2:$C$15,2,0))*(VLOOKUP(D240,[3]Format!$A$2:$C$15,3,0))*(F240/2)*55.4)/864000)*453.6</f>
        <v>25.914735</v>
      </c>
      <c r="M240" s="8">
        <f>(((VLOOKUP(D240,[3]Format!$A$2:$C$15,2,0))*(VLOOKUP(D240,[3]Format!$A$2:$C$15,3,0))*(H240/2)*70)/950000)*453.6</f>
        <v>0</v>
      </c>
      <c r="N240" s="8">
        <f t="shared" si="6"/>
        <v>1.1018945322</v>
      </c>
    </row>
    <row r="241" spans="1:14">
      <c r="A241">
        <v>129882</v>
      </c>
      <c r="B241" t="s">
        <v>256</v>
      </c>
      <c r="C241" t="s">
        <v>90</v>
      </c>
      <c r="D241" t="s">
        <v>91</v>
      </c>
      <c r="E241">
        <v>20893</v>
      </c>
      <c r="F241">
        <v>12</v>
      </c>
      <c r="G241" t="s">
        <v>92</v>
      </c>
      <c r="H241">
        <v>0</v>
      </c>
      <c r="I241">
        <v>1</v>
      </c>
      <c r="K241" s="18" t="str">
        <f t="shared" si="7"/>
        <v>22085 - Avenir de l'Est</v>
      </c>
      <c r="L241" s="8">
        <f>(((VLOOKUP(D241,[3]Format!$A$2:$C$15,2,0))*(VLOOKUP(D241,[3]Format!$A$2:$C$15,3,0))*(F241/2)*55.4)/864000)*453.6</f>
        <v>25.914735</v>
      </c>
      <c r="M241" s="8">
        <f>(((VLOOKUP(D241,[3]Format!$A$2:$C$15,2,0))*(VLOOKUP(D241,[3]Format!$A$2:$C$15,3,0))*(H241/2)*70)/950000)*453.6</f>
        <v>0</v>
      </c>
      <c r="N241" s="8">
        <f t="shared" si="6"/>
        <v>0.54143655835500004</v>
      </c>
    </row>
    <row r="242" spans="1:14">
      <c r="A242">
        <v>129852</v>
      </c>
      <c r="B242" t="s">
        <v>212</v>
      </c>
      <c r="C242" t="s">
        <v>169</v>
      </c>
      <c r="D242" t="s">
        <v>204</v>
      </c>
      <c r="E242">
        <v>20013</v>
      </c>
      <c r="F242">
        <v>0</v>
      </c>
      <c r="G242" t="s">
        <v>216</v>
      </c>
      <c r="H242">
        <v>8</v>
      </c>
      <c r="I242">
        <v>1</v>
      </c>
      <c r="K242" s="18" t="str">
        <f t="shared" si="7"/>
        <v>22045 - L Express d Outremont</v>
      </c>
      <c r="L242" s="8">
        <f>(((VLOOKUP(D242,[3]Format!$A$2:$C$15,2,0))*(VLOOKUP(D242,[3]Format!$A$2:$C$15,3,0))*(F242/2)*55.4)/864000)*453.6</f>
        <v>0</v>
      </c>
      <c r="M242" s="8">
        <f>(((VLOOKUP(D242,[3]Format!$A$2:$C$15,2,0))*(VLOOKUP(D242,[3]Format!$A$2:$C$15,3,0))*(H242/2)*70)/950000)*453.6</f>
        <v>24.816694736842106</v>
      </c>
      <c r="N242" s="8">
        <f t="shared" si="6"/>
        <v>0.49665651176842102</v>
      </c>
    </row>
    <row r="243" spans="1:14">
      <c r="A243">
        <v>129795</v>
      </c>
      <c r="B243" t="s">
        <v>112</v>
      </c>
      <c r="C243" t="s">
        <v>90</v>
      </c>
      <c r="D243" t="s">
        <v>91</v>
      </c>
      <c r="E243">
        <v>17319</v>
      </c>
      <c r="F243">
        <v>28</v>
      </c>
      <c r="G243" t="s">
        <v>92</v>
      </c>
      <c r="H243">
        <v>0</v>
      </c>
      <c r="I243">
        <v>1</v>
      </c>
      <c r="K243" s="18" t="str">
        <f t="shared" si="7"/>
        <v>22205 - L Avantage Gaspesien</v>
      </c>
      <c r="L243" s="8">
        <f>(((VLOOKUP(D243,[3]Format!$A$2:$C$15,2,0))*(VLOOKUP(D243,[3]Format!$A$2:$C$15,3,0))*(F243/2)*55.4)/864000)*453.6</f>
        <v>60.467714999999998</v>
      </c>
      <c r="M243" s="8">
        <f>(((VLOOKUP(D243,[3]Format!$A$2:$C$15,2,0))*(VLOOKUP(D243,[3]Format!$A$2:$C$15,3,0))*(H243/2)*70)/950000)*453.6</f>
        <v>0</v>
      </c>
      <c r="N243" s="8">
        <f t="shared" si="6"/>
        <v>1.0472403560849999</v>
      </c>
    </row>
    <row r="244" spans="1:14">
      <c r="A244">
        <v>129037</v>
      </c>
      <c r="B244" t="s">
        <v>149</v>
      </c>
      <c r="C244" t="s">
        <v>90</v>
      </c>
      <c r="D244" t="s">
        <v>91</v>
      </c>
      <c r="E244">
        <v>19478</v>
      </c>
      <c r="F244">
        <v>12</v>
      </c>
      <c r="G244" t="s">
        <v>92</v>
      </c>
      <c r="H244">
        <v>0</v>
      </c>
      <c r="I244">
        <v>1</v>
      </c>
      <c r="K244" s="18" t="str">
        <f t="shared" si="7"/>
        <v>22080 - L Informateur de RDP</v>
      </c>
      <c r="L244" s="8">
        <f>(((VLOOKUP(D244,[3]Format!$A$2:$C$15,2,0))*(VLOOKUP(D244,[3]Format!$A$2:$C$15,3,0))*(F244/2)*55.4)/864000)*453.6</f>
        <v>25.914735</v>
      </c>
      <c r="M244" s="8">
        <f>(((VLOOKUP(D244,[3]Format!$A$2:$C$15,2,0))*(VLOOKUP(D244,[3]Format!$A$2:$C$15,3,0))*(H244/2)*70)/950000)*453.6</f>
        <v>0</v>
      </c>
      <c r="N244" s="8">
        <f t="shared" si="6"/>
        <v>0.50476720832999999</v>
      </c>
    </row>
    <row r="245" spans="1:14">
      <c r="A245">
        <v>129045</v>
      </c>
      <c r="B245" t="s">
        <v>159</v>
      </c>
      <c r="C245" t="s">
        <v>90</v>
      </c>
      <c r="D245" t="s">
        <v>91</v>
      </c>
      <c r="E245">
        <v>31897</v>
      </c>
      <c r="F245">
        <v>16</v>
      </c>
      <c r="G245" t="s">
        <v>92</v>
      </c>
      <c r="H245">
        <v>0</v>
      </c>
      <c r="I245">
        <v>1</v>
      </c>
      <c r="K245" s="18" t="str">
        <f t="shared" si="7"/>
        <v>22065 - Le Guide de Montreal Nord</v>
      </c>
      <c r="L245" s="8">
        <f>(((VLOOKUP(D245,[3]Format!$A$2:$C$15,2,0))*(VLOOKUP(D245,[3]Format!$A$2:$C$15,3,0))*(F245/2)*55.4)/864000)*453.6</f>
        <v>34.552979999999998</v>
      </c>
      <c r="M245" s="8">
        <f>(((VLOOKUP(D245,[3]Format!$A$2:$C$15,2,0))*(VLOOKUP(D245,[3]Format!$A$2:$C$15,3,0))*(H245/2)*70)/950000)*453.6</f>
        <v>0</v>
      </c>
      <c r="N245" s="8">
        <f t="shared" si="6"/>
        <v>1.1021364030599998</v>
      </c>
    </row>
    <row r="246" spans="1:14">
      <c r="A246">
        <v>129061</v>
      </c>
      <c r="B246" t="s">
        <v>154</v>
      </c>
      <c r="C246" t="s">
        <v>90</v>
      </c>
      <c r="D246" t="s">
        <v>91</v>
      </c>
      <c r="E246">
        <v>30066</v>
      </c>
      <c r="F246">
        <v>12</v>
      </c>
      <c r="G246" t="s">
        <v>92</v>
      </c>
      <c r="H246">
        <v>0</v>
      </c>
      <c r="I246">
        <v>1</v>
      </c>
      <c r="K246" s="18" t="str">
        <f t="shared" si="7"/>
        <v>22060 - Progres St Leonard</v>
      </c>
      <c r="L246" s="8">
        <f>(((VLOOKUP(D246,[3]Format!$A$2:$C$15,2,0))*(VLOOKUP(D246,[3]Format!$A$2:$C$15,3,0))*(F246/2)*55.4)/864000)*453.6</f>
        <v>25.914735</v>
      </c>
      <c r="M246" s="8">
        <f>(((VLOOKUP(D246,[3]Format!$A$2:$C$15,2,0))*(VLOOKUP(D246,[3]Format!$A$2:$C$15,3,0))*(H246/2)*70)/950000)*453.6</f>
        <v>0</v>
      </c>
      <c r="N246" s="8">
        <f t="shared" si="6"/>
        <v>0.77915242251000005</v>
      </c>
    </row>
    <row r="247" spans="1:14">
      <c r="A247">
        <v>129672</v>
      </c>
      <c r="B247" t="s">
        <v>206</v>
      </c>
      <c r="C247" t="s">
        <v>90</v>
      </c>
      <c r="D247" t="s">
        <v>91</v>
      </c>
      <c r="E247">
        <v>42852</v>
      </c>
      <c r="F247">
        <v>12</v>
      </c>
      <c r="G247" t="s">
        <v>92</v>
      </c>
      <c r="H247">
        <v>0</v>
      </c>
      <c r="I247">
        <v>1</v>
      </c>
      <c r="K247" s="18" t="str">
        <f t="shared" si="7"/>
        <v>22115 - Cites Nouvelles</v>
      </c>
      <c r="L247" s="8">
        <f>(((VLOOKUP(D247,[3]Format!$A$2:$C$15,2,0))*(VLOOKUP(D247,[3]Format!$A$2:$C$15,3,0))*(F247/2)*55.4)/864000)*453.6</f>
        <v>25.914735</v>
      </c>
      <c r="M247" s="8">
        <f>(((VLOOKUP(D247,[3]Format!$A$2:$C$15,2,0))*(VLOOKUP(D247,[3]Format!$A$2:$C$15,3,0))*(H247/2)*70)/950000)*453.6</f>
        <v>0</v>
      </c>
      <c r="N247" s="8">
        <f t="shared" si="6"/>
        <v>1.1104982242199999</v>
      </c>
    </row>
    <row r="248" spans="1:14">
      <c r="A248">
        <v>20301</v>
      </c>
      <c r="B248" t="s">
        <v>232</v>
      </c>
      <c r="C248" t="s">
        <v>90</v>
      </c>
      <c r="D248" t="s">
        <v>91</v>
      </c>
      <c r="E248">
        <v>25888</v>
      </c>
      <c r="F248">
        <v>12</v>
      </c>
      <c r="G248" t="s">
        <v>92</v>
      </c>
      <c r="H248">
        <v>0</v>
      </c>
      <c r="I248">
        <v>1</v>
      </c>
      <c r="K248" s="18" t="str">
        <f t="shared" si="7"/>
        <v>22250 - Quebec Express</v>
      </c>
      <c r="L248" s="8">
        <f>(((VLOOKUP(D248,[3]Format!$A$2:$C$15,2,0))*(VLOOKUP(D248,[3]Format!$A$2:$C$15,3,0))*(F248/2)*55.4)/864000)*453.6</f>
        <v>25.914735</v>
      </c>
      <c r="M248" s="8">
        <f>(((VLOOKUP(D248,[3]Format!$A$2:$C$15,2,0))*(VLOOKUP(D248,[3]Format!$A$2:$C$15,3,0))*(H248/2)*70)/950000)*453.6</f>
        <v>0</v>
      </c>
      <c r="N248" s="8">
        <f t="shared" si="6"/>
        <v>0.67088065967999999</v>
      </c>
    </row>
    <row r="249" spans="1:14">
      <c r="A249">
        <v>20305</v>
      </c>
      <c r="B249" t="s">
        <v>220</v>
      </c>
      <c r="C249" t="s">
        <v>90</v>
      </c>
      <c r="D249" t="s">
        <v>91</v>
      </c>
      <c r="E249">
        <v>11470</v>
      </c>
      <c r="F249">
        <v>8</v>
      </c>
      <c r="G249" t="s">
        <v>92</v>
      </c>
      <c r="H249">
        <v>0</v>
      </c>
      <c r="I249">
        <v>1</v>
      </c>
      <c r="K249" s="18" t="str">
        <f t="shared" si="7"/>
        <v>22270 - L Autre Voix</v>
      </c>
      <c r="L249" s="8">
        <f>(((VLOOKUP(D249,[3]Format!$A$2:$C$15,2,0))*(VLOOKUP(D249,[3]Format!$A$2:$C$15,3,0))*(F249/2)*55.4)/864000)*453.6</f>
        <v>17.276489999999999</v>
      </c>
      <c r="M249" s="8">
        <f>(((VLOOKUP(D249,[3]Format!$A$2:$C$15,2,0))*(VLOOKUP(D249,[3]Format!$A$2:$C$15,3,0))*(H249/2)*70)/950000)*453.6</f>
        <v>0</v>
      </c>
      <c r="N249" s="8">
        <f t="shared" si="6"/>
        <v>0.19816134029999999</v>
      </c>
    </row>
    <row r="250" spans="1:14">
      <c r="A250">
        <v>20277</v>
      </c>
      <c r="B250" t="s">
        <v>126</v>
      </c>
      <c r="C250" t="s">
        <v>90</v>
      </c>
      <c r="D250" t="s">
        <v>91</v>
      </c>
      <c r="E250">
        <v>48545</v>
      </c>
      <c r="F250">
        <v>14</v>
      </c>
      <c r="G250" t="s">
        <v>92</v>
      </c>
      <c r="H250">
        <v>0</v>
      </c>
      <c r="I250">
        <v>1</v>
      </c>
      <c r="K250" s="18" t="str">
        <f t="shared" si="7"/>
        <v>22235 - L Appel</v>
      </c>
      <c r="L250" s="8">
        <f>(((VLOOKUP(D250,[3]Format!$A$2:$C$15,2,0))*(VLOOKUP(D250,[3]Format!$A$2:$C$15,3,0))*(F250/2)*55.4)/864000)*453.6</f>
        <v>30.233857499999999</v>
      </c>
      <c r="M250" s="8">
        <f>(((VLOOKUP(D250,[3]Format!$A$2:$C$15,2,0))*(VLOOKUP(D250,[3]Format!$A$2:$C$15,3,0))*(H250/2)*70)/950000)*453.6</f>
        <v>0</v>
      </c>
      <c r="N250" s="8">
        <f t="shared" si="6"/>
        <v>1.4677026123374999</v>
      </c>
    </row>
    <row r="251" spans="1:14">
      <c r="A251">
        <v>20277</v>
      </c>
      <c r="B251" t="s">
        <v>126</v>
      </c>
      <c r="C251" t="s">
        <v>100</v>
      </c>
      <c r="D251" t="s">
        <v>91</v>
      </c>
      <c r="E251">
        <v>48545</v>
      </c>
      <c r="F251">
        <v>18</v>
      </c>
      <c r="G251" t="s">
        <v>92</v>
      </c>
      <c r="H251">
        <v>0</v>
      </c>
      <c r="I251">
        <v>1</v>
      </c>
      <c r="K251" s="18" t="str">
        <f t="shared" si="7"/>
        <v>22235 - L Appel</v>
      </c>
      <c r="L251" s="8">
        <f>(((VLOOKUP(D251,[3]Format!$A$2:$C$15,2,0))*(VLOOKUP(D251,[3]Format!$A$2:$C$15,3,0))*(F251/2)*55.4)/864000)*453.6</f>
        <v>38.872102499999997</v>
      </c>
      <c r="M251" s="8">
        <f>(((VLOOKUP(D251,[3]Format!$A$2:$C$15,2,0))*(VLOOKUP(D251,[3]Format!$A$2:$C$15,3,0))*(H251/2)*70)/950000)*453.6</f>
        <v>0</v>
      </c>
      <c r="N251" s="8">
        <f t="shared" si="6"/>
        <v>1.8870462158624999</v>
      </c>
    </row>
    <row r="252" spans="1:14">
      <c r="A252">
        <v>20302</v>
      </c>
      <c r="B252" t="s">
        <v>126</v>
      </c>
      <c r="C252" t="s">
        <v>90</v>
      </c>
      <c r="D252" t="s">
        <v>91</v>
      </c>
      <c r="E252">
        <v>43545</v>
      </c>
      <c r="F252">
        <v>16</v>
      </c>
      <c r="G252" t="s">
        <v>92</v>
      </c>
      <c r="H252">
        <v>0</v>
      </c>
      <c r="I252">
        <v>1</v>
      </c>
      <c r="K252" s="18" t="str">
        <f t="shared" si="7"/>
        <v>22235 - L Appel</v>
      </c>
      <c r="L252" s="8">
        <f>(((VLOOKUP(D252,[3]Format!$A$2:$C$15,2,0))*(VLOOKUP(D252,[3]Format!$A$2:$C$15,3,0))*(F252/2)*55.4)/864000)*453.6</f>
        <v>34.552979999999998</v>
      </c>
      <c r="M252" s="8">
        <f>(((VLOOKUP(D252,[3]Format!$A$2:$C$15,2,0))*(VLOOKUP(D252,[3]Format!$A$2:$C$15,3,0))*(H252/2)*70)/950000)*453.6</f>
        <v>0</v>
      </c>
      <c r="N252" s="8">
        <f t="shared" si="6"/>
        <v>1.5046095141</v>
      </c>
    </row>
    <row r="253" spans="1:14">
      <c r="A253">
        <v>129682</v>
      </c>
      <c r="B253" t="s">
        <v>200</v>
      </c>
      <c r="C253" t="s">
        <v>90</v>
      </c>
      <c r="D253" t="s">
        <v>91</v>
      </c>
      <c r="E253">
        <v>53349</v>
      </c>
      <c r="F253">
        <v>16</v>
      </c>
      <c r="G253" t="s">
        <v>92</v>
      </c>
      <c r="H253">
        <v>0</v>
      </c>
      <c r="I253">
        <v>1</v>
      </c>
      <c r="K253" s="18" t="str">
        <f t="shared" si="7"/>
        <v>22070 - Flambeau Mercier/Anjou</v>
      </c>
      <c r="L253" s="8">
        <f>(((VLOOKUP(D253,[3]Format!$A$2:$C$15,2,0))*(VLOOKUP(D253,[3]Format!$A$2:$C$15,3,0))*(F253/2)*55.4)/864000)*453.6</f>
        <v>34.552979999999998</v>
      </c>
      <c r="M253" s="8">
        <f>(((VLOOKUP(D253,[3]Format!$A$2:$C$15,2,0))*(VLOOKUP(D253,[3]Format!$A$2:$C$15,3,0))*(H253/2)*70)/950000)*453.6</f>
        <v>0</v>
      </c>
      <c r="N253" s="8">
        <f t="shared" si="6"/>
        <v>1.84336693002</v>
      </c>
    </row>
    <row r="254" spans="1:14">
      <c r="A254">
        <v>129077</v>
      </c>
      <c r="B254" t="s">
        <v>261</v>
      </c>
      <c r="C254" t="s">
        <v>90</v>
      </c>
      <c r="D254" t="s">
        <v>91</v>
      </c>
      <c r="E254">
        <v>7279</v>
      </c>
      <c r="F254">
        <v>12</v>
      </c>
      <c r="G254" t="s">
        <v>92</v>
      </c>
      <c r="H254">
        <v>0</v>
      </c>
      <c r="I254">
        <v>1</v>
      </c>
      <c r="K254" s="18" t="str">
        <f t="shared" si="7"/>
        <v>22110 - Magazine de L Ile des Sœurs</v>
      </c>
      <c r="L254" s="8">
        <f>(((VLOOKUP(D254,[3]Format!$A$2:$C$15,2,0))*(VLOOKUP(D254,[3]Format!$A$2:$C$15,3,0))*(F254/2)*55.4)/864000)*453.6</f>
        <v>25.914735</v>
      </c>
      <c r="M254" s="8">
        <f>(((VLOOKUP(D254,[3]Format!$A$2:$C$15,2,0))*(VLOOKUP(D254,[3]Format!$A$2:$C$15,3,0))*(H254/2)*70)/950000)*453.6</f>
        <v>0</v>
      </c>
      <c r="N254" s="8">
        <f t="shared" si="6"/>
        <v>0.18863335606500001</v>
      </c>
    </row>
    <row r="255" spans="1:14">
      <c r="A255">
        <v>129109</v>
      </c>
      <c r="B255" t="s">
        <v>164</v>
      </c>
      <c r="C255" t="s">
        <v>90</v>
      </c>
      <c r="D255" t="s">
        <v>91</v>
      </c>
      <c r="E255">
        <v>30221</v>
      </c>
      <c r="F255">
        <v>12</v>
      </c>
      <c r="G255" t="s">
        <v>92</v>
      </c>
      <c r="H255">
        <v>0</v>
      </c>
      <c r="I255">
        <v>1</v>
      </c>
      <c r="K255" s="18" t="str">
        <f t="shared" si="7"/>
        <v>22050 - Les Nouvelles Saint Laurent</v>
      </c>
      <c r="L255" s="8">
        <f>(((VLOOKUP(D255,[3]Format!$A$2:$C$15,2,0))*(VLOOKUP(D255,[3]Format!$A$2:$C$15,3,0))*(F255/2)*55.4)/864000)*453.6</f>
        <v>25.914735</v>
      </c>
      <c r="M255" s="8">
        <f>(((VLOOKUP(D255,[3]Format!$A$2:$C$15,2,0))*(VLOOKUP(D255,[3]Format!$A$2:$C$15,3,0))*(H255/2)*70)/950000)*453.6</f>
        <v>0</v>
      </c>
      <c r="N255" s="8">
        <f t="shared" si="6"/>
        <v>0.7831692064350001</v>
      </c>
    </row>
    <row r="256" spans="1:14">
      <c r="A256">
        <v>129779</v>
      </c>
      <c r="B256" t="s">
        <v>117</v>
      </c>
      <c r="C256" t="s">
        <v>90</v>
      </c>
      <c r="D256" t="s">
        <v>91</v>
      </c>
      <c r="E256">
        <v>37506</v>
      </c>
      <c r="F256">
        <v>48</v>
      </c>
      <c r="G256" t="s">
        <v>92</v>
      </c>
      <c r="H256">
        <v>0</v>
      </c>
      <c r="I256">
        <v>1</v>
      </c>
      <c r="K256" s="18" t="str">
        <f t="shared" si="7"/>
        <v>22200 - L Avantage Votre Journal</v>
      </c>
      <c r="L256" s="8">
        <f>(((VLOOKUP(D256,[3]Format!$A$2:$C$15,2,0))*(VLOOKUP(D256,[3]Format!$A$2:$C$15,3,0))*(F256/2)*55.4)/864000)*453.6</f>
        <v>103.65894</v>
      </c>
      <c r="M256" s="8">
        <f>(((VLOOKUP(D256,[3]Format!$A$2:$C$15,2,0))*(VLOOKUP(D256,[3]Format!$A$2:$C$15,3,0))*(H256/2)*70)/950000)*453.6</f>
        <v>0</v>
      </c>
      <c r="N256" s="8">
        <f t="shared" si="6"/>
        <v>3.8878322036399999</v>
      </c>
    </row>
    <row r="257" spans="1:14">
      <c r="A257">
        <v>129547</v>
      </c>
      <c r="B257" t="s">
        <v>195</v>
      </c>
      <c r="C257" t="s">
        <v>90</v>
      </c>
      <c r="D257" t="s">
        <v>91</v>
      </c>
      <c r="E257">
        <v>33029</v>
      </c>
      <c r="F257">
        <v>16</v>
      </c>
      <c r="G257" t="s">
        <v>92</v>
      </c>
      <c r="H257">
        <v>0</v>
      </c>
      <c r="I257">
        <v>1</v>
      </c>
      <c r="K257" s="18" t="str">
        <f t="shared" si="7"/>
        <v>22095 - Le Messager Lasalle-Dorval</v>
      </c>
      <c r="L257" s="8">
        <f>(((VLOOKUP(D257,[3]Format!$A$2:$C$15,2,0))*(VLOOKUP(D257,[3]Format!$A$2:$C$15,3,0))*(F257/2)*55.4)/864000)*453.6</f>
        <v>34.552979999999998</v>
      </c>
      <c r="M257" s="8">
        <f>(((VLOOKUP(D257,[3]Format!$A$2:$C$15,2,0))*(VLOOKUP(D257,[3]Format!$A$2:$C$15,3,0))*(H257/2)*70)/950000)*453.6</f>
        <v>0</v>
      </c>
      <c r="N257" s="8">
        <f t="shared" si="6"/>
        <v>1.1412503764199999</v>
      </c>
    </row>
    <row r="258" spans="1:14">
      <c r="A258">
        <v>129117</v>
      </c>
      <c r="B258" t="s">
        <v>237</v>
      </c>
      <c r="C258" t="s">
        <v>90</v>
      </c>
      <c r="D258" t="s">
        <v>91</v>
      </c>
      <c r="E258">
        <v>27334</v>
      </c>
      <c r="F258">
        <v>8</v>
      </c>
      <c r="G258" t="s">
        <v>92</v>
      </c>
      <c r="H258">
        <v>0</v>
      </c>
      <c r="I258">
        <v>1</v>
      </c>
      <c r="K258" s="18" t="str">
        <f t="shared" si="7"/>
        <v>22105 - La Voix Populaire</v>
      </c>
      <c r="L258" s="8">
        <f>(((VLOOKUP(D258,[3]Format!$A$2:$C$15,2,0))*(VLOOKUP(D258,[3]Format!$A$2:$C$15,3,0))*(F258/2)*55.4)/864000)*453.6</f>
        <v>17.276489999999999</v>
      </c>
      <c r="M258" s="8">
        <f>(((VLOOKUP(D258,[3]Format!$A$2:$C$15,2,0))*(VLOOKUP(D258,[3]Format!$A$2:$C$15,3,0))*(H258/2)*70)/950000)*453.6</f>
        <v>0</v>
      </c>
      <c r="N258" s="8">
        <f t="shared" si="6"/>
        <v>0.47223557765999996</v>
      </c>
    </row>
    <row r="259" spans="1:14">
      <c r="A259">
        <v>129085</v>
      </c>
      <c r="B259" t="s">
        <v>242</v>
      </c>
      <c r="C259" t="s">
        <v>90</v>
      </c>
      <c r="D259" t="s">
        <v>91</v>
      </c>
      <c r="E259">
        <v>23616</v>
      </c>
      <c r="F259">
        <v>8</v>
      </c>
      <c r="G259" t="s">
        <v>92</v>
      </c>
      <c r="H259">
        <v>0</v>
      </c>
      <c r="I259">
        <v>1</v>
      </c>
      <c r="K259" s="18" t="str">
        <f t="shared" si="7"/>
        <v>22090 - Le Messager Verdun</v>
      </c>
      <c r="L259" s="8">
        <f>(((VLOOKUP(D259,[3]Format!$A$2:$C$15,2,0))*(VLOOKUP(D259,[3]Format!$A$2:$C$15,3,0))*(F259/2)*55.4)/864000)*453.6</f>
        <v>17.276489999999999</v>
      </c>
      <c r="M259" s="8">
        <f>(((VLOOKUP(D259,[3]Format!$A$2:$C$15,2,0))*(VLOOKUP(D259,[3]Format!$A$2:$C$15,3,0))*(H259/2)*70)/950000)*453.6</f>
        <v>0</v>
      </c>
      <c r="N259" s="8">
        <f t="shared" si="6"/>
        <v>0.40800158784000001</v>
      </c>
    </row>
    <row r="260" spans="1:14">
      <c r="A260">
        <v>25684</v>
      </c>
      <c r="B260" t="s">
        <v>266</v>
      </c>
      <c r="C260" t="s">
        <v>90</v>
      </c>
      <c r="D260" t="s">
        <v>270</v>
      </c>
      <c r="E260">
        <v>3900</v>
      </c>
      <c r="F260">
        <v>0</v>
      </c>
      <c r="G260" t="s">
        <v>271</v>
      </c>
      <c r="H260">
        <v>12</v>
      </c>
      <c r="I260">
        <v>1</v>
      </c>
      <c r="K260" s="18" t="str">
        <f t="shared" si="7"/>
        <v>22005 - Corriere Italiano</v>
      </c>
      <c r="L260" s="8">
        <f>(((VLOOKUP(D260,[3]Format!$A$2:$C$15,2,0))*(VLOOKUP(D260,[3]Format!$A$2:$C$15,3,0))*(F260/2)*55.4)/864000)*453.6</f>
        <v>0</v>
      </c>
      <c r="M260" s="8">
        <f>(((VLOOKUP(D260,[3]Format!$A$2:$C$15,2,0))*(VLOOKUP(D260,[3]Format!$A$2:$C$15,3,0))*(H260/2)*70)/950000)*453.6</f>
        <v>38.779218947368427</v>
      </c>
      <c r="N260" s="8">
        <f t="shared" si="6"/>
        <v>0.15123895389473685</v>
      </c>
    </row>
    <row r="261" spans="1:14">
      <c r="A261">
        <v>25692</v>
      </c>
      <c r="B261" t="s">
        <v>226</v>
      </c>
      <c r="C261" t="s">
        <v>90</v>
      </c>
      <c r="D261" t="s">
        <v>251</v>
      </c>
      <c r="E261">
        <v>37000</v>
      </c>
      <c r="F261">
        <v>24</v>
      </c>
      <c r="G261" t="s">
        <v>92</v>
      </c>
      <c r="H261">
        <v>0</v>
      </c>
      <c r="I261">
        <v>1</v>
      </c>
      <c r="K261" s="18" t="str">
        <f t="shared" si="7"/>
        <v>22540 - Seaway News</v>
      </c>
      <c r="L261" s="8">
        <f>(((VLOOKUP(D261,[3]Format!$A$2:$C$15,2,0))*(VLOOKUP(D261,[3]Format!$A$2:$C$15,3,0))*(F261/2)*55.4)/864000)*453.6</f>
        <v>53.596383749999994</v>
      </c>
      <c r="M261" s="8">
        <f>(((VLOOKUP(D261,[3]Format!$A$2:$C$15,2,0))*(VLOOKUP(D261,[3]Format!$A$2:$C$15,3,0))*(H261/2)*70)/950000)*453.6</f>
        <v>0</v>
      </c>
      <c r="N261" s="8">
        <f t="shared" ref="N261:N324" si="8">(((L261+M261)*E261)/1000000)*I261</f>
        <v>1.9830661987499998</v>
      </c>
    </row>
    <row r="262" spans="1:14">
      <c r="A262">
        <v>25692</v>
      </c>
      <c r="B262" t="s">
        <v>226</v>
      </c>
      <c r="C262" t="s">
        <v>100</v>
      </c>
      <c r="D262" t="s">
        <v>251</v>
      </c>
      <c r="E262">
        <v>37000</v>
      </c>
      <c r="F262">
        <v>4</v>
      </c>
      <c r="G262" t="s">
        <v>92</v>
      </c>
      <c r="H262">
        <v>0</v>
      </c>
      <c r="I262">
        <v>1</v>
      </c>
      <c r="K262" s="18" t="str">
        <f t="shared" ref="K262:K325" si="9">B262</f>
        <v>22540 - Seaway News</v>
      </c>
      <c r="L262" s="8">
        <f>(((VLOOKUP(D262,[3]Format!$A$2:$C$15,2,0))*(VLOOKUP(D262,[3]Format!$A$2:$C$15,3,0))*(F262/2)*55.4)/864000)*453.6</f>
        <v>8.9327306249999996</v>
      </c>
      <c r="M262" s="8">
        <f>(((VLOOKUP(D262,[3]Format!$A$2:$C$15,2,0))*(VLOOKUP(D262,[3]Format!$A$2:$C$15,3,0))*(H262/2)*70)/950000)*453.6</f>
        <v>0</v>
      </c>
      <c r="N262" s="8">
        <f t="shared" si="8"/>
        <v>0.33051103312499996</v>
      </c>
    </row>
    <row r="263" spans="1:14">
      <c r="A263">
        <v>20307</v>
      </c>
      <c r="B263" t="s">
        <v>86</v>
      </c>
      <c r="C263" t="s">
        <v>90</v>
      </c>
      <c r="D263" t="s">
        <v>91</v>
      </c>
      <c r="E263">
        <v>8642</v>
      </c>
      <c r="F263">
        <v>20</v>
      </c>
      <c r="G263" t="s">
        <v>92</v>
      </c>
      <c r="H263">
        <v>0</v>
      </c>
      <c r="I263">
        <v>1</v>
      </c>
      <c r="K263" s="18" t="str">
        <f t="shared" si="9"/>
        <v>22346 - L'Avant-Poste</v>
      </c>
      <c r="L263" s="8">
        <f>(((VLOOKUP(D263,[3]Format!$A$2:$C$15,2,0))*(VLOOKUP(D263,[3]Format!$A$2:$C$15,3,0))*(F263/2)*55.4)/864000)*453.6</f>
        <v>43.191225000000003</v>
      </c>
      <c r="M263" s="8">
        <f>(((VLOOKUP(D263,[3]Format!$A$2:$C$15,2,0))*(VLOOKUP(D263,[3]Format!$A$2:$C$15,3,0))*(H263/2)*70)/950000)*453.6</f>
        <v>0</v>
      </c>
      <c r="N263" s="8">
        <f t="shared" si="8"/>
        <v>0.37325856645000005</v>
      </c>
    </row>
    <row r="264" spans="1:14">
      <c r="A264">
        <v>129125</v>
      </c>
      <c r="B264" t="s">
        <v>212</v>
      </c>
      <c r="C264" t="s">
        <v>90</v>
      </c>
      <c r="D264" t="s">
        <v>91</v>
      </c>
      <c r="E264">
        <v>20153</v>
      </c>
      <c r="F264">
        <v>8</v>
      </c>
      <c r="G264" t="s">
        <v>92</v>
      </c>
      <c r="H264">
        <v>0</v>
      </c>
      <c r="I264">
        <v>1</v>
      </c>
      <c r="K264" s="18" t="str">
        <f t="shared" si="9"/>
        <v>22045 - L Express d Outremont</v>
      </c>
      <c r="L264" s="8">
        <f>(((VLOOKUP(D264,[3]Format!$A$2:$C$15,2,0))*(VLOOKUP(D264,[3]Format!$A$2:$C$15,3,0))*(F264/2)*55.4)/864000)*453.6</f>
        <v>17.276489999999999</v>
      </c>
      <c r="M264" s="8">
        <f>(((VLOOKUP(D264,[3]Format!$A$2:$C$15,2,0))*(VLOOKUP(D264,[3]Format!$A$2:$C$15,3,0))*(H264/2)*70)/950000)*453.6</f>
        <v>0</v>
      </c>
      <c r="N264" s="8">
        <f t="shared" si="8"/>
        <v>0.34817310296999998</v>
      </c>
    </row>
    <row r="265" spans="1:14">
      <c r="A265">
        <v>129093</v>
      </c>
      <c r="B265" t="s">
        <v>134</v>
      </c>
      <c r="C265" t="s">
        <v>90</v>
      </c>
      <c r="D265" t="s">
        <v>91</v>
      </c>
      <c r="E265">
        <v>24364</v>
      </c>
      <c r="F265">
        <v>12</v>
      </c>
      <c r="G265" t="s">
        <v>92</v>
      </c>
      <c r="H265">
        <v>0</v>
      </c>
      <c r="I265">
        <v>1</v>
      </c>
      <c r="K265" s="18" t="str">
        <f t="shared" si="9"/>
        <v>22100 - Le Messager Lachine</v>
      </c>
      <c r="L265" s="8">
        <f>(((VLOOKUP(D265,[3]Format!$A$2:$C$15,2,0))*(VLOOKUP(D265,[3]Format!$A$2:$C$15,3,0))*(F265/2)*55.4)/864000)*453.6</f>
        <v>25.914735</v>
      </c>
      <c r="M265" s="8">
        <f>(((VLOOKUP(D265,[3]Format!$A$2:$C$15,2,0))*(VLOOKUP(D265,[3]Format!$A$2:$C$15,3,0))*(H265/2)*70)/950000)*453.6</f>
        <v>0</v>
      </c>
      <c r="N265" s="8">
        <f t="shared" si="8"/>
        <v>0.63138660354000009</v>
      </c>
    </row>
    <row r="266" spans="1:14">
      <c r="A266">
        <v>130011</v>
      </c>
      <c r="B266" t="s">
        <v>206</v>
      </c>
      <c r="C266" t="s">
        <v>169</v>
      </c>
      <c r="D266" t="s">
        <v>204</v>
      </c>
      <c r="E266">
        <v>61930</v>
      </c>
      <c r="F266">
        <v>0</v>
      </c>
      <c r="G266" t="s">
        <v>216</v>
      </c>
      <c r="H266">
        <v>8</v>
      </c>
      <c r="I266">
        <v>1</v>
      </c>
      <c r="K266" s="18" t="str">
        <f t="shared" si="9"/>
        <v>22115 - Cites Nouvelles</v>
      </c>
      <c r="L266" s="8">
        <f>(((VLOOKUP(D266,[3]Format!$A$2:$C$15,2,0))*(VLOOKUP(D266,[3]Format!$A$2:$C$15,3,0))*(F266/2)*55.4)/864000)*453.6</f>
        <v>0</v>
      </c>
      <c r="M266" s="8">
        <f>(((VLOOKUP(D266,[3]Format!$A$2:$C$15,2,0))*(VLOOKUP(D266,[3]Format!$A$2:$C$15,3,0))*(H266/2)*70)/950000)*453.6</f>
        <v>24.816694736842106</v>
      </c>
      <c r="N266" s="8">
        <f t="shared" si="8"/>
        <v>1.5368979050526317</v>
      </c>
    </row>
    <row r="267" spans="1:14">
      <c r="A267">
        <v>20400</v>
      </c>
      <c r="B267" t="s">
        <v>86</v>
      </c>
      <c r="C267" t="s">
        <v>90</v>
      </c>
      <c r="D267" t="s">
        <v>91</v>
      </c>
      <c r="E267">
        <v>8642</v>
      </c>
      <c r="F267">
        <v>20</v>
      </c>
      <c r="G267" t="s">
        <v>92</v>
      </c>
      <c r="H267">
        <v>0</v>
      </c>
      <c r="I267">
        <v>1</v>
      </c>
      <c r="K267" s="18" t="str">
        <f t="shared" si="9"/>
        <v>22346 - L'Avant-Poste</v>
      </c>
      <c r="L267" s="8">
        <f>(((VLOOKUP(D267,[3]Format!$A$2:$C$15,2,0))*(VLOOKUP(D267,[3]Format!$A$2:$C$15,3,0))*(F267/2)*55.4)/864000)*453.6</f>
        <v>43.191225000000003</v>
      </c>
      <c r="M267" s="8">
        <f>(((VLOOKUP(D267,[3]Format!$A$2:$C$15,2,0))*(VLOOKUP(D267,[3]Format!$A$2:$C$15,3,0))*(H267/2)*70)/950000)*453.6</f>
        <v>0</v>
      </c>
      <c r="N267" s="8">
        <f t="shared" si="8"/>
        <v>0.37325856645000005</v>
      </c>
    </row>
    <row r="268" spans="1:14">
      <c r="A268">
        <v>130539</v>
      </c>
      <c r="B268" t="s">
        <v>200</v>
      </c>
      <c r="C268" t="s">
        <v>90</v>
      </c>
      <c r="D268" t="s">
        <v>91</v>
      </c>
      <c r="E268">
        <v>53349</v>
      </c>
      <c r="F268">
        <v>20</v>
      </c>
      <c r="G268" t="s">
        <v>92</v>
      </c>
      <c r="H268">
        <v>0</v>
      </c>
      <c r="I268">
        <v>1</v>
      </c>
      <c r="K268" s="18" t="str">
        <f t="shared" si="9"/>
        <v>22070 - Flambeau Mercier/Anjou</v>
      </c>
      <c r="L268" s="8">
        <f>(((VLOOKUP(D268,[3]Format!$A$2:$C$15,2,0))*(VLOOKUP(D268,[3]Format!$A$2:$C$15,3,0))*(F268/2)*55.4)/864000)*453.6</f>
        <v>43.191225000000003</v>
      </c>
      <c r="M268" s="8">
        <f>(((VLOOKUP(D268,[3]Format!$A$2:$C$15,2,0))*(VLOOKUP(D268,[3]Format!$A$2:$C$15,3,0))*(H268/2)*70)/950000)*453.6</f>
        <v>0</v>
      </c>
      <c r="N268" s="8">
        <f t="shared" si="8"/>
        <v>2.3042086625250002</v>
      </c>
    </row>
    <row r="269" spans="1:14">
      <c r="A269">
        <v>130568</v>
      </c>
      <c r="B269" t="s">
        <v>242</v>
      </c>
      <c r="C269" t="s">
        <v>90</v>
      </c>
      <c r="D269" t="s">
        <v>91</v>
      </c>
      <c r="E269">
        <v>23616</v>
      </c>
      <c r="F269">
        <v>12</v>
      </c>
      <c r="G269" t="s">
        <v>92</v>
      </c>
      <c r="H269">
        <v>0</v>
      </c>
      <c r="I269">
        <v>1</v>
      </c>
      <c r="K269" s="18" t="str">
        <f t="shared" si="9"/>
        <v>22090 - Le Messager Verdun</v>
      </c>
      <c r="L269" s="8">
        <f>(((VLOOKUP(D269,[3]Format!$A$2:$C$15,2,0))*(VLOOKUP(D269,[3]Format!$A$2:$C$15,3,0))*(F269/2)*55.4)/864000)*453.6</f>
        <v>25.914735</v>
      </c>
      <c r="M269" s="8">
        <f>(((VLOOKUP(D269,[3]Format!$A$2:$C$15,2,0))*(VLOOKUP(D269,[3]Format!$A$2:$C$15,3,0))*(H269/2)*70)/950000)*453.6</f>
        <v>0</v>
      </c>
      <c r="N269" s="8">
        <f t="shared" si="8"/>
        <v>0.61200238175999999</v>
      </c>
    </row>
    <row r="270" spans="1:14">
      <c r="A270">
        <v>130628</v>
      </c>
      <c r="B270" t="s">
        <v>212</v>
      </c>
      <c r="C270" t="s">
        <v>90</v>
      </c>
      <c r="D270" t="s">
        <v>91</v>
      </c>
      <c r="E270">
        <v>19179</v>
      </c>
      <c r="F270">
        <v>12</v>
      </c>
      <c r="G270" t="s">
        <v>92</v>
      </c>
      <c r="H270">
        <v>0</v>
      </c>
      <c r="I270">
        <v>1</v>
      </c>
      <c r="K270" s="18" t="str">
        <f t="shared" si="9"/>
        <v>22045 - L Express d Outremont</v>
      </c>
      <c r="L270" s="8">
        <f>(((VLOOKUP(D270,[3]Format!$A$2:$C$15,2,0))*(VLOOKUP(D270,[3]Format!$A$2:$C$15,3,0))*(F270/2)*55.4)/864000)*453.6</f>
        <v>25.914735</v>
      </c>
      <c r="M270" s="8">
        <f>(((VLOOKUP(D270,[3]Format!$A$2:$C$15,2,0))*(VLOOKUP(D270,[3]Format!$A$2:$C$15,3,0))*(H270/2)*70)/950000)*453.6</f>
        <v>0</v>
      </c>
      <c r="N270" s="8">
        <f t="shared" si="8"/>
        <v>0.49701870256499997</v>
      </c>
    </row>
    <row r="271" spans="1:14">
      <c r="A271">
        <v>131062</v>
      </c>
      <c r="B271" t="s">
        <v>276</v>
      </c>
      <c r="C271" t="s">
        <v>169</v>
      </c>
      <c r="D271" t="s">
        <v>204</v>
      </c>
      <c r="E271">
        <v>39708</v>
      </c>
      <c r="F271">
        <v>0</v>
      </c>
      <c r="G271" t="s">
        <v>216</v>
      </c>
      <c r="H271">
        <v>8</v>
      </c>
      <c r="I271">
        <v>1</v>
      </c>
      <c r="K271" s="18" t="str">
        <f t="shared" si="9"/>
        <v>22130 - Rendez-vous / Ambiance</v>
      </c>
      <c r="L271" s="8">
        <f>(((VLOOKUP(D271,[3]Format!$A$2:$C$15,2,0))*(VLOOKUP(D271,[3]Format!$A$2:$C$15,3,0))*(F271/2)*55.4)/864000)*453.6</f>
        <v>0</v>
      </c>
      <c r="M271" s="8">
        <f>(((VLOOKUP(D271,[3]Format!$A$2:$C$15,2,0))*(VLOOKUP(D271,[3]Format!$A$2:$C$15,3,0))*(H271/2)*70)/950000)*453.6</f>
        <v>24.816694736842106</v>
      </c>
      <c r="N271" s="8">
        <f t="shared" si="8"/>
        <v>0.98542131461052629</v>
      </c>
    </row>
    <row r="272" spans="1:14">
      <c r="A272">
        <v>25819</v>
      </c>
      <c r="B272" t="s">
        <v>226</v>
      </c>
      <c r="C272" t="s">
        <v>90</v>
      </c>
      <c r="D272" t="s">
        <v>251</v>
      </c>
      <c r="E272">
        <v>37000</v>
      </c>
      <c r="F272">
        <v>28</v>
      </c>
      <c r="G272" t="s">
        <v>92</v>
      </c>
      <c r="H272">
        <v>0</v>
      </c>
      <c r="I272">
        <v>1</v>
      </c>
      <c r="K272" s="18" t="str">
        <f t="shared" si="9"/>
        <v>22540 - Seaway News</v>
      </c>
      <c r="L272" s="8">
        <f>(((VLOOKUP(D272,[3]Format!$A$2:$C$15,2,0))*(VLOOKUP(D272,[3]Format!$A$2:$C$15,3,0))*(F272/2)*55.4)/864000)*453.6</f>
        <v>62.529114374999999</v>
      </c>
      <c r="M272" s="8">
        <f>(((VLOOKUP(D272,[3]Format!$A$2:$C$15,2,0))*(VLOOKUP(D272,[3]Format!$A$2:$C$15,3,0))*(H272/2)*70)/950000)*453.6</f>
        <v>0</v>
      </c>
      <c r="N272" s="8">
        <f t="shared" si="8"/>
        <v>2.3135772318750001</v>
      </c>
    </row>
    <row r="273" spans="1:14">
      <c r="A273">
        <v>25819</v>
      </c>
      <c r="B273" t="s">
        <v>226</v>
      </c>
      <c r="C273" t="s">
        <v>100</v>
      </c>
      <c r="D273" t="s">
        <v>251</v>
      </c>
      <c r="E273">
        <v>37000</v>
      </c>
      <c r="F273">
        <v>4</v>
      </c>
      <c r="G273" t="s">
        <v>92</v>
      </c>
      <c r="H273">
        <v>0</v>
      </c>
      <c r="I273">
        <v>1</v>
      </c>
      <c r="K273" s="18" t="str">
        <f t="shared" si="9"/>
        <v>22540 - Seaway News</v>
      </c>
      <c r="L273" s="8">
        <f>(((VLOOKUP(D273,[3]Format!$A$2:$C$15,2,0))*(VLOOKUP(D273,[3]Format!$A$2:$C$15,3,0))*(F273/2)*55.4)/864000)*453.6</f>
        <v>8.9327306249999996</v>
      </c>
      <c r="M273" s="8">
        <f>(((VLOOKUP(D273,[3]Format!$A$2:$C$15,2,0))*(VLOOKUP(D273,[3]Format!$A$2:$C$15,3,0))*(H273/2)*70)/950000)*453.6</f>
        <v>0</v>
      </c>
      <c r="N273" s="8">
        <f t="shared" si="8"/>
        <v>0.33051103312499996</v>
      </c>
    </row>
    <row r="274" spans="1:14">
      <c r="A274">
        <v>130549</v>
      </c>
      <c r="B274" t="s">
        <v>261</v>
      </c>
      <c r="C274" t="s">
        <v>90</v>
      </c>
      <c r="D274" t="s">
        <v>91</v>
      </c>
      <c r="E274">
        <v>7279</v>
      </c>
      <c r="F274">
        <v>16</v>
      </c>
      <c r="G274" t="s">
        <v>92</v>
      </c>
      <c r="H274">
        <v>0</v>
      </c>
      <c r="I274">
        <v>1</v>
      </c>
      <c r="K274" s="18" t="str">
        <f t="shared" si="9"/>
        <v>22110 - Magazine de L Ile des Sœurs</v>
      </c>
      <c r="L274" s="8">
        <f>(((VLOOKUP(D274,[3]Format!$A$2:$C$15,2,0))*(VLOOKUP(D274,[3]Format!$A$2:$C$15,3,0))*(F274/2)*55.4)/864000)*453.6</f>
        <v>34.552979999999998</v>
      </c>
      <c r="M274" s="8">
        <f>(((VLOOKUP(D274,[3]Format!$A$2:$C$15,2,0))*(VLOOKUP(D274,[3]Format!$A$2:$C$15,3,0))*(H274/2)*70)/950000)*453.6</f>
        <v>0</v>
      </c>
      <c r="N274" s="8">
        <f t="shared" si="8"/>
        <v>0.25151114141999997</v>
      </c>
    </row>
    <row r="275" spans="1:14">
      <c r="A275">
        <v>129783</v>
      </c>
      <c r="B275" t="s">
        <v>117</v>
      </c>
      <c r="C275" t="s">
        <v>90</v>
      </c>
      <c r="D275" t="s">
        <v>91</v>
      </c>
      <c r="E275">
        <v>37506</v>
      </c>
      <c r="F275">
        <v>60</v>
      </c>
      <c r="G275" t="s">
        <v>92</v>
      </c>
      <c r="H275">
        <v>0</v>
      </c>
      <c r="I275">
        <v>1</v>
      </c>
      <c r="K275" s="18" t="str">
        <f t="shared" si="9"/>
        <v>22200 - L Avantage Votre Journal</v>
      </c>
      <c r="L275" s="8">
        <f>(((VLOOKUP(D275,[3]Format!$A$2:$C$15,2,0))*(VLOOKUP(D275,[3]Format!$A$2:$C$15,3,0))*(F275/2)*55.4)/864000)*453.6</f>
        <v>129.57367500000001</v>
      </c>
      <c r="M275" s="8">
        <f>(((VLOOKUP(D275,[3]Format!$A$2:$C$15,2,0))*(VLOOKUP(D275,[3]Format!$A$2:$C$15,3,0))*(H275/2)*70)/950000)*453.6</f>
        <v>0</v>
      </c>
      <c r="N275" s="8">
        <f t="shared" si="8"/>
        <v>4.8597902545500009</v>
      </c>
    </row>
    <row r="276" spans="1:14">
      <c r="A276">
        <v>130521</v>
      </c>
      <c r="B276" t="s">
        <v>170</v>
      </c>
      <c r="C276" t="s">
        <v>90</v>
      </c>
      <c r="D276" t="s">
        <v>91</v>
      </c>
      <c r="E276">
        <v>36616</v>
      </c>
      <c r="F276">
        <v>16</v>
      </c>
      <c r="G276" t="s">
        <v>92</v>
      </c>
      <c r="H276">
        <v>0</v>
      </c>
      <c r="I276">
        <v>1</v>
      </c>
      <c r="K276" s="18" t="str">
        <f t="shared" si="9"/>
        <v>22025 - Journal Rosemont La Petite-Patrie</v>
      </c>
      <c r="L276" s="8">
        <f>(((VLOOKUP(D276,[3]Format!$A$2:$C$15,2,0))*(VLOOKUP(D276,[3]Format!$A$2:$C$15,3,0))*(F276/2)*55.4)/864000)*453.6</f>
        <v>34.552979999999998</v>
      </c>
      <c r="M276" s="8">
        <f>(((VLOOKUP(D276,[3]Format!$A$2:$C$15,2,0))*(VLOOKUP(D276,[3]Format!$A$2:$C$15,3,0))*(H276/2)*70)/950000)*453.6</f>
        <v>0</v>
      </c>
      <c r="N276" s="8">
        <f t="shared" si="8"/>
        <v>1.2651919156799998</v>
      </c>
    </row>
    <row r="277" spans="1:14">
      <c r="A277">
        <v>130598</v>
      </c>
      <c r="B277" t="s">
        <v>237</v>
      </c>
      <c r="C277" t="s">
        <v>90</v>
      </c>
      <c r="D277" t="s">
        <v>91</v>
      </c>
      <c r="E277">
        <v>27334</v>
      </c>
      <c r="F277">
        <v>12</v>
      </c>
      <c r="G277" t="s">
        <v>92</v>
      </c>
      <c r="H277">
        <v>0</v>
      </c>
      <c r="I277">
        <v>1</v>
      </c>
      <c r="K277" s="18" t="str">
        <f t="shared" si="9"/>
        <v>22105 - La Voix Populaire</v>
      </c>
      <c r="L277" s="8">
        <f>(((VLOOKUP(D277,[3]Format!$A$2:$C$15,2,0))*(VLOOKUP(D277,[3]Format!$A$2:$C$15,3,0))*(F277/2)*55.4)/864000)*453.6</f>
        <v>25.914735</v>
      </c>
      <c r="M277" s="8">
        <f>(((VLOOKUP(D277,[3]Format!$A$2:$C$15,2,0))*(VLOOKUP(D277,[3]Format!$A$2:$C$15,3,0))*(H277/2)*70)/950000)*453.6</f>
        <v>0</v>
      </c>
      <c r="N277" s="8">
        <f t="shared" si="8"/>
        <v>0.70835336649000002</v>
      </c>
    </row>
    <row r="278" spans="1:14">
      <c r="A278">
        <v>130588</v>
      </c>
      <c r="B278" t="s">
        <v>195</v>
      </c>
      <c r="C278" t="s">
        <v>90</v>
      </c>
      <c r="D278" t="s">
        <v>91</v>
      </c>
      <c r="E278">
        <v>33029</v>
      </c>
      <c r="F278">
        <v>20</v>
      </c>
      <c r="G278" t="s">
        <v>92</v>
      </c>
      <c r="H278">
        <v>0</v>
      </c>
      <c r="I278">
        <v>1</v>
      </c>
      <c r="K278" s="18" t="str">
        <f t="shared" si="9"/>
        <v>22095 - Le Messager Lasalle-Dorval</v>
      </c>
      <c r="L278" s="8">
        <f>(((VLOOKUP(D278,[3]Format!$A$2:$C$15,2,0))*(VLOOKUP(D278,[3]Format!$A$2:$C$15,3,0))*(F278/2)*55.4)/864000)*453.6</f>
        <v>43.191225000000003</v>
      </c>
      <c r="M278" s="8">
        <f>(((VLOOKUP(D278,[3]Format!$A$2:$C$15,2,0))*(VLOOKUP(D278,[3]Format!$A$2:$C$15,3,0))*(H278/2)*70)/950000)*453.6</f>
        <v>0</v>
      </c>
      <c r="N278" s="8">
        <f t="shared" si="8"/>
        <v>1.426562970525</v>
      </c>
    </row>
    <row r="279" spans="1:14">
      <c r="A279">
        <v>130578</v>
      </c>
      <c r="B279" t="s">
        <v>134</v>
      </c>
      <c r="C279" t="s">
        <v>90</v>
      </c>
      <c r="D279" t="s">
        <v>91</v>
      </c>
      <c r="E279">
        <v>24364</v>
      </c>
      <c r="F279">
        <v>24</v>
      </c>
      <c r="G279" t="s">
        <v>92</v>
      </c>
      <c r="H279">
        <v>0</v>
      </c>
      <c r="I279">
        <v>1</v>
      </c>
      <c r="K279" s="18" t="str">
        <f t="shared" si="9"/>
        <v>22100 - Le Messager Lachine</v>
      </c>
      <c r="L279" s="8">
        <f>(((VLOOKUP(D279,[3]Format!$A$2:$C$15,2,0))*(VLOOKUP(D279,[3]Format!$A$2:$C$15,3,0))*(F279/2)*55.4)/864000)*453.6</f>
        <v>51.829470000000001</v>
      </c>
      <c r="M279" s="8">
        <f>(((VLOOKUP(D279,[3]Format!$A$2:$C$15,2,0))*(VLOOKUP(D279,[3]Format!$A$2:$C$15,3,0))*(H279/2)*70)/950000)*453.6</f>
        <v>0</v>
      </c>
      <c r="N279" s="8">
        <f t="shared" si="8"/>
        <v>1.2627732070800002</v>
      </c>
    </row>
    <row r="280" spans="1:14">
      <c r="A280">
        <v>25812</v>
      </c>
      <c r="B280" t="s">
        <v>266</v>
      </c>
      <c r="C280" t="s">
        <v>90</v>
      </c>
      <c r="D280" t="s">
        <v>270</v>
      </c>
      <c r="E280">
        <v>3900</v>
      </c>
      <c r="F280">
        <v>0</v>
      </c>
      <c r="G280" t="s">
        <v>271</v>
      </c>
      <c r="H280">
        <v>16</v>
      </c>
      <c r="I280">
        <v>1</v>
      </c>
      <c r="K280" s="18" t="str">
        <f t="shared" si="9"/>
        <v>22005 - Corriere Italiano</v>
      </c>
      <c r="L280" s="8">
        <f>(((VLOOKUP(D280,[3]Format!$A$2:$C$15,2,0))*(VLOOKUP(D280,[3]Format!$A$2:$C$15,3,0))*(F280/2)*55.4)/864000)*453.6</f>
        <v>0</v>
      </c>
      <c r="M280" s="8">
        <f>(((VLOOKUP(D280,[3]Format!$A$2:$C$15,2,0))*(VLOOKUP(D280,[3]Format!$A$2:$C$15,3,0))*(H280/2)*70)/950000)*453.6</f>
        <v>51.705625263157899</v>
      </c>
      <c r="N280" s="8">
        <f t="shared" si="8"/>
        <v>0.20165193852631583</v>
      </c>
    </row>
    <row r="281" spans="1:14">
      <c r="A281">
        <v>20398</v>
      </c>
      <c r="B281" t="s">
        <v>220</v>
      </c>
      <c r="C281" t="s">
        <v>90</v>
      </c>
      <c r="D281" t="s">
        <v>91</v>
      </c>
      <c r="E281">
        <v>11470</v>
      </c>
      <c r="F281">
        <v>8</v>
      </c>
      <c r="G281" t="s">
        <v>92</v>
      </c>
      <c r="H281">
        <v>0</v>
      </c>
      <c r="I281">
        <v>1</v>
      </c>
      <c r="K281" s="18" t="str">
        <f t="shared" si="9"/>
        <v>22270 - L Autre Voix</v>
      </c>
      <c r="L281" s="8">
        <f>(((VLOOKUP(D281,[3]Format!$A$2:$C$15,2,0))*(VLOOKUP(D281,[3]Format!$A$2:$C$15,3,0))*(F281/2)*55.4)/864000)*453.6</f>
        <v>17.276489999999999</v>
      </c>
      <c r="M281" s="8">
        <f>(((VLOOKUP(D281,[3]Format!$A$2:$C$15,2,0))*(VLOOKUP(D281,[3]Format!$A$2:$C$15,3,0))*(H281/2)*70)/950000)*453.6</f>
        <v>0</v>
      </c>
      <c r="N281" s="8">
        <f t="shared" si="8"/>
        <v>0.19816134029999999</v>
      </c>
    </row>
    <row r="282" spans="1:14">
      <c r="A282">
        <v>20395</v>
      </c>
      <c r="B282" t="s">
        <v>126</v>
      </c>
      <c r="C282" t="s">
        <v>90</v>
      </c>
      <c r="D282" t="s">
        <v>91</v>
      </c>
      <c r="E282">
        <v>43545</v>
      </c>
      <c r="F282">
        <v>24</v>
      </c>
      <c r="G282" t="s">
        <v>92</v>
      </c>
      <c r="H282">
        <v>0</v>
      </c>
      <c r="I282">
        <v>1</v>
      </c>
      <c r="K282" s="18" t="str">
        <f t="shared" si="9"/>
        <v>22235 - L Appel</v>
      </c>
      <c r="L282" s="8">
        <f>(((VLOOKUP(D282,[3]Format!$A$2:$C$15,2,0))*(VLOOKUP(D282,[3]Format!$A$2:$C$15,3,0))*(F282/2)*55.4)/864000)*453.6</f>
        <v>51.829470000000001</v>
      </c>
      <c r="M282" s="8">
        <f>(((VLOOKUP(D282,[3]Format!$A$2:$C$15,2,0))*(VLOOKUP(D282,[3]Format!$A$2:$C$15,3,0))*(H282/2)*70)/950000)*453.6</f>
        <v>0</v>
      </c>
      <c r="N282" s="8">
        <f t="shared" si="8"/>
        <v>2.2569142711499999</v>
      </c>
    </row>
    <row r="283" spans="1:14">
      <c r="A283">
        <v>20394</v>
      </c>
      <c r="B283" t="s">
        <v>232</v>
      </c>
      <c r="C283" t="s">
        <v>90</v>
      </c>
      <c r="D283" t="s">
        <v>91</v>
      </c>
      <c r="E283">
        <v>25888</v>
      </c>
      <c r="F283">
        <v>12</v>
      </c>
      <c r="G283" t="s">
        <v>92</v>
      </c>
      <c r="H283">
        <v>0</v>
      </c>
      <c r="I283">
        <v>1</v>
      </c>
      <c r="K283" s="18" t="str">
        <f t="shared" si="9"/>
        <v>22250 - Quebec Express</v>
      </c>
      <c r="L283" s="8">
        <f>(((VLOOKUP(D283,[3]Format!$A$2:$C$15,2,0))*(VLOOKUP(D283,[3]Format!$A$2:$C$15,3,0))*(F283/2)*55.4)/864000)*453.6</f>
        <v>25.914735</v>
      </c>
      <c r="M283" s="8">
        <f>(((VLOOKUP(D283,[3]Format!$A$2:$C$15,2,0))*(VLOOKUP(D283,[3]Format!$A$2:$C$15,3,0))*(H283/2)*70)/950000)*453.6</f>
        <v>0</v>
      </c>
      <c r="N283" s="8">
        <f t="shared" si="8"/>
        <v>0.67088065967999999</v>
      </c>
    </row>
    <row r="284" spans="1:14">
      <c r="A284">
        <v>20394</v>
      </c>
      <c r="B284" t="s">
        <v>232</v>
      </c>
      <c r="C284" t="s">
        <v>100</v>
      </c>
      <c r="D284" t="s">
        <v>91</v>
      </c>
      <c r="E284">
        <v>25888</v>
      </c>
      <c r="F284">
        <v>4</v>
      </c>
      <c r="G284" t="s">
        <v>92</v>
      </c>
      <c r="H284">
        <v>0</v>
      </c>
      <c r="I284">
        <v>1</v>
      </c>
      <c r="K284" s="18" t="str">
        <f t="shared" si="9"/>
        <v>22250 - Quebec Express</v>
      </c>
      <c r="L284" s="8">
        <f>(((VLOOKUP(D284,[3]Format!$A$2:$C$15,2,0))*(VLOOKUP(D284,[3]Format!$A$2:$C$15,3,0))*(F284/2)*55.4)/864000)*453.6</f>
        <v>8.6382449999999995</v>
      </c>
      <c r="M284" s="8">
        <f>(((VLOOKUP(D284,[3]Format!$A$2:$C$15,2,0))*(VLOOKUP(D284,[3]Format!$A$2:$C$15,3,0))*(H284/2)*70)/950000)*453.6</f>
        <v>0</v>
      </c>
      <c r="N284" s="8">
        <f t="shared" si="8"/>
        <v>0.22362688655999999</v>
      </c>
    </row>
    <row r="285" spans="1:14">
      <c r="A285">
        <v>129883</v>
      </c>
      <c r="B285" t="s">
        <v>256</v>
      </c>
      <c r="C285" t="s">
        <v>90</v>
      </c>
      <c r="D285" t="s">
        <v>91</v>
      </c>
      <c r="E285">
        <v>20893</v>
      </c>
      <c r="F285">
        <v>12</v>
      </c>
      <c r="G285" t="s">
        <v>92</v>
      </c>
      <c r="H285">
        <v>0</v>
      </c>
      <c r="I285">
        <v>1</v>
      </c>
      <c r="K285" s="18" t="str">
        <f t="shared" si="9"/>
        <v>22085 - Avenir de l'Est</v>
      </c>
      <c r="L285" s="8">
        <f>(((VLOOKUP(D285,[3]Format!$A$2:$C$15,2,0))*(VLOOKUP(D285,[3]Format!$A$2:$C$15,3,0))*(F285/2)*55.4)/864000)*453.6</f>
        <v>25.914735</v>
      </c>
      <c r="M285" s="8">
        <f>(((VLOOKUP(D285,[3]Format!$A$2:$C$15,2,0))*(VLOOKUP(D285,[3]Format!$A$2:$C$15,3,0))*(H285/2)*70)/950000)*453.6</f>
        <v>0</v>
      </c>
      <c r="N285" s="8">
        <f t="shared" si="8"/>
        <v>0.54143655835500004</v>
      </c>
    </row>
    <row r="286" spans="1:14">
      <c r="A286">
        <v>130976</v>
      </c>
      <c r="B286" t="s">
        <v>276</v>
      </c>
      <c r="C286" t="s">
        <v>169</v>
      </c>
      <c r="D286" t="s">
        <v>204</v>
      </c>
      <c r="E286">
        <v>39708</v>
      </c>
      <c r="F286">
        <v>0</v>
      </c>
      <c r="G286" t="s">
        <v>216</v>
      </c>
      <c r="H286">
        <v>8</v>
      </c>
      <c r="I286">
        <v>1</v>
      </c>
      <c r="K286" s="18" t="str">
        <f t="shared" si="9"/>
        <v>22130 - Rendez-vous / Ambiance</v>
      </c>
      <c r="L286" s="8">
        <f>(((VLOOKUP(D286,[3]Format!$A$2:$C$15,2,0))*(VLOOKUP(D286,[3]Format!$A$2:$C$15,3,0))*(F286/2)*55.4)/864000)*453.6</f>
        <v>0</v>
      </c>
      <c r="M286" s="8">
        <f>(((VLOOKUP(D286,[3]Format!$A$2:$C$15,2,0))*(VLOOKUP(D286,[3]Format!$A$2:$C$15,3,0))*(H286/2)*70)/950000)*453.6</f>
        <v>24.816694736842106</v>
      </c>
      <c r="N286" s="8">
        <f t="shared" si="8"/>
        <v>0.98542131461052629</v>
      </c>
    </row>
    <row r="287" spans="1:14">
      <c r="A287">
        <v>130518</v>
      </c>
      <c r="B287" t="s">
        <v>170</v>
      </c>
      <c r="C287" t="s">
        <v>90</v>
      </c>
      <c r="D287" t="s">
        <v>91</v>
      </c>
      <c r="E287">
        <v>36616</v>
      </c>
      <c r="F287">
        <v>12</v>
      </c>
      <c r="G287" t="s">
        <v>92</v>
      </c>
      <c r="H287">
        <v>0</v>
      </c>
      <c r="I287">
        <v>1</v>
      </c>
      <c r="K287" s="18" t="str">
        <f t="shared" si="9"/>
        <v>22025 - Journal Rosemont La Petite-Patrie</v>
      </c>
      <c r="L287" s="8">
        <f>(((VLOOKUP(D287,[3]Format!$A$2:$C$15,2,0))*(VLOOKUP(D287,[3]Format!$A$2:$C$15,3,0))*(F287/2)*55.4)/864000)*453.6</f>
        <v>25.914735</v>
      </c>
      <c r="M287" s="8">
        <f>(((VLOOKUP(D287,[3]Format!$A$2:$C$15,2,0))*(VLOOKUP(D287,[3]Format!$A$2:$C$15,3,0))*(H287/2)*70)/950000)*453.6</f>
        <v>0</v>
      </c>
      <c r="N287" s="8">
        <f t="shared" si="8"/>
        <v>0.94889393676</v>
      </c>
    </row>
    <row r="288" spans="1:14">
      <c r="A288">
        <v>130615</v>
      </c>
      <c r="B288" t="s">
        <v>164</v>
      </c>
      <c r="C288" t="s">
        <v>90</v>
      </c>
      <c r="D288" t="s">
        <v>91</v>
      </c>
      <c r="E288">
        <v>30221</v>
      </c>
      <c r="F288">
        <v>8</v>
      </c>
      <c r="G288" t="s">
        <v>92</v>
      </c>
      <c r="H288">
        <v>0</v>
      </c>
      <c r="I288">
        <v>1</v>
      </c>
      <c r="K288" s="18" t="str">
        <f t="shared" si="9"/>
        <v>22050 - Les Nouvelles Saint Laurent</v>
      </c>
      <c r="L288" s="8">
        <f>(((VLOOKUP(D288,[3]Format!$A$2:$C$15,2,0))*(VLOOKUP(D288,[3]Format!$A$2:$C$15,3,0))*(F288/2)*55.4)/864000)*453.6</f>
        <v>17.276489999999999</v>
      </c>
      <c r="M288" s="8">
        <f>(((VLOOKUP(D288,[3]Format!$A$2:$C$15,2,0))*(VLOOKUP(D288,[3]Format!$A$2:$C$15,3,0))*(H288/2)*70)/950000)*453.6</f>
        <v>0</v>
      </c>
      <c r="N288" s="8">
        <f t="shared" si="8"/>
        <v>0.52211280428999995</v>
      </c>
    </row>
    <row r="289" spans="1:14">
      <c r="A289">
        <v>129673</v>
      </c>
      <c r="B289" t="s">
        <v>206</v>
      </c>
      <c r="C289" t="s">
        <v>90</v>
      </c>
      <c r="D289" t="s">
        <v>91</v>
      </c>
      <c r="E289">
        <v>42852</v>
      </c>
      <c r="F289">
        <v>12</v>
      </c>
      <c r="G289" t="s">
        <v>92</v>
      </c>
      <c r="H289">
        <v>0</v>
      </c>
      <c r="I289">
        <v>1</v>
      </c>
      <c r="K289" s="18" t="str">
        <f t="shared" si="9"/>
        <v>22115 - Cites Nouvelles</v>
      </c>
      <c r="L289" s="8">
        <f>(((VLOOKUP(D289,[3]Format!$A$2:$C$15,2,0))*(VLOOKUP(D289,[3]Format!$A$2:$C$15,3,0))*(F289/2)*55.4)/864000)*453.6</f>
        <v>25.914735</v>
      </c>
      <c r="M289" s="8">
        <f>(((VLOOKUP(D289,[3]Format!$A$2:$C$15,2,0))*(VLOOKUP(D289,[3]Format!$A$2:$C$15,3,0))*(H289/2)*70)/950000)*453.6</f>
        <v>0</v>
      </c>
      <c r="N289" s="8">
        <f t="shared" si="8"/>
        <v>1.1104982242199999</v>
      </c>
    </row>
    <row r="290" spans="1:14">
      <c r="A290">
        <v>130508</v>
      </c>
      <c r="B290" t="s">
        <v>154</v>
      </c>
      <c r="C290" t="s">
        <v>90</v>
      </c>
      <c r="D290" t="s">
        <v>91</v>
      </c>
      <c r="E290">
        <v>30066</v>
      </c>
      <c r="F290">
        <v>12</v>
      </c>
      <c r="G290" t="s">
        <v>92</v>
      </c>
      <c r="H290">
        <v>0</v>
      </c>
      <c r="I290">
        <v>1</v>
      </c>
      <c r="K290" s="18" t="str">
        <f t="shared" si="9"/>
        <v>22060 - Progres St Leonard</v>
      </c>
      <c r="L290" s="8">
        <f>(((VLOOKUP(D290,[3]Format!$A$2:$C$15,2,0))*(VLOOKUP(D290,[3]Format!$A$2:$C$15,3,0))*(F290/2)*55.4)/864000)*453.6</f>
        <v>25.914735</v>
      </c>
      <c r="M290" s="8">
        <f>(((VLOOKUP(D290,[3]Format!$A$2:$C$15,2,0))*(VLOOKUP(D290,[3]Format!$A$2:$C$15,3,0))*(H290/2)*70)/950000)*453.6</f>
        <v>0</v>
      </c>
      <c r="N290" s="8">
        <f t="shared" si="8"/>
        <v>0.77915242251000005</v>
      </c>
    </row>
    <row r="291" spans="1:14">
      <c r="A291">
        <v>130488</v>
      </c>
      <c r="B291" t="s">
        <v>159</v>
      </c>
      <c r="C291" t="s">
        <v>90</v>
      </c>
      <c r="D291" t="s">
        <v>91</v>
      </c>
      <c r="E291">
        <v>31897</v>
      </c>
      <c r="F291">
        <v>12</v>
      </c>
      <c r="G291" t="s">
        <v>92</v>
      </c>
      <c r="H291">
        <v>0</v>
      </c>
      <c r="I291">
        <v>1</v>
      </c>
      <c r="K291" s="18" t="str">
        <f t="shared" si="9"/>
        <v>22065 - Le Guide de Montreal Nord</v>
      </c>
      <c r="L291" s="8">
        <f>(((VLOOKUP(D291,[3]Format!$A$2:$C$15,2,0))*(VLOOKUP(D291,[3]Format!$A$2:$C$15,3,0))*(F291/2)*55.4)/864000)*453.6</f>
        <v>25.914735</v>
      </c>
      <c r="M291" s="8">
        <f>(((VLOOKUP(D291,[3]Format!$A$2:$C$15,2,0))*(VLOOKUP(D291,[3]Format!$A$2:$C$15,3,0))*(H291/2)*70)/950000)*453.6</f>
        <v>0</v>
      </c>
      <c r="N291" s="8">
        <f t="shared" si="8"/>
        <v>0.82660230229500009</v>
      </c>
    </row>
    <row r="292" spans="1:14">
      <c r="A292">
        <v>130478</v>
      </c>
      <c r="B292" t="s">
        <v>149</v>
      </c>
      <c r="C292" t="s">
        <v>90</v>
      </c>
      <c r="D292" t="s">
        <v>91</v>
      </c>
      <c r="E292">
        <v>19478</v>
      </c>
      <c r="F292">
        <v>12</v>
      </c>
      <c r="G292" t="s">
        <v>92</v>
      </c>
      <c r="H292">
        <v>0</v>
      </c>
      <c r="I292">
        <v>1</v>
      </c>
      <c r="K292" s="18" t="str">
        <f t="shared" si="9"/>
        <v>22080 - L Informateur de RDP</v>
      </c>
      <c r="L292" s="8">
        <f>(((VLOOKUP(D292,[3]Format!$A$2:$C$15,2,0))*(VLOOKUP(D292,[3]Format!$A$2:$C$15,3,0))*(F292/2)*55.4)/864000)*453.6</f>
        <v>25.914735</v>
      </c>
      <c r="M292" s="8">
        <f>(((VLOOKUP(D292,[3]Format!$A$2:$C$15,2,0))*(VLOOKUP(D292,[3]Format!$A$2:$C$15,3,0))*(H292/2)*70)/950000)*453.6</f>
        <v>0</v>
      </c>
      <c r="N292" s="8">
        <f t="shared" si="8"/>
        <v>0.50476720832999999</v>
      </c>
    </row>
    <row r="293" spans="1:14">
      <c r="A293">
        <v>129820</v>
      </c>
      <c r="B293" t="s">
        <v>190</v>
      </c>
      <c r="C293" t="s">
        <v>90</v>
      </c>
      <c r="D293" t="s">
        <v>91</v>
      </c>
      <c r="E293">
        <v>31778</v>
      </c>
      <c r="F293">
        <v>12</v>
      </c>
      <c r="G293" t="s">
        <v>92</v>
      </c>
      <c r="H293">
        <v>0</v>
      </c>
      <c r="I293">
        <v>1</v>
      </c>
      <c r="K293" s="18" t="str">
        <f t="shared" si="9"/>
        <v>22260 - Beauport Express</v>
      </c>
      <c r="L293" s="8">
        <f>(((VLOOKUP(D293,[3]Format!$A$2:$C$15,2,0))*(VLOOKUP(D293,[3]Format!$A$2:$C$15,3,0))*(F293/2)*55.4)/864000)*453.6</f>
        <v>25.914735</v>
      </c>
      <c r="M293" s="8">
        <f>(((VLOOKUP(D293,[3]Format!$A$2:$C$15,2,0))*(VLOOKUP(D293,[3]Format!$A$2:$C$15,3,0))*(H293/2)*70)/950000)*453.6</f>
        <v>0</v>
      </c>
      <c r="N293" s="8">
        <f t="shared" si="8"/>
        <v>0.82351844883000003</v>
      </c>
    </row>
    <row r="294" spans="1:14">
      <c r="A294">
        <v>129828</v>
      </c>
      <c r="B294" t="s">
        <v>107</v>
      </c>
      <c r="C294" t="s">
        <v>90</v>
      </c>
      <c r="D294" t="s">
        <v>91</v>
      </c>
      <c r="E294">
        <v>27083</v>
      </c>
      <c r="F294">
        <v>12</v>
      </c>
      <c r="G294" t="s">
        <v>92</v>
      </c>
      <c r="H294">
        <v>0</v>
      </c>
      <c r="I294">
        <v>1</v>
      </c>
      <c r="K294" s="18" t="str">
        <f t="shared" si="9"/>
        <v>22240 - Charlesbourg Express</v>
      </c>
      <c r="L294" s="8">
        <f>(((VLOOKUP(D294,[3]Format!$A$2:$C$15,2,0))*(VLOOKUP(D294,[3]Format!$A$2:$C$15,3,0))*(F294/2)*55.4)/864000)*453.6</f>
        <v>25.914735</v>
      </c>
      <c r="M294" s="8">
        <f>(((VLOOKUP(D294,[3]Format!$A$2:$C$15,2,0))*(VLOOKUP(D294,[3]Format!$A$2:$C$15,3,0))*(H294/2)*70)/950000)*453.6</f>
        <v>0</v>
      </c>
      <c r="N294" s="8">
        <f t="shared" si="8"/>
        <v>0.70184876800499996</v>
      </c>
    </row>
    <row r="295" spans="1:14">
      <c r="A295">
        <v>129812</v>
      </c>
      <c r="B295" t="s">
        <v>185</v>
      </c>
      <c r="C295" t="s">
        <v>90</v>
      </c>
      <c r="D295" t="s">
        <v>91</v>
      </c>
      <c r="E295">
        <v>42520</v>
      </c>
      <c r="F295">
        <v>12</v>
      </c>
      <c r="G295" t="s">
        <v>92</v>
      </c>
      <c r="H295">
        <v>0</v>
      </c>
      <c r="I295">
        <v>1</v>
      </c>
      <c r="K295" s="18" t="str">
        <f t="shared" si="9"/>
        <v>22245 - L Actuel</v>
      </c>
      <c r="L295" s="8">
        <f>(((VLOOKUP(D295,[3]Format!$A$2:$C$15,2,0))*(VLOOKUP(D295,[3]Format!$A$2:$C$15,3,0))*(F295/2)*55.4)/864000)*453.6</f>
        <v>25.914735</v>
      </c>
      <c r="M295" s="8">
        <f>(((VLOOKUP(D295,[3]Format!$A$2:$C$15,2,0))*(VLOOKUP(D295,[3]Format!$A$2:$C$15,3,0))*(H295/2)*70)/950000)*453.6</f>
        <v>0</v>
      </c>
      <c r="N295" s="8">
        <f t="shared" si="8"/>
        <v>1.1018945322</v>
      </c>
    </row>
    <row r="296" spans="1:14">
      <c r="A296">
        <v>130605</v>
      </c>
      <c r="B296" t="s">
        <v>139</v>
      </c>
      <c r="C296" t="s">
        <v>90</v>
      </c>
      <c r="D296" t="s">
        <v>91</v>
      </c>
      <c r="E296">
        <v>17271</v>
      </c>
      <c r="F296">
        <v>8</v>
      </c>
      <c r="G296" t="s">
        <v>92</v>
      </c>
      <c r="H296">
        <v>0</v>
      </c>
      <c r="I296">
        <v>1</v>
      </c>
      <c r="K296" s="18" t="str">
        <f t="shared" si="9"/>
        <v>22055 - Courrier Bordeaux Cartierville</v>
      </c>
      <c r="L296" s="8">
        <f>(((VLOOKUP(D296,[3]Format!$A$2:$C$15,2,0))*(VLOOKUP(D296,[3]Format!$A$2:$C$15,3,0))*(F296/2)*55.4)/864000)*453.6</f>
        <v>17.276489999999999</v>
      </c>
      <c r="M296" s="8">
        <f>(((VLOOKUP(D296,[3]Format!$A$2:$C$15,2,0))*(VLOOKUP(D296,[3]Format!$A$2:$C$15,3,0))*(H296/2)*70)/950000)*453.6</f>
        <v>0</v>
      </c>
      <c r="N296" s="8">
        <f t="shared" si="8"/>
        <v>0.29838225878999997</v>
      </c>
    </row>
    <row r="297" spans="1:14">
      <c r="A297">
        <v>130468</v>
      </c>
      <c r="B297" t="s">
        <v>144</v>
      </c>
      <c r="C297" t="s">
        <v>90</v>
      </c>
      <c r="D297" t="s">
        <v>91</v>
      </c>
      <c r="E297">
        <v>33220</v>
      </c>
      <c r="F297">
        <v>12</v>
      </c>
      <c r="G297" t="s">
        <v>92</v>
      </c>
      <c r="H297">
        <v>0</v>
      </c>
      <c r="I297">
        <v>1</v>
      </c>
      <c r="K297" s="18" t="str">
        <f t="shared" si="9"/>
        <v>22040 - Courrier Ahuntsic</v>
      </c>
      <c r="L297" s="8">
        <f>(((VLOOKUP(D297,[3]Format!$A$2:$C$15,2,0))*(VLOOKUP(D297,[3]Format!$A$2:$C$15,3,0))*(F297/2)*55.4)/864000)*453.6</f>
        <v>25.914735</v>
      </c>
      <c r="M297" s="8">
        <f>(((VLOOKUP(D297,[3]Format!$A$2:$C$15,2,0))*(VLOOKUP(D297,[3]Format!$A$2:$C$15,3,0))*(H297/2)*70)/950000)*453.6</f>
        <v>0</v>
      </c>
      <c r="N297" s="8">
        <f t="shared" si="8"/>
        <v>0.86088749669999998</v>
      </c>
    </row>
    <row r="298" spans="1:14">
      <c r="A298">
        <v>130498</v>
      </c>
      <c r="B298" t="s">
        <v>175</v>
      </c>
      <c r="C298" t="s">
        <v>90</v>
      </c>
      <c r="D298" t="s">
        <v>91</v>
      </c>
      <c r="E298">
        <v>21760</v>
      </c>
      <c r="F298">
        <v>8</v>
      </c>
      <c r="G298" t="s">
        <v>92</v>
      </c>
      <c r="H298">
        <v>0</v>
      </c>
      <c r="I298">
        <v>1</v>
      </c>
      <c r="K298" s="18" t="str">
        <f t="shared" si="9"/>
        <v>22075 - Nouv Hochelaga Maisonneuve</v>
      </c>
      <c r="L298" s="8">
        <f>(((VLOOKUP(D298,[3]Format!$A$2:$C$15,2,0))*(VLOOKUP(D298,[3]Format!$A$2:$C$15,3,0))*(F298/2)*55.4)/864000)*453.6</f>
        <v>17.276489999999999</v>
      </c>
      <c r="M298" s="8">
        <f>(((VLOOKUP(D298,[3]Format!$A$2:$C$15,2,0))*(VLOOKUP(D298,[3]Format!$A$2:$C$15,3,0))*(H298/2)*70)/950000)*453.6</f>
        <v>0</v>
      </c>
      <c r="N298" s="8">
        <f t="shared" si="8"/>
        <v>0.37593642239999997</v>
      </c>
    </row>
    <row r="299" spans="1:14">
      <c r="A299">
        <v>20325</v>
      </c>
      <c r="B299" t="s">
        <v>232</v>
      </c>
      <c r="C299" t="s">
        <v>90</v>
      </c>
      <c r="D299" t="s">
        <v>91</v>
      </c>
      <c r="E299">
        <v>25888</v>
      </c>
      <c r="F299">
        <v>8</v>
      </c>
      <c r="G299" t="s">
        <v>92</v>
      </c>
      <c r="H299">
        <v>0</v>
      </c>
      <c r="I299">
        <v>1</v>
      </c>
      <c r="K299" s="18" t="str">
        <f t="shared" si="9"/>
        <v>22250 - Quebec Express</v>
      </c>
      <c r="L299" s="8">
        <f>(((VLOOKUP(D299,[3]Format!$A$2:$C$15,2,0))*(VLOOKUP(D299,[3]Format!$A$2:$C$15,3,0))*(F299/2)*55.4)/864000)*453.6</f>
        <v>17.276489999999999</v>
      </c>
      <c r="M299" s="8">
        <f>(((VLOOKUP(D299,[3]Format!$A$2:$C$15,2,0))*(VLOOKUP(D299,[3]Format!$A$2:$C$15,3,0))*(H299/2)*70)/950000)*453.6</f>
        <v>0</v>
      </c>
      <c r="N299" s="8">
        <f t="shared" si="8"/>
        <v>0.44725377311999998</v>
      </c>
    </row>
    <row r="300" spans="1:14">
      <c r="A300">
        <v>130978</v>
      </c>
      <c r="B300" t="s">
        <v>237</v>
      </c>
      <c r="C300" t="s">
        <v>169</v>
      </c>
      <c r="D300" t="s">
        <v>204</v>
      </c>
      <c r="E300">
        <v>66473</v>
      </c>
      <c r="F300">
        <v>0</v>
      </c>
      <c r="G300" t="s">
        <v>216</v>
      </c>
      <c r="H300">
        <v>8</v>
      </c>
      <c r="I300">
        <v>1</v>
      </c>
      <c r="K300" s="18" t="str">
        <f t="shared" si="9"/>
        <v>22105 - La Voix Populaire</v>
      </c>
      <c r="L300" s="8">
        <f>(((VLOOKUP(D300,[3]Format!$A$2:$C$15,2,0))*(VLOOKUP(D300,[3]Format!$A$2:$C$15,3,0))*(F300/2)*55.4)/864000)*453.6</f>
        <v>0</v>
      </c>
      <c r="M300" s="8">
        <f>(((VLOOKUP(D300,[3]Format!$A$2:$C$15,2,0))*(VLOOKUP(D300,[3]Format!$A$2:$C$15,3,0))*(H300/2)*70)/950000)*453.6</f>
        <v>24.816694736842106</v>
      </c>
      <c r="N300" s="8">
        <f t="shared" si="8"/>
        <v>1.6496401492421051</v>
      </c>
    </row>
    <row r="301" spans="1:14">
      <c r="A301">
        <v>20326</v>
      </c>
      <c r="B301" t="s">
        <v>126</v>
      </c>
      <c r="C301" t="s">
        <v>90</v>
      </c>
      <c r="D301" t="s">
        <v>91</v>
      </c>
      <c r="E301">
        <v>43545</v>
      </c>
      <c r="F301">
        <v>12</v>
      </c>
      <c r="G301" t="s">
        <v>92</v>
      </c>
      <c r="H301">
        <v>0</v>
      </c>
      <c r="I301">
        <v>1</v>
      </c>
      <c r="K301" s="18" t="str">
        <f t="shared" si="9"/>
        <v>22235 - L Appel</v>
      </c>
      <c r="L301" s="8">
        <f>(((VLOOKUP(D301,[3]Format!$A$2:$C$15,2,0))*(VLOOKUP(D301,[3]Format!$A$2:$C$15,3,0))*(F301/2)*55.4)/864000)*453.6</f>
        <v>25.914735</v>
      </c>
      <c r="M301" s="8">
        <f>(((VLOOKUP(D301,[3]Format!$A$2:$C$15,2,0))*(VLOOKUP(D301,[3]Format!$A$2:$C$15,3,0))*(H301/2)*70)/950000)*453.6</f>
        <v>0</v>
      </c>
      <c r="N301" s="8">
        <f t="shared" si="8"/>
        <v>1.1284571355749999</v>
      </c>
    </row>
    <row r="302" spans="1:14">
      <c r="A302">
        <v>20327</v>
      </c>
      <c r="B302" t="s">
        <v>220</v>
      </c>
      <c r="C302" t="s">
        <v>90</v>
      </c>
      <c r="D302" t="s">
        <v>91</v>
      </c>
      <c r="E302">
        <v>11470</v>
      </c>
      <c r="F302">
        <v>8</v>
      </c>
      <c r="G302" t="s">
        <v>92</v>
      </c>
      <c r="H302">
        <v>0</v>
      </c>
      <c r="I302">
        <v>1</v>
      </c>
      <c r="K302" s="18" t="str">
        <f t="shared" si="9"/>
        <v>22270 - L Autre Voix</v>
      </c>
      <c r="L302" s="8">
        <f>(((VLOOKUP(D302,[3]Format!$A$2:$C$15,2,0))*(VLOOKUP(D302,[3]Format!$A$2:$C$15,3,0))*(F302/2)*55.4)/864000)*453.6</f>
        <v>17.276489999999999</v>
      </c>
      <c r="M302" s="8">
        <f>(((VLOOKUP(D302,[3]Format!$A$2:$C$15,2,0))*(VLOOKUP(D302,[3]Format!$A$2:$C$15,3,0))*(H302/2)*70)/950000)*453.6</f>
        <v>0</v>
      </c>
      <c r="N302" s="8">
        <f t="shared" si="8"/>
        <v>0.19816134029999999</v>
      </c>
    </row>
    <row r="303" spans="1:14">
      <c r="A303">
        <v>130546</v>
      </c>
      <c r="B303" t="s">
        <v>261</v>
      </c>
      <c r="C303" t="s">
        <v>90</v>
      </c>
      <c r="D303" t="s">
        <v>91</v>
      </c>
      <c r="E303">
        <v>7279</v>
      </c>
      <c r="F303">
        <v>12</v>
      </c>
      <c r="G303" t="s">
        <v>92</v>
      </c>
      <c r="H303">
        <v>0</v>
      </c>
      <c r="I303">
        <v>1</v>
      </c>
      <c r="K303" s="18" t="str">
        <f t="shared" si="9"/>
        <v>22110 - Magazine de L Ile des Sœurs</v>
      </c>
      <c r="L303" s="8">
        <f>(((VLOOKUP(D303,[3]Format!$A$2:$C$15,2,0))*(VLOOKUP(D303,[3]Format!$A$2:$C$15,3,0))*(F303/2)*55.4)/864000)*453.6</f>
        <v>25.914735</v>
      </c>
      <c r="M303" s="8">
        <f>(((VLOOKUP(D303,[3]Format!$A$2:$C$15,2,0))*(VLOOKUP(D303,[3]Format!$A$2:$C$15,3,0))*(H303/2)*70)/950000)*453.6</f>
        <v>0</v>
      </c>
      <c r="N303" s="8">
        <f t="shared" si="8"/>
        <v>0.18863335606500001</v>
      </c>
    </row>
    <row r="304" spans="1:14">
      <c r="A304">
        <v>129780</v>
      </c>
      <c r="B304" t="s">
        <v>117</v>
      </c>
      <c r="C304" t="s">
        <v>90</v>
      </c>
      <c r="D304" t="s">
        <v>91</v>
      </c>
      <c r="E304">
        <v>37506</v>
      </c>
      <c r="F304">
        <v>40</v>
      </c>
      <c r="G304" t="s">
        <v>92</v>
      </c>
      <c r="H304">
        <v>0</v>
      </c>
      <c r="I304">
        <v>1</v>
      </c>
      <c r="K304" s="18" t="str">
        <f t="shared" si="9"/>
        <v>22200 - L Avantage Votre Journal</v>
      </c>
      <c r="L304" s="8">
        <f>(((VLOOKUP(D304,[3]Format!$A$2:$C$15,2,0))*(VLOOKUP(D304,[3]Format!$A$2:$C$15,3,0))*(F304/2)*55.4)/864000)*453.6</f>
        <v>86.382450000000006</v>
      </c>
      <c r="M304" s="8">
        <f>(((VLOOKUP(D304,[3]Format!$A$2:$C$15,2,0))*(VLOOKUP(D304,[3]Format!$A$2:$C$15,3,0))*(H304/2)*70)/950000)*453.6</f>
        <v>0</v>
      </c>
      <c r="N304" s="8">
        <f t="shared" si="8"/>
        <v>3.2398601697000005</v>
      </c>
    </row>
    <row r="305" spans="1:14">
      <c r="A305">
        <v>129796</v>
      </c>
      <c r="B305" t="s">
        <v>112</v>
      </c>
      <c r="C305" t="s">
        <v>90</v>
      </c>
      <c r="D305" t="s">
        <v>91</v>
      </c>
      <c r="E305">
        <v>17319</v>
      </c>
      <c r="F305">
        <v>20</v>
      </c>
      <c r="G305" t="s">
        <v>92</v>
      </c>
      <c r="H305">
        <v>0</v>
      </c>
      <c r="I305">
        <v>1</v>
      </c>
      <c r="K305" s="18" t="str">
        <f t="shared" si="9"/>
        <v>22205 - L Avantage Gaspesien</v>
      </c>
      <c r="L305" s="8">
        <f>(((VLOOKUP(D305,[3]Format!$A$2:$C$15,2,0))*(VLOOKUP(D305,[3]Format!$A$2:$C$15,3,0))*(F305/2)*55.4)/864000)*453.6</f>
        <v>43.191225000000003</v>
      </c>
      <c r="M305" s="8">
        <f>(((VLOOKUP(D305,[3]Format!$A$2:$C$15,2,0))*(VLOOKUP(D305,[3]Format!$A$2:$C$15,3,0))*(H305/2)*70)/950000)*453.6</f>
        <v>0</v>
      </c>
      <c r="N305" s="8">
        <f t="shared" si="8"/>
        <v>0.74802882577500007</v>
      </c>
    </row>
    <row r="306" spans="1:14">
      <c r="A306">
        <v>25708</v>
      </c>
      <c r="B306" t="s">
        <v>266</v>
      </c>
      <c r="C306" t="s">
        <v>90</v>
      </c>
      <c r="D306" t="s">
        <v>270</v>
      </c>
      <c r="E306">
        <v>3900</v>
      </c>
      <c r="F306">
        <v>0</v>
      </c>
      <c r="G306" t="s">
        <v>271</v>
      </c>
      <c r="H306">
        <v>12</v>
      </c>
      <c r="I306">
        <v>1</v>
      </c>
      <c r="K306" s="18" t="str">
        <f t="shared" si="9"/>
        <v>22005 - Corriere Italiano</v>
      </c>
      <c r="L306" s="8">
        <f>(((VLOOKUP(D306,[3]Format!$A$2:$C$15,2,0))*(VLOOKUP(D306,[3]Format!$A$2:$C$15,3,0))*(F306/2)*55.4)/864000)*453.6</f>
        <v>0</v>
      </c>
      <c r="M306" s="8">
        <f>(((VLOOKUP(D306,[3]Format!$A$2:$C$15,2,0))*(VLOOKUP(D306,[3]Format!$A$2:$C$15,3,0))*(H306/2)*70)/950000)*453.6</f>
        <v>38.779218947368427</v>
      </c>
      <c r="N306" s="8">
        <f t="shared" si="8"/>
        <v>0.15123895389473685</v>
      </c>
    </row>
    <row r="307" spans="1:14">
      <c r="A307">
        <v>129684</v>
      </c>
      <c r="B307" t="s">
        <v>200</v>
      </c>
      <c r="C307" t="s">
        <v>90</v>
      </c>
      <c r="D307" t="s">
        <v>91</v>
      </c>
      <c r="E307">
        <v>53349</v>
      </c>
      <c r="F307">
        <v>20</v>
      </c>
      <c r="G307" t="s">
        <v>92</v>
      </c>
      <c r="H307">
        <v>0</v>
      </c>
      <c r="I307">
        <v>1</v>
      </c>
      <c r="K307" s="18" t="str">
        <f t="shared" si="9"/>
        <v>22070 - Flambeau Mercier/Anjou</v>
      </c>
      <c r="L307" s="8">
        <f>(((VLOOKUP(D307,[3]Format!$A$2:$C$15,2,0))*(VLOOKUP(D307,[3]Format!$A$2:$C$15,3,0))*(F307/2)*55.4)/864000)*453.6</f>
        <v>43.191225000000003</v>
      </c>
      <c r="M307" s="8">
        <f>(((VLOOKUP(D307,[3]Format!$A$2:$C$15,2,0))*(VLOOKUP(D307,[3]Format!$A$2:$C$15,3,0))*(H307/2)*70)/950000)*453.6</f>
        <v>0</v>
      </c>
      <c r="N307" s="8">
        <f t="shared" si="8"/>
        <v>2.3042086625250002</v>
      </c>
    </row>
    <row r="308" spans="1:14">
      <c r="A308">
        <v>20331</v>
      </c>
      <c r="B308" t="s">
        <v>86</v>
      </c>
      <c r="C308" t="s">
        <v>90</v>
      </c>
      <c r="D308" t="s">
        <v>91</v>
      </c>
      <c r="E308">
        <v>8642</v>
      </c>
      <c r="F308">
        <v>20</v>
      </c>
      <c r="G308" t="s">
        <v>92</v>
      </c>
      <c r="H308">
        <v>0</v>
      </c>
      <c r="I308">
        <v>1</v>
      </c>
      <c r="K308" s="18" t="str">
        <f t="shared" si="9"/>
        <v>22346 - L'Avant-Poste</v>
      </c>
      <c r="L308" s="8">
        <f>(((VLOOKUP(D308,[3]Format!$A$2:$C$15,2,0))*(VLOOKUP(D308,[3]Format!$A$2:$C$15,3,0))*(F308/2)*55.4)/864000)*453.6</f>
        <v>43.191225000000003</v>
      </c>
      <c r="M308" s="8">
        <f>(((VLOOKUP(D308,[3]Format!$A$2:$C$15,2,0))*(VLOOKUP(D308,[3]Format!$A$2:$C$15,3,0))*(H308/2)*70)/950000)*453.6</f>
        <v>0</v>
      </c>
      <c r="N308" s="8">
        <f t="shared" si="8"/>
        <v>0.37325856645000005</v>
      </c>
    </row>
    <row r="309" spans="1:14">
      <c r="A309">
        <v>25715</v>
      </c>
      <c r="B309" t="s">
        <v>226</v>
      </c>
      <c r="C309" t="s">
        <v>90</v>
      </c>
      <c r="D309" t="s">
        <v>91</v>
      </c>
      <c r="E309">
        <v>37000</v>
      </c>
      <c r="F309">
        <v>24</v>
      </c>
      <c r="G309" t="s">
        <v>92</v>
      </c>
      <c r="H309">
        <v>0</v>
      </c>
      <c r="I309">
        <v>1</v>
      </c>
      <c r="K309" s="18" t="str">
        <f t="shared" si="9"/>
        <v>22540 - Seaway News</v>
      </c>
      <c r="L309" s="8">
        <f>(((VLOOKUP(D309,[3]Format!$A$2:$C$15,2,0))*(VLOOKUP(D309,[3]Format!$A$2:$C$15,3,0))*(F309/2)*55.4)/864000)*453.6</f>
        <v>51.829470000000001</v>
      </c>
      <c r="M309" s="8">
        <f>(((VLOOKUP(D309,[3]Format!$A$2:$C$15,2,0))*(VLOOKUP(D309,[3]Format!$A$2:$C$15,3,0))*(H309/2)*70)/950000)*453.6</f>
        <v>0</v>
      </c>
      <c r="N309" s="8">
        <f t="shared" si="8"/>
        <v>1.9176903900000002</v>
      </c>
    </row>
    <row r="310" spans="1:14">
      <c r="A310">
        <v>130585</v>
      </c>
      <c r="B310" t="s">
        <v>195</v>
      </c>
      <c r="C310" t="s">
        <v>90</v>
      </c>
      <c r="D310" t="s">
        <v>91</v>
      </c>
      <c r="E310">
        <v>33029</v>
      </c>
      <c r="F310">
        <v>12</v>
      </c>
      <c r="G310" t="s">
        <v>92</v>
      </c>
      <c r="H310">
        <v>0</v>
      </c>
      <c r="I310">
        <v>1</v>
      </c>
      <c r="K310" s="18" t="str">
        <f t="shared" si="9"/>
        <v>22095 - Le Messager Lasalle-Dorval</v>
      </c>
      <c r="L310" s="8">
        <f>(((VLOOKUP(D310,[3]Format!$A$2:$C$15,2,0))*(VLOOKUP(D310,[3]Format!$A$2:$C$15,3,0))*(F310/2)*55.4)/864000)*453.6</f>
        <v>25.914735</v>
      </c>
      <c r="M310" s="8">
        <f>(((VLOOKUP(D310,[3]Format!$A$2:$C$15,2,0))*(VLOOKUP(D310,[3]Format!$A$2:$C$15,3,0))*(H310/2)*70)/950000)*453.6</f>
        <v>0</v>
      </c>
      <c r="N310" s="8">
        <f t="shared" si="8"/>
        <v>0.85593778231499995</v>
      </c>
    </row>
    <row r="311" spans="1:14">
      <c r="A311">
        <v>130565</v>
      </c>
      <c r="B311" t="s">
        <v>242</v>
      </c>
      <c r="C311" t="s">
        <v>90</v>
      </c>
      <c r="D311" t="s">
        <v>91</v>
      </c>
      <c r="E311">
        <v>23616</v>
      </c>
      <c r="F311">
        <v>12</v>
      </c>
      <c r="G311" t="s">
        <v>92</v>
      </c>
      <c r="H311">
        <v>0</v>
      </c>
      <c r="I311">
        <v>1</v>
      </c>
      <c r="K311" s="18" t="str">
        <f t="shared" si="9"/>
        <v>22090 - Le Messager Verdun</v>
      </c>
      <c r="L311" s="8">
        <f>(((VLOOKUP(D311,[3]Format!$A$2:$C$15,2,0))*(VLOOKUP(D311,[3]Format!$A$2:$C$15,3,0))*(F311/2)*55.4)/864000)*453.6</f>
        <v>25.914735</v>
      </c>
      <c r="M311" s="8">
        <f>(((VLOOKUP(D311,[3]Format!$A$2:$C$15,2,0))*(VLOOKUP(D311,[3]Format!$A$2:$C$15,3,0))*(H311/2)*70)/950000)*453.6</f>
        <v>0</v>
      </c>
      <c r="N311" s="8">
        <f t="shared" si="8"/>
        <v>0.61200238175999999</v>
      </c>
    </row>
    <row r="312" spans="1:14">
      <c r="A312">
        <v>130595</v>
      </c>
      <c r="B312" t="s">
        <v>237</v>
      </c>
      <c r="C312" t="s">
        <v>90</v>
      </c>
      <c r="D312" t="s">
        <v>91</v>
      </c>
      <c r="E312">
        <v>27334</v>
      </c>
      <c r="F312">
        <v>8</v>
      </c>
      <c r="G312" t="s">
        <v>92</v>
      </c>
      <c r="H312">
        <v>0</v>
      </c>
      <c r="I312">
        <v>1</v>
      </c>
      <c r="K312" s="18" t="str">
        <f t="shared" si="9"/>
        <v>22105 - La Voix Populaire</v>
      </c>
      <c r="L312" s="8">
        <f>(((VLOOKUP(D312,[3]Format!$A$2:$C$15,2,0))*(VLOOKUP(D312,[3]Format!$A$2:$C$15,3,0))*(F312/2)*55.4)/864000)*453.6</f>
        <v>17.276489999999999</v>
      </c>
      <c r="M312" s="8">
        <f>(((VLOOKUP(D312,[3]Format!$A$2:$C$15,2,0))*(VLOOKUP(D312,[3]Format!$A$2:$C$15,3,0))*(H312/2)*70)/950000)*453.6</f>
        <v>0</v>
      </c>
      <c r="N312" s="8">
        <f t="shared" si="8"/>
        <v>0.47223557765999996</v>
      </c>
    </row>
    <row r="313" spans="1:14">
      <c r="A313">
        <v>130575</v>
      </c>
      <c r="B313" t="s">
        <v>134</v>
      </c>
      <c r="C313" t="s">
        <v>90</v>
      </c>
      <c r="D313" t="s">
        <v>91</v>
      </c>
      <c r="E313">
        <v>24364</v>
      </c>
      <c r="F313">
        <v>16</v>
      </c>
      <c r="G313" t="s">
        <v>92</v>
      </c>
      <c r="H313">
        <v>0</v>
      </c>
      <c r="I313">
        <v>1</v>
      </c>
      <c r="K313" s="18" t="str">
        <f t="shared" si="9"/>
        <v>22100 - Le Messager Lachine</v>
      </c>
      <c r="L313" s="8">
        <f>(((VLOOKUP(D313,[3]Format!$A$2:$C$15,2,0))*(VLOOKUP(D313,[3]Format!$A$2:$C$15,3,0))*(F313/2)*55.4)/864000)*453.6</f>
        <v>34.552979999999998</v>
      </c>
      <c r="M313" s="8">
        <f>(((VLOOKUP(D313,[3]Format!$A$2:$C$15,2,0))*(VLOOKUP(D313,[3]Format!$A$2:$C$15,3,0))*(H313/2)*70)/950000)*453.6</f>
        <v>0</v>
      </c>
      <c r="N313" s="8">
        <f t="shared" si="8"/>
        <v>0.8418488047199999</v>
      </c>
    </row>
    <row r="314" spans="1:14">
      <c r="A314">
        <v>130625</v>
      </c>
      <c r="B314" t="s">
        <v>212</v>
      </c>
      <c r="C314" t="s">
        <v>90</v>
      </c>
      <c r="D314" t="s">
        <v>91</v>
      </c>
      <c r="E314">
        <v>19179</v>
      </c>
      <c r="F314">
        <v>12</v>
      </c>
      <c r="G314" t="s">
        <v>92</v>
      </c>
      <c r="H314">
        <v>0</v>
      </c>
      <c r="I314">
        <v>1</v>
      </c>
      <c r="K314" s="18" t="str">
        <f t="shared" si="9"/>
        <v>22045 - L Express d Outremont</v>
      </c>
      <c r="L314" s="8">
        <f>(((VLOOKUP(D314,[3]Format!$A$2:$C$15,2,0))*(VLOOKUP(D314,[3]Format!$A$2:$C$15,3,0))*(F314/2)*55.4)/864000)*453.6</f>
        <v>25.914735</v>
      </c>
      <c r="M314" s="8">
        <f>(((VLOOKUP(D314,[3]Format!$A$2:$C$15,2,0))*(VLOOKUP(D314,[3]Format!$A$2:$C$15,3,0))*(H314/2)*70)/950000)*453.6</f>
        <v>0</v>
      </c>
      <c r="N314" s="8">
        <f t="shared" si="8"/>
        <v>0.49701870256499997</v>
      </c>
    </row>
    <row r="315" spans="1:14">
      <c r="A315">
        <v>129813</v>
      </c>
      <c r="B315" t="s">
        <v>185</v>
      </c>
      <c r="C315" t="s">
        <v>90</v>
      </c>
      <c r="D315" t="s">
        <v>91</v>
      </c>
      <c r="E315">
        <v>42520</v>
      </c>
      <c r="F315">
        <v>15</v>
      </c>
      <c r="G315" t="s">
        <v>92</v>
      </c>
      <c r="H315">
        <v>0</v>
      </c>
      <c r="I315">
        <v>1</v>
      </c>
      <c r="K315" s="18" t="str">
        <f t="shared" si="9"/>
        <v>22245 - L Actuel</v>
      </c>
      <c r="L315" s="8">
        <f>(((VLOOKUP(D315,[3]Format!$A$2:$C$15,2,0))*(VLOOKUP(D315,[3]Format!$A$2:$C$15,3,0))*(F315/2)*55.4)/864000)*453.6</f>
        <v>32.393418750000002</v>
      </c>
      <c r="M315" s="8">
        <f>(((VLOOKUP(D315,[3]Format!$A$2:$C$15,2,0))*(VLOOKUP(D315,[3]Format!$A$2:$C$15,3,0))*(H315/2)*70)/950000)*453.6</f>
        <v>0</v>
      </c>
      <c r="N315" s="8">
        <f t="shared" si="8"/>
        <v>1.3773681652500001</v>
      </c>
    </row>
    <row r="316" spans="1:14">
      <c r="A316">
        <v>129813</v>
      </c>
      <c r="B316" t="s">
        <v>185</v>
      </c>
      <c r="C316" t="s">
        <v>100</v>
      </c>
      <c r="D316" t="s">
        <v>91</v>
      </c>
      <c r="E316">
        <v>42520</v>
      </c>
      <c r="F316">
        <v>5</v>
      </c>
      <c r="G316" t="s">
        <v>92</v>
      </c>
      <c r="H316">
        <v>0</v>
      </c>
      <c r="I316">
        <v>1</v>
      </c>
      <c r="K316" s="18" t="str">
        <f t="shared" si="9"/>
        <v>22245 - L Actuel</v>
      </c>
      <c r="L316" s="8">
        <f>(((VLOOKUP(D316,[3]Format!$A$2:$C$15,2,0))*(VLOOKUP(D316,[3]Format!$A$2:$C$15,3,0))*(F316/2)*55.4)/864000)*453.6</f>
        <v>10.797806250000001</v>
      </c>
      <c r="M316" s="8">
        <f>(((VLOOKUP(D316,[3]Format!$A$2:$C$15,2,0))*(VLOOKUP(D316,[3]Format!$A$2:$C$15,3,0))*(H316/2)*70)/950000)*453.6</f>
        <v>0</v>
      </c>
      <c r="N316" s="8">
        <f t="shared" si="8"/>
        <v>0.45912272175000002</v>
      </c>
    </row>
    <row r="317" spans="1:14">
      <c r="A317">
        <v>129821</v>
      </c>
      <c r="B317" t="s">
        <v>190</v>
      </c>
      <c r="C317" t="s">
        <v>90</v>
      </c>
      <c r="D317" t="s">
        <v>91</v>
      </c>
      <c r="E317">
        <v>31778</v>
      </c>
      <c r="F317">
        <v>11</v>
      </c>
      <c r="G317" t="s">
        <v>92</v>
      </c>
      <c r="H317">
        <v>0</v>
      </c>
      <c r="I317">
        <v>1</v>
      </c>
      <c r="K317" s="18" t="str">
        <f t="shared" si="9"/>
        <v>22260 - Beauport Express</v>
      </c>
      <c r="L317" s="8">
        <f>(((VLOOKUP(D317,[3]Format!$A$2:$C$15,2,0))*(VLOOKUP(D317,[3]Format!$A$2:$C$15,3,0))*(F317/2)*55.4)/864000)*453.6</f>
        <v>23.755173749999997</v>
      </c>
      <c r="M317" s="8">
        <f>(((VLOOKUP(D317,[3]Format!$A$2:$C$15,2,0))*(VLOOKUP(D317,[3]Format!$A$2:$C$15,3,0))*(H317/2)*70)/950000)*453.6</f>
        <v>0</v>
      </c>
      <c r="N317" s="8">
        <f t="shared" si="8"/>
        <v>0.75489191142750001</v>
      </c>
    </row>
    <row r="318" spans="1:14">
      <c r="A318">
        <v>129821</v>
      </c>
      <c r="B318" t="s">
        <v>190</v>
      </c>
      <c r="C318" t="s">
        <v>100</v>
      </c>
      <c r="D318" t="s">
        <v>91</v>
      </c>
      <c r="E318">
        <v>31778</v>
      </c>
      <c r="F318">
        <v>5</v>
      </c>
      <c r="G318" t="s">
        <v>92</v>
      </c>
      <c r="H318">
        <v>0</v>
      </c>
      <c r="I318">
        <v>1</v>
      </c>
      <c r="K318" s="18" t="str">
        <f t="shared" si="9"/>
        <v>22260 - Beauport Express</v>
      </c>
      <c r="L318" s="8">
        <f>(((VLOOKUP(D318,[3]Format!$A$2:$C$15,2,0))*(VLOOKUP(D318,[3]Format!$A$2:$C$15,3,0))*(F318/2)*55.4)/864000)*453.6</f>
        <v>10.797806250000001</v>
      </c>
      <c r="M318" s="8">
        <f>(((VLOOKUP(D318,[3]Format!$A$2:$C$15,2,0))*(VLOOKUP(D318,[3]Format!$A$2:$C$15,3,0))*(H318/2)*70)/950000)*453.6</f>
        <v>0</v>
      </c>
      <c r="N318" s="8">
        <f t="shared" si="8"/>
        <v>0.34313268701249999</v>
      </c>
    </row>
    <row r="319" spans="1:14">
      <c r="A319">
        <v>129829</v>
      </c>
      <c r="B319" t="s">
        <v>107</v>
      </c>
      <c r="C319" t="s">
        <v>90</v>
      </c>
      <c r="D319" t="s">
        <v>91</v>
      </c>
      <c r="E319">
        <v>27083</v>
      </c>
      <c r="F319">
        <v>11</v>
      </c>
      <c r="G319" t="s">
        <v>92</v>
      </c>
      <c r="H319">
        <v>0</v>
      </c>
      <c r="I319">
        <v>1</v>
      </c>
      <c r="K319" s="18" t="str">
        <f t="shared" si="9"/>
        <v>22240 - Charlesbourg Express</v>
      </c>
      <c r="L319" s="8">
        <f>(((VLOOKUP(D319,[3]Format!$A$2:$C$15,2,0))*(VLOOKUP(D319,[3]Format!$A$2:$C$15,3,0))*(F319/2)*55.4)/864000)*453.6</f>
        <v>23.755173749999997</v>
      </c>
      <c r="M319" s="8">
        <f>(((VLOOKUP(D319,[3]Format!$A$2:$C$15,2,0))*(VLOOKUP(D319,[3]Format!$A$2:$C$15,3,0))*(H319/2)*70)/950000)*453.6</f>
        <v>0</v>
      </c>
      <c r="N319" s="8">
        <f t="shared" si="8"/>
        <v>0.64336137067124988</v>
      </c>
    </row>
    <row r="320" spans="1:14">
      <c r="A320">
        <v>129829</v>
      </c>
      <c r="B320" t="s">
        <v>107</v>
      </c>
      <c r="C320" t="s">
        <v>100</v>
      </c>
      <c r="D320" t="s">
        <v>91</v>
      </c>
      <c r="E320">
        <v>27083</v>
      </c>
      <c r="F320">
        <v>5</v>
      </c>
      <c r="G320" t="s">
        <v>92</v>
      </c>
      <c r="H320">
        <v>0</v>
      </c>
      <c r="I320">
        <v>1</v>
      </c>
      <c r="K320" s="18" t="str">
        <f t="shared" si="9"/>
        <v>22240 - Charlesbourg Express</v>
      </c>
      <c r="L320" s="8">
        <f>(((VLOOKUP(D320,[3]Format!$A$2:$C$15,2,0))*(VLOOKUP(D320,[3]Format!$A$2:$C$15,3,0))*(F320/2)*55.4)/864000)*453.6</f>
        <v>10.797806250000001</v>
      </c>
      <c r="M320" s="8">
        <f>(((VLOOKUP(D320,[3]Format!$A$2:$C$15,2,0))*(VLOOKUP(D320,[3]Format!$A$2:$C$15,3,0))*(H320/2)*70)/950000)*453.6</f>
        <v>0</v>
      </c>
      <c r="N320" s="8">
        <f t="shared" si="8"/>
        <v>0.29243698666875001</v>
      </c>
    </row>
    <row r="321" spans="1:14">
      <c r="A321">
        <v>128428</v>
      </c>
      <c r="B321" t="s">
        <v>180</v>
      </c>
      <c r="C321" t="s">
        <v>90</v>
      </c>
      <c r="D321" t="s">
        <v>91</v>
      </c>
      <c r="E321">
        <v>9950</v>
      </c>
      <c r="F321">
        <v>12</v>
      </c>
      <c r="G321" t="s">
        <v>92</v>
      </c>
      <c r="H321">
        <v>0</v>
      </c>
      <c r="I321">
        <v>1</v>
      </c>
      <c r="K321" s="18" t="str">
        <f t="shared" si="9"/>
        <v>22255 - Le Jacques Cartier</v>
      </c>
      <c r="L321" s="8">
        <f>(((VLOOKUP(D321,[3]Format!$A$2:$C$15,2,0))*(VLOOKUP(D321,[3]Format!$A$2:$C$15,3,0))*(F321/2)*55.4)/864000)*453.6</f>
        <v>25.914735</v>
      </c>
      <c r="M321" s="8">
        <f>(((VLOOKUP(D321,[3]Format!$A$2:$C$15,2,0))*(VLOOKUP(D321,[3]Format!$A$2:$C$15,3,0))*(H321/2)*70)/950000)*453.6</f>
        <v>0</v>
      </c>
      <c r="N321" s="8">
        <f t="shared" si="8"/>
        <v>0.25785161325</v>
      </c>
    </row>
    <row r="322" spans="1:14">
      <c r="A322">
        <v>130519</v>
      </c>
      <c r="B322" t="s">
        <v>170</v>
      </c>
      <c r="C322" t="s">
        <v>90</v>
      </c>
      <c r="D322" t="s">
        <v>91</v>
      </c>
      <c r="E322">
        <v>36616</v>
      </c>
      <c r="F322">
        <v>12</v>
      </c>
      <c r="G322" t="s">
        <v>92</v>
      </c>
      <c r="H322">
        <v>0</v>
      </c>
      <c r="I322">
        <v>1</v>
      </c>
      <c r="K322" s="18" t="str">
        <f t="shared" si="9"/>
        <v>22025 - Journal Rosemont La Petite-Patrie</v>
      </c>
      <c r="L322" s="8">
        <f>(((VLOOKUP(D322,[3]Format!$A$2:$C$15,2,0))*(VLOOKUP(D322,[3]Format!$A$2:$C$15,3,0))*(F322/2)*55.4)/864000)*453.6</f>
        <v>25.914735</v>
      </c>
      <c r="M322" s="8">
        <f>(((VLOOKUP(D322,[3]Format!$A$2:$C$15,2,0))*(VLOOKUP(D322,[3]Format!$A$2:$C$15,3,0))*(H322/2)*70)/950000)*453.6</f>
        <v>0</v>
      </c>
      <c r="N322" s="8">
        <f t="shared" si="8"/>
        <v>0.94889393676</v>
      </c>
    </row>
    <row r="323" spans="1:14">
      <c r="A323">
        <v>130499</v>
      </c>
      <c r="B323" t="s">
        <v>175</v>
      </c>
      <c r="C323" t="s">
        <v>90</v>
      </c>
      <c r="D323" t="s">
        <v>91</v>
      </c>
      <c r="E323">
        <v>21760</v>
      </c>
      <c r="F323">
        <v>8</v>
      </c>
      <c r="G323" t="s">
        <v>92</v>
      </c>
      <c r="H323">
        <v>0</v>
      </c>
      <c r="I323">
        <v>1</v>
      </c>
      <c r="K323" s="18" t="str">
        <f t="shared" si="9"/>
        <v>22075 - Nouv Hochelaga Maisonneuve</v>
      </c>
      <c r="L323" s="8">
        <f>(((VLOOKUP(D323,[3]Format!$A$2:$C$15,2,0))*(VLOOKUP(D323,[3]Format!$A$2:$C$15,3,0))*(F323/2)*55.4)/864000)*453.6</f>
        <v>17.276489999999999</v>
      </c>
      <c r="M323" s="8">
        <f>(((VLOOKUP(D323,[3]Format!$A$2:$C$15,2,0))*(VLOOKUP(D323,[3]Format!$A$2:$C$15,3,0))*(H323/2)*70)/950000)*453.6</f>
        <v>0</v>
      </c>
      <c r="N323" s="8">
        <f t="shared" si="8"/>
        <v>0.37593642239999997</v>
      </c>
    </row>
    <row r="324" spans="1:14">
      <c r="A324">
        <v>130528</v>
      </c>
      <c r="B324" t="s">
        <v>256</v>
      </c>
      <c r="C324" t="s">
        <v>90</v>
      </c>
      <c r="D324" t="s">
        <v>91</v>
      </c>
      <c r="E324">
        <v>20893</v>
      </c>
      <c r="F324">
        <v>12</v>
      </c>
      <c r="G324" t="s">
        <v>92</v>
      </c>
      <c r="H324">
        <v>0</v>
      </c>
      <c r="I324">
        <v>1</v>
      </c>
      <c r="K324" s="18" t="str">
        <f t="shared" si="9"/>
        <v>22085 - Avenir de l'Est</v>
      </c>
      <c r="L324" s="8">
        <f>(((VLOOKUP(D324,[3]Format!$A$2:$C$15,2,0))*(VLOOKUP(D324,[3]Format!$A$2:$C$15,3,0))*(F324/2)*55.4)/864000)*453.6</f>
        <v>25.914735</v>
      </c>
      <c r="M324" s="8">
        <f>(((VLOOKUP(D324,[3]Format!$A$2:$C$15,2,0))*(VLOOKUP(D324,[3]Format!$A$2:$C$15,3,0))*(H324/2)*70)/950000)*453.6</f>
        <v>0</v>
      </c>
      <c r="N324" s="8">
        <f t="shared" si="8"/>
        <v>0.54143655835500004</v>
      </c>
    </row>
    <row r="325" spans="1:14">
      <c r="A325">
        <v>130606</v>
      </c>
      <c r="B325" t="s">
        <v>139</v>
      </c>
      <c r="C325" t="s">
        <v>281</v>
      </c>
      <c r="D325" t="s">
        <v>91</v>
      </c>
      <c r="E325">
        <v>7855</v>
      </c>
      <c r="F325">
        <v>8</v>
      </c>
      <c r="G325" t="s">
        <v>92</v>
      </c>
      <c r="H325">
        <v>0</v>
      </c>
      <c r="I325">
        <v>1</v>
      </c>
      <c r="K325" s="18" t="str">
        <f t="shared" si="9"/>
        <v>22055 - Courrier Bordeaux Cartierville</v>
      </c>
      <c r="L325" s="8">
        <f>(((VLOOKUP(D325,[3]Format!$A$2:$C$15,2,0))*(VLOOKUP(D325,[3]Format!$A$2:$C$15,3,0))*(F325/2)*55.4)/864000)*453.6</f>
        <v>17.276489999999999</v>
      </c>
      <c r="M325" s="8">
        <f>(((VLOOKUP(D325,[3]Format!$A$2:$C$15,2,0))*(VLOOKUP(D325,[3]Format!$A$2:$C$15,3,0))*(H325/2)*70)/950000)*453.6</f>
        <v>0</v>
      </c>
      <c r="N325" s="8">
        <f t="shared" ref="N325:N388" si="10">(((L325+M325)*E325)/1000000)*I325</f>
        <v>0.13570682895</v>
      </c>
    </row>
    <row r="326" spans="1:14">
      <c r="A326">
        <v>130606</v>
      </c>
      <c r="B326" t="s">
        <v>139</v>
      </c>
      <c r="C326" t="s">
        <v>90</v>
      </c>
      <c r="D326" t="s">
        <v>91</v>
      </c>
      <c r="E326">
        <v>10280</v>
      </c>
      <c r="F326">
        <v>12</v>
      </c>
      <c r="G326" t="s">
        <v>92</v>
      </c>
      <c r="H326">
        <v>0</v>
      </c>
      <c r="I326">
        <v>1</v>
      </c>
      <c r="K326" s="18" t="str">
        <f t="shared" ref="K326:K389" si="11">B326</f>
        <v>22055 - Courrier Bordeaux Cartierville</v>
      </c>
      <c r="L326" s="8">
        <f>(((VLOOKUP(D326,[3]Format!$A$2:$C$15,2,0))*(VLOOKUP(D326,[3]Format!$A$2:$C$15,3,0))*(F326/2)*55.4)/864000)*453.6</f>
        <v>25.914735</v>
      </c>
      <c r="M326" s="8">
        <f>(((VLOOKUP(D326,[3]Format!$A$2:$C$15,2,0))*(VLOOKUP(D326,[3]Format!$A$2:$C$15,3,0))*(H326/2)*70)/950000)*453.6</f>
        <v>0</v>
      </c>
      <c r="N326" s="8">
        <f t="shared" si="10"/>
        <v>0.26640347580000001</v>
      </c>
    </row>
    <row r="327" spans="1:14">
      <c r="A327">
        <v>130469</v>
      </c>
      <c r="B327" t="s">
        <v>144</v>
      </c>
      <c r="C327" t="s">
        <v>281</v>
      </c>
      <c r="D327" t="s">
        <v>91</v>
      </c>
      <c r="E327">
        <v>8004</v>
      </c>
      <c r="F327">
        <v>12</v>
      </c>
      <c r="G327" t="s">
        <v>92</v>
      </c>
      <c r="H327">
        <v>0</v>
      </c>
      <c r="I327">
        <v>1</v>
      </c>
      <c r="K327" s="18" t="str">
        <f t="shared" si="11"/>
        <v>22040 - Courrier Ahuntsic</v>
      </c>
      <c r="L327" s="8">
        <f>(((VLOOKUP(D327,[3]Format!$A$2:$C$15,2,0))*(VLOOKUP(D327,[3]Format!$A$2:$C$15,3,0))*(F327/2)*55.4)/864000)*453.6</f>
        <v>25.914735</v>
      </c>
      <c r="M327" s="8">
        <f>(((VLOOKUP(D327,[3]Format!$A$2:$C$15,2,0))*(VLOOKUP(D327,[3]Format!$A$2:$C$15,3,0))*(H327/2)*70)/950000)*453.6</f>
        <v>0</v>
      </c>
      <c r="N327" s="8">
        <f t="shared" si="10"/>
        <v>0.20742153894000001</v>
      </c>
    </row>
    <row r="328" spans="1:14">
      <c r="A328">
        <v>130469</v>
      </c>
      <c r="B328" t="s">
        <v>144</v>
      </c>
      <c r="C328" t="s">
        <v>90</v>
      </c>
      <c r="D328" t="s">
        <v>91</v>
      </c>
      <c r="E328">
        <v>25126</v>
      </c>
      <c r="F328">
        <v>16</v>
      </c>
      <c r="G328" t="s">
        <v>92</v>
      </c>
      <c r="H328">
        <v>0</v>
      </c>
      <c r="I328">
        <v>1</v>
      </c>
      <c r="K328" s="18" t="str">
        <f t="shared" si="11"/>
        <v>22040 - Courrier Ahuntsic</v>
      </c>
      <c r="L328" s="8">
        <f>(((VLOOKUP(D328,[3]Format!$A$2:$C$15,2,0))*(VLOOKUP(D328,[3]Format!$A$2:$C$15,3,0))*(F328/2)*55.4)/864000)*453.6</f>
        <v>34.552979999999998</v>
      </c>
      <c r="M328" s="8">
        <f>(((VLOOKUP(D328,[3]Format!$A$2:$C$15,2,0))*(VLOOKUP(D328,[3]Format!$A$2:$C$15,3,0))*(H328/2)*70)/950000)*453.6</f>
        <v>0</v>
      </c>
      <c r="N328" s="8">
        <f t="shared" si="10"/>
        <v>0.86817817547999998</v>
      </c>
    </row>
    <row r="329" spans="1:14">
      <c r="A329">
        <v>20348</v>
      </c>
      <c r="B329" t="s">
        <v>232</v>
      </c>
      <c r="C329" t="s">
        <v>90</v>
      </c>
      <c r="D329" t="s">
        <v>91</v>
      </c>
      <c r="E329">
        <v>25888</v>
      </c>
      <c r="F329">
        <v>8</v>
      </c>
      <c r="G329" t="s">
        <v>92</v>
      </c>
      <c r="H329">
        <v>0</v>
      </c>
      <c r="I329">
        <v>1</v>
      </c>
      <c r="K329" s="18" t="str">
        <f t="shared" si="11"/>
        <v>22250 - Quebec Express</v>
      </c>
      <c r="L329" s="8">
        <f>(((VLOOKUP(D329,[3]Format!$A$2:$C$15,2,0))*(VLOOKUP(D329,[3]Format!$A$2:$C$15,3,0))*(F329/2)*55.4)/864000)*453.6</f>
        <v>17.276489999999999</v>
      </c>
      <c r="M329" s="8">
        <f>(((VLOOKUP(D329,[3]Format!$A$2:$C$15,2,0))*(VLOOKUP(D329,[3]Format!$A$2:$C$15,3,0))*(H329/2)*70)/950000)*453.6</f>
        <v>0</v>
      </c>
      <c r="N329" s="8">
        <f t="shared" si="10"/>
        <v>0.44725377311999998</v>
      </c>
    </row>
    <row r="330" spans="1:14">
      <c r="A330">
        <v>20349</v>
      </c>
      <c r="B330" t="s">
        <v>126</v>
      </c>
      <c r="C330" t="s">
        <v>90</v>
      </c>
      <c r="D330" t="s">
        <v>91</v>
      </c>
      <c r="E330">
        <v>43545</v>
      </c>
      <c r="F330">
        <v>15</v>
      </c>
      <c r="G330" t="s">
        <v>92</v>
      </c>
      <c r="H330">
        <v>0</v>
      </c>
      <c r="I330">
        <v>1</v>
      </c>
      <c r="K330" s="18" t="str">
        <f t="shared" si="11"/>
        <v>22235 - L Appel</v>
      </c>
      <c r="L330" s="8">
        <f>(((VLOOKUP(D330,[3]Format!$A$2:$C$15,2,0))*(VLOOKUP(D330,[3]Format!$A$2:$C$15,3,0))*(F330/2)*55.4)/864000)*453.6</f>
        <v>32.393418750000002</v>
      </c>
      <c r="M330" s="8">
        <f>(((VLOOKUP(D330,[3]Format!$A$2:$C$15,2,0))*(VLOOKUP(D330,[3]Format!$A$2:$C$15,3,0))*(H330/2)*70)/950000)*453.6</f>
        <v>0</v>
      </c>
      <c r="N330" s="8">
        <f t="shared" si="10"/>
        <v>1.41057141946875</v>
      </c>
    </row>
    <row r="331" spans="1:14">
      <c r="A331">
        <v>20349</v>
      </c>
      <c r="B331" t="s">
        <v>126</v>
      </c>
      <c r="C331" t="s">
        <v>100</v>
      </c>
      <c r="D331" t="s">
        <v>91</v>
      </c>
      <c r="E331">
        <v>43545</v>
      </c>
      <c r="F331">
        <v>5</v>
      </c>
      <c r="G331" t="s">
        <v>92</v>
      </c>
      <c r="H331">
        <v>0</v>
      </c>
      <c r="I331">
        <v>1</v>
      </c>
      <c r="K331" s="18" t="str">
        <f t="shared" si="11"/>
        <v>22235 - L Appel</v>
      </c>
      <c r="L331" s="8">
        <f>(((VLOOKUP(D331,[3]Format!$A$2:$C$15,2,0))*(VLOOKUP(D331,[3]Format!$A$2:$C$15,3,0))*(F331/2)*55.4)/864000)*453.6</f>
        <v>10.797806250000001</v>
      </c>
      <c r="M331" s="8">
        <f>(((VLOOKUP(D331,[3]Format!$A$2:$C$15,2,0))*(VLOOKUP(D331,[3]Format!$A$2:$C$15,3,0))*(H331/2)*70)/950000)*453.6</f>
        <v>0</v>
      </c>
      <c r="N331" s="8">
        <f t="shared" si="10"/>
        <v>0.47019047315625001</v>
      </c>
    </row>
    <row r="332" spans="1:14">
      <c r="A332">
        <v>20352</v>
      </c>
      <c r="B332" t="s">
        <v>220</v>
      </c>
      <c r="C332" t="s">
        <v>90</v>
      </c>
      <c r="D332" t="s">
        <v>91</v>
      </c>
      <c r="E332">
        <v>11470</v>
      </c>
      <c r="F332">
        <v>12</v>
      </c>
      <c r="G332" t="s">
        <v>92</v>
      </c>
      <c r="H332">
        <v>0</v>
      </c>
      <c r="I332">
        <v>1</v>
      </c>
      <c r="K332" s="18" t="str">
        <f t="shared" si="11"/>
        <v>22270 - L Autre Voix</v>
      </c>
      <c r="L332" s="8">
        <f>(((VLOOKUP(D332,[3]Format!$A$2:$C$15,2,0))*(VLOOKUP(D332,[3]Format!$A$2:$C$15,3,0))*(F332/2)*55.4)/864000)*453.6</f>
        <v>25.914735</v>
      </c>
      <c r="M332" s="8">
        <f>(((VLOOKUP(D332,[3]Format!$A$2:$C$15,2,0))*(VLOOKUP(D332,[3]Format!$A$2:$C$15,3,0))*(H332/2)*70)/950000)*453.6</f>
        <v>0</v>
      </c>
      <c r="N332" s="8">
        <f t="shared" si="10"/>
        <v>0.29724201044999998</v>
      </c>
    </row>
    <row r="333" spans="1:14">
      <c r="A333">
        <v>130489</v>
      </c>
      <c r="B333" t="s">
        <v>159</v>
      </c>
      <c r="C333" t="s">
        <v>90</v>
      </c>
      <c r="D333" t="s">
        <v>91</v>
      </c>
      <c r="E333">
        <v>31897</v>
      </c>
      <c r="F333">
        <v>12</v>
      </c>
      <c r="G333" t="s">
        <v>92</v>
      </c>
      <c r="H333">
        <v>0</v>
      </c>
      <c r="I333">
        <v>1</v>
      </c>
      <c r="K333" s="18" t="str">
        <f t="shared" si="11"/>
        <v>22065 - Le Guide de Montreal Nord</v>
      </c>
      <c r="L333" s="8">
        <f>(((VLOOKUP(D333,[3]Format!$A$2:$C$15,2,0))*(VLOOKUP(D333,[3]Format!$A$2:$C$15,3,0))*(F333/2)*55.4)/864000)*453.6</f>
        <v>25.914735</v>
      </c>
      <c r="M333" s="8">
        <f>(((VLOOKUP(D333,[3]Format!$A$2:$C$15,2,0))*(VLOOKUP(D333,[3]Format!$A$2:$C$15,3,0))*(H333/2)*70)/950000)*453.6</f>
        <v>0</v>
      </c>
      <c r="N333" s="8">
        <f t="shared" si="10"/>
        <v>0.82660230229500009</v>
      </c>
    </row>
    <row r="334" spans="1:14">
      <c r="A334">
        <v>130479</v>
      </c>
      <c r="B334" t="s">
        <v>149</v>
      </c>
      <c r="C334" t="s">
        <v>90</v>
      </c>
      <c r="D334" t="s">
        <v>91</v>
      </c>
      <c r="E334">
        <v>19478</v>
      </c>
      <c r="F334">
        <v>12</v>
      </c>
      <c r="G334" t="s">
        <v>92</v>
      </c>
      <c r="H334">
        <v>0</v>
      </c>
      <c r="I334">
        <v>1</v>
      </c>
      <c r="K334" s="18" t="str">
        <f t="shared" si="11"/>
        <v>22080 - L Informateur de RDP</v>
      </c>
      <c r="L334" s="8">
        <f>(((VLOOKUP(D334,[3]Format!$A$2:$C$15,2,0))*(VLOOKUP(D334,[3]Format!$A$2:$C$15,3,0))*(F334/2)*55.4)/864000)*453.6</f>
        <v>25.914735</v>
      </c>
      <c r="M334" s="8">
        <f>(((VLOOKUP(D334,[3]Format!$A$2:$C$15,2,0))*(VLOOKUP(D334,[3]Format!$A$2:$C$15,3,0))*(H334/2)*70)/950000)*453.6</f>
        <v>0</v>
      </c>
      <c r="N334" s="8">
        <f t="shared" si="10"/>
        <v>0.50476720832999999</v>
      </c>
    </row>
    <row r="335" spans="1:14">
      <c r="A335">
        <v>130616</v>
      </c>
      <c r="B335" t="s">
        <v>164</v>
      </c>
      <c r="C335" t="s">
        <v>90</v>
      </c>
      <c r="D335" t="s">
        <v>91</v>
      </c>
      <c r="E335">
        <v>30221</v>
      </c>
      <c r="F335">
        <v>12</v>
      </c>
      <c r="G335" t="s">
        <v>92</v>
      </c>
      <c r="H335">
        <v>0</v>
      </c>
      <c r="I335">
        <v>1</v>
      </c>
      <c r="K335" s="18" t="str">
        <f t="shared" si="11"/>
        <v>22050 - Les Nouvelles Saint Laurent</v>
      </c>
      <c r="L335" s="8">
        <f>(((VLOOKUP(D335,[3]Format!$A$2:$C$15,2,0))*(VLOOKUP(D335,[3]Format!$A$2:$C$15,3,0))*(F335/2)*55.4)/864000)*453.6</f>
        <v>25.914735</v>
      </c>
      <c r="M335" s="8">
        <f>(((VLOOKUP(D335,[3]Format!$A$2:$C$15,2,0))*(VLOOKUP(D335,[3]Format!$A$2:$C$15,3,0))*(H335/2)*70)/950000)*453.6</f>
        <v>0</v>
      </c>
      <c r="N335" s="8">
        <f t="shared" si="10"/>
        <v>0.7831692064350001</v>
      </c>
    </row>
    <row r="336" spans="1:14">
      <c r="A336">
        <v>130556</v>
      </c>
      <c r="B336" t="s">
        <v>206</v>
      </c>
      <c r="C336" t="s">
        <v>90</v>
      </c>
      <c r="D336" t="s">
        <v>91</v>
      </c>
      <c r="E336">
        <v>42582</v>
      </c>
      <c r="F336">
        <v>20</v>
      </c>
      <c r="G336" t="s">
        <v>92</v>
      </c>
      <c r="H336">
        <v>0</v>
      </c>
      <c r="I336">
        <v>1</v>
      </c>
      <c r="K336" s="18" t="str">
        <f t="shared" si="11"/>
        <v>22115 - Cites Nouvelles</v>
      </c>
      <c r="L336" s="8">
        <f>(((VLOOKUP(D336,[3]Format!$A$2:$C$15,2,0))*(VLOOKUP(D336,[3]Format!$A$2:$C$15,3,0))*(F336/2)*55.4)/864000)*453.6</f>
        <v>43.191225000000003</v>
      </c>
      <c r="M336" s="8">
        <f>(((VLOOKUP(D336,[3]Format!$A$2:$C$15,2,0))*(VLOOKUP(D336,[3]Format!$A$2:$C$15,3,0))*(H336/2)*70)/950000)*453.6</f>
        <v>0</v>
      </c>
      <c r="N336" s="8">
        <f t="shared" si="10"/>
        <v>1.8391687429500001</v>
      </c>
    </row>
    <row r="337" spans="1:14">
      <c r="A337">
        <v>130509</v>
      </c>
      <c r="B337" t="s">
        <v>154</v>
      </c>
      <c r="C337" t="s">
        <v>90</v>
      </c>
      <c r="D337" t="s">
        <v>91</v>
      </c>
      <c r="E337">
        <v>30066</v>
      </c>
      <c r="F337">
        <v>12</v>
      </c>
      <c r="G337" t="s">
        <v>92</v>
      </c>
      <c r="H337">
        <v>0</v>
      </c>
      <c r="I337">
        <v>1</v>
      </c>
      <c r="K337" s="18" t="str">
        <f t="shared" si="11"/>
        <v>22060 - Progres St Leonard</v>
      </c>
      <c r="L337" s="8">
        <f>(((VLOOKUP(D337,[3]Format!$A$2:$C$15,2,0))*(VLOOKUP(D337,[3]Format!$A$2:$C$15,3,0))*(F337/2)*55.4)/864000)*453.6</f>
        <v>25.914735</v>
      </c>
      <c r="M337" s="8">
        <f>(((VLOOKUP(D337,[3]Format!$A$2:$C$15,2,0))*(VLOOKUP(D337,[3]Format!$A$2:$C$15,3,0))*(H337/2)*70)/950000)*453.6</f>
        <v>0</v>
      </c>
      <c r="N337" s="8">
        <f t="shared" si="10"/>
        <v>0.77915242251000005</v>
      </c>
    </row>
    <row r="338" spans="1:14">
      <c r="A338">
        <v>25744</v>
      </c>
      <c r="B338" t="s">
        <v>266</v>
      </c>
      <c r="C338" t="s">
        <v>90</v>
      </c>
      <c r="D338" t="s">
        <v>270</v>
      </c>
      <c r="E338">
        <v>3900</v>
      </c>
      <c r="F338">
        <v>0</v>
      </c>
      <c r="G338" t="s">
        <v>271</v>
      </c>
      <c r="H338">
        <v>12</v>
      </c>
      <c r="I338">
        <v>1</v>
      </c>
      <c r="K338" s="18" t="str">
        <f t="shared" si="11"/>
        <v>22005 - Corriere Italiano</v>
      </c>
      <c r="L338" s="8">
        <f>(((VLOOKUP(D338,[3]Format!$A$2:$C$15,2,0))*(VLOOKUP(D338,[3]Format!$A$2:$C$15,3,0))*(F338/2)*55.4)/864000)*453.6</f>
        <v>0</v>
      </c>
      <c r="M338" s="8">
        <f>(((VLOOKUP(D338,[3]Format!$A$2:$C$15,2,0))*(VLOOKUP(D338,[3]Format!$A$2:$C$15,3,0))*(H338/2)*70)/950000)*453.6</f>
        <v>38.779218947368427</v>
      </c>
      <c r="N338" s="8">
        <f t="shared" si="10"/>
        <v>0.15123895389473685</v>
      </c>
    </row>
    <row r="339" spans="1:14">
      <c r="A339">
        <v>130537</v>
      </c>
      <c r="B339" t="s">
        <v>200</v>
      </c>
      <c r="C339" t="s">
        <v>90</v>
      </c>
      <c r="D339" t="s">
        <v>91</v>
      </c>
      <c r="E339">
        <v>53349</v>
      </c>
      <c r="F339">
        <v>20</v>
      </c>
      <c r="G339" t="s">
        <v>92</v>
      </c>
      <c r="H339">
        <v>0</v>
      </c>
      <c r="I339">
        <v>1</v>
      </c>
      <c r="K339" s="18" t="str">
        <f t="shared" si="11"/>
        <v>22070 - Flambeau Mercier/Anjou</v>
      </c>
      <c r="L339" s="8">
        <f>(((VLOOKUP(D339,[3]Format!$A$2:$C$15,2,0))*(VLOOKUP(D339,[3]Format!$A$2:$C$15,3,0))*(F339/2)*55.4)/864000)*453.6</f>
        <v>43.191225000000003</v>
      </c>
      <c r="M339" s="8">
        <f>(((VLOOKUP(D339,[3]Format!$A$2:$C$15,2,0))*(VLOOKUP(D339,[3]Format!$A$2:$C$15,3,0))*(H339/2)*70)/950000)*453.6</f>
        <v>0</v>
      </c>
      <c r="N339" s="8">
        <f t="shared" si="10"/>
        <v>2.3042086625250002</v>
      </c>
    </row>
    <row r="340" spans="1:14">
      <c r="A340">
        <v>130576</v>
      </c>
      <c r="B340" t="s">
        <v>134</v>
      </c>
      <c r="C340" t="s">
        <v>90</v>
      </c>
      <c r="D340" t="s">
        <v>91</v>
      </c>
      <c r="E340">
        <v>24364</v>
      </c>
      <c r="F340">
        <v>20</v>
      </c>
      <c r="G340" t="s">
        <v>92</v>
      </c>
      <c r="H340">
        <v>0</v>
      </c>
      <c r="I340">
        <v>1</v>
      </c>
      <c r="K340" s="18" t="str">
        <f t="shared" si="11"/>
        <v>22100 - Le Messager Lachine</v>
      </c>
      <c r="L340" s="8">
        <f>(((VLOOKUP(D340,[3]Format!$A$2:$C$15,2,0))*(VLOOKUP(D340,[3]Format!$A$2:$C$15,3,0))*(F340/2)*55.4)/864000)*453.6</f>
        <v>43.191225000000003</v>
      </c>
      <c r="M340" s="8">
        <f>(((VLOOKUP(D340,[3]Format!$A$2:$C$15,2,0))*(VLOOKUP(D340,[3]Format!$A$2:$C$15,3,0))*(H340/2)*70)/950000)*453.6</f>
        <v>0</v>
      </c>
      <c r="N340" s="8">
        <f t="shared" si="10"/>
        <v>1.0523110059</v>
      </c>
    </row>
    <row r="341" spans="1:14">
      <c r="A341">
        <v>130566</v>
      </c>
      <c r="B341" t="s">
        <v>242</v>
      </c>
      <c r="C341" t="s">
        <v>90</v>
      </c>
      <c r="D341" t="s">
        <v>91</v>
      </c>
      <c r="E341">
        <v>23616</v>
      </c>
      <c r="F341">
        <v>12</v>
      </c>
      <c r="G341" t="s">
        <v>92</v>
      </c>
      <c r="H341">
        <v>0</v>
      </c>
      <c r="I341">
        <v>1</v>
      </c>
      <c r="K341" s="18" t="str">
        <f t="shared" si="11"/>
        <v>22090 - Le Messager Verdun</v>
      </c>
      <c r="L341" s="8">
        <f>(((VLOOKUP(D341,[3]Format!$A$2:$C$15,2,0))*(VLOOKUP(D341,[3]Format!$A$2:$C$15,3,0))*(F341/2)*55.4)/864000)*453.6</f>
        <v>25.914735</v>
      </c>
      <c r="M341" s="8">
        <f>(((VLOOKUP(D341,[3]Format!$A$2:$C$15,2,0))*(VLOOKUP(D341,[3]Format!$A$2:$C$15,3,0))*(H341/2)*70)/950000)*453.6</f>
        <v>0</v>
      </c>
      <c r="N341" s="8">
        <f t="shared" si="10"/>
        <v>0.61200238175999999</v>
      </c>
    </row>
    <row r="342" spans="1:14">
      <c r="A342">
        <v>130596</v>
      </c>
      <c r="B342" t="s">
        <v>237</v>
      </c>
      <c r="C342" t="s">
        <v>90</v>
      </c>
      <c r="D342" t="s">
        <v>91</v>
      </c>
      <c r="E342">
        <v>27334</v>
      </c>
      <c r="F342">
        <v>12</v>
      </c>
      <c r="G342" t="s">
        <v>92</v>
      </c>
      <c r="H342">
        <v>0</v>
      </c>
      <c r="I342">
        <v>1</v>
      </c>
      <c r="K342" s="18" t="str">
        <f t="shared" si="11"/>
        <v>22105 - La Voix Populaire</v>
      </c>
      <c r="L342" s="8">
        <f>(((VLOOKUP(D342,[3]Format!$A$2:$C$15,2,0))*(VLOOKUP(D342,[3]Format!$A$2:$C$15,3,0))*(F342/2)*55.4)/864000)*453.6</f>
        <v>25.914735</v>
      </c>
      <c r="M342" s="8">
        <f>(((VLOOKUP(D342,[3]Format!$A$2:$C$15,2,0))*(VLOOKUP(D342,[3]Format!$A$2:$C$15,3,0))*(H342/2)*70)/950000)*453.6</f>
        <v>0</v>
      </c>
      <c r="N342" s="8">
        <f t="shared" si="10"/>
        <v>0.70835336649000002</v>
      </c>
    </row>
    <row r="343" spans="1:14">
      <c r="A343">
        <v>130547</v>
      </c>
      <c r="B343" t="s">
        <v>261</v>
      </c>
      <c r="C343" t="s">
        <v>90</v>
      </c>
      <c r="D343" t="s">
        <v>91</v>
      </c>
      <c r="E343">
        <v>7279</v>
      </c>
      <c r="F343">
        <v>12</v>
      </c>
      <c r="G343" t="s">
        <v>92</v>
      </c>
      <c r="H343">
        <v>0</v>
      </c>
      <c r="I343">
        <v>1</v>
      </c>
      <c r="K343" s="18" t="str">
        <f t="shared" si="11"/>
        <v>22110 - Magazine de L Ile des Sœurs</v>
      </c>
      <c r="L343" s="8">
        <f>(((VLOOKUP(D343,[3]Format!$A$2:$C$15,2,0))*(VLOOKUP(D343,[3]Format!$A$2:$C$15,3,0))*(F343/2)*55.4)/864000)*453.6</f>
        <v>25.914735</v>
      </c>
      <c r="M343" s="8">
        <f>(((VLOOKUP(D343,[3]Format!$A$2:$C$15,2,0))*(VLOOKUP(D343,[3]Format!$A$2:$C$15,3,0))*(H343/2)*70)/950000)*453.6</f>
        <v>0</v>
      </c>
      <c r="N343" s="8">
        <f t="shared" si="10"/>
        <v>0.18863335606500001</v>
      </c>
    </row>
    <row r="344" spans="1:14">
      <c r="A344">
        <v>129781</v>
      </c>
      <c r="B344" t="s">
        <v>117</v>
      </c>
      <c r="C344" t="s">
        <v>90</v>
      </c>
      <c r="D344" t="s">
        <v>91</v>
      </c>
      <c r="E344">
        <v>37506</v>
      </c>
      <c r="F344">
        <v>60</v>
      </c>
      <c r="G344" t="s">
        <v>92</v>
      </c>
      <c r="H344">
        <v>0</v>
      </c>
      <c r="I344">
        <v>1</v>
      </c>
      <c r="K344" s="18" t="str">
        <f t="shared" si="11"/>
        <v>22200 - L Avantage Votre Journal</v>
      </c>
      <c r="L344" s="8">
        <f>(((VLOOKUP(D344,[3]Format!$A$2:$C$15,2,0))*(VLOOKUP(D344,[3]Format!$A$2:$C$15,3,0))*(F344/2)*55.4)/864000)*453.6</f>
        <v>129.57367500000001</v>
      </c>
      <c r="M344" s="8">
        <f>(((VLOOKUP(D344,[3]Format!$A$2:$C$15,2,0))*(VLOOKUP(D344,[3]Format!$A$2:$C$15,3,0))*(H344/2)*70)/950000)*453.6</f>
        <v>0</v>
      </c>
      <c r="N344" s="8">
        <f t="shared" si="10"/>
        <v>4.8597902545500009</v>
      </c>
    </row>
    <row r="345" spans="1:14">
      <c r="A345">
        <v>129797</v>
      </c>
      <c r="B345" t="s">
        <v>112</v>
      </c>
      <c r="C345" t="s">
        <v>90</v>
      </c>
      <c r="D345" t="s">
        <v>91</v>
      </c>
      <c r="E345">
        <v>17319</v>
      </c>
      <c r="F345">
        <v>24</v>
      </c>
      <c r="G345" t="s">
        <v>92</v>
      </c>
      <c r="H345">
        <v>0</v>
      </c>
      <c r="I345">
        <v>1</v>
      </c>
      <c r="K345" s="18" t="str">
        <f t="shared" si="11"/>
        <v>22205 - L Avantage Gaspesien</v>
      </c>
      <c r="L345" s="8">
        <f>(((VLOOKUP(D345,[3]Format!$A$2:$C$15,2,0))*(VLOOKUP(D345,[3]Format!$A$2:$C$15,3,0))*(F345/2)*55.4)/864000)*453.6</f>
        <v>51.829470000000001</v>
      </c>
      <c r="M345" s="8">
        <f>(((VLOOKUP(D345,[3]Format!$A$2:$C$15,2,0))*(VLOOKUP(D345,[3]Format!$A$2:$C$15,3,0))*(H345/2)*70)/950000)*453.6</f>
        <v>0</v>
      </c>
      <c r="N345" s="8">
        <f t="shared" si="10"/>
        <v>0.89763459093000009</v>
      </c>
    </row>
    <row r="346" spans="1:14">
      <c r="A346">
        <v>130586</v>
      </c>
      <c r="B346" t="s">
        <v>195</v>
      </c>
      <c r="C346" t="s">
        <v>90</v>
      </c>
      <c r="D346" t="s">
        <v>91</v>
      </c>
      <c r="E346">
        <v>33029</v>
      </c>
      <c r="F346">
        <v>16</v>
      </c>
      <c r="G346" t="s">
        <v>92</v>
      </c>
      <c r="H346">
        <v>0</v>
      </c>
      <c r="I346">
        <v>1</v>
      </c>
      <c r="K346" s="18" t="str">
        <f t="shared" si="11"/>
        <v>22095 - Le Messager Lasalle-Dorval</v>
      </c>
      <c r="L346" s="8">
        <f>(((VLOOKUP(D346,[3]Format!$A$2:$C$15,2,0))*(VLOOKUP(D346,[3]Format!$A$2:$C$15,3,0))*(F346/2)*55.4)/864000)*453.6</f>
        <v>34.552979999999998</v>
      </c>
      <c r="M346" s="8">
        <f>(((VLOOKUP(D346,[3]Format!$A$2:$C$15,2,0))*(VLOOKUP(D346,[3]Format!$A$2:$C$15,3,0))*(H346/2)*70)/950000)*453.6</f>
        <v>0</v>
      </c>
      <c r="N346" s="8">
        <f t="shared" si="10"/>
        <v>1.1412503764199999</v>
      </c>
    </row>
    <row r="347" spans="1:14">
      <c r="A347">
        <v>130980</v>
      </c>
      <c r="B347" t="s">
        <v>175</v>
      </c>
      <c r="C347" t="s">
        <v>169</v>
      </c>
      <c r="D347" t="s">
        <v>225</v>
      </c>
      <c r="E347">
        <v>50310</v>
      </c>
      <c r="F347">
        <v>0</v>
      </c>
      <c r="G347" t="s">
        <v>255</v>
      </c>
      <c r="H347">
        <v>12</v>
      </c>
      <c r="I347">
        <v>1</v>
      </c>
      <c r="K347" s="18" t="str">
        <f t="shared" si="11"/>
        <v>22075 - Nouv Hochelaga Maisonneuve</v>
      </c>
      <c r="L347" s="8">
        <f>(((VLOOKUP(D347,[3]Format!$A$2:$C$15,2,0))*(VLOOKUP(D347,[3]Format!$A$2:$C$15,3,0))*(F347/2)*55.4)/864000)*453.6</f>
        <v>0</v>
      </c>
      <c r="M347" s="8">
        <f>(((VLOOKUP(D347,[3]Format!$A$2:$C$15,2,0))*(VLOOKUP(D347,[3]Format!$A$2:$C$15,3,0))*(H347/2)*70)/950000)*453.6</f>
        <v>33.088926315789479</v>
      </c>
      <c r="N347" s="8">
        <f t="shared" si="10"/>
        <v>1.6647038829473688</v>
      </c>
    </row>
    <row r="348" spans="1:14">
      <c r="A348">
        <v>130626</v>
      </c>
      <c r="B348" t="s">
        <v>212</v>
      </c>
      <c r="C348" t="s">
        <v>90</v>
      </c>
      <c r="D348" t="s">
        <v>91</v>
      </c>
      <c r="E348">
        <v>19179</v>
      </c>
      <c r="F348">
        <v>8</v>
      </c>
      <c r="G348" t="s">
        <v>92</v>
      </c>
      <c r="H348">
        <v>0</v>
      </c>
      <c r="I348">
        <v>1</v>
      </c>
      <c r="K348" s="18" t="str">
        <f t="shared" si="11"/>
        <v>22045 - L Express d Outremont</v>
      </c>
      <c r="L348" s="8">
        <f>(((VLOOKUP(D348,[3]Format!$A$2:$C$15,2,0))*(VLOOKUP(D348,[3]Format!$A$2:$C$15,3,0))*(F348/2)*55.4)/864000)*453.6</f>
        <v>17.276489999999999</v>
      </c>
      <c r="M348" s="8">
        <f>(((VLOOKUP(D348,[3]Format!$A$2:$C$15,2,0))*(VLOOKUP(D348,[3]Format!$A$2:$C$15,3,0))*(H348/2)*70)/950000)*453.6</f>
        <v>0</v>
      </c>
      <c r="N348" s="8">
        <f t="shared" si="10"/>
        <v>0.33134580170999994</v>
      </c>
    </row>
    <row r="349" spans="1:14">
      <c r="A349">
        <v>25751</v>
      </c>
      <c r="B349" t="s">
        <v>226</v>
      </c>
      <c r="C349" t="s">
        <v>90</v>
      </c>
      <c r="D349" t="s">
        <v>251</v>
      </c>
      <c r="E349">
        <v>37000</v>
      </c>
      <c r="F349">
        <v>24</v>
      </c>
      <c r="G349" t="s">
        <v>92</v>
      </c>
      <c r="H349">
        <v>0</v>
      </c>
      <c r="I349">
        <v>1</v>
      </c>
      <c r="K349" s="18" t="str">
        <f t="shared" si="11"/>
        <v>22540 - Seaway News</v>
      </c>
      <c r="L349" s="8">
        <f>(((VLOOKUP(D349,[3]Format!$A$2:$C$15,2,0))*(VLOOKUP(D349,[3]Format!$A$2:$C$15,3,0))*(F349/2)*55.4)/864000)*453.6</f>
        <v>53.596383749999994</v>
      </c>
      <c r="M349" s="8">
        <f>(((VLOOKUP(D349,[3]Format!$A$2:$C$15,2,0))*(VLOOKUP(D349,[3]Format!$A$2:$C$15,3,0))*(H349/2)*70)/950000)*453.6</f>
        <v>0</v>
      </c>
      <c r="N349" s="8">
        <f t="shared" si="10"/>
        <v>1.9830661987499998</v>
      </c>
    </row>
    <row r="350" spans="1:14">
      <c r="A350">
        <v>20356</v>
      </c>
      <c r="B350" t="s">
        <v>86</v>
      </c>
      <c r="C350" t="s">
        <v>90</v>
      </c>
      <c r="D350" t="s">
        <v>91</v>
      </c>
      <c r="E350">
        <v>8642</v>
      </c>
      <c r="F350">
        <v>20</v>
      </c>
      <c r="G350" t="s">
        <v>92</v>
      </c>
      <c r="H350">
        <v>0</v>
      </c>
      <c r="I350">
        <v>1</v>
      </c>
      <c r="K350" s="18" t="str">
        <f t="shared" si="11"/>
        <v>22346 - L'Avant-Poste</v>
      </c>
      <c r="L350" s="8">
        <f>(((VLOOKUP(D350,[3]Format!$A$2:$C$15,2,0))*(VLOOKUP(D350,[3]Format!$A$2:$C$15,3,0))*(F350/2)*55.4)/864000)*453.6</f>
        <v>43.191225000000003</v>
      </c>
      <c r="M350" s="8">
        <f>(((VLOOKUP(D350,[3]Format!$A$2:$C$15,2,0))*(VLOOKUP(D350,[3]Format!$A$2:$C$15,3,0))*(H350/2)*70)/950000)*453.6</f>
        <v>0</v>
      </c>
      <c r="N350" s="8">
        <f t="shared" si="10"/>
        <v>0.37325856645000005</v>
      </c>
    </row>
    <row r="351" spans="1:14">
      <c r="A351">
        <v>130607</v>
      </c>
      <c r="B351" t="s">
        <v>139</v>
      </c>
      <c r="C351" t="s">
        <v>90</v>
      </c>
      <c r="D351" t="s">
        <v>91</v>
      </c>
      <c r="E351">
        <v>17271</v>
      </c>
      <c r="F351">
        <v>8</v>
      </c>
      <c r="G351" t="s">
        <v>92</v>
      </c>
      <c r="H351">
        <v>0</v>
      </c>
      <c r="I351">
        <v>1</v>
      </c>
      <c r="K351" s="18" t="str">
        <f t="shared" si="11"/>
        <v>22055 - Courrier Bordeaux Cartierville</v>
      </c>
      <c r="L351" s="8">
        <f>(((VLOOKUP(D351,[3]Format!$A$2:$C$15,2,0))*(VLOOKUP(D351,[3]Format!$A$2:$C$15,3,0))*(F351/2)*55.4)/864000)*453.6</f>
        <v>17.276489999999999</v>
      </c>
      <c r="M351" s="8">
        <f>(((VLOOKUP(D351,[3]Format!$A$2:$C$15,2,0))*(VLOOKUP(D351,[3]Format!$A$2:$C$15,3,0))*(H351/2)*70)/950000)*453.6</f>
        <v>0</v>
      </c>
      <c r="N351" s="8">
        <f t="shared" si="10"/>
        <v>0.29838225878999997</v>
      </c>
    </row>
    <row r="352" spans="1:14">
      <c r="A352">
        <v>130470</v>
      </c>
      <c r="B352" t="s">
        <v>144</v>
      </c>
      <c r="C352" t="s">
        <v>90</v>
      </c>
      <c r="D352" t="s">
        <v>91</v>
      </c>
      <c r="E352">
        <v>33220</v>
      </c>
      <c r="F352">
        <v>12</v>
      </c>
      <c r="G352" t="s">
        <v>92</v>
      </c>
      <c r="H352">
        <v>0</v>
      </c>
      <c r="I352">
        <v>1</v>
      </c>
      <c r="K352" s="18" t="str">
        <f t="shared" si="11"/>
        <v>22040 - Courrier Ahuntsic</v>
      </c>
      <c r="L352" s="8">
        <f>(((VLOOKUP(D352,[3]Format!$A$2:$C$15,2,0))*(VLOOKUP(D352,[3]Format!$A$2:$C$15,3,0))*(F352/2)*55.4)/864000)*453.6</f>
        <v>25.914735</v>
      </c>
      <c r="M352" s="8">
        <f>(((VLOOKUP(D352,[3]Format!$A$2:$C$15,2,0))*(VLOOKUP(D352,[3]Format!$A$2:$C$15,3,0))*(H352/2)*70)/950000)*453.6</f>
        <v>0</v>
      </c>
      <c r="N352" s="8">
        <f t="shared" si="10"/>
        <v>0.86088749669999998</v>
      </c>
    </row>
    <row r="353" spans="1:14">
      <c r="A353">
        <v>131056</v>
      </c>
      <c r="B353" t="s">
        <v>200</v>
      </c>
      <c r="C353" t="s">
        <v>169</v>
      </c>
      <c r="D353" t="s">
        <v>204</v>
      </c>
      <c r="E353">
        <v>114386</v>
      </c>
      <c r="F353">
        <v>20</v>
      </c>
      <c r="G353" t="s">
        <v>92</v>
      </c>
      <c r="H353">
        <v>0</v>
      </c>
      <c r="I353">
        <v>1</v>
      </c>
      <c r="K353" s="18" t="str">
        <f t="shared" si="11"/>
        <v>22070 - Flambeau Mercier/Anjou</v>
      </c>
      <c r="L353" s="8">
        <f>(((VLOOKUP(D353,[3]Format!$A$2:$C$15,2,0))*(VLOOKUP(D353,[3]Format!$A$2:$C$15,3,0))*(F353/2)*55.4)/864000)*453.6</f>
        <v>53.989031250000004</v>
      </c>
      <c r="M353" s="8">
        <f>(((VLOOKUP(D353,[3]Format!$A$2:$C$15,2,0))*(VLOOKUP(D353,[3]Format!$A$2:$C$15,3,0))*(H353/2)*70)/950000)*453.6</f>
        <v>0</v>
      </c>
      <c r="N353" s="8">
        <f t="shared" si="10"/>
        <v>6.1755893285625003</v>
      </c>
    </row>
    <row r="354" spans="1:14">
      <c r="A354">
        <v>129822</v>
      </c>
      <c r="B354" t="s">
        <v>190</v>
      </c>
      <c r="C354" t="s">
        <v>90</v>
      </c>
      <c r="D354" t="s">
        <v>91</v>
      </c>
      <c r="E354">
        <v>31778</v>
      </c>
      <c r="F354">
        <v>20</v>
      </c>
      <c r="G354" t="s">
        <v>92</v>
      </c>
      <c r="H354">
        <v>0</v>
      </c>
      <c r="I354">
        <v>1</v>
      </c>
      <c r="K354" s="18" t="str">
        <f t="shared" si="11"/>
        <v>22260 - Beauport Express</v>
      </c>
      <c r="L354" s="8">
        <f>(((VLOOKUP(D354,[3]Format!$A$2:$C$15,2,0))*(VLOOKUP(D354,[3]Format!$A$2:$C$15,3,0))*(F354/2)*55.4)/864000)*453.6</f>
        <v>43.191225000000003</v>
      </c>
      <c r="M354" s="8">
        <f>(((VLOOKUP(D354,[3]Format!$A$2:$C$15,2,0))*(VLOOKUP(D354,[3]Format!$A$2:$C$15,3,0))*(H354/2)*70)/950000)*453.6</f>
        <v>0</v>
      </c>
      <c r="N354" s="8">
        <f t="shared" si="10"/>
        <v>1.37253074805</v>
      </c>
    </row>
    <row r="355" spans="1:14">
      <c r="A355">
        <v>129830</v>
      </c>
      <c r="B355" t="s">
        <v>107</v>
      </c>
      <c r="C355" t="s">
        <v>90</v>
      </c>
      <c r="D355" t="s">
        <v>91</v>
      </c>
      <c r="E355">
        <v>27083</v>
      </c>
      <c r="F355">
        <v>16</v>
      </c>
      <c r="G355" t="s">
        <v>92</v>
      </c>
      <c r="H355">
        <v>0</v>
      </c>
      <c r="I355">
        <v>1</v>
      </c>
      <c r="K355" s="18" t="str">
        <f t="shared" si="11"/>
        <v>22240 - Charlesbourg Express</v>
      </c>
      <c r="L355" s="8">
        <f>(((VLOOKUP(D355,[3]Format!$A$2:$C$15,2,0))*(VLOOKUP(D355,[3]Format!$A$2:$C$15,3,0))*(F355/2)*55.4)/864000)*453.6</f>
        <v>34.552979999999998</v>
      </c>
      <c r="M355" s="8">
        <f>(((VLOOKUP(D355,[3]Format!$A$2:$C$15,2,0))*(VLOOKUP(D355,[3]Format!$A$2:$C$15,3,0))*(H355/2)*70)/950000)*453.6</f>
        <v>0</v>
      </c>
      <c r="N355" s="8">
        <f t="shared" si="10"/>
        <v>0.93579835733999994</v>
      </c>
    </row>
    <row r="356" spans="1:14">
      <c r="A356">
        <v>129814</v>
      </c>
      <c r="B356" t="s">
        <v>185</v>
      </c>
      <c r="C356" t="s">
        <v>90</v>
      </c>
      <c r="D356" t="s">
        <v>91</v>
      </c>
      <c r="E356">
        <v>42520</v>
      </c>
      <c r="F356">
        <v>20</v>
      </c>
      <c r="G356" t="s">
        <v>92</v>
      </c>
      <c r="H356">
        <v>0</v>
      </c>
      <c r="I356">
        <v>1</v>
      </c>
      <c r="K356" s="18" t="str">
        <f t="shared" si="11"/>
        <v>22245 - L Actuel</v>
      </c>
      <c r="L356" s="8">
        <f>(((VLOOKUP(D356,[3]Format!$A$2:$C$15,2,0))*(VLOOKUP(D356,[3]Format!$A$2:$C$15,3,0))*(F356/2)*55.4)/864000)*453.6</f>
        <v>43.191225000000003</v>
      </c>
      <c r="M356" s="8">
        <f>(((VLOOKUP(D356,[3]Format!$A$2:$C$15,2,0))*(VLOOKUP(D356,[3]Format!$A$2:$C$15,3,0))*(H356/2)*70)/950000)*453.6</f>
        <v>0</v>
      </c>
      <c r="N356" s="8">
        <f t="shared" si="10"/>
        <v>1.8364908870000001</v>
      </c>
    </row>
    <row r="357" spans="1:14">
      <c r="A357">
        <v>130557</v>
      </c>
      <c r="B357" t="s">
        <v>206</v>
      </c>
      <c r="C357" t="s">
        <v>90</v>
      </c>
      <c r="D357" t="s">
        <v>91</v>
      </c>
      <c r="E357">
        <v>42852</v>
      </c>
      <c r="F357">
        <v>16</v>
      </c>
      <c r="G357" t="s">
        <v>92</v>
      </c>
      <c r="H357">
        <v>0</v>
      </c>
      <c r="I357">
        <v>1</v>
      </c>
      <c r="K357" s="18" t="str">
        <f t="shared" si="11"/>
        <v>22115 - Cites Nouvelles</v>
      </c>
      <c r="L357" s="8">
        <f>(((VLOOKUP(D357,[3]Format!$A$2:$C$15,2,0))*(VLOOKUP(D357,[3]Format!$A$2:$C$15,3,0))*(F357/2)*55.4)/864000)*453.6</f>
        <v>34.552979999999998</v>
      </c>
      <c r="M357" s="8">
        <f>(((VLOOKUP(D357,[3]Format!$A$2:$C$15,2,0))*(VLOOKUP(D357,[3]Format!$A$2:$C$15,3,0))*(H357/2)*70)/950000)*453.6</f>
        <v>0</v>
      </c>
      <c r="N357" s="8">
        <f t="shared" si="10"/>
        <v>1.4806642989599998</v>
      </c>
    </row>
    <row r="358" spans="1:14">
      <c r="A358">
        <v>130617</v>
      </c>
      <c r="B358" t="s">
        <v>164</v>
      </c>
      <c r="C358" t="s">
        <v>90</v>
      </c>
      <c r="D358" t="s">
        <v>91</v>
      </c>
      <c r="E358">
        <v>30221</v>
      </c>
      <c r="F358">
        <v>12</v>
      </c>
      <c r="G358" t="s">
        <v>92</v>
      </c>
      <c r="H358">
        <v>0</v>
      </c>
      <c r="I358">
        <v>1</v>
      </c>
      <c r="K358" s="18" t="str">
        <f t="shared" si="11"/>
        <v>22050 - Les Nouvelles Saint Laurent</v>
      </c>
      <c r="L358" s="8">
        <f>(((VLOOKUP(D358,[3]Format!$A$2:$C$15,2,0))*(VLOOKUP(D358,[3]Format!$A$2:$C$15,3,0))*(F358/2)*55.4)/864000)*453.6</f>
        <v>25.914735</v>
      </c>
      <c r="M358" s="8">
        <f>(((VLOOKUP(D358,[3]Format!$A$2:$C$15,2,0))*(VLOOKUP(D358,[3]Format!$A$2:$C$15,3,0))*(H358/2)*70)/950000)*453.6</f>
        <v>0</v>
      </c>
      <c r="N358" s="8">
        <f t="shared" si="10"/>
        <v>0.7831692064350001</v>
      </c>
    </row>
    <row r="359" spans="1:14">
      <c r="A359">
        <v>130520</v>
      </c>
      <c r="B359" t="s">
        <v>170</v>
      </c>
      <c r="C359" t="s">
        <v>90</v>
      </c>
      <c r="D359" t="s">
        <v>91</v>
      </c>
      <c r="E359">
        <v>36616</v>
      </c>
      <c r="F359">
        <v>12</v>
      </c>
      <c r="G359" t="s">
        <v>92</v>
      </c>
      <c r="H359">
        <v>0</v>
      </c>
      <c r="I359">
        <v>1</v>
      </c>
      <c r="K359" s="18" t="str">
        <f t="shared" si="11"/>
        <v>22025 - Journal Rosemont La Petite-Patrie</v>
      </c>
      <c r="L359" s="8">
        <f>(((VLOOKUP(D359,[3]Format!$A$2:$C$15,2,0))*(VLOOKUP(D359,[3]Format!$A$2:$C$15,3,0))*(F359/2)*55.4)/864000)*453.6</f>
        <v>25.914735</v>
      </c>
      <c r="M359" s="8">
        <f>(((VLOOKUP(D359,[3]Format!$A$2:$C$15,2,0))*(VLOOKUP(D359,[3]Format!$A$2:$C$15,3,0))*(H359/2)*70)/950000)*453.6</f>
        <v>0</v>
      </c>
      <c r="N359" s="8">
        <f t="shared" si="10"/>
        <v>0.94889393676</v>
      </c>
    </row>
    <row r="360" spans="1:14">
      <c r="A360">
        <v>130490</v>
      </c>
      <c r="B360" t="s">
        <v>159</v>
      </c>
      <c r="C360" t="s">
        <v>90</v>
      </c>
      <c r="D360" t="s">
        <v>91</v>
      </c>
      <c r="E360">
        <v>31897</v>
      </c>
      <c r="F360">
        <v>12</v>
      </c>
      <c r="G360" t="s">
        <v>92</v>
      </c>
      <c r="H360">
        <v>0</v>
      </c>
      <c r="I360">
        <v>1</v>
      </c>
      <c r="K360" s="18" t="str">
        <f t="shared" si="11"/>
        <v>22065 - Le Guide de Montreal Nord</v>
      </c>
      <c r="L360" s="8">
        <f>(((VLOOKUP(D360,[3]Format!$A$2:$C$15,2,0))*(VLOOKUP(D360,[3]Format!$A$2:$C$15,3,0))*(F360/2)*55.4)/864000)*453.6</f>
        <v>25.914735</v>
      </c>
      <c r="M360" s="8">
        <f>(((VLOOKUP(D360,[3]Format!$A$2:$C$15,2,0))*(VLOOKUP(D360,[3]Format!$A$2:$C$15,3,0))*(H360/2)*70)/950000)*453.6</f>
        <v>0</v>
      </c>
      <c r="N360" s="8">
        <f t="shared" si="10"/>
        <v>0.82660230229500009</v>
      </c>
    </row>
    <row r="361" spans="1:14">
      <c r="A361">
        <v>130500</v>
      </c>
      <c r="B361" t="s">
        <v>175</v>
      </c>
      <c r="C361" t="s">
        <v>90</v>
      </c>
      <c r="D361" t="s">
        <v>91</v>
      </c>
      <c r="E361">
        <v>21760</v>
      </c>
      <c r="F361">
        <v>8</v>
      </c>
      <c r="G361" t="s">
        <v>92</v>
      </c>
      <c r="H361">
        <v>0</v>
      </c>
      <c r="I361">
        <v>1</v>
      </c>
      <c r="K361" s="18" t="str">
        <f t="shared" si="11"/>
        <v>22075 - Nouv Hochelaga Maisonneuve</v>
      </c>
      <c r="L361" s="8">
        <f>(((VLOOKUP(D361,[3]Format!$A$2:$C$15,2,0))*(VLOOKUP(D361,[3]Format!$A$2:$C$15,3,0))*(F361/2)*55.4)/864000)*453.6</f>
        <v>17.276489999999999</v>
      </c>
      <c r="M361" s="8">
        <f>(((VLOOKUP(D361,[3]Format!$A$2:$C$15,2,0))*(VLOOKUP(D361,[3]Format!$A$2:$C$15,3,0))*(H361/2)*70)/950000)*453.6</f>
        <v>0</v>
      </c>
      <c r="N361" s="8">
        <f t="shared" si="10"/>
        <v>0.37593642239999997</v>
      </c>
    </row>
    <row r="362" spans="1:14">
      <c r="A362">
        <v>130480</v>
      </c>
      <c r="B362" t="s">
        <v>149</v>
      </c>
      <c r="C362" t="s">
        <v>90</v>
      </c>
      <c r="D362" t="s">
        <v>91</v>
      </c>
      <c r="E362">
        <v>19478</v>
      </c>
      <c r="F362">
        <v>12</v>
      </c>
      <c r="G362" t="s">
        <v>92</v>
      </c>
      <c r="H362">
        <v>0</v>
      </c>
      <c r="I362">
        <v>1</v>
      </c>
      <c r="K362" s="18" t="str">
        <f t="shared" si="11"/>
        <v>22080 - L Informateur de RDP</v>
      </c>
      <c r="L362" s="8">
        <f>(((VLOOKUP(D362,[3]Format!$A$2:$C$15,2,0))*(VLOOKUP(D362,[3]Format!$A$2:$C$15,3,0))*(F362/2)*55.4)/864000)*453.6</f>
        <v>25.914735</v>
      </c>
      <c r="M362" s="8">
        <f>(((VLOOKUP(D362,[3]Format!$A$2:$C$15,2,0))*(VLOOKUP(D362,[3]Format!$A$2:$C$15,3,0))*(H362/2)*70)/950000)*453.6</f>
        <v>0</v>
      </c>
      <c r="N362" s="8">
        <f t="shared" si="10"/>
        <v>0.50476720832999999</v>
      </c>
    </row>
    <row r="363" spans="1:14">
      <c r="A363">
        <v>130529</v>
      </c>
      <c r="B363" t="s">
        <v>256</v>
      </c>
      <c r="C363" t="s">
        <v>90</v>
      </c>
      <c r="D363" t="s">
        <v>91</v>
      </c>
      <c r="E363">
        <v>20893</v>
      </c>
      <c r="F363">
        <v>12</v>
      </c>
      <c r="G363" t="s">
        <v>92</v>
      </c>
      <c r="H363">
        <v>0</v>
      </c>
      <c r="I363">
        <v>1</v>
      </c>
      <c r="K363" s="18" t="str">
        <f t="shared" si="11"/>
        <v>22085 - Avenir de l'Est</v>
      </c>
      <c r="L363" s="8">
        <f>(((VLOOKUP(D363,[3]Format!$A$2:$C$15,2,0))*(VLOOKUP(D363,[3]Format!$A$2:$C$15,3,0))*(F363/2)*55.4)/864000)*453.6</f>
        <v>25.914735</v>
      </c>
      <c r="M363" s="8">
        <f>(((VLOOKUP(D363,[3]Format!$A$2:$C$15,2,0))*(VLOOKUP(D363,[3]Format!$A$2:$C$15,3,0))*(H363/2)*70)/950000)*453.6</f>
        <v>0</v>
      </c>
      <c r="N363" s="8">
        <f t="shared" si="10"/>
        <v>0.54143655835500004</v>
      </c>
    </row>
    <row r="364" spans="1:14">
      <c r="A364">
        <v>130510</v>
      </c>
      <c r="B364" t="s">
        <v>154</v>
      </c>
      <c r="C364" t="s">
        <v>90</v>
      </c>
      <c r="D364" t="s">
        <v>91</v>
      </c>
      <c r="E364">
        <v>30066</v>
      </c>
      <c r="F364">
        <v>16</v>
      </c>
      <c r="G364" t="s">
        <v>92</v>
      </c>
      <c r="H364">
        <v>0</v>
      </c>
      <c r="I364">
        <v>1</v>
      </c>
      <c r="K364" s="18" t="str">
        <f t="shared" si="11"/>
        <v>22060 - Progres St Leonard</v>
      </c>
      <c r="L364" s="8">
        <f>(((VLOOKUP(D364,[3]Format!$A$2:$C$15,2,0))*(VLOOKUP(D364,[3]Format!$A$2:$C$15,3,0))*(F364/2)*55.4)/864000)*453.6</f>
        <v>34.552979999999998</v>
      </c>
      <c r="M364" s="8">
        <f>(((VLOOKUP(D364,[3]Format!$A$2:$C$15,2,0))*(VLOOKUP(D364,[3]Format!$A$2:$C$15,3,0))*(H364/2)*70)/950000)*453.6</f>
        <v>0</v>
      </c>
      <c r="N364" s="8">
        <f t="shared" si="10"/>
        <v>1.0388698966799998</v>
      </c>
    </row>
    <row r="365" spans="1:14">
      <c r="A365">
        <v>25785</v>
      </c>
      <c r="B365" t="s">
        <v>266</v>
      </c>
      <c r="C365" t="s">
        <v>90</v>
      </c>
      <c r="D365" t="s">
        <v>270</v>
      </c>
      <c r="E365">
        <v>3900</v>
      </c>
      <c r="F365">
        <v>0</v>
      </c>
      <c r="G365" t="s">
        <v>271</v>
      </c>
      <c r="H365">
        <v>12</v>
      </c>
      <c r="I365">
        <v>1</v>
      </c>
      <c r="K365" s="18" t="str">
        <f t="shared" si="11"/>
        <v>22005 - Corriere Italiano</v>
      </c>
      <c r="L365" s="8">
        <f>(((VLOOKUP(D365,[3]Format!$A$2:$C$15,2,0))*(VLOOKUP(D365,[3]Format!$A$2:$C$15,3,0))*(F365/2)*55.4)/864000)*453.6</f>
        <v>0</v>
      </c>
      <c r="M365" s="8">
        <f>(((VLOOKUP(D365,[3]Format!$A$2:$C$15,2,0))*(VLOOKUP(D365,[3]Format!$A$2:$C$15,3,0))*(H365/2)*70)/950000)*453.6</f>
        <v>38.779218947368427</v>
      </c>
      <c r="N365" s="8">
        <f t="shared" si="10"/>
        <v>0.15123895389473685</v>
      </c>
    </row>
    <row r="366" spans="1:14">
      <c r="A366">
        <v>20377</v>
      </c>
      <c r="B366" t="s">
        <v>220</v>
      </c>
      <c r="C366" t="s">
        <v>90</v>
      </c>
      <c r="D366" t="s">
        <v>91</v>
      </c>
      <c r="E366">
        <v>11470</v>
      </c>
      <c r="F366">
        <v>8</v>
      </c>
      <c r="G366" t="s">
        <v>92</v>
      </c>
      <c r="H366">
        <v>0</v>
      </c>
      <c r="I366">
        <v>1</v>
      </c>
      <c r="K366" s="18" t="str">
        <f t="shared" si="11"/>
        <v>22270 - L Autre Voix</v>
      </c>
      <c r="L366" s="8">
        <f>(((VLOOKUP(D366,[3]Format!$A$2:$C$15,2,0))*(VLOOKUP(D366,[3]Format!$A$2:$C$15,3,0))*(F366/2)*55.4)/864000)*453.6</f>
        <v>17.276489999999999</v>
      </c>
      <c r="M366" s="8">
        <f>(((VLOOKUP(D366,[3]Format!$A$2:$C$15,2,0))*(VLOOKUP(D366,[3]Format!$A$2:$C$15,3,0))*(H366/2)*70)/950000)*453.6</f>
        <v>0</v>
      </c>
      <c r="N366" s="8">
        <f t="shared" si="10"/>
        <v>0.19816134029999999</v>
      </c>
    </row>
    <row r="367" spans="1:14">
      <c r="A367">
        <v>20368</v>
      </c>
      <c r="B367" t="s">
        <v>126</v>
      </c>
      <c r="C367" t="s">
        <v>90</v>
      </c>
      <c r="D367" t="s">
        <v>91</v>
      </c>
      <c r="E367">
        <v>43545</v>
      </c>
      <c r="F367">
        <v>24</v>
      </c>
      <c r="G367" t="s">
        <v>92</v>
      </c>
      <c r="H367">
        <v>0</v>
      </c>
      <c r="I367">
        <v>1</v>
      </c>
      <c r="K367" s="18" t="str">
        <f t="shared" si="11"/>
        <v>22235 - L Appel</v>
      </c>
      <c r="L367" s="8">
        <f>(((VLOOKUP(D367,[3]Format!$A$2:$C$15,2,0))*(VLOOKUP(D367,[3]Format!$A$2:$C$15,3,0))*(F367/2)*55.4)/864000)*453.6</f>
        <v>51.829470000000001</v>
      </c>
      <c r="M367" s="8">
        <f>(((VLOOKUP(D367,[3]Format!$A$2:$C$15,2,0))*(VLOOKUP(D367,[3]Format!$A$2:$C$15,3,0))*(H367/2)*70)/950000)*453.6</f>
        <v>0</v>
      </c>
      <c r="N367" s="8">
        <f t="shared" si="10"/>
        <v>2.2569142711499999</v>
      </c>
    </row>
    <row r="368" spans="1:14">
      <c r="A368">
        <v>20365</v>
      </c>
      <c r="B368" t="s">
        <v>232</v>
      </c>
      <c r="C368" t="s">
        <v>90</v>
      </c>
      <c r="D368" t="s">
        <v>91</v>
      </c>
      <c r="E368">
        <v>25888</v>
      </c>
      <c r="F368">
        <v>12</v>
      </c>
      <c r="G368" t="s">
        <v>92</v>
      </c>
      <c r="H368">
        <v>0</v>
      </c>
      <c r="I368">
        <v>1</v>
      </c>
      <c r="K368" s="18" t="str">
        <f t="shared" si="11"/>
        <v>22250 - Quebec Express</v>
      </c>
      <c r="L368" s="8">
        <f>(((VLOOKUP(D368,[3]Format!$A$2:$C$15,2,0))*(VLOOKUP(D368,[3]Format!$A$2:$C$15,3,0))*(F368/2)*55.4)/864000)*453.6</f>
        <v>25.914735</v>
      </c>
      <c r="M368" s="8">
        <f>(((VLOOKUP(D368,[3]Format!$A$2:$C$15,2,0))*(VLOOKUP(D368,[3]Format!$A$2:$C$15,3,0))*(H368/2)*70)/950000)*453.6</f>
        <v>0</v>
      </c>
      <c r="N368" s="8">
        <f t="shared" si="10"/>
        <v>0.67088065967999999</v>
      </c>
    </row>
    <row r="369" spans="1:14">
      <c r="A369">
        <v>20380</v>
      </c>
      <c r="B369" t="s">
        <v>86</v>
      </c>
      <c r="C369" t="s">
        <v>90</v>
      </c>
      <c r="D369" t="s">
        <v>91</v>
      </c>
      <c r="E369">
        <v>8642</v>
      </c>
      <c r="F369">
        <v>20</v>
      </c>
      <c r="G369" t="s">
        <v>92</v>
      </c>
      <c r="H369">
        <v>0</v>
      </c>
      <c r="I369">
        <v>1</v>
      </c>
      <c r="K369" s="18" t="str">
        <f t="shared" si="11"/>
        <v>22346 - L'Avant-Poste</v>
      </c>
      <c r="L369" s="8">
        <f>(((VLOOKUP(D369,[3]Format!$A$2:$C$15,2,0))*(VLOOKUP(D369,[3]Format!$A$2:$C$15,3,0))*(F369/2)*55.4)/864000)*453.6</f>
        <v>43.191225000000003</v>
      </c>
      <c r="M369" s="8">
        <f>(((VLOOKUP(D369,[3]Format!$A$2:$C$15,2,0))*(VLOOKUP(D369,[3]Format!$A$2:$C$15,3,0))*(H369/2)*70)/950000)*453.6</f>
        <v>0</v>
      </c>
      <c r="N369" s="8">
        <f t="shared" si="10"/>
        <v>0.37325856645000005</v>
      </c>
    </row>
    <row r="370" spans="1:14">
      <c r="A370">
        <v>131059</v>
      </c>
      <c r="B370" t="s">
        <v>195</v>
      </c>
      <c r="C370" t="s">
        <v>169</v>
      </c>
      <c r="D370" t="s">
        <v>225</v>
      </c>
      <c r="E370">
        <v>84327</v>
      </c>
      <c r="F370">
        <v>8</v>
      </c>
      <c r="G370" t="s">
        <v>92</v>
      </c>
      <c r="H370">
        <v>0</v>
      </c>
      <c r="I370">
        <v>1</v>
      </c>
      <c r="K370" s="18" t="str">
        <f t="shared" si="11"/>
        <v>22095 - Le Messager Lasalle-Dorval</v>
      </c>
      <c r="L370" s="8">
        <f>(((VLOOKUP(D370,[3]Format!$A$2:$C$15,2,0))*(VLOOKUP(D370,[3]Format!$A$2:$C$15,3,0))*(F370/2)*55.4)/864000)*453.6</f>
        <v>19.196100000000001</v>
      </c>
      <c r="M370" s="8">
        <f>(((VLOOKUP(D370,[3]Format!$A$2:$C$15,2,0))*(VLOOKUP(D370,[3]Format!$A$2:$C$15,3,0))*(H370/2)*70)/950000)*453.6</f>
        <v>0</v>
      </c>
      <c r="N370" s="8">
        <f t="shared" si="10"/>
        <v>1.6187495247000001</v>
      </c>
    </row>
    <row r="371" spans="1:14">
      <c r="A371">
        <v>25793</v>
      </c>
      <c r="B371" t="s">
        <v>226</v>
      </c>
      <c r="C371" t="s">
        <v>90</v>
      </c>
      <c r="D371" t="s">
        <v>251</v>
      </c>
      <c r="E371">
        <v>37000</v>
      </c>
      <c r="F371">
        <v>32</v>
      </c>
      <c r="G371" t="s">
        <v>92</v>
      </c>
      <c r="H371">
        <v>0</v>
      </c>
      <c r="I371">
        <v>1</v>
      </c>
      <c r="K371" s="18" t="str">
        <f t="shared" si="11"/>
        <v>22540 - Seaway News</v>
      </c>
      <c r="L371" s="8">
        <f>(((VLOOKUP(D371,[3]Format!$A$2:$C$15,2,0))*(VLOOKUP(D371,[3]Format!$A$2:$C$15,3,0))*(F371/2)*55.4)/864000)*453.6</f>
        <v>71.461844999999997</v>
      </c>
      <c r="M371" s="8">
        <f>(((VLOOKUP(D371,[3]Format!$A$2:$C$15,2,0))*(VLOOKUP(D371,[3]Format!$A$2:$C$15,3,0))*(H371/2)*70)/950000)*453.6</f>
        <v>0</v>
      </c>
      <c r="N371" s="8">
        <f t="shared" si="10"/>
        <v>2.6440882649999997</v>
      </c>
    </row>
    <row r="372" spans="1:14">
      <c r="A372">
        <v>131058</v>
      </c>
      <c r="B372" t="s">
        <v>276</v>
      </c>
      <c r="C372" t="s">
        <v>169</v>
      </c>
      <c r="D372" t="s">
        <v>204</v>
      </c>
      <c r="E372">
        <v>39708</v>
      </c>
      <c r="F372">
        <v>0</v>
      </c>
      <c r="G372" t="s">
        <v>216</v>
      </c>
      <c r="H372">
        <v>8</v>
      </c>
      <c r="I372">
        <v>1</v>
      </c>
      <c r="K372" s="18" t="str">
        <f t="shared" si="11"/>
        <v>22130 - Rendez-vous / Ambiance</v>
      </c>
      <c r="L372" s="8">
        <f>(((VLOOKUP(D372,[3]Format!$A$2:$C$15,2,0))*(VLOOKUP(D372,[3]Format!$A$2:$C$15,3,0))*(F372/2)*55.4)/864000)*453.6</f>
        <v>0</v>
      </c>
      <c r="M372" s="8">
        <f>(((VLOOKUP(D372,[3]Format!$A$2:$C$15,2,0))*(VLOOKUP(D372,[3]Format!$A$2:$C$15,3,0))*(H372/2)*70)/950000)*453.6</f>
        <v>24.816694736842106</v>
      </c>
      <c r="N372" s="8">
        <f t="shared" si="10"/>
        <v>0.98542131461052629</v>
      </c>
    </row>
    <row r="373" spans="1:14">
      <c r="A373">
        <v>130627</v>
      </c>
      <c r="B373" t="s">
        <v>212</v>
      </c>
      <c r="C373" t="s">
        <v>90</v>
      </c>
      <c r="D373" t="s">
        <v>91</v>
      </c>
      <c r="E373">
        <v>19179</v>
      </c>
      <c r="F373">
        <v>12</v>
      </c>
      <c r="G373" t="s">
        <v>92</v>
      </c>
      <c r="H373">
        <v>0</v>
      </c>
      <c r="I373">
        <v>1</v>
      </c>
      <c r="K373" s="18" t="str">
        <f t="shared" si="11"/>
        <v>22045 - L Express d Outremont</v>
      </c>
      <c r="L373" s="8">
        <f>(((VLOOKUP(D373,[3]Format!$A$2:$C$15,2,0))*(VLOOKUP(D373,[3]Format!$A$2:$C$15,3,0))*(F373/2)*55.4)/864000)*453.6</f>
        <v>25.914735</v>
      </c>
      <c r="M373" s="8">
        <f>(((VLOOKUP(D373,[3]Format!$A$2:$C$15,2,0))*(VLOOKUP(D373,[3]Format!$A$2:$C$15,3,0))*(H373/2)*70)/950000)*453.6</f>
        <v>0</v>
      </c>
      <c r="N373" s="8">
        <f t="shared" si="10"/>
        <v>0.49701870256499997</v>
      </c>
    </row>
    <row r="374" spans="1:14">
      <c r="A374">
        <v>130548</v>
      </c>
      <c r="B374" t="s">
        <v>261</v>
      </c>
      <c r="C374" t="s">
        <v>90</v>
      </c>
      <c r="D374" t="s">
        <v>91</v>
      </c>
      <c r="E374">
        <v>7279</v>
      </c>
      <c r="F374">
        <v>16</v>
      </c>
      <c r="G374" t="s">
        <v>92</v>
      </c>
      <c r="H374">
        <v>0</v>
      </c>
      <c r="I374">
        <v>1</v>
      </c>
      <c r="K374" s="18" t="str">
        <f t="shared" si="11"/>
        <v>22110 - Magazine de L Ile des Sœurs</v>
      </c>
      <c r="L374" s="8">
        <f>(((VLOOKUP(D374,[3]Format!$A$2:$C$15,2,0))*(VLOOKUP(D374,[3]Format!$A$2:$C$15,3,0))*(F374/2)*55.4)/864000)*453.6</f>
        <v>34.552979999999998</v>
      </c>
      <c r="M374" s="8">
        <f>(((VLOOKUP(D374,[3]Format!$A$2:$C$15,2,0))*(VLOOKUP(D374,[3]Format!$A$2:$C$15,3,0))*(H374/2)*70)/950000)*453.6</f>
        <v>0</v>
      </c>
      <c r="N374" s="8">
        <f t="shared" si="10"/>
        <v>0.25151114141999997</v>
      </c>
    </row>
    <row r="375" spans="1:14">
      <c r="A375">
        <v>129798</v>
      </c>
      <c r="B375" t="s">
        <v>112</v>
      </c>
      <c r="C375" t="s">
        <v>90</v>
      </c>
      <c r="D375" t="s">
        <v>91</v>
      </c>
      <c r="E375">
        <v>17319</v>
      </c>
      <c r="F375">
        <v>28</v>
      </c>
      <c r="G375" t="s">
        <v>92</v>
      </c>
      <c r="H375">
        <v>0</v>
      </c>
      <c r="I375">
        <v>1</v>
      </c>
      <c r="K375" s="18" t="str">
        <f t="shared" si="11"/>
        <v>22205 - L Avantage Gaspesien</v>
      </c>
      <c r="L375" s="8">
        <f>(((VLOOKUP(D375,[3]Format!$A$2:$C$15,2,0))*(VLOOKUP(D375,[3]Format!$A$2:$C$15,3,0))*(F375/2)*55.4)/864000)*453.6</f>
        <v>60.467714999999998</v>
      </c>
      <c r="M375" s="8">
        <f>(((VLOOKUP(D375,[3]Format!$A$2:$C$15,2,0))*(VLOOKUP(D375,[3]Format!$A$2:$C$15,3,0))*(H375/2)*70)/950000)*453.6</f>
        <v>0</v>
      </c>
      <c r="N375" s="8">
        <f t="shared" si="10"/>
        <v>1.0472403560849999</v>
      </c>
    </row>
    <row r="376" spans="1:14">
      <c r="A376">
        <v>129782</v>
      </c>
      <c r="B376" t="s">
        <v>117</v>
      </c>
      <c r="C376" t="s">
        <v>90</v>
      </c>
      <c r="D376" t="s">
        <v>91</v>
      </c>
      <c r="E376">
        <v>37506</v>
      </c>
      <c r="F376">
        <v>44</v>
      </c>
      <c r="G376" t="s">
        <v>92</v>
      </c>
      <c r="H376">
        <v>0</v>
      </c>
      <c r="I376">
        <v>1</v>
      </c>
      <c r="K376" s="18" t="str">
        <f t="shared" si="11"/>
        <v>22200 - L Avantage Votre Journal</v>
      </c>
      <c r="L376" s="8">
        <f>(((VLOOKUP(D376,[3]Format!$A$2:$C$15,2,0))*(VLOOKUP(D376,[3]Format!$A$2:$C$15,3,0))*(F376/2)*55.4)/864000)*453.6</f>
        <v>95.020694999999989</v>
      </c>
      <c r="M376" s="8">
        <f>(((VLOOKUP(D376,[3]Format!$A$2:$C$15,2,0))*(VLOOKUP(D376,[3]Format!$A$2:$C$15,3,0))*(H376/2)*70)/950000)*453.6</f>
        <v>0</v>
      </c>
      <c r="N376" s="8">
        <f t="shared" si="10"/>
        <v>3.5638461866699997</v>
      </c>
    </row>
    <row r="377" spans="1:14">
      <c r="A377">
        <v>130538</v>
      </c>
      <c r="B377" t="s">
        <v>200</v>
      </c>
      <c r="C377" t="s">
        <v>90</v>
      </c>
      <c r="D377" t="s">
        <v>91</v>
      </c>
      <c r="E377">
        <v>53349</v>
      </c>
      <c r="F377">
        <v>12</v>
      </c>
      <c r="G377" t="s">
        <v>92</v>
      </c>
      <c r="H377">
        <v>0</v>
      </c>
      <c r="I377">
        <v>1</v>
      </c>
      <c r="K377" s="18" t="str">
        <f t="shared" si="11"/>
        <v>22070 - Flambeau Mercier/Anjou</v>
      </c>
      <c r="L377" s="8">
        <f>(((VLOOKUP(D377,[3]Format!$A$2:$C$15,2,0))*(VLOOKUP(D377,[3]Format!$A$2:$C$15,3,0))*(F377/2)*55.4)/864000)*453.6</f>
        <v>25.914735</v>
      </c>
      <c r="M377" s="8">
        <f>(((VLOOKUP(D377,[3]Format!$A$2:$C$15,2,0))*(VLOOKUP(D377,[3]Format!$A$2:$C$15,3,0))*(H377/2)*70)/950000)*453.6</f>
        <v>0</v>
      </c>
      <c r="N377" s="8">
        <f t="shared" si="10"/>
        <v>1.3825251975150001</v>
      </c>
    </row>
    <row r="378" spans="1:14">
      <c r="A378">
        <v>130597</v>
      </c>
      <c r="B378" t="s">
        <v>237</v>
      </c>
      <c r="C378" t="s">
        <v>90</v>
      </c>
      <c r="D378" t="s">
        <v>91</v>
      </c>
      <c r="E378">
        <v>27334</v>
      </c>
      <c r="F378">
        <v>12</v>
      </c>
      <c r="G378" t="s">
        <v>92</v>
      </c>
      <c r="H378">
        <v>0</v>
      </c>
      <c r="I378">
        <v>1</v>
      </c>
      <c r="K378" s="18" t="str">
        <f t="shared" si="11"/>
        <v>22105 - La Voix Populaire</v>
      </c>
      <c r="L378" s="8">
        <f>(((VLOOKUP(D378,[3]Format!$A$2:$C$15,2,0))*(VLOOKUP(D378,[3]Format!$A$2:$C$15,3,0))*(F378/2)*55.4)/864000)*453.6</f>
        <v>25.914735</v>
      </c>
      <c r="M378" s="8">
        <f>(((VLOOKUP(D378,[3]Format!$A$2:$C$15,2,0))*(VLOOKUP(D378,[3]Format!$A$2:$C$15,3,0))*(H378/2)*70)/950000)*453.6</f>
        <v>0</v>
      </c>
      <c r="N378" s="8">
        <f t="shared" si="10"/>
        <v>0.70835336649000002</v>
      </c>
    </row>
    <row r="379" spans="1:14">
      <c r="A379">
        <v>130567</v>
      </c>
      <c r="B379" t="s">
        <v>242</v>
      </c>
      <c r="C379" t="s">
        <v>90</v>
      </c>
      <c r="D379" t="s">
        <v>91</v>
      </c>
      <c r="E379">
        <v>23616</v>
      </c>
      <c r="F379">
        <v>12</v>
      </c>
      <c r="G379" t="s">
        <v>92</v>
      </c>
      <c r="H379">
        <v>0</v>
      </c>
      <c r="I379">
        <v>1</v>
      </c>
      <c r="K379" s="18" t="str">
        <f t="shared" si="11"/>
        <v>22090 - Le Messager Verdun</v>
      </c>
      <c r="L379" s="8">
        <f>(((VLOOKUP(D379,[3]Format!$A$2:$C$15,2,0))*(VLOOKUP(D379,[3]Format!$A$2:$C$15,3,0))*(F379/2)*55.4)/864000)*453.6</f>
        <v>25.914735</v>
      </c>
      <c r="M379" s="8">
        <f>(((VLOOKUP(D379,[3]Format!$A$2:$C$15,2,0))*(VLOOKUP(D379,[3]Format!$A$2:$C$15,3,0))*(H379/2)*70)/950000)*453.6</f>
        <v>0</v>
      </c>
      <c r="N379" s="8">
        <f t="shared" si="10"/>
        <v>0.61200238175999999</v>
      </c>
    </row>
    <row r="380" spans="1:14">
      <c r="A380">
        <v>130577</v>
      </c>
      <c r="B380" t="s">
        <v>134</v>
      </c>
      <c r="C380" t="s">
        <v>90</v>
      </c>
      <c r="D380" t="s">
        <v>91</v>
      </c>
      <c r="E380">
        <v>24364</v>
      </c>
      <c r="F380">
        <v>16</v>
      </c>
      <c r="G380" t="s">
        <v>92</v>
      </c>
      <c r="H380">
        <v>0</v>
      </c>
      <c r="I380">
        <v>1</v>
      </c>
      <c r="K380" s="18" t="str">
        <f t="shared" si="11"/>
        <v>22100 - Le Messager Lachine</v>
      </c>
      <c r="L380" s="8">
        <f>(((VLOOKUP(D380,[3]Format!$A$2:$C$15,2,0))*(VLOOKUP(D380,[3]Format!$A$2:$C$15,3,0))*(F380/2)*55.4)/864000)*453.6</f>
        <v>34.552979999999998</v>
      </c>
      <c r="M380" s="8">
        <f>(((VLOOKUP(D380,[3]Format!$A$2:$C$15,2,0))*(VLOOKUP(D380,[3]Format!$A$2:$C$15,3,0))*(H380/2)*70)/950000)*453.6</f>
        <v>0</v>
      </c>
      <c r="N380" s="8">
        <f t="shared" si="10"/>
        <v>0.8418488047199999</v>
      </c>
    </row>
    <row r="381" spans="1:14">
      <c r="A381">
        <v>130587</v>
      </c>
      <c r="B381" t="s">
        <v>195</v>
      </c>
      <c r="C381" t="s">
        <v>90</v>
      </c>
      <c r="D381" t="s">
        <v>91</v>
      </c>
      <c r="E381">
        <v>33029</v>
      </c>
      <c r="F381">
        <v>24</v>
      </c>
      <c r="G381" t="s">
        <v>92</v>
      </c>
      <c r="H381">
        <v>0</v>
      </c>
      <c r="I381">
        <v>1</v>
      </c>
      <c r="K381" s="18" t="str">
        <f t="shared" si="11"/>
        <v>22095 - Le Messager Lasalle-Dorval</v>
      </c>
      <c r="L381" s="8">
        <f>(((VLOOKUP(D381,[3]Format!$A$2:$C$15,2,0))*(VLOOKUP(D381,[3]Format!$A$2:$C$15,3,0))*(F381/2)*55.4)/864000)*453.6</f>
        <v>51.829470000000001</v>
      </c>
      <c r="M381" s="8">
        <f>(((VLOOKUP(D381,[3]Format!$A$2:$C$15,2,0))*(VLOOKUP(D381,[3]Format!$A$2:$C$15,3,0))*(H381/2)*70)/950000)*453.6</f>
        <v>0</v>
      </c>
      <c r="N381" s="8">
        <f t="shared" si="10"/>
        <v>1.7118755646299999</v>
      </c>
    </row>
    <row r="382" spans="1:14">
      <c r="A382">
        <v>130608</v>
      </c>
      <c r="B382" t="s">
        <v>139</v>
      </c>
      <c r="C382" t="s">
        <v>90</v>
      </c>
      <c r="D382" t="s">
        <v>91</v>
      </c>
      <c r="E382">
        <v>17271</v>
      </c>
      <c r="F382">
        <v>8</v>
      </c>
      <c r="G382" t="s">
        <v>92</v>
      </c>
      <c r="H382">
        <v>0</v>
      </c>
      <c r="I382">
        <v>1</v>
      </c>
      <c r="K382" s="18" t="str">
        <f t="shared" si="11"/>
        <v>22055 - Courrier Bordeaux Cartierville</v>
      </c>
      <c r="L382" s="8">
        <f>(((VLOOKUP(D382,[3]Format!$A$2:$C$15,2,0))*(VLOOKUP(D382,[3]Format!$A$2:$C$15,3,0))*(F382/2)*55.4)/864000)*453.6</f>
        <v>17.276489999999999</v>
      </c>
      <c r="M382" s="8">
        <f>(((VLOOKUP(D382,[3]Format!$A$2:$C$15,2,0))*(VLOOKUP(D382,[3]Format!$A$2:$C$15,3,0))*(H382/2)*70)/950000)*453.6</f>
        <v>0</v>
      </c>
      <c r="N382" s="8">
        <f t="shared" si="10"/>
        <v>0.29838225878999997</v>
      </c>
    </row>
    <row r="383" spans="1:14">
      <c r="A383">
        <v>130501</v>
      </c>
      <c r="B383" t="s">
        <v>175</v>
      </c>
      <c r="C383" t="s">
        <v>90</v>
      </c>
      <c r="D383" t="s">
        <v>91</v>
      </c>
      <c r="E383">
        <v>21760</v>
      </c>
      <c r="F383">
        <v>12</v>
      </c>
      <c r="G383" t="s">
        <v>92</v>
      </c>
      <c r="H383">
        <v>0</v>
      </c>
      <c r="I383">
        <v>1</v>
      </c>
      <c r="K383" s="18" t="str">
        <f t="shared" si="11"/>
        <v>22075 - Nouv Hochelaga Maisonneuve</v>
      </c>
      <c r="L383" s="8">
        <f>(((VLOOKUP(D383,[3]Format!$A$2:$C$15,2,0))*(VLOOKUP(D383,[3]Format!$A$2:$C$15,3,0))*(F383/2)*55.4)/864000)*453.6</f>
        <v>25.914735</v>
      </c>
      <c r="M383" s="8">
        <f>(((VLOOKUP(D383,[3]Format!$A$2:$C$15,2,0))*(VLOOKUP(D383,[3]Format!$A$2:$C$15,3,0))*(H383/2)*70)/950000)*453.6</f>
        <v>0</v>
      </c>
      <c r="N383" s="8">
        <f t="shared" si="10"/>
        <v>0.56390463360000009</v>
      </c>
    </row>
    <row r="384" spans="1:14">
      <c r="A384">
        <v>130471</v>
      </c>
      <c r="B384" t="s">
        <v>144</v>
      </c>
      <c r="C384" t="s">
        <v>90</v>
      </c>
      <c r="D384" t="s">
        <v>91</v>
      </c>
      <c r="E384">
        <v>33220</v>
      </c>
      <c r="F384">
        <v>16</v>
      </c>
      <c r="G384" t="s">
        <v>92</v>
      </c>
      <c r="H384">
        <v>0</v>
      </c>
      <c r="I384">
        <v>1</v>
      </c>
      <c r="K384" s="18" t="str">
        <f t="shared" si="11"/>
        <v>22040 - Courrier Ahuntsic</v>
      </c>
      <c r="L384" s="8">
        <f>(((VLOOKUP(D384,[3]Format!$A$2:$C$15,2,0))*(VLOOKUP(D384,[3]Format!$A$2:$C$15,3,0))*(F384/2)*55.4)/864000)*453.6</f>
        <v>34.552979999999998</v>
      </c>
      <c r="M384" s="8">
        <f>(((VLOOKUP(D384,[3]Format!$A$2:$C$15,2,0))*(VLOOKUP(D384,[3]Format!$A$2:$C$15,3,0))*(H384/2)*70)/950000)*453.6</f>
        <v>0</v>
      </c>
      <c r="N384" s="8">
        <f t="shared" si="10"/>
        <v>1.1478499956000001</v>
      </c>
    </row>
    <row r="385" spans="1:14">
      <c r="A385">
        <v>131496</v>
      </c>
      <c r="B385" t="s">
        <v>164</v>
      </c>
      <c r="C385" t="s">
        <v>169</v>
      </c>
      <c r="D385" t="s">
        <v>91</v>
      </c>
      <c r="E385">
        <v>10370</v>
      </c>
      <c r="F385">
        <v>0</v>
      </c>
      <c r="G385" t="s">
        <v>106</v>
      </c>
      <c r="H385">
        <v>8</v>
      </c>
      <c r="I385">
        <v>1</v>
      </c>
      <c r="K385" s="18" t="str">
        <f t="shared" si="11"/>
        <v>22050 - Les Nouvelles Saint Laurent</v>
      </c>
      <c r="L385" s="8">
        <f>(((VLOOKUP(D385,[3]Format!$A$2:$C$15,2,0))*(VLOOKUP(D385,[3]Format!$A$2:$C$15,3,0))*(F385/2)*55.4)/864000)*453.6</f>
        <v>0</v>
      </c>
      <c r="M385" s="8">
        <f>(((VLOOKUP(D385,[3]Format!$A$2:$C$15,2,0))*(VLOOKUP(D385,[3]Format!$A$2:$C$15,3,0))*(H385/2)*70)/950000)*453.6</f>
        <v>19.853355789473685</v>
      </c>
      <c r="N385" s="8">
        <f t="shared" si="10"/>
        <v>0.20587929953684211</v>
      </c>
    </row>
    <row r="386" spans="1:14">
      <c r="A386">
        <v>130530</v>
      </c>
      <c r="B386" t="s">
        <v>256</v>
      </c>
      <c r="C386" t="s">
        <v>90</v>
      </c>
      <c r="D386" t="s">
        <v>91</v>
      </c>
      <c r="E386">
        <v>20893</v>
      </c>
      <c r="F386">
        <v>16</v>
      </c>
      <c r="G386" t="s">
        <v>92</v>
      </c>
      <c r="H386">
        <v>0</v>
      </c>
      <c r="I386">
        <v>1</v>
      </c>
      <c r="K386" s="18" t="str">
        <f t="shared" si="11"/>
        <v>22085 - Avenir de l'Est</v>
      </c>
      <c r="L386" s="8">
        <f>(((VLOOKUP(D386,[3]Format!$A$2:$C$15,2,0))*(VLOOKUP(D386,[3]Format!$A$2:$C$15,3,0))*(F386/2)*55.4)/864000)*453.6</f>
        <v>34.552979999999998</v>
      </c>
      <c r="M386" s="8">
        <f>(((VLOOKUP(D386,[3]Format!$A$2:$C$15,2,0))*(VLOOKUP(D386,[3]Format!$A$2:$C$15,3,0))*(H386/2)*70)/950000)*453.6</f>
        <v>0</v>
      </c>
      <c r="N386" s="8">
        <f t="shared" si="10"/>
        <v>0.72191541114000002</v>
      </c>
    </row>
    <row r="387" spans="1:14">
      <c r="A387">
        <v>129823</v>
      </c>
      <c r="B387" t="s">
        <v>190</v>
      </c>
      <c r="C387" t="s">
        <v>90</v>
      </c>
      <c r="D387" t="s">
        <v>91</v>
      </c>
      <c r="E387">
        <v>31778</v>
      </c>
      <c r="F387">
        <v>16</v>
      </c>
      <c r="G387" t="s">
        <v>92</v>
      </c>
      <c r="H387">
        <v>0</v>
      </c>
      <c r="I387">
        <v>1</v>
      </c>
      <c r="K387" s="18" t="str">
        <f t="shared" si="11"/>
        <v>22260 - Beauport Express</v>
      </c>
      <c r="L387" s="8">
        <f>(((VLOOKUP(D387,[3]Format!$A$2:$C$15,2,0))*(VLOOKUP(D387,[3]Format!$A$2:$C$15,3,0))*(F387/2)*55.4)/864000)*453.6</f>
        <v>34.552979999999998</v>
      </c>
      <c r="M387" s="8">
        <f>(((VLOOKUP(D387,[3]Format!$A$2:$C$15,2,0))*(VLOOKUP(D387,[3]Format!$A$2:$C$15,3,0))*(H387/2)*70)/950000)*453.6</f>
        <v>0</v>
      </c>
      <c r="N387" s="8">
        <f t="shared" si="10"/>
        <v>1.0980245984399999</v>
      </c>
    </row>
    <row r="388" spans="1:14">
      <c r="A388">
        <v>129831</v>
      </c>
      <c r="B388" t="s">
        <v>107</v>
      </c>
      <c r="C388" t="s">
        <v>90</v>
      </c>
      <c r="D388" t="s">
        <v>91</v>
      </c>
      <c r="E388">
        <v>27163</v>
      </c>
      <c r="F388">
        <v>12</v>
      </c>
      <c r="G388" t="s">
        <v>92</v>
      </c>
      <c r="H388">
        <v>0</v>
      </c>
      <c r="I388">
        <v>1</v>
      </c>
      <c r="K388" s="18" t="str">
        <f t="shared" si="11"/>
        <v>22240 - Charlesbourg Express</v>
      </c>
      <c r="L388" s="8">
        <f>(((VLOOKUP(D388,[3]Format!$A$2:$C$15,2,0))*(VLOOKUP(D388,[3]Format!$A$2:$C$15,3,0))*(F388/2)*55.4)/864000)*453.6</f>
        <v>25.914735</v>
      </c>
      <c r="M388" s="8">
        <f>(((VLOOKUP(D388,[3]Format!$A$2:$C$15,2,0))*(VLOOKUP(D388,[3]Format!$A$2:$C$15,3,0))*(H388/2)*70)/950000)*453.6</f>
        <v>0</v>
      </c>
      <c r="N388" s="8">
        <f t="shared" si="10"/>
        <v>0.70392194680499998</v>
      </c>
    </row>
    <row r="389" spans="1:14">
      <c r="A389">
        <v>129831</v>
      </c>
      <c r="B389" t="s">
        <v>107</v>
      </c>
      <c r="C389" t="s">
        <v>100</v>
      </c>
      <c r="D389" t="s">
        <v>91</v>
      </c>
      <c r="E389">
        <v>27163</v>
      </c>
      <c r="F389">
        <v>4</v>
      </c>
      <c r="G389" t="s">
        <v>92</v>
      </c>
      <c r="H389">
        <v>0</v>
      </c>
      <c r="I389">
        <v>1</v>
      </c>
      <c r="K389" s="18" t="str">
        <f t="shared" si="11"/>
        <v>22240 - Charlesbourg Express</v>
      </c>
      <c r="L389" s="8">
        <f>(((VLOOKUP(D389,[3]Format!$A$2:$C$15,2,0))*(VLOOKUP(D389,[3]Format!$A$2:$C$15,3,0))*(F389/2)*55.4)/864000)*453.6</f>
        <v>8.6382449999999995</v>
      </c>
      <c r="M389" s="8">
        <f>(((VLOOKUP(D389,[3]Format!$A$2:$C$15,2,0))*(VLOOKUP(D389,[3]Format!$A$2:$C$15,3,0))*(H389/2)*70)/950000)*453.6</f>
        <v>0</v>
      </c>
      <c r="N389" s="8">
        <f t="shared" ref="N389:N452" si="12">(((L389+M389)*E389)/1000000)*I389</f>
        <v>0.23464064893499997</v>
      </c>
    </row>
    <row r="390" spans="1:14">
      <c r="A390">
        <v>129815</v>
      </c>
      <c r="B390" t="s">
        <v>185</v>
      </c>
      <c r="C390" t="s">
        <v>90</v>
      </c>
      <c r="D390" t="s">
        <v>91</v>
      </c>
      <c r="E390">
        <v>42520</v>
      </c>
      <c r="F390">
        <v>16</v>
      </c>
      <c r="G390" t="s">
        <v>92</v>
      </c>
      <c r="H390">
        <v>0</v>
      </c>
      <c r="I390">
        <v>1</v>
      </c>
      <c r="K390" s="18" t="str">
        <f t="shared" ref="K390:K453" si="13">B390</f>
        <v>22245 - L Actuel</v>
      </c>
      <c r="L390" s="8">
        <f>(((VLOOKUP(D390,[3]Format!$A$2:$C$15,2,0))*(VLOOKUP(D390,[3]Format!$A$2:$C$15,3,0))*(F390/2)*55.4)/864000)*453.6</f>
        <v>34.552979999999998</v>
      </c>
      <c r="M390" s="8">
        <f>(((VLOOKUP(D390,[3]Format!$A$2:$C$15,2,0))*(VLOOKUP(D390,[3]Format!$A$2:$C$15,3,0))*(H390/2)*70)/950000)*453.6</f>
        <v>0</v>
      </c>
      <c r="N390" s="8">
        <f t="shared" si="12"/>
        <v>1.4691927095999999</v>
      </c>
    </row>
    <row r="391" spans="1:14">
      <c r="A391">
        <v>129815</v>
      </c>
      <c r="B391" t="s">
        <v>185</v>
      </c>
      <c r="C391" t="s">
        <v>100</v>
      </c>
      <c r="D391" t="s">
        <v>91</v>
      </c>
      <c r="E391">
        <v>42520</v>
      </c>
      <c r="F391">
        <v>4</v>
      </c>
      <c r="G391" t="s">
        <v>92</v>
      </c>
      <c r="H391">
        <v>0</v>
      </c>
      <c r="I391">
        <v>1</v>
      </c>
      <c r="K391" s="18" t="str">
        <f t="shared" si="13"/>
        <v>22245 - L Actuel</v>
      </c>
      <c r="L391" s="8">
        <f>(((VLOOKUP(D391,[3]Format!$A$2:$C$15,2,0))*(VLOOKUP(D391,[3]Format!$A$2:$C$15,3,0))*(F391/2)*55.4)/864000)*453.6</f>
        <v>8.6382449999999995</v>
      </c>
      <c r="M391" s="8">
        <f>(((VLOOKUP(D391,[3]Format!$A$2:$C$15,2,0))*(VLOOKUP(D391,[3]Format!$A$2:$C$15,3,0))*(H391/2)*70)/950000)*453.6</f>
        <v>0</v>
      </c>
      <c r="N391" s="8">
        <f t="shared" si="12"/>
        <v>0.36729817739999998</v>
      </c>
    </row>
    <row r="392" spans="1:14">
      <c r="A392">
        <v>130618</v>
      </c>
      <c r="B392" t="s">
        <v>164</v>
      </c>
      <c r="C392" t="s">
        <v>90</v>
      </c>
      <c r="D392" t="s">
        <v>91</v>
      </c>
      <c r="E392">
        <v>30221</v>
      </c>
      <c r="F392">
        <v>12</v>
      </c>
      <c r="G392" t="s">
        <v>92</v>
      </c>
      <c r="H392">
        <v>0</v>
      </c>
      <c r="I392">
        <v>1</v>
      </c>
      <c r="K392" s="18" t="str">
        <f t="shared" si="13"/>
        <v>22050 - Les Nouvelles Saint Laurent</v>
      </c>
      <c r="L392" s="8">
        <f>(((VLOOKUP(D392,[3]Format!$A$2:$C$15,2,0))*(VLOOKUP(D392,[3]Format!$A$2:$C$15,3,0))*(F392/2)*55.4)/864000)*453.6</f>
        <v>25.914735</v>
      </c>
      <c r="M392" s="8">
        <f>(((VLOOKUP(D392,[3]Format!$A$2:$C$15,2,0))*(VLOOKUP(D392,[3]Format!$A$2:$C$15,3,0))*(H392/2)*70)/950000)*453.6</f>
        <v>0</v>
      </c>
      <c r="N392" s="8">
        <f t="shared" si="12"/>
        <v>0.7831692064350001</v>
      </c>
    </row>
    <row r="393" spans="1:14">
      <c r="A393">
        <v>131060</v>
      </c>
      <c r="B393" t="s">
        <v>206</v>
      </c>
      <c r="C393" t="s">
        <v>169</v>
      </c>
      <c r="D393" t="s">
        <v>204</v>
      </c>
      <c r="E393">
        <v>61930</v>
      </c>
      <c r="F393">
        <v>0</v>
      </c>
      <c r="G393" t="s">
        <v>216</v>
      </c>
      <c r="H393">
        <v>8</v>
      </c>
      <c r="I393">
        <v>1</v>
      </c>
      <c r="K393" s="18" t="str">
        <f t="shared" si="13"/>
        <v>22115 - Cites Nouvelles</v>
      </c>
      <c r="L393" s="8">
        <f>(((VLOOKUP(D393,[3]Format!$A$2:$C$15,2,0))*(VLOOKUP(D393,[3]Format!$A$2:$C$15,3,0))*(F393/2)*55.4)/864000)*453.6</f>
        <v>0</v>
      </c>
      <c r="M393" s="8">
        <f>(((VLOOKUP(D393,[3]Format!$A$2:$C$15,2,0))*(VLOOKUP(D393,[3]Format!$A$2:$C$15,3,0))*(H393/2)*70)/950000)*453.6</f>
        <v>24.816694736842106</v>
      </c>
      <c r="N393" s="8">
        <f t="shared" si="12"/>
        <v>1.5368979050526317</v>
      </c>
    </row>
    <row r="394" spans="1:14">
      <c r="A394">
        <v>130558</v>
      </c>
      <c r="B394" t="s">
        <v>206</v>
      </c>
      <c r="C394" t="s">
        <v>90</v>
      </c>
      <c r="D394" t="s">
        <v>91</v>
      </c>
      <c r="E394">
        <v>42852</v>
      </c>
      <c r="F394">
        <v>20</v>
      </c>
      <c r="G394" t="s">
        <v>92</v>
      </c>
      <c r="H394">
        <v>0</v>
      </c>
      <c r="I394">
        <v>1</v>
      </c>
      <c r="K394" s="18" t="str">
        <f t="shared" si="13"/>
        <v>22115 - Cites Nouvelles</v>
      </c>
      <c r="L394" s="8">
        <f>(((VLOOKUP(D394,[3]Format!$A$2:$C$15,2,0))*(VLOOKUP(D394,[3]Format!$A$2:$C$15,3,0))*(F394/2)*55.4)/864000)*453.6</f>
        <v>43.191225000000003</v>
      </c>
      <c r="M394" s="8">
        <f>(((VLOOKUP(D394,[3]Format!$A$2:$C$15,2,0))*(VLOOKUP(D394,[3]Format!$A$2:$C$15,3,0))*(H394/2)*70)/950000)*453.6</f>
        <v>0</v>
      </c>
      <c r="N394" s="8">
        <f t="shared" si="12"/>
        <v>1.8508303737</v>
      </c>
    </row>
    <row r="395" spans="1:14">
      <c r="A395">
        <v>130511</v>
      </c>
      <c r="B395" t="s">
        <v>154</v>
      </c>
      <c r="C395" t="s">
        <v>90</v>
      </c>
      <c r="D395" t="s">
        <v>91</v>
      </c>
      <c r="E395">
        <v>30066</v>
      </c>
      <c r="F395">
        <v>16</v>
      </c>
      <c r="G395" t="s">
        <v>92</v>
      </c>
      <c r="H395">
        <v>0</v>
      </c>
      <c r="I395">
        <v>1</v>
      </c>
      <c r="K395" s="18" t="str">
        <f t="shared" si="13"/>
        <v>22060 - Progres St Leonard</v>
      </c>
      <c r="L395" s="8">
        <f>(((VLOOKUP(D395,[3]Format!$A$2:$C$15,2,0))*(VLOOKUP(D395,[3]Format!$A$2:$C$15,3,0))*(F395/2)*55.4)/864000)*453.6</f>
        <v>34.552979999999998</v>
      </c>
      <c r="M395" s="8">
        <f>(((VLOOKUP(D395,[3]Format!$A$2:$C$15,2,0))*(VLOOKUP(D395,[3]Format!$A$2:$C$15,3,0))*(H395/2)*70)/950000)*453.6</f>
        <v>0</v>
      </c>
      <c r="N395" s="8">
        <f t="shared" si="12"/>
        <v>1.0388698966799998</v>
      </c>
    </row>
    <row r="396" spans="1:14">
      <c r="A396">
        <v>130491</v>
      </c>
      <c r="B396" t="s">
        <v>159</v>
      </c>
      <c r="C396" t="s">
        <v>90</v>
      </c>
      <c r="D396" t="s">
        <v>91</v>
      </c>
      <c r="E396">
        <v>31897</v>
      </c>
      <c r="F396">
        <v>20</v>
      </c>
      <c r="G396" t="s">
        <v>92</v>
      </c>
      <c r="H396">
        <v>0</v>
      </c>
      <c r="I396">
        <v>1</v>
      </c>
      <c r="K396" s="18" t="str">
        <f t="shared" si="13"/>
        <v>22065 - Le Guide de Montreal Nord</v>
      </c>
      <c r="L396" s="8">
        <f>(((VLOOKUP(D396,[3]Format!$A$2:$C$15,2,0))*(VLOOKUP(D396,[3]Format!$A$2:$C$15,3,0))*(F396/2)*55.4)/864000)*453.6</f>
        <v>43.191225000000003</v>
      </c>
      <c r="M396" s="8">
        <f>(((VLOOKUP(D396,[3]Format!$A$2:$C$15,2,0))*(VLOOKUP(D396,[3]Format!$A$2:$C$15,3,0))*(H396/2)*70)/950000)*453.6</f>
        <v>0</v>
      </c>
      <c r="N396" s="8">
        <f t="shared" si="12"/>
        <v>1.3776705038250001</v>
      </c>
    </row>
    <row r="397" spans="1:14">
      <c r="A397">
        <v>130481</v>
      </c>
      <c r="B397" t="s">
        <v>149</v>
      </c>
      <c r="C397" t="s">
        <v>90</v>
      </c>
      <c r="D397" t="s">
        <v>91</v>
      </c>
      <c r="E397">
        <v>19478</v>
      </c>
      <c r="F397">
        <v>16</v>
      </c>
      <c r="G397" t="s">
        <v>92</v>
      </c>
      <c r="H397">
        <v>0</v>
      </c>
      <c r="I397">
        <v>1</v>
      </c>
      <c r="K397" s="18" t="str">
        <f t="shared" si="13"/>
        <v>22080 - L Informateur de RDP</v>
      </c>
      <c r="L397" s="8">
        <f>(((VLOOKUP(D397,[3]Format!$A$2:$C$15,2,0))*(VLOOKUP(D397,[3]Format!$A$2:$C$15,3,0))*(F397/2)*55.4)/864000)*453.6</f>
        <v>34.552979999999998</v>
      </c>
      <c r="M397" s="8">
        <f>(((VLOOKUP(D397,[3]Format!$A$2:$C$15,2,0))*(VLOOKUP(D397,[3]Format!$A$2:$C$15,3,0))*(H397/2)*70)/950000)*453.6</f>
        <v>0</v>
      </c>
      <c r="N397" s="8">
        <f t="shared" si="12"/>
        <v>0.67302294443999999</v>
      </c>
    </row>
    <row r="398" spans="1:14">
      <c r="A398">
        <v>129799</v>
      </c>
      <c r="B398" t="s">
        <v>112</v>
      </c>
      <c r="C398" t="s">
        <v>90</v>
      </c>
      <c r="D398" t="s">
        <v>91</v>
      </c>
      <c r="E398">
        <v>17319</v>
      </c>
      <c r="F398">
        <v>28</v>
      </c>
      <c r="G398" t="s">
        <v>92</v>
      </c>
      <c r="H398">
        <v>0</v>
      </c>
      <c r="I398">
        <v>1</v>
      </c>
      <c r="K398" s="18" t="str">
        <f t="shared" si="13"/>
        <v>22205 - L Avantage Gaspesien</v>
      </c>
      <c r="L398" s="8">
        <f>(((VLOOKUP(D398,[3]Format!$A$2:$C$15,2,0))*(VLOOKUP(D398,[3]Format!$A$2:$C$15,3,0))*(F398/2)*55.4)/864000)*453.6</f>
        <v>60.467714999999998</v>
      </c>
      <c r="M398" s="8">
        <f>(((VLOOKUP(D398,[3]Format!$A$2:$C$15,2,0))*(VLOOKUP(D398,[3]Format!$A$2:$C$15,3,0))*(H398/2)*70)/950000)*453.6</f>
        <v>0</v>
      </c>
      <c r="N398" s="8">
        <f t="shared" si="12"/>
        <v>1.0472403560849999</v>
      </c>
    </row>
    <row r="399" spans="1:14">
      <c r="A399">
        <v>129824</v>
      </c>
      <c r="B399" t="s">
        <v>190</v>
      </c>
      <c r="C399" t="s">
        <v>90</v>
      </c>
      <c r="D399" t="s">
        <v>91</v>
      </c>
      <c r="E399">
        <v>31858</v>
      </c>
      <c r="F399">
        <v>14</v>
      </c>
      <c r="G399" t="s">
        <v>92</v>
      </c>
      <c r="H399">
        <v>0</v>
      </c>
      <c r="I399">
        <v>1</v>
      </c>
      <c r="K399" s="18" t="str">
        <f t="shared" si="13"/>
        <v>22260 - Beauport Express</v>
      </c>
      <c r="L399" s="8">
        <f>(((VLOOKUP(D399,[3]Format!$A$2:$C$15,2,0))*(VLOOKUP(D399,[3]Format!$A$2:$C$15,3,0))*(F399/2)*55.4)/864000)*453.6</f>
        <v>30.233857499999999</v>
      </c>
      <c r="M399" s="8">
        <f>(((VLOOKUP(D399,[3]Format!$A$2:$C$15,2,0))*(VLOOKUP(D399,[3]Format!$A$2:$C$15,3,0))*(H399/2)*70)/950000)*453.6</f>
        <v>0</v>
      </c>
      <c r="N399" s="8">
        <f t="shared" si="12"/>
        <v>0.963190232235</v>
      </c>
    </row>
    <row r="400" spans="1:14">
      <c r="A400">
        <v>129824</v>
      </c>
      <c r="B400" t="s">
        <v>190</v>
      </c>
      <c r="C400" t="s">
        <v>100</v>
      </c>
      <c r="D400" t="s">
        <v>91</v>
      </c>
      <c r="E400">
        <v>31858</v>
      </c>
      <c r="F400">
        <v>10</v>
      </c>
      <c r="G400" t="s">
        <v>92</v>
      </c>
      <c r="H400">
        <v>0</v>
      </c>
      <c r="I400">
        <v>1</v>
      </c>
      <c r="K400" s="18" t="str">
        <f t="shared" si="13"/>
        <v>22260 - Beauport Express</v>
      </c>
      <c r="L400" s="8">
        <f>(((VLOOKUP(D400,[3]Format!$A$2:$C$15,2,0))*(VLOOKUP(D400,[3]Format!$A$2:$C$15,3,0))*(F400/2)*55.4)/864000)*453.6</f>
        <v>21.595612500000001</v>
      </c>
      <c r="M400" s="8">
        <f>(((VLOOKUP(D400,[3]Format!$A$2:$C$15,2,0))*(VLOOKUP(D400,[3]Format!$A$2:$C$15,3,0))*(H400/2)*70)/950000)*453.6</f>
        <v>0</v>
      </c>
      <c r="N400" s="8">
        <f t="shared" si="12"/>
        <v>0.68799302302499998</v>
      </c>
    </row>
    <row r="401" spans="1:14">
      <c r="A401">
        <v>25860</v>
      </c>
      <c r="B401" t="s">
        <v>226</v>
      </c>
      <c r="C401" t="s">
        <v>90</v>
      </c>
      <c r="D401" t="s">
        <v>251</v>
      </c>
      <c r="E401">
        <v>37000</v>
      </c>
      <c r="F401">
        <v>28</v>
      </c>
      <c r="G401" t="s">
        <v>92</v>
      </c>
      <c r="H401">
        <v>0</v>
      </c>
      <c r="I401">
        <v>1</v>
      </c>
      <c r="K401" s="18" t="str">
        <f t="shared" si="13"/>
        <v>22540 - Seaway News</v>
      </c>
      <c r="L401" s="8">
        <f>(((VLOOKUP(D401,[3]Format!$A$2:$C$15,2,0))*(VLOOKUP(D401,[3]Format!$A$2:$C$15,3,0))*(F401/2)*55.4)/864000)*453.6</f>
        <v>62.529114374999999</v>
      </c>
      <c r="M401" s="8">
        <f>(((VLOOKUP(D401,[3]Format!$A$2:$C$15,2,0))*(VLOOKUP(D401,[3]Format!$A$2:$C$15,3,0))*(H401/2)*70)/950000)*453.6</f>
        <v>0</v>
      </c>
      <c r="N401" s="8">
        <f t="shared" si="12"/>
        <v>2.3135772318750001</v>
      </c>
    </row>
    <row r="402" spans="1:14">
      <c r="A402">
        <v>131061</v>
      </c>
      <c r="B402" t="s">
        <v>164</v>
      </c>
      <c r="C402" t="s">
        <v>169</v>
      </c>
      <c r="D402" t="s">
        <v>204</v>
      </c>
      <c r="E402">
        <v>54920</v>
      </c>
      <c r="F402">
        <v>0</v>
      </c>
      <c r="G402" t="s">
        <v>216</v>
      </c>
      <c r="H402">
        <v>8</v>
      </c>
      <c r="I402">
        <v>1</v>
      </c>
      <c r="K402" s="18" t="str">
        <f t="shared" si="13"/>
        <v>22050 - Les Nouvelles Saint Laurent</v>
      </c>
      <c r="L402" s="8">
        <f>(((VLOOKUP(D402,[3]Format!$A$2:$C$15,2,0))*(VLOOKUP(D402,[3]Format!$A$2:$C$15,3,0))*(F402/2)*55.4)/864000)*453.6</f>
        <v>0</v>
      </c>
      <c r="M402" s="8">
        <f>(((VLOOKUP(D402,[3]Format!$A$2:$C$15,2,0))*(VLOOKUP(D402,[3]Format!$A$2:$C$15,3,0))*(H402/2)*70)/950000)*453.6</f>
        <v>24.816694736842106</v>
      </c>
      <c r="N402" s="8">
        <f t="shared" si="12"/>
        <v>1.3629328749473684</v>
      </c>
    </row>
    <row r="403" spans="1:14">
      <c r="A403">
        <v>130609</v>
      </c>
      <c r="B403" t="s">
        <v>139</v>
      </c>
      <c r="C403" t="s">
        <v>90</v>
      </c>
      <c r="D403" t="s">
        <v>91</v>
      </c>
      <c r="E403">
        <v>17271</v>
      </c>
      <c r="F403">
        <v>16</v>
      </c>
      <c r="G403" t="s">
        <v>92</v>
      </c>
      <c r="H403">
        <v>0</v>
      </c>
      <c r="I403">
        <v>1</v>
      </c>
      <c r="K403" s="18" t="str">
        <f t="shared" si="13"/>
        <v>22055 - Courrier Bordeaux Cartierville</v>
      </c>
      <c r="L403" s="8">
        <f>(((VLOOKUP(D403,[3]Format!$A$2:$C$15,2,0))*(VLOOKUP(D403,[3]Format!$A$2:$C$15,3,0))*(F403/2)*55.4)/864000)*453.6</f>
        <v>34.552979999999998</v>
      </c>
      <c r="M403" s="8">
        <f>(((VLOOKUP(D403,[3]Format!$A$2:$C$15,2,0))*(VLOOKUP(D403,[3]Format!$A$2:$C$15,3,0))*(H403/2)*70)/950000)*453.6</f>
        <v>0</v>
      </c>
      <c r="N403" s="8">
        <f t="shared" si="12"/>
        <v>0.59676451757999993</v>
      </c>
    </row>
    <row r="404" spans="1:14">
      <c r="A404">
        <v>20424</v>
      </c>
      <c r="B404" t="s">
        <v>86</v>
      </c>
      <c r="C404" t="s">
        <v>90</v>
      </c>
      <c r="D404" t="s">
        <v>91</v>
      </c>
      <c r="E404">
        <v>8642</v>
      </c>
      <c r="F404">
        <v>24</v>
      </c>
      <c r="G404" t="s">
        <v>92</v>
      </c>
      <c r="H404">
        <v>0</v>
      </c>
      <c r="I404">
        <v>1</v>
      </c>
      <c r="K404" s="18" t="str">
        <f t="shared" si="13"/>
        <v>22346 - L'Avant-Poste</v>
      </c>
      <c r="L404" s="8">
        <f>(((VLOOKUP(D404,[3]Format!$A$2:$C$15,2,0))*(VLOOKUP(D404,[3]Format!$A$2:$C$15,3,0))*(F404/2)*55.4)/864000)*453.6</f>
        <v>51.829470000000001</v>
      </c>
      <c r="M404" s="8">
        <f>(((VLOOKUP(D404,[3]Format!$A$2:$C$15,2,0))*(VLOOKUP(D404,[3]Format!$A$2:$C$15,3,0))*(H404/2)*70)/950000)*453.6</f>
        <v>0</v>
      </c>
      <c r="N404" s="8">
        <f t="shared" si="12"/>
        <v>0.44791027974000003</v>
      </c>
    </row>
    <row r="405" spans="1:14">
      <c r="A405">
        <v>130472</v>
      </c>
      <c r="B405" t="s">
        <v>144</v>
      </c>
      <c r="C405" t="s">
        <v>90</v>
      </c>
      <c r="D405" t="s">
        <v>91</v>
      </c>
      <c r="E405">
        <v>33220</v>
      </c>
      <c r="F405">
        <v>20</v>
      </c>
      <c r="G405" t="s">
        <v>92</v>
      </c>
      <c r="H405">
        <v>0</v>
      </c>
      <c r="I405">
        <v>1</v>
      </c>
      <c r="K405" s="18" t="str">
        <f t="shared" si="13"/>
        <v>22040 - Courrier Ahuntsic</v>
      </c>
      <c r="L405" s="8">
        <f>(((VLOOKUP(D405,[3]Format!$A$2:$C$15,2,0))*(VLOOKUP(D405,[3]Format!$A$2:$C$15,3,0))*(F405/2)*55.4)/864000)*453.6</f>
        <v>43.191225000000003</v>
      </c>
      <c r="M405" s="8">
        <f>(((VLOOKUP(D405,[3]Format!$A$2:$C$15,2,0))*(VLOOKUP(D405,[3]Format!$A$2:$C$15,3,0))*(H405/2)*70)/950000)*453.6</f>
        <v>0</v>
      </c>
      <c r="N405" s="8">
        <f t="shared" si="12"/>
        <v>1.4348124945</v>
      </c>
    </row>
    <row r="406" spans="1:14">
      <c r="A406">
        <v>129832</v>
      </c>
      <c r="B406" t="s">
        <v>107</v>
      </c>
      <c r="C406" t="s">
        <v>90</v>
      </c>
      <c r="D406" t="s">
        <v>91</v>
      </c>
      <c r="E406">
        <v>27163</v>
      </c>
      <c r="F406">
        <v>14</v>
      </c>
      <c r="G406" t="s">
        <v>92</v>
      </c>
      <c r="H406">
        <v>0</v>
      </c>
      <c r="I406">
        <v>1</v>
      </c>
      <c r="K406" s="18" t="str">
        <f t="shared" si="13"/>
        <v>22240 - Charlesbourg Express</v>
      </c>
      <c r="L406" s="8">
        <f>(((VLOOKUP(D406,[3]Format!$A$2:$C$15,2,0))*(VLOOKUP(D406,[3]Format!$A$2:$C$15,3,0))*(F406/2)*55.4)/864000)*453.6</f>
        <v>30.233857499999999</v>
      </c>
      <c r="M406" s="8">
        <f>(((VLOOKUP(D406,[3]Format!$A$2:$C$15,2,0))*(VLOOKUP(D406,[3]Format!$A$2:$C$15,3,0))*(H406/2)*70)/950000)*453.6</f>
        <v>0</v>
      </c>
      <c r="N406" s="8">
        <f t="shared" si="12"/>
        <v>0.82124227127249994</v>
      </c>
    </row>
    <row r="407" spans="1:14">
      <c r="A407">
        <v>129832</v>
      </c>
      <c r="B407" t="s">
        <v>107</v>
      </c>
      <c r="C407" t="s">
        <v>100</v>
      </c>
      <c r="D407" t="s">
        <v>91</v>
      </c>
      <c r="E407">
        <v>27163</v>
      </c>
      <c r="F407">
        <v>6</v>
      </c>
      <c r="G407" t="s">
        <v>92</v>
      </c>
      <c r="H407">
        <v>0</v>
      </c>
      <c r="I407">
        <v>1</v>
      </c>
      <c r="K407" s="18" t="str">
        <f t="shared" si="13"/>
        <v>22240 - Charlesbourg Express</v>
      </c>
      <c r="L407" s="8">
        <f>(((VLOOKUP(D407,[3]Format!$A$2:$C$15,2,0))*(VLOOKUP(D407,[3]Format!$A$2:$C$15,3,0))*(F407/2)*55.4)/864000)*453.6</f>
        <v>12.9573675</v>
      </c>
      <c r="M407" s="8">
        <f>(((VLOOKUP(D407,[3]Format!$A$2:$C$15,2,0))*(VLOOKUP(D407,[3]Format!$A$2:$C$15,3,0))*(H407/2)*70)/950000)*453.6</f>
        <v>0</v>
      </c>
      <c r="N407" s="8">
        <f t="shared" si="12"/>
        <v>0.35196097340249999</v>
      </c>
    </row>
    <row r="408" spans="1:14">
      <c r="A408">
        <v>130599</v>
      </c>
      <c r="B408" t="s">
        <v>237</v>
      </c>
      <c r="C408" t="s">
        <v>90</v>
      </c>
      <c r="D408" t="s">
        <v>91</v>
      </c>
      <c r="E408">
        <v>27334</v>
      </c>
      <c r="F408">
        <v>8</v>
      </c>
      <c r="G408" t="s">
        <v>92</v>
      </c>
      <c r="H408">
        <v>0</v>
      </c>
      <c r="I408">
        <v>1</v>
      </c>
      <c r="K408" s="18" t="str">
        <f t="shared" si="13"/>
        <v>22105 - La Voix Populaire</v>
      </c>
      <c r="L408" s="8">
        <f>(((VLOOKUP(D408,[3]Format!$A$2:$C$15,2,0))*(VLOOKUP(D408,[3]Format!$A$2:$C$15,3,0))*(F408/2)*55.4)/864000)*453.6</f>
        <v>17.276489999999999</v>
      </c>
      <c r="M408" s="8">
        <f>(((VLOOKUP(D408,[3]Format!$A$2:$C$15,2,0))*(VLOOKUP(D408,[3]Format!$A$2:$C$15,3,0))*(H408/2)*70)/950000)*453.6</f>
        <v>0</v>
      </c>
      <c r="N408" s="8">
        <f t="shared" si="12"/>
        <v>0.47223557765999996</v>
      </c>
    </row>
    <row r="409" spans="1:14">
      <c r="A409">
        <v>131063</v>
      </c>
      <c r="B409" t="s">
        <v>212</v>
      </c>
      <c r="C409" t="s">
        <v>169</v>
      </c>
      <c r="D409" t="s">
        <v>204</v>
      </c>
      <c r="E409">
        <v>20053</v>
      </c>
      <c r="F409">
        <v>0</v>
      </c>
      <c r="G409" t="s">
        <v>216</v>
      </c>
      <c r="H409">
        <v>12</v>
      </c>
      <c r="I409">
        <v>1</v>
      </c>
      <c r="K409" s="18" t="str">
        <f t="shared" si="13"/>
        <v>22045 - L Express d Outremont</v>
      </c>
      <c r="L409" s="8">
        <f>(((VLOOKUP(D409,[3]Format!$A$2:$C$15,2,0))*(VLOOKUP(D409,[3]Format!$A$2:$C$15,3,0))*(F409/2)*55.4)/864000)*453.6</f>
        <v>0</v>
      </c>
      <c r="M409" s="8">
        <f>(((VLOOKUP(D409,[3]Format!$A$2:$C$15,2,0))*(VLOOKUP(D409,[3]Format!$A$2:$C$15,3,0))*(H409/2)*70)/950000)*453.6</f>
        <v>37.225042105263164</v>
      </c>
      <c r="N409" s="8">
        <f t="shared" si="12"/>
        <v>0.74647376933684229</v>
      </c>
    </row>
    <row r="410" spans="1:14">
      <c r="A410">
        <v>130620</v>
      </c>
      <c r="B410" t="s">
        <v>164</v>
      </c>
      <c r="C410" t="s">
        <v>90</v>
      </c>
      <c r="D410" t="s">
        <v>91</v>
      </c>
      <c r="E410">
        <v>30296</v>
      </c>
      <c r="F410">
        <v>8</v>
      </c>
      <c r="G410" t="s">
        <v>92</v>
      </c>
      <c r="H410">
        <v>0</v>
      </c>
      <c r="I410">
        <v>1</v>
      </c>
      <c r="K410" s="18" t="str">
        <f t="shared" si="13"/>
        <v>22050 - Les Nouvelles Saint Laurent</v>
      </c>
      <c r="L410" s="8">
        <f>(((VLOOKUP(D410,[3]Format!$A$2:$C$15,2,0))*(VLOOKUP(D410,[3]Format!$A$2:$C$15,3,0))*(F410/2)*55.4)/864000)*453.6</f>
        <v>17.276489999999999</v>
      </c>
      <c r="M410" s="8">
        <f>(((VLOOKUP(D410,[3]Format!$A$2:$C$15,2,0))*(VLOOKUP(D410,[3]Format!$A$2:$C$15,3,0))*(H410/2)*70)/950000)*453.6</f>
        <v>0</v>
      </c>
      <c r="N410" s="8">
        <f t="shared" si="12"/>
        <v>0.52340854104000001</v>
      </c>
    </row>
    <row r="411" spans="1:14">
      <c r="A411">
        <v>130482</v>
      </c>
      <c r="B411" t="s">
        <v>149</v>
      </c>
      <c r="C411" t="s">
        <v>90</v>
      </c>
      <c r="D411" t="s">
        <v>91</v>
      </c>
      <c r="E411">
        <v>19478</v>
      </c>
      <c r="F411">
        <v>24</v>
      </c>
      <c r="G411" t="s">
        <v>92</v>
      </c>
      <c r="H411">
        <v>0</v>
      </c>
      <c r="I411">
        <v>1</v>
      </c>
      <c r="K411" s="18" t="str">
        <f t="shared" si="13"/>
        <v>22080 - L Informateur de RDP</v>
      </c>
      <c r="L411" s="8">
        <f>(((VLOOKUP(D411,[3]Format!$A$2:$C$15,2,0))*(VLOOKUP(D411,[3]Format!$A$2:$C$15,3,0))*(F411/2)*55.4)/864000)*453.6</f>
        <v>51.829470000000001</v>
      </c>
      <c r="M411" s="8">
        <f>(((VLOOKUP(D411,[3]Format!$A$2:$C$15,2,0))*(VLOOKUP(D411,[3]Format!$A$2:$C$15,3,0))*(H411/2)*70)/950000)*453.6</f>
        <v>0</v>
      </c>
      <c r="N411" s="8">
        <f t="shared" si="12"/>
        <v>1.00953441666</v>
      </c>
    </row>
    <row r="412" spans="1:14">
      <c r="A412">
        <v>130512</v>
      </c>
      <c r="B412" t="s">
        <v>154</v>
      </c>
      <c r="C412" t="s">
        <v>90</v>
      </c>
      <c r="D412" t="s">
        <v>91</v>
      </c>
      <c r="E412">
        <v>30066</v>
      </c>
      <c r="F412">
        <v>24</v>
      </c>
      <c r="G412" t="s">
        <v>92</v>
      </c>
      <c r="H412">
        <v>0</v>
      </c>
      <c r="I412">
        <v>1</v>
      </c>
      <c r="K412" s="18" t="str">
        <f t="shared" si="13"/>
        <v>22060 - Progres St Leonard</v>
      </c>
      <c r="L412" s="8">
        <f>(((VLOOKUP(D412,[3]Format!$A$2:$C$15,2,0))*(VLOOKUP(D412,[3]Format!$A$2:$C$15,3,0))*(F412/2)*55.4)/864000)*453.6</f>
        <v>51.829470000000001</v>
      </c>
      <c r="M412" s="8">
        <f>(((VLOOKUP(D412,[3]Format!$A$2:$C$15,2,0))*(VLOOKUP(D412,[3]Format!$A$2:$C$15,3,0))*(H412/2)*70)/950000)*453.6</f>
        <v>0</v>
      </c>
      <c r="N412" s="8">
        <f t="shared" si="12"/>
        <v>1.5583048450200001</v>
      </c>
    </row>
    <row r="413" spans="1:14">
      <c r="A413">
        <v>130493</v>
      </c>
      <c r="B413" t="s">
        <v>159</v>
      </c>
      <c r="C413" t="s">
        <v>90</v>
      </c>
      <c r="D413" t="s">
        <v>91</v>
      </c>
      <c r="E413">
        <v>31902</v>
      </c>
      <c r="F413">
        <v>12</v>
      </c>
      <c r="G413" t="s">
        <v>92</v>
      </c>
      <c r="H413">
        <v>0</v>
      </c>
      <c r="I413">
        <v>1</v>
      </c>
      <c r="K413" s="18" t="str">
        <f t="shared" si="13"/>
        <v>22065 - Le Guide de Montreal Nord</v>
      </c>
      <c r="L413" s="8">
        <f>(((VLOOKUP(D413,[3]Format!$A$2:$C$15,2,0))*(VLOOKUP(D413,[3]Format!$A$2:$C$15,3,0))*(F413/2)*55.4)/864000)*453.6</f>
        <v>25.914735</v>
      </c>
      <c r="M413" s="8">
        <f>(((VLOOKUP(D413,[3]Format!$A$2:$C$15,2,0))*(VLOOKUP(D413,[3]Format!$A$2:$C$15,3,0))*(H413/2)*70)/950000)*453.6</f>
        <v>0</v>
      </c>
      <c r="N413" s="8">
        <f t="shared" si="12"/>
        <v>0.82673187597000009</v>
      </c>
    </row>
    <row r="414" spans="1:14">
      <c r="A414">
        <v>130502</v>
      </c>
      <c r="B414" t="s">
        <v>175</v>
      </c>
      <c r="C414" t="s">
        <v>90</v>
      </c>
      <c r="D414" t="s">
        <v>91</v>
      </c>
      <c r="E414">
        <v>21760</v>
      </c>
      <c r="F414">
        <v>12</v>
      </c>
      <c r="G414" t="s">
        <v>92</v>
      </c>
      <c r="H414">
        <v>0</v>
      </c>
      <c r="I414">
        <v>1</v>
      </c>
      <c r="K414" s="18" t="str">
        <f t="shared" si="13"/>
        <v>22075 - Nouv Hochelaga Maisonneuve</v>
      </c>
      <c r="L414" s="8">
        <f>(((VLOOKUP(D414,[3]Format!$A$2:$C$15,2,0))*(VLOOKUP(D414,[3]Format!$A$2:$C$15,3,0))*(F414/2)*55.4)/864000)*453.6</f>
        <v>25.914735</v>
      </c>
      <c r="M414" s="8">
        <f>(((VLOOKUP(D414,[3]Format!$A$2:$C$15,2,0))*(VLOOKUP(D414,[3]Format!$A$2:$C$15,3,0))*(H414/2)*70)/950000)*453.6</f>
        <v>0</v>
      </c>
      <c r="N414" s="8">
        <f t="shared" si="12"/>
        <v>0.56390463360000009</v>
      </c>
    </row>
    <row r="415" spans="1:14">
      <c r="A415">
        <v>130559</v>
      </c>
      <c r="B415" t="s">
        <v>206</v>
      </c>
      <c r="C415" t="s">
        <v>90</v>
      </c>
      <c r="D415" t="s">
        <v>91</v>
      </c>
      <c r="E415">
        <v>42852</v>
      </c>
      <c r="F415">
        <v>12</v>
      </c>
      <c r="G415" t="s">
        <v>92</v>
      </c>
      <c r="H415">
        <v>0</v>
      </c>
      <c r="I415">
        <v>1</v>
      </c>
      <c r="K415" s="18" t="str">
        <f t="shared" si="13"/>
        <v>22115 - Cites Nouvelles</v>
      </c>
      <c r="L415" s="8">
        <f>(((VLOOKUP(D415,[3]Format!$A$2:$C$15,2,0))*(VLOOKUP(D415,[3]Format!$A$2:$C$15,3,0))*(F415/2)*55.4)/864000)*453.6</f>
        <v>25.914735</v>
      </c>
      <c r="M415" s="8">
        <f>(((VLOOKUP(D415,[3]Format!$A$2:$C$15,2,0))*(VLOOKUP(D415,[3]Format!$A$2:$C$15,3,0))*(H415/2)*70)/950000)*453.6</f>
        <v>0</v>
      </c>
      <c r="N415" s="8">
        <f t="shared" si="12"/>
        <v>1.1104982242199999</v>
      </c>
    </row>
    <row r="416" spans="1:14">
      <c r="A416">
        <v>130483</v>
      </c>
      <c r="B416" t="s">
        <v>149</v>
      </c>
      <c r="C416" t="s">
        <v>90</v>
      </c>
      <c r="D416" t="s">
        <v>91</v>
      </c>
      <c r="E416">
        <v>19516</v>
      </c>
      <c r="F416">
        <v>12</v>
      </c>
      <c r="G416" t="s">
        <v>92</v>
      </c>
      <c r="H416">
        <v>0</v>
      </c>
      <c r="I416">
        <v>1</v>
      </c>
      <c r="K416" s="18" t="str">
        <f t="shared" si="13"/>
        <v>22080 - L Informateur de RDP</v>
      </c>
      <c r="L416" s="8">
        <f>(((VLOOKUP(D416,[3]Format!$A$2:$C$15,2,0))*(VLOOKUP(D416,[3]Format!$A$2:$C$15,3,0))*(F416/2)*55.4)/864000)*453.6</f>
        <v>25.914735</v>
      </c>
      <c r="M416" s="8">
        <f>(((VLOOKUP(D416,[3]Format!$A$2:$C$15,2,0))*(VLOOKUP(D416,[3]Format!$A$2:$C$15,3,0))*(H416/2)*70)/950000)*453.6</f>
        <v>0</v>
      </c>
      <c r="N416" s="8">
        <f t="shared" si="12"/>
        <v>0.50575196826000002</v>
      </c>
    </row>
    <row r="417" spans="1:14">
      <c r="A417">
        <v>129816</v>
      </c>
      <c r="B417" t="s">
        <v>185</v>
      </c>
      <c r="C417" t="s">
        <v>90</v>
      </c>
      <c r="D417" t="s">
        <v>91</v>
      </c>
      <c r="E417">
        <v>42520</v>
      </c>
      <c r="F417">
        <v>18</v>
      </c>
      <c r="G417" t="s">
        <v>92</v>
      </c>
      <c r="H417">
        <v>0</v>
      </c>
      <c r="I417">
        <v>1</v>
      </c>
      <c r="K417" s="18" t="str">
        <f t="shared" si="13"/>
        <v>22245 - L Actuel</v>
      </c>
      <c r="L417" s="8">
        <f>(((VLOOKUP(D417,[3]Format!$A$2:$C$15,2,0))*(VLOOKUP(D417,[3]Format!$A$2:$C$15,3,0))*(F417/2)*55.4)/864000)*453.6</f>
        <v>38.872102499999997</v>
      </c>
      <c r="M417" s="8">
        <f>(((VLOOKUP(D417,[3]Format!$A$2:$C$15,2,0))*(VLOOKUP(D417,[3]Format!$A$2:$C$15,3,0))*(H417/2)*70)/950000)*453.6</f>
        <v>0</v>
      </c>
      <c r="N417" s="8">
        <f t="shared" si="12"/>
        <v>1.6528417982999999</v>
      </c>
    </row>
    <row r="418" spans="1:14">
      <c r="A418">
        <v>129816</v>
      </c>
      <c r="B418" t="s">
        <v>185</v>
      </c>
      <c r="C418" t="s">
        <v>100</v>
      </c>
      <c r="D418" t="s">
        <v>91</v>
      </c>
      <c r="E418">
        <v>42520</v>
      </c>
      <c r="F418">
        <v>6</v>
      </c>
      <c r="G418" t="s">
        <v>92</v>
      </c>
      <c r="H418">
        <v>0</v>
      </c>
      <c r="I418">
        <v>1</v>
      </c>
      <c r="K418" s="18" t="str">
        <f t="shared" si="13"/>
        <v>22245 - L Actuel</v>
      </c>
      <c r="L418" s="8">
        <f>(((VLOOKUP(D418,[3]Format!$A$2:$C$15,2,0))*(VLOOKUP(D418,[3]Format!$A$2:$C$15,3,0))*(F418/2)*55.4)/864000)*453.6</f>
        <v>12.9573675</v>
      </c>
      <c r="M418" s="8">
        <f>(((VLOOKUP(D418,[3]Format!$A$2:$C$15,2,0))*(VLOOKUP(D418,[3]Format!$A$2:$C$15,3,0))*(H418/2)*70)/950000)*453.6</f>
        <v>0</v>
      </c>
      <c r="N418" s="8">
        <f t="shared" si="12"/>
        <v>0.5509472661</v>
      </c>
    </row>
    <row r="419" spans="1:14">
      <c r="A419">
        <v>130503</v>
      </c>
      <c r="B419" t="s">
        <v>175</v>
      </c>
      <c r="C419" t="s">
        <v>90</v>
      </c>
      <c r="D419" t="s">
        <v>91</v>
      </c>
      <c r="E419">
        <v>21807</v>
      </c>
      <c r="F419">
        <v>8</v>
      </c>
      <c r="G419" t="s">
        <v>92</v>
      </c>
      <c r="H419">
        <v>0</v>
      </c>
      <c r="I419">
        <v>1</v>
      </c>
      <c r="K419" s="18" t="str">
        <f t="shared" si="13"/>
        <v>22075 - Nouv Hochelaga Maisonneuve</v>
      </c>
      <c r="L419" s="8">
        <f>(((VLOOKUP(D419,[3]Format!$A$2:$C$15,2,0))*(VLOOKUP(D419,[3]Format!$A$2:$C$15,3,0))*(F419/2)*55.4)/864000)*453.6</f>
        <v>17.276489999999999</v>
      </c>
      <c r="M419" s="8">
        <f>(((VLOOKUP(D419,[3]Format!$A$2:$C$15,2,0))*(VLOOKUP(D419,[3]Format!$A$2:$C$15,3,0))*(H419/2)*70)/950000)*453.6</f>
        <v>0</v>
      </c>
      <c r="N419" s="8">
        <f t="shared" si="12"/>
        <v>0.37674841742999998</v>
      </c>
    </row>
    <row r="420" spans="1:14">
      <c r="A420">
        <v>130522</v>
      </c>
      <c r="B420" t="s">
        <v>170</v>
      </c>
      <c r="C420" t="s">
        <v>90</v>
      </c>
      <c r="D420" t="s">
        <v>91</v>
      </c>
      <c r="E420">
        <v>36616</v>
      </c>
      <c r="F420">
        <v>20</v>
      </c>
      <c r="G420" t="s">
        <v>92</v>
      </c>
      <c r="H420">
        <v>0</v>
      </c>
      <c r="I420">
        <v>1</v>
      </c>
      <c r="K420" s="18" t="str">
        <f t="shared" si="13"/>
        <v>22025 - Journal Rosemont La Petite-Patrie</v>
      </c>
      <c r="L420" s="8">
        <f>(((VLOOKUP(D420,[3]Format!$A$2:$C$15,2,0))*(VLOOKUP(D420,[3]Format!$A$2:$C$15,3,0))*(F420/2)*55.4)/864000)*453.6</f>
        <v>43.191225000000003</v>
      </c>
      <c r="M420" s="8">
        <f>(((VLOOKUP(D420,[3]Format!$A$2:$C$15,2,0))*(VLOOKUP(D420,[3]Format!$A$2:$C$15,3,0))*(H420/2)*70)/950000)*453.6</f>
        <v>0</v>
      </c>
      <c r="N420" s="8">
        <f t="shared" si="12"/>
        <v>1.5814898946</v>
      </c>
    </row>
    <row r="421" spans="1:14">
      <c r="A421">
        <v>130531</v>
      </c>
      <c r="B421" t="s">
        <v>256</v>
      </c>
      <c r="C421" t="s">
        <v>90</v>
      </c>
      <c r="D421" t="s">
        <v>91</v>
      </c>
      <c r="E421">
        <v>20893</v>
      </c>
      <c r="F421">
        <v>16</v>
      </c>
      <c r="G421" t="s">
        <v>92</v>
      </c>
      <c r="H421">
        <v>0</v>
      </c>
      <c r="I421">
        <v>1</v>
      </c>
      <c r="K421" s="18" t="str">
        <f t="shared" si="13"/>
        <v>22085 - Avenir de l'Est</v>
      </c>
      <c r="L421" s="8">
        <f>(((VLOOKUP(D421,[3]Format!$A$2:$C$15,2,0))*(VLOOKUP(D421,[3]Format!$A$2:$C$15,3,0))*(F421/2)*55.4)/864000)*453.6</f>
        <v>34.552979999999998</v>
      </c>
      <c r="M421" s="8">
        <f>(((VLOOKUP(D421,[3]Format!$A$2:$C$15,2,0))*(VLOOKUP(D421,[3]Format!$A$2:$C$15,3,0))*(H421/2)*70)/950000)*453.6</f>
        <v>0</v>
      </c>
      <c r="N421" s="8">
        <f t="shared" si="12"/>
        <v>0.72191541114000002</v>
      </c>
    </row>
    <row r="422" spans="1:14">
      <c r="A422">
        <v>130610</v>
      </c>
      <c r="B422" t="s">
        <v>139</v>
      </c>
      <c r="C422" t="s">
        <v>90</v>
      </c>
      <c r="D422" t="s">
        <v>91</v>
      </c>
      <c r="E422">
        <v>17285</v>
      </c>
      <c r="F422">
        <v>8</v>
      </c>
      <c r="G422" t="s">
        <v>92</v>
      </c>
      <c r="H422">
        <v>0</v>
      </c>
      <c r="I422">
        <v>1</v>
      </c>
      <c r="K422" s="18" t="str">
        <f t="shared" si="13"/>
        <v>22055 - Courrier Bordeaux Cartierville</v>
      </c>
      <c r="L422" s="8">
        <f>(((VLOOKUP(D422,[3]Format!$A$2:$C$15,2,0))*(VLOOKUP(D422,[3]Format!$A$2:$C$15,3,0))*(F422/2)*55.4)/864000)*453.6</f>
        <v>17.276489999999999</v>
      </c>
      <c r="M422" s="8">
        <f>(((VLOOKUP(D422,[3]Format!$A$2:$C$15,2,0))*(VLOOKUP(D422,[3]Format!$A$2:$C$15,3,0))*(H422/2)*70)/950000)*453.6</f>
        <v>0</v>
      </c>
      <c r="N422" s="8">
        <f t="shared" si="12"/>
        <v>0.29862412964999996</v>
      </c>
    </row>
    <row r="423" spans="1:14">
      <c r="A423">
        <v>130492</v>
      </c>
      <c r="B423" t="s">
        <v>159</v>
      </c>
      <c r="C423" t="s">
        <v>90</v>
      </c>
      <c r="D423" t="s">
        <v>91</v>
      </c>
      <c r="E423">
        <v>31897</v>
      </c>
      <c r="F423">
        <v>12</v>
      </c>
      <c r="G423" t="s">
        <v>92</v>
      </c>
      <c r="H423">
        <v>0</v>
      </c>
      <c r="I423">
        <v>1</v>
      </c>
      <c r="K423" s="18" t="str">
        <f t="shared" si="13"/>
        <v>22065 - Le Guide de Montreal Nord</v>
      </c>
      <c r="L423" s="8">
        <f>(((VLOOKUP(D423,[3]Format!$A$2:$C$15,2,0))*(VLOOKUP(D423,[3]Format!$A$2:$C$15,3,0))*(F423/2)*55.4)/864000)*453.6</f>
        <v>25.914735</v>
      </c>
      <c r="M423" s="8">
        <f>(((VLOOKUP(D423,[3]Format!$A$2:$C$15,2,0))*(VLOOKUP(D423,[3]Format!$A$2:$C$15,3,0))*(H423/2)*70)/950000)*453.6</f>
        <v>0</v>
      </c>
      <c r="N423" s="8">
        <f t="shared" si="12"/>
        <v>0.82660230229500009</v>
      </c>
    </row>
    <row r="424" spans="1:14">
      <c r="A424">
        <v>130619</v>
      </c>
      <c r="B424" t="s">
        <v>164</v>
      </c>
      <c r="C424" t="s">
        <v>90</v>
      </c>
      <c r="D424" t="s">
        <v>91</v>
      </c>
      <c r="E424">
        <v>30221</v>
      </c>
      <c r="F424">
        <v>20</v>
      </c>
      <c r="G424" t="s">
        <v>92</v>
      </c>
      <c r="H424">
        <v>0</v>
      </c>
      <c r="I424">
        <v>1</v>
      </c>
      <c r="K424" s="18" t="str">
        <f t="shared" si="13"/>
        <v>22050 - Les Nouvelles Saint Laurent</v>
      </c>
      <c r="L424" s="8">
        <f>(((VLOOKUP(D424,[3]Format!$A$2:$C$15,2,0))*(VLOOKUP(D424,[3]Format!$A$2:$C$15,3,0))*(F424/2)*55.4)/864000)*453.6</f>
        <v>43.191225000000003</v>
      </c>
      <c r="M424" s="8">
        <f>(((VLOOKUP(D424,[3]Format!$A$2:$C$15,2,0))*(VLOOKUP(D424,[3]Format!$A$2:$C$15,3,0))*(H424/2)*70)/950000)*453.6</f>
        <v>0</v>
      </c>
      <c r="N424" s="8">
        <f t="shared" si="12"/>
        <v>1.3052820107250003</v>
      </c>
    </row>
    <row r="425" spans="1:14">
      <c r="A425">
        <v>130523</v>
      </c>
      <c r="B425" t="s">
        <v>170</v>
      </c>
      <c r="C425" t="s">
        <v>90</v>
      </c>
      <c r="D425" t="s">
        <v>91</v>
      </c>
      <c r="E425">
        <v>36524</v>
      </c>
      <c r="F425">
        <v>12</v>
      </c>
      <c r="G425" t="s">
        <v>92</v>
      </c>
      <c r="H425">
        <v>0</v>
      </c>
      <c r="I425">
        <v>1</v>
      </c>
      <c r="K425" s="18" t="str">
        <f t="shared" si="13"/>
        <v>22025 - Journal Rosemont La Petite-Patrie</v>
      </c>
      <c r="L425" s="8">
        <f>(((VLOOKUP(D425,[3]Format!$A$2:$C$15,2,0))*(VLOOKUP(D425,[3]Format!$A$2:$C$15,3,0))*(F425/2)*55.4)/864000)*453.6</f>
        <v>25.914735</v>
      </c>
      <c r="M425" s="8">
        <f>(((VLOOKUP(D425,[3]Format!$A$2:$C$15,2,0))*(VLOOKUP(D425,[3]Format!$A$2:$C$15,3,0))*(H425/2)*70)/950000)*453.6</f>
        <v>0</v>
      </c>
      <c r="N425" s="8">
        <f t="shared" si="12"/>
        <v>0.94650978113999995</v>
      </c>
    </row>
    <row r="426" spans="1:14">
      <c r="A426">
        <v>20416</v>
      </c>
      <c r="B426" t="s">
        <v>232</v>
      </c>
      <c r="C426" t="s">
        <v>90</v>
      </c>
      <c r="D426" t="s">
        <v>91</v>
      </c>
      <c r="E426">
        <v>25888</v>
      </c>
      <c r="F426">
        <v>8</v>
      </c>
      <c r="G426" t="s">
        <v>92</v>
      </c>
      <c r="H426">
        <v>0</v>
      </c>
      <c r="I426">
        <v>1</v>
      </c>
      <c r="K426" s="18" t="str">
        <f t="shared" si="13"/>
        <v>22250 - Quebec Express</v>
      </c>
      <c r="L426" s="8">
        <f>(((VLOOKUP(D426,[3]Format!$A$2:$C$15,2,0))*(VLOOKUP(D426,[3]Format!$A$2:$C$15,3,0))*(F426/2)*55.4)/864000)*453.6</f>
        <v>17.276489999999999</v>
      </c>
      <c r="M426" s="8">
        <f>(((VLOOKUP(D426,[3]Format!$A$2:$C$15,2,0))*(VLOOKUP(D426,[3]Format!$A$2:$C$15,3,0))*(H426/2)*70)/950000)*453.6</f>
        <v>0</v>
      </c>
      <c r="N426" s="8">
        <f t="shared" si="12"/>
        <v>0.44725377311999998</v>
      </c>
    </row>
    <row r="427" spans="1:14">
      <c r="A427">
        <v>20417</v>
      </c>
      <c r="B427" t="s">
        <v>126</v>
      </c>
      <c r="C427" t="s">
        <v>90</v>
      </c>
      <c r="D427" t="s">
        <v>91</v>
      </c>
      <c r="E427">
        <v>43545</v>
      </c>
      <c r="F427">
        <v>14</v>
      </c>
      <c r="G427" t="s">
        <v>92</v>
      </c>
      <c r="H427">
        <v>0</v>
      </c>
      <c r="I427">
        <v>1</v>
      </c>
      <c r="K427" s="18" t="str">
        <f t="shared" si="13"/>
        <v>22235 - L Appel</v>
      </c>
      <c r="L427" s="8">
        <f>(((VLOOKUP(D427,[3]Format!$A$2:$C$15,2,0))*(VLOOKUP(D427,[3]Format!$A$2:$C$15,3,0))*(F427/2)*55.4)/864000)*453.6</f>
        <v>30.233857499999999</v>
      </c>
      <c r="M427" s="8">
        <f>(((VLOOKUP(D427,[3]Format!$A$2:$C$15,2,0))*(VLOOKUP(D427,[3]Format!$A$2:$C$15,3,0))*(H427/2)*70)/950000)*453.6</f>
        <v>0</v>
      </c>
      <c r="N427" s="8">
        <f t="shared" si="12"/>
        <v>1.3165333248375</v>
      </c>
    </row>
    <row r="428" spans="1:14">
      <c r="A428">
        <v>20417</v>
      </c>
      <c r="B428" t="s">
        <v>126</v>
      </c>
      <c r="C428" t="s">
        <v>100</v>
      </c>
      <c r="D428" t="s">
        <v>91</v>
      </c>
      <c r="E428">
        <v>43545</v>
      </c>
      <c r="F428">
        <v>10</v>
      </c>
      <c r="G428" t="s">
        <v>92</v>
      </c>
      <c r="H428">
        <v>0</v>
      </c>
      <c r="I428">
        <v>1</v>
      </c>
      <c r="K428" s="18" t="str">
        <f t="shared" si="13"/>
        <v>22235 - L Appel</v>
      </c>
      <c r="L428" s="8">
        <f>(((VLOOKUP(D428,[3]Format!$A$2:$C$15,2,0))*(VLOOKUP(D428,[3]Format!$A$2:$C$15,3,0))*(F428/2)*55.4)/864000)*453.6</f>
        <v>21.595612500000001</v>
      </c>
      <c r="M428" s="8">
        <f>(((VLOOKUP(D428,[3]Format!$A$2:$C$15,2,0))*(VLOOKUP(D428,[3]Format!$A$2:$C$15,3,0))*(H428/2)*70)/950000)*453.6</f>
        <v>0</v>
      </c>
      <c r="N428" s="8">
        <f t="shared" si="12"/>
        <v>0.94038094631250002</v>
      </c>
    </row>
    <row r="429" spans="1:14">
      <c r="A429">
        <v>130473</v>
      </c>
      <c r="B429" t="s">
        <v>144</v>
      </c>
      <c r="C429" t="s">
        <v>90</v>
      </c>
      <c r="D429" t="s">
        <v>91</v>
      </c>
      <c r="E429">
        <v>33220</v>
      </c>
      <c r="F429">
        <v>12</v>
      </c>
      <c r="G429" t="s">
        <v>92</v>
      </c>
      <c r="H429">
        <v>0</v>
      </c>
      <c r="I429">
        <v>1</v>
      </c>
      <c r="K429" s="18" t="str">
        <f t="shared" si="13"/>
        <v>22040 - Courrier Ahuntsic</v>
      </c>
      <c r="L429" s="8">
        <f>(((VLOOKUP(D429,[3]Format!$A$2:$C$15,2,0))*(VLOOKUP(D429,[3]Format!$A$2:$C$15,3,0))*(F429/2)*55.4)/864000)*453.6</f>
        <v>25.914735</v>
      </c>
      <c r="M429" s="8">
        <f>(((VLOOKUP(D429,[3]Format!$A$2:$C$15,2,0))*(VLOOKUP(D429,[3]Format!$A$2:$C$15,3,0))*(H429/2)*70)/950000)*453.6</f>
        <v>0</v>
      </c>
      <c r="N429" s="8">
        <f t="shared" si="12"/>
        <v>0.86088749669999998</v>
      </c>
    </row>
    <row r="430" spans="1:14">
      <c r="A430">
        <v>20420</v>
      </c>
      <c r="B430" t="s">
        <v>220</v>
      </c>
      <c r="C430" t="s">
        <v>90</v>
      </c>
      <c r="D430" t="s">
        <v>91</v>
      </c>
      <c r="E430">
        <v>11470</v>
      </c>
      <c r="F430">
        <v>12</v>
      </c>
      <c r="G430" t="s">
        <v>92</v>
      </c>
      <c r="H430">
        <v>0</v>
      </c>
      <c r="I430">
        <v>1</v>
      </c>
      <c r="K430" s="18" t="str">
        <f t="shared" si="13"/>
        <v>22270 - L Autre Voix</v>
      </c>
      <c r="L430" s="8">
        <f>(((VLOOKUP(D430,[3]Format!$A$2:$C$15,2,0))*(VLOOKUP(D430,[3]Format!$A$2:$C$15,3,0))*(F430/2)*55.4)/864000)*453.6</f>
        <v>25.914735</v>
      </c>
      <c r="M430" s="8">
        <f>(((VLOOKUP(D430,[3]Format!$A$2:$C$15,2,0))*(VLOOKUP(D430,[3]Format!$A$2:$C$15,3,0))*(H430/2)*70)/950000)*453.6</f>
        <v>0</v>
      </c>
      <c r="N430" s="8">
        <f t="shared" si="12"/>
        <v>0.29724201044999998</v>
      </c>
    </row>
    <row r="431" spans="1:14">
      <c r="A431">
        <v>20420</v>
      </c>
      <c r="B431" t="s">
        <v>220</v>
      </c>
      <c r="C431" t="s">
        <v>100</v>
      </c>
      <c r="D431" t="s">
        <v>91</v>
      </c>
      <c r="E431">
        <v>11470</v>
      </c>
      <c r="F431">
        <v>4</v>
      </c>
      <c r="G431" t="s">
        <v>92</v>
      </c>
      <c r="H431">
        <v>0</v>
      </c>
      <c r="I431">
        <v>1</v>
      </c>
      <c r="K431" s="18" t="str">
        <f t="shared" si="13"/>
        <v>22270 - L Autre Voix</v>
      </c>
      <c r="L431" s="8">
        <f>(((VLOOKUP(D431,[3]Format!$A$2:$C$15,2,0))*(VLOOKUP(D431,[3]Format!$A$2:$C$15,3,0))*(F431/2)*55.4)/864000)*453.6</f>
        <v>8.6382449999999995</v>
      </c>
      <c r="M431" s="8">
        <f>(((VLOOKUP(D431,[3]Format!$A$2:$C$15,2,0))*(VLOOKUP(D431,[3]Format!$A$2:$C$15,3,0))*(H431/2)*70)/950000)*453.6</f>
        <v>0</v>
      </c>
      <c r="N431" s="8">
        <f t="shared" si="12"/>
        <v>9.9080670149999994E-2</v>
      </c>
    </row>
    <row r="432" spans="1:14">
      <c r="A432">
        <v>130513</v>
      </c>
      <c r="B432" t="s">
        <v>154</v>
      </c>
      <c r="C432" t="s">
        <v>90</v>
      </c>
      <c r="D432" t="s">
        <v>91</v>
      </c>
      <c r="E432">
        <v>30103</v>
      </c>
      <c r="F432">
        <v>12</v>
      </c>
      <c r="G432" t="s">
        <v>92</v>
      </c>
      <c r="H432">
        <v>0</v>
      </c>
      <c r="I432">
        <v>1</v>
      </c>
      <c r="K432" s="18" t="str">
        <f t="shared" si="13"/>
        <v>22060 - Progres St Leonard</v>
      </c>
      <c r="L432" s="8">
        <f>(((VLOOKUP(D432,[3]Format!$A$2:$C$15,2,0))*(VLOOKUP(D432,[3]Format!$A$2:$C$15,3,0))*(F432/2)*55.4)/864000)*453.6</f>
        <v>25.914735</v>
      </c>
      <c r="M432" s="8">
        <f>(((VLOOKUP(D432,[3]Format!$A$2:$C$15,2,0))*(VLOOKUP(D432,[3]Format!$A$2:$C$15,3,0))*(H432/2)*70)/950000)*453.6</f>
        <v>0</v>
      </c>
      <c r="N432" s="8">
        <f t="shared" si="12"/>
        <v>0.78011126770500006</v>
      </c>
    </row>
    <row r="433" spans="1:14">
      <c r="A433">
        <v>25853</v>
      </c>
      <c r="B433" t="s">
        <v>266</v>
      </c>
      <c r="C433" t="s">
        <v>90</v>
      </c>
      <c r="D433" t="s">
        <v>270</v>
      </c>
      <c r="E433">
        <v>4200</v>
      </c>
      <c r="F433">
        <v>0</v>
      </c>
      <c r="G433" t="s">
        <v>271</v>
      </c>
      <c r="H433">
        <v>32</v>
      </c>
      <c r="I433">
        <v>1</v>
      </c>
      <c r="K433" s="18" t="str">
        <f t="shared" si="13"/>
        <v>22005 - Corriere Italiano</v>
      </c>
      <c r="L433" s="8">
        <f>(((VLOOKUP(D433,[3]Format!$A$2:$C$15,2,0))*(VLOOKUP(D433,[3]Format!$A$2:$C$15,3,0))*(F433/2)*55.4)/864000)*453.6</f>
        <v>0</v>
      </c>
      <c r="M433" s="8">
        <f>(((VLOOKUP(D433,[3]Format!$A$2:$C$15,2,0))*(VLOOKUP(D433,[3]Format!$A$2:$C$15,3,0))*(H433/2)*70)/950000)*453.6</f>
        <v>103.4112505263158</v>
      </c>
      <c r="N433" s="8">
        <f t="shared" si="12"/>
        <v>0.43432725221052632</v>
      </c>
    </row>
    <row r="434" spans="1:14">
      <c r="A434">
        <v>131176</v>
      </c>
      <c r="B434" t="s">
        <v>185</v>
      </c>
      <c r="C434" t="s">
        <v>90</v>
      </c>
      <c r="D434" t="s">
        <v>91</v>
      </c>
      <c r="E434">
        <v>42520</v>
      </c>
      <c r="F434">
        <v>12</v>
      </c>
      <c r="G434" t="s">
        <v>92</v>
      </c>
      <c r="H434">
        <v>0</v>
      </c>
      <c r="I434">
        <v>1</v>
      </c>
      <c r="K434" s="18" t="str">
        <f t="shared" si="13"/>
        <v>22245 - L Actuel</v>
      </c>
      <c r="L434" s="8">
        <f>(((VLOOKUP(D434,[3]Format!$A$2:$C$15,2,0))*(VLOOKUP(D434,[3]Format!$A$2:$C$15,3,0))*(F434/2)*55.4)/864000)*453.6</f>
        <v>25.914735</v>
      </c>
      <c r="M434" s="8">
        <f>(((VLOOKUP(D434,[3]Format!$A$2:$C$15,2,0))*(VLOOKUP(D434,[3]Format!$A$2:$C$15,3,0))*(H434/2)*70)/950000)*453.6</f>
        <v>0</v>
      </c>
      <c r="N434" s="8">
        <f t="shared" si="12"/>
        <v>1.1018945322</v>
      </c>
    </row>
    <row r="435" spans="1:14">
      <c r="A435">
        <v>130589</v>
      </c>
      <c r="B435" t="s">
        <v>195</v>
      </c>
      <c r="C435" t="s">
        <v>90</v>
      </c>
      <c r="D435" t="s">
        <v>91</v>
      </c>
      <c r="E435">
        <v>33029</v>
      </c>
      <c r="F435">
        <v>16</v>
      </c>
      <c r="G435" t="s">
        <v>92</v>
      </c>
      <c r="H435">
        <v>0</v>
      </c>
      <c r="I435">
        <v>1</v>
      </c>
      <c r="K435" s="18" t="str">
        <f t="shared" si="13"/>
        <v>22095 - Le Messager Lasalle-Dorval</v>
      </c>
      <c r="L435" s="8">
        <f>(((VLOOKUP(D435,[3]Format!$A$2:$C$15,2,0))*(VLOOKUP(D435,[3]Format!$A$2:$C$15,3,0))*(F435/2)*55.4)/864000)*453.6</f>
        <v>34.552979999999998</v>
      </c>
      <c r="M435" s="8">
        <f>(((VLOOKUP(D435,[3]Format!$A$2:$C$15,2,0))*(VLOOKUP(D435,[3]Format!$A$2:$C$15,3,0))*(H435/2)*70)/950000)*453.6</f>
        <v>0</v>
      </c>
      <c r="N435" s="8">
        <f t="shared" si="12"/>
        <v>1.1412503764199999</v>
      </c>
    </row>
    <row r="436" spans="1:14">
      <c r="A436">
        <v>130579</v>
      </c>
      <c r="B436" t="s">
        <v>134</v>
      </c>
      <c r="C436" t="s">
        <v>90</v>
      </c>
      <c r="D436" t="s">
        <v>91</v>
      </c>
      <c r="E436">
        <v>24364</v>
      </c>
      <c r="F436">
        <v>16</v>
      </c>
      <c r="G436" t="s">
        <v>92</v>
      </c>
      <c r="H436">
        <v>0</v>
      </c>
      <c r="I436">
        <v>1</v>
      </c>
      <c r="K436" s="18" t="str">
        <f t="shared" si="13"/>
        <v>22100 - Le Messager Lachine</v>
      </c>
      <c r="L436" s="8">
        <f>(((VLOOKUP(D436,[3]Format!$A$2:$C$15,2,0))*(VLOOKUP(D436,[3]Format!$A$2:$C$15,3,0))*(F436/2)*55.4)/864000)*453.6</f>
        <v>34.552979999999998</v>
      </c>
      <c r="M436" s="8">
        <f>(((VLOOKUP(D436,[3]Format!$A$2:$C$15,2,0))*(VLOOKUP(D436,[3]Format!$A$2:$C$15,3,0))*(H436/2)*70)/950000)*453.6</f>
        <v>0</v>
      </c>
      <c r="N436" s="8">
        <f t="shared" si="12"/>
        <v>0.8418488047199999</v>
      </c>
    </row>
    <row r="437" spans="1:14">
      <c r="A437">
        <v>131194</v>
      </c>
      <c r="B437" t="s">
        <v>107</v>
      </c>
      <c r="C437" t="s">
        <v>90</v>
      </c>
      <c r="D437" t="s">
        <v>91</v>
      </c>
      <c r="E437">
        <v>27083</v>
      </c>
      <c r="F437">
        <v>8</v>
      </c>
      <c r="G437" t="s">
        <v>92</v>
      </c>
      <c r="H437">
        <v>0</v>
      </c>
      <c r="I437">
        <v>1</v>
      </c>
      <c r="K437" s="18" t="str">
        <f t="shared" si="13"/>
        <v>22240 - Charlesbourg Express</v>
      </c>
      <c r="L437" s="8">
        <f>(((VLOOKUP(D437,[3]Format!$A$2:$C$15,2,0))*(VLOOKUP(D437,[3]Format!$A$2:$C$15,3,0))*(F437/2)*55.4)/864000)*453.6</f>
        <v>17.276489999999999</v>
      </c>
      <c r="M437" s="8">
        <f>(((VLOOKUP(D437,[3]Format!$A$2:$C$15,2,0))*(VLOOKUP(D437,[3]Format!$A$2:$C$15,3,0))*(H437/2)*70)/950000)*453.6</f>
        <v>0</v>
      </c>
      <c r="N437" s="8">
        <f t="shared" si="12"/>
        <v>0.46789917866999997</v>
      </c>
    </row>
    <row r="438" spans="1:14">
      <c r="A438">
        <v>130569</v>
      </c>
      <c r="B438" t="s">
        <v>242</v>
      </c>
      <c r="C438" t="s">
        <v>90</v>
      </c>
      <c r="D438" t="s">
        <v>91</v>
      </c>
      <c r="E438">
        <v>23616</v>
      </c>
      <c r="F438">
        <v>12</v>
      </c>
      <c r="G438" t="s">
        <v>92</v>
      </c>
      <c r="H438">
        <v>0</v>
      </c>
      <c r="I438">
        <v>1</v>
      </c>
      <c r="K438" s="18" t="str">
        <f t="shared" si="13"/>
        <v>22090 - Le Messager Verdun</v>
      </c>
      <c r="L438" s="8">
        <f>(((VLOOKUP(D438,[3]Format!$A$2:$C$15,2,0))*(VLOOKUP(D438,[3]Format!$A$2:$C$15,3,0))*(F438/2)*55.4)/864000)*453.6</f>
        <v>25.914735</v>
      </c>
      <c r="M438" s="8">
        <f>(((VLOOKUP(D438,[3]Format!$A$2:$C$15,2,0))*(VLOOKUP(D438,[3]Format!$A$2:$C$15,3,0))*(H438/2)*70)/950000)*453.6</f>
        <v>0</v>
      </c>
      <c r="N438" s="8">
        <f t="shared" si="12"/>
        <v>0.61200238175999999</v>
      </c>
    </row>
    <row r="439" spans="1:14">
      <c r="A439">
        <v>130540</v>
      </c>
      <c r="B439" t="s">
        <v>200</v>
      </c>
      <c r="C439" t="s">
        <v>90</v>
      </c>
      <c r="D439" t="s">
        <v>91</v>
      </c>
      <c r="E439">
        <v>53349</v>
      </c>
      <c r="F439">
        <v>20</v>
      </c>
      <c r="G439" t="s">
        <v>92</v>
      </c>
      <c r="H439">
        <v>0</v>
      </c>
      <c r="I439">
        <v>1</v>
      </c>
      <c r="K439" s="18" t="str">
        <f t="shared" si="13"/>
        <v>22070 - Flambeau Mercier/Anjou</v>
      </c>
      <c r="L439" s="8">
        <f>(((VLOOKUP(D439,[3]Format!$A$2:$C$15,2,0))*(VLOOKUP(D439,[3]Format!$A$2:$C$15,3,0))*(F439/2)*55.4)/864000)*453.6</f>
        <v>43.191225000000003</v>
      </c>
      <c r="M439" s="8">
        <f>(((VLOOKUP(D439,[3]Format!$A$2:$C$15,2,0))*(VLOOKUP(D439,[3]Format!$A$2:$C$15,3,0))*(H439/2)*70)/950000)*453.6</f>
        <v>0</v>
      </c>
      <c r="N439" s="8">
        <f t="shared" si="12"/>
        <v>2.3042086625250002</v>
      </c>
    </row>
    <row r="440" spans="1:14">
      <c r="A440">
        <v>128429</v>
      </c>
      <c r="B440" t="s">
        <v>180</v>
      </c>
      <c r="C440" t="s">
        <v>90</v>
      </c>
      <c r="D440" t="s">
        <v>91</v>
      </c>
      <c r="E440">
        <v>9950</v>
      </c>
      <c r="F440">
        <v>8</v>
      </c>
      <c r="G440" t="s">
        <v>92</v>
      </c>
      <c r="H440">
        <v>0</v>
      </c>
      <c r="I440">
        <v>1</v>
      </c>
      <c r="K440" s="18" t="str">
        <f t="shared" si="13"/>
        <v>22255 - Le Jacques Cartier</v>
      </c>
      <c r="L440" s="8">
        <f>(((VLOOKUP(D440,[3]Format!$A$2:$C$15,2,0))*(VLOOKUP(D440,[3]Format!$A$2:$C$15,3,0))*(F440/2)*55.4)/864000)*453.6</f>
        <v>17.276489999999999</v>
      </c>
      <c r="M440" s="8">
        <f>(((VLOOKUP(D440,[3]Format!$A$2:$C$15,2,0))*(VLOOKUP(D440,[3]Format!$A$2:$C$15,3,0))*(H440/2)*70)/950000)*453.6</f>
        <v>0</v>
      </c>
      <c r="N440" s="8">
        <f t="shared" si="12"/>
        <v>0.17190107549999997</v>
      </c>
    </row>
    <row r="441" spans="1:14">
      <c r="A441">
        <v>128429</v>
      </c>
      <c r="B441" t="s">
        <v>180</v>
      </c>
      <c r="C441" t="s">
        <v>100</v>
      </c>
      <c r="D441" t="s">
        <v>91</v>
      </c>
      <c r="E441">
        <v>9950</v>
      </c>
      <c r="F441">
        <v>4</v>
      </c>
      <c r="G441" t="s">
        <v>92</v>
      </c>
      <c r="H441">
        <v>0</v>
      </c>
      <c r="I441">
        <v>1</v>
      </c>
      <c r="K441" s="18" t="str">
        <f t="shared" si="13"/>
        <v>22255 - Le Jacques Cartier</v>
      </c>
      <c r="L441" s="8">
        <f>(((VLOOKUP(D441,[3]Format!$A$2:$C$15,2,0))*(VLOOKUP(D441,[3]Format!$A$2:$C$15,3,0))*(F441/2)*55.4)/864000)*453.6</f>
        <v>8.6382449999999995</v>
      </c>
      <c r="M441" s="8">
        <f>(((VLOOKUP(D441,[3]Format!$A$2:$C$15,2,0))*(VLOOKUP(D441,[3]Format!$A$2:$C$15,3,0))*(H441/2)*70)/950000)*453.6</f>
        <v>0</v>
      </c>
      <c r="N441" s="8">
        <f t="shared" si="12"/>
        <v>8.5950537749999986E-2</v>
      </c>
    </row>
    <row r="442" spans="1:14">
      <c r="A442">
        <v>130550</v>
      </c>
      <c r="B442" t="s">
        <v>261</v>
      </c>
      <c r="C442" t="s">
        <v>90</v>
      </c>
      <c r="D442" t="s">
        <v>91</v>
      </c>
      <c r="E442">
        <v>7279</v>
      </c>
      <c r="F442">
        <v>12</v>
      </c>
      <c r="G442" t="s">
        <v>92</v>
      </c>
      <c r="H442">
        <v>0</v>
      </c>
      <c r="I442">
        <v>1</v>
      </c>
      <c r="K442" s="18" t="str">
        <f t="shared" si="13"/>
        <v>22110 - Magazine de L Ile des Sœurs</v>
      </c>
      <c r="L442" s="8">
        <f>(((VLOOKUP(D442,[3]Format!$A$2:$C$15,2,0))*(VLOOKUP(D442,[3]Format!$A$2:$C$15,3,0))*(F442/2)*55.4)/864000)*453.6</f>
        <v>25.914735</v>
      </c>
      <c r="M442" s="8">
        <f>(((VLOOKUP(D442,[3]Format!$A$2:$C$15,2,0))*(VLOOKUP(D442,[3]Format!$A$2:$C$15,3,0))*(H442/2)*70)/950000)*453.6</f>
        <v>0</v>
      </c>
      <c r="N442" s="8">
        <f t="shared" si="12"/>
        <v>0.18863335606500001</v>
      </c>
    </row>
    <row r="443" spans="1:14">
      <c r="A443">
        <v>129784</v>
      </c>
      <c r="B443" t="s">
        <v>117</v>
      </c>
      <c r="C443" t="s">
        <v>90</v>
      </c>
      <c r="D443" t="s">
        <v>91</v>
      </c>
      <c r="E443">
        <v>37506</v>
      </c>
      <c r="F443">
        <v>44</v>
      </c>
      <c r="G443" t="s">
        <v>92</v>
      </c>
      <c r="H443">
        <v>0</v>
      </c>
      <c r="I443">
        <v>1</v>
      </c>
      <c r="K443" s="18" t="str">
        <f t="shared" si="13"/>
        <v>22200 - L Avantage Votre Journal</v>
      </c>
      <c r="L443" s="8">
        <f>(((VLOOKUP(D443,[3]Format!$A$2:$C$15,2,0))*(VLOOKUP(D443,[3]Format!$A$2:$C$15,3,0))*(F443/2)*55.4)/864000)*453.6</f>
        <v>95.020694999999989</v>
      </c>
      <c r="M443" s="8">
        <f>(((VLOOKUP(D443,[3]Format!$A$2:$C$15,2,0))*(VLOOKUP(D443,[3]Format!$A$2:$C$15,3,0))*(H443/2)*70)/950000)*453.6</f>
        <v>0</v>
      </c>
      <c r="N443" s="8">
        <f t="shared" si="12"/>
        <v>3.5638461866699997</v>
      </c>
    </row>
    <row r="444" spans="1:14">
      <c r="A444">
        <v>129800</v>
      </c>
      <c r="B444" t="s">
        <v>112</v>
      </c>
      <c r="C444" t="s">
        <v>90</v>
      </c>
      <c r="D444" t="s">
        <v>91</v>
      </c>
      <c r="E444">
        <v>17319</v>
      </c>
      <c r="F444">
        <v>32</v>
      </c>
      <c r="G444" t="s">
        <v>92</v>
      </c>
      <c r="H444">
        <v>0</v>
      </c>
      <c r="I444">
        <v>1</v>
      </c>
      <c r="K444" s="18" t="str">
        <f t="shared" si="13"/>
        <v>22205 - L Avantage Gaspesien</v>
      </c>
      <c r="L444" s="8">
        <f>(((VLOOKUP(D444,[3]Format!$A$2:$C$15,2,0))*(VLOOKUP(D444,[3]Format!$A$2:$C$15,3,0))*(F444/2)*55.4)/864000)*453.6</f>
        <v>69.105959999999996</v>
      </c>
      <c r="M444" s="8">
        <f>(((VLOOKUP(D444,[3]Format!$A$2:$C$15,2,0))*(VLOOKUP(D444,[3]Format!$A$2:$C$15,3,0))*(H444/2)*70)/950000)*453.6</f>
        <v>0</v>
      </c>
      <c r="N444" s="8">
        <f t="shared" si="12"/>
        <v>1.1968461212400001</v>
      </c>
    </row>
    <row r="445" spans="1:14">
      <c r="A445">
        <v>130629</v>
      </c>
      <c r="B445" t="s">
        <v>212</v>
      </c>
      <c r="C445" t="s">
        <v>90</v>
      </c>
      <c r="D445" t="s">
        <v>91</v>
      </c>
      <c r="E445">
        <v>20153</v>
      </c>
      <c r="F445">
        <v>8</v>
      </c>
      <c r="G445" t="s">
        <v>92</v>
      </c>
      <c r="H445">
        <v>0</v>
      </c>
      <c r="I445">
        <v>1</v>
      </c>
      <c r="K445" s="18" t="str">
        <f t="shared" si="13"/>
        <v>22045 - L Express d Outremont</v>
      </c>
      <c r="L445" s="8">
        <f>(((VLOOKUP(D445,[3]Format!$A$2:$C$15,2,0))*(VLOOKUP(D445,[3]Format!$A$2:$C$15,3,0))*(F445/2)*55.4)/864000)*453.6</f>
        <v>17.276489999999999</v>
      </c>
      <c r="M445" s="8">
        <f>(((VLOOKUP(D445,[3]Format!$A$2:$C$15,2,0))*(VLOOKUP(D445,[3]Format!$A$2:$C$15,3,0))*(H445/2)*70)/950000)*453.6</f>
        <v>0</v>
      </c>
      <c r="N445" s="8">
        <f t="shared" si="12"/>
        <v>0.34817310296999998</v>
      </c>
    </row>
    <row r="446" spans="1:14">
      <c r="A446">
        <v>131185</v>
      </c>
      <c r="B446" t="s">
        <v>190</v>
      </c>
      <c r="C446" t="s">
        <v>90</v>
      </c>
      <c r="D446" t="s">
        <v>91</v>
      </c>
      <c r="E446">
        <v>31841</v>
      </c>
      <c r="F446">
        <v>12</v>
      </c>
      <c r="G446" t="s">
        <v>92</v>
      </c>
      <c r="H446">
        <v>0</v>
      </c>
      <c r="I446">
        <v>1</v>
      </c>
      <c r="K446" s="18" t="str">
        <f t="shared" si="13"/>
        <v>22260 - Beauport Express</v>
      </c>
      <c r="L446" s="8">
        <f>(((VLOOKUP(D446,[3]Format!$A$2:$C$15,2,0))*(VLOOKUP(D446,[3]Format!$A$2:$C$15,3,0))*(F446/2)*55.4)/864000)*453.6</f>
        <v>25.914735</v>
      </c>
      <c r="M446" s="8">
        <f>(((VLOOKUP(D446,[3]Format!$A$2:$C$15,2,0))*(VLOOKUP(D446,[3]Format!$A$2:$C$15,3,0))*(H446/2)*70)/950000)*453.6</f>
        <v>0</v>
      </c>
      <c r="N446" s="8">
        <f t="shared" si="12"/>
        <v>0.82515107713500002</v>
      </c>
    </row>
    <row r="447" spans="1:14">
      <c r="A447">
        <v>131912</v>
      </c>
      <c r="B447" t="s">
        <v>195</v>
      </c>
      <c r="C447" t="s">
        <v>169</v>
      </c>
      <c r="D447" t="s">
        <v>225</v>
      </c>
      <c r="E447">
        <v>84508</v>
      </c>
      <c r="F447">
        <v>8</v>
      </c>
      <c r="G447" t="s">
        <v>92</v>
      </c>
      <c r="H447">
        <v>0</v>
      </c>
      <c r="I447">
        <v>1</v>
      </c>
      <c r="K447" s="18" t="str">
        <f t="shared" si="13"/>
        <v>22095 - Le Messager Lasalle-Dorval</v>
      </c>
      <c r="L447" s="8">
        <f>(((VLOOKUP(D447,[3]Format!$A$2:$C$15,2,0))*(VLOOKUP(D447,[3]Format!$A$2:$C$15,3,0))*(F447/2)*55.4)/864000)*453.6</f>
        <v>19.196100000000001</v>
      </c>
      <c r="M447" s="8">
        <f>(((VLOOKUP(D447,[3]Format!$A$2:$C$15,2,0))*(VLOOKUP(D447,[3]Format!$A$2:$C$15,3,0))*(H447/2)*70)/950000)*453.6</f>
        <v>0</v>
      </c>
      <c r="N447" s="8">
        <f t="shared" si="12"/>
        <v>1.6222240188000001</v>
      </c>
    </row>
    <row r="448" spans="1:14">
      <c r="A448">
        <v>20462</v>
      </c>
      <c r="B448" t="s">
        <v>232</v>
      </c>
      <c r="C448" t="s">
        <v>90</v>
      </c>
      <c r="D448" t="s">
        <v>91</v>
      </c>
      <c r="E448">
        <v>25772</v>
      </c>
      <c r="F448">
        <v>8</v>
      </c>
      <c r="G448" t="s">
        <v>92</v>
      </c>
      <c r="H448">
        <v>0</v>
      </c>
      <c r="I448">
        <v>1</v>
      </c>
      <c r="K448" s="18" t="str">
        <f t="shared" si="13"/>
        <v>22250 - Quebec Express</v>
      </c>
      <c r="L448" s="8">
        <f>(((VLOOKUP(D448,[3]Format!$A$2:$C$15,2,0))*(VLOOKUP(D448,[3]Format!$A$2:$C$15,3,0))*(F448/2)*55.4)/864000)*453.6</f>
        <v>17.276489999999999</v>
      </c>
      <c r="M448" s="8">
        <f>(((VLOOKUP(D448,[3]Format!$A$2:$C$15,2,0))*(VLOOKUP(D448,[3]Format!$A$2:$C$15,3,0))*(H448/2)*70)/950000)*453.6</f>
        <v>0</v>
      </c>
      <c r="N448" s="8">
        <f t="shared" si="12"/>
        <v>0.44524970027999999</v>
      </c>
    </row>
    <row r="449" spans="1:14">
      <c r="A449">
        <v>25864</v>
      </c>
      <c r="B449" t="s">
        <v>266</v>
      </c>
      <c r="C449" t="s">
        <v>90</v>
      </c>
      <c r="D449" t="s">
        <v>270</v>
      </c>
      <c r="E449">
        <v>3900</v>
      </c>
      <c r="F449">
        <v>0</v>
      </c>
      <c r="G449" t="s">
        <v>271</v>
      </c>
      <c r="H449">
        <v>12</v>
      </c>
      <c r="I449">
        <v>1</v>
      </c>
      <c r="K449" s="18" t="str">
        <f t="shared" si="13"/>
        <v>22005 - Corriere Italiano</v>
      </c>
      <c r="L449" s="8">
        <f>(((VLOOKUP(D449,[3]Format!$A$2:$C$15,2,0))*(VLOOKUP(D449,[3]Format!$A$2:$C$15,3,0))*(F449/2)*55.4)/864000)*453.6</f>
        <v>0</v>
      </c>
      <c r="M449" s="8">
        <f>(((VLOOKUP(D449,[3]Format!$A$2:$C$15,2,0))*(VLOOKUP(D449,[3]Format!$A$2:$C$15,3,0))*(H449/2)*70)/950000)*453.6</f>
        <v>38.779218947368427</v>
      </c>
      <c r="N449" s="8">
        <f t="shared" si="12"/>
        <v>0.15123895389473685</v>
      </c>
    </row>
    <row r="450" spans="1:14">
      <c r="A450">
        <v>131693</v>
      </c>
      <c r="B450" t="s">
        <v>237</v>
      </c>
      <c r="C450" t="s">
        <v>169</v>
      </c>
      <c r="D450" t="s">
        <v>225</v>
      </c>
      <c r="E450">
        <v>66582</v>
      </c>
      <c r="F450">
        <v>0</v>
      </c>
      <c r="G450" t="s">
        <v>255</v>
      </c>
      <c r="H450">
        <v>8</v>
      </c>
      <c r="I450">
        <v>1</v>
      </c>
      <c r="K450" s="18" t="str">
        <f t="shared" si="13"/>
        <v>22105 - La Voix Populaire</v>
      </c>
      <c r="L450" s="8">
        <f>(((VLOOKUP(D450,[3]Format!$A$2:$C$15,2,0))*(VLOOKUP(D450,[3]Format!$A$2:$C$15,3,0))*(F450/2)*55.4)/864000)*453.6</f>
        <v>0</v>
      </c>
      <c r="M450" s="8">
        <f>(((VLOOKUP(D450,[3]Format!$A$2:$C$15,2,0))*(VLOOKUP(D450,[3]Format!$A$2:$C$15,3,0))*(H450/2)*70)/950000)*453.6</f>
        <v>22.059284210526318</v>
      </c>
      <c r="N450" s="8">
        <f t="shared" si="12"/>
        <v>1.4687512613052633</v>
      </c>
    </row>
    <row r="451" spans="1:14">
      <c r="A451">
        <v>20463</v>
      </c>
      <c r="B451" t="s">
        <v>126</v>
      </c>
      <c r="C451" t="s">
        <v>90</v>
      </c>
      <c r="D451" t="s">
        <v>91</v>
      </c>
      <c r="E451">
        <v>43654</v>
      </c>
      <c r="F451">
        <v>16</v>
      </c>
      <c r="G451" t="s">
        <v>92</v>
      </c>
      <c r="H451">
        <v>0</v>
      </c>
      <c r="I451">
        <v>1</v>
      </c>
      <c r="K451" s="18" t="str">
        <f t="shared" si="13"/>
        <v>22235 - L Appel</v>
      </c>
      <c r="L451" s="8">
        <f>(((VLOOKUP(D451,[3]Format!$A$2:$C$15,2,0))*(VLOOKUP(D451,[3]Format!$A$2:$C$15,3,0))*(F451/2)*55.4)/864000)*453.6</f>
        <v>34.552979999999998</v>
      </c>
      <c r="M451" s="8">
        <f>(((VLOOKUP(D451,[3]Format!$A$2:$C$15,2,0))*(VLOOKUP(D451,[3]Format!$A$2:$C$15,3,0))*(H451/2)*70)/950000)*453.6</f>
        <v>0</v>
      </c>
      <c r="N451" s="8">
        <f t="shared" si="12"/>
        <v>1.50837578892</v>
      </c>
    </row>
    <row r="452" spans="1:14">
      <c r="A452">
        <v>20465</v>
      </c>
      <c r="B452" t="s">
        <v>220</v>
      </c>
      <c r="C452" t="s">
        <v>90</v>
      </c>
      <c r="D452" t="s">
        <v>91</v>
      </c>
      <c r="E452">
        <v>11501</v>
      </c>
      <c r="F452">
        <v>12</v>
      </c>
      <c r="G452" t="s">
        <v>92</v>
      </c>
      <c r="H452">
        <v>0</v>
      </c>
      <c r="I452">
        <v>1</v>
      </c>
      <c r="K452" s="18" t="str">
        <f t="shared" si="13"/>
        <v>22270 - L Autre Voix</v>
      </c>
      <c r="L452" s="8">
        <f>(((VLOOKUP(D452,[3]Format!$A$2:$C$15,2,0))*(VLOOKUP(D452,[3]Format!$A$2:$C$15,3,0))*(F452/2)*55.4)/864000)*453.6</f>
        <v>25.914735</v>
      </c>
      <c r="M452" s="8">
        <f>(((VLOOKUP(D452,[3]Format!$A$2:$C$15,2,0))*(VLOOKUP(D452,[3]Format!$A$2:$C$15,3,0))*(H452/2)*70)/950000)*453.6</f>
        <v>0</v>
      </c>
      <c r="N452" s="8">
        <f t="shared" si="12"/>
        <v>0.29804536723500002</v>
      </c>
    </row>
    <row r="453" spans="1:14">
      <c r="A453">
        <v>25916</v>
      </c>
      <c r="B453" t="s">
        <v>266</v>
      </c>
      <c r="C453" t="s">
        <v>90</v>
      </c>
      <c r="D453" t="s">
        <v>270</v>
      </c>
      <c r="E453">
        <v>3900</v>
      </c>
      <c r="F453">
        <v>0</v>
      </c>
      <c r="G453" t="s">
        <v>271</v>
      </c>
      <c r="H453">
        <v>12</v>
      </c>
      <c r="I453">
        <v>1</v>
      </c>
      <c r="K453" s="18" t="str">
        <f t="shared" si="13"/>
        <v>22005 - Corriere Italiano</v>
      </c>
      <c r="L453" s="8">
        <f>(((VLOOKUP(D453,[3]Format!$A$2:$C$15,2,0))*(VLOOKUP(D453,[3]Format!$A$2:$C$15,3,0))*(F453/2)*55.4)/864000)*453.6</f>
        <v>0</v>
      </c>
      <c r="M453" s="8">
        <f>(((VLOOKUP(D453,[3]Format!$A$2:$C$15,2,0))*(VLOOKUP(D453,[3]Format!$A$2:$C$15,3,0))*(H453/2)*70)/950000)*453.6</f>
        <v>38.779218947368427</v>
      </c>
      <c r="N453" s="8">
        <f t="shared" ref="N453:N516" si="14">(((L453+M453)*E453)/1000000)*I453</f>
        <v>0.15123895389473685</v>
      </c>
    </row>
    <row r="454" spans="1:14">
      <c r="A454">
        <v>131177</v>
      </c>
      <c r="B454" t="s">
        <v>185</v>
      </c>
      <c r="C454" t="s">
        <v>90</v>
      </c>
      <c r="D454" t="s">
        <v>91</v>
      </c>
      <c r="E454">
        <v>42520</v>
      </c>
      <c r="F454">
        <v>12</v>
      </c>
      <c r="G454" t="s">
        <v>92</v>
      </c>
      <c r="H454">
        <v>0</v>
      </c>
      <c r="I454">
        <v>1</v>
      </c>
      <c r="K454" s="18" t="str">
        <f t="shared" ref="K454:K517" si="15">B454</f>
        <v>22245 - L Actuel</v>
      </c>
      <c r="L454" s="8">
        <f>(((VLOOKUP(D454,[3]Format!$A$2:$C$15,2,0))*(VLOOKUP(D454,[3]Format!$A$2:$C$15,3,0))*(F454/2)*55.4)/864000)*453.6</f>
        <v>25.914735</v>
      </c>
      <c r="M454" s="8">
        <f>(((VLOOKUP(D454,[3]Format!$A$2:$C$15,2,0))*(VLOOKUP(D454,[3]Format!$A$2:$C$15,3,0))*(H454/2)*70)/950000)*453.6</f>
        <v>0</v>
      </c>
      <c r="N454" s="8">
        <f t="shared" si="14"/>
        <v>1.1018945322</v>
      </c>
    </row>
    <row r="455" spans="1:14">
      <c r="A455">
        <v>131195</v>
      </c>
      <c r="B455" t="s">
        <v>107</v>
      </c>
      <c r="C455" t="s">
        <v>90</v>
      </c>
      <c r="D455" t="s">
        <v>91</v>
      </c>
      <c r="E455">
        <v>27083</v>
      </c>
      <c r="F455">
        <v>8</v>
      </c>
      <c r="G455" t="s">
        <v>92</v>
      </c>
      <c r="H455">
        <v>0</v>
      </c>
      <c r="I455">
        <v>1</v>
      </c>
      <c r="K455" s="18" t="str">
        <f t="shared" si="15"/>
        <v>22240 - Charlesbourg Express</v>
      </c>
      <c r="L455" s="8">
        <f>(((VLOOKUP(D455,[3]Format!$A$2:$C$15,2,0))*(VLOOKUP(D455,[3]Format!$A$2:$C$15,3,0))*(F455/2)*55.4)/864000)*453.6</f>
        <v>17.276489999999999</v>
      </c>
      <c r="M455" s="8">
        <f>(((VLOOKUP(D455,[3]Format!$A$2:$C$15,2,0))*(VLOOKUP(D455,[3]Format!$A$2:$C$15,3,0))*(H455/2)*70)/950000)*453.6</f>
        <v>0</v>
      </c>
      <c r="N455" s="8">
        <f t="shared" si="14"/>
        <v>0.46789917866999997</v>
      </c>
    </row>
    <row r="456" spans="1:14">
      <c r="A456">
        <v>131186</v>
      </c>
      <c r="B456" t="s">
        <v>190</v>
      </c>
      <c r="C456" t="s">
        <v>90</v>
      </c>
      <c r="D456" t="s">
        <v>91</v>
      </c>
      <c r="E456">
        <v>31841</v>
      </c>
      <c r="F456">
        <v>16</v>
      </c>
      <c r="G456" t="s">
        <v>92</v>
      </c>
      <c r="H456">
        <v>0</v>
      </c>
      <c r="I456">
        <v>1</v>
      </c>
      <c r="K456" s="18" t="str">
        <f t="shared" si="15"/>
        <v>22260 - Beauport Express</v>
      </c>
      <c r="L456" s="8">
        <f>(((VLOOKUP(D456,[3]Format!$A$2:$C$15,2,0))*(VLOOKUP(D456,[3]Format!$A$2:$C$15,3,0))*(F456/2)*55.4)/864000)*453.6</f>
        <v>34.552979999999998</v>
      </c>
      <c r="M456" s="8">
        <f>(((VLOOKUP(D456,[3]Format!$A$2:$C$15,2,0))*(VLOOKUP(D456,[3]Format!$A$2:$C$15,3,0))*(H456/2)*70)/950000)*453.6</f>
        <v>0</v>
      </c>
      <c r="N456" s="8">
        <f t="shared" si="14"/>
        <v>1.1002014361799999</v>
      </c>
    </row>
    <row r="457" spans="1:14">
      <c r="A457">
        <v>130621</v>
      </c>
      <c r="B457" t="s">
        <v>164</v>
      </c>
      <c r="C457" t="s">
        <v>90</v>
      </c>
      <c r="D457" t="s">
        <v>91</v>
      </c>
      <c r="E457">
        <v>30296</v>
      </c>
      <c r="F457">
        <v>12</v>
      </c>
      <c r="G457" t="s">
        <v>92</v>
      </c>
      <c r="H457">
        <v>0</v>
      </c>
      <c r="I457">
        <v>1</v>
      </c>
      <c r="K457" s="18" t="str">
        <f t="shared" si="15"/>
        <v>22050 - Les Nouvelles Saint Laurent</v>
      </c>
      <c r="L457" s="8">
        <f>(((VLOOKUP(D457,[3]Format!$A$2:$C$15,2,0))*(VLOOKUP(D457,[3]Format!$A$2:$C$15,3,0))*(F457/2)*55.4)/864000)*453.6</f>
        <v>25.914735</v>
      </c>
      <c r="M457" s="8">
        <f>(((VLOOKUP(D457,[3]Format!$A$2:$C$15,2,0))*(VLOOKUP(D457,[3]Format!$A$2:$C$15,3,0))*(H457/2)*70)/950000)*453.6</f>
        <v>0</v>
      </c>
      <c r="N457" s="8">
        <f t="shared" si="14"/>
        <v>0.78511281156000001</v>
      </c>
    </row>
    <row r="458" spans="1:14">
      <c r="A458">
        <v>130561</v>
      </c>
      <c r="B458" t="s">
        <v>206</v>
      </c>
      <c r="C458" t="s">
        <v>90</v>
      </c>
      <c r="D458" t="s">
        <v>91</v>
      </c>
      <c r="E458">
        <v>42915</v>
      </c>
      <c r="F458">
        <v>12</v>
      </c>
      <c r="G458" t="s">
        <v>92</v>
      </c>
      <c r="H458">
        <v>0</v>
      </c>
      <c r="I458">
        <v>1</v>
      </c>
      <c r="K458" s="18" t="str">
        <f t="shared" si="15"/>
        <v>22115 - Cites Nouvelles</v>
      </c>
      <c r="L458" s="8">
        <f>(((VLOOKUP(D458,[3]Format!$A$2:$C$15,2,0))*(VLOOKUP(D458,[3]Format!$A$2:$C$15,3,0))*(F458/2)*55.4)/864000)*453.6</f>
        <v>25.914735</v>
      </c>
      <c r="M458" s="8">
        <f>(((VLOOKUP(D458,[3]Format!$A$2:$C$15,2,0))*(VLOOKUP(D458,[3]Format!$A$2:$C$15,3,0))*(H458/2)*70)/950000)*453.6</f>
        <v>0</v>
      </c>
      <c r="N458" s="8">
        <f t="shared" si="14"/>
        <v>1.112130852525</v>
      </c>
    </row>
    <row r="459" spans="1:14">
      <c r="A459">
        <v>130494</v>
      </c>
      <c r="B459" t="s">
        <v>159</v>
      </c>
      <c r="C459" t="s">
        <v>90</v>
      </c>
      <c r="D459" t="s">
        <v>91</v>
      </c>
      <c r="E459">
        <v>31902</v>
      </c>
      <c r="F459">
        <v>12</v>
      </c>
      <c r="G459" t="s">
        <v>92</v>
      </c>
      <c r="H459">
        <v>0</v>
      </c>
      <c r="I459">
        <v>1</v>
      </c>
      <c r="K459" s="18" t="str">
        <f t="shared" si="15"/>
        <v>22065 - Le Guide de Montreal Nord</v>
      </c>
      <c r="L459" s="8">
        <f>(((VLOOKUP(D459,[3]Format!$A$2:$C$15,2,0))*(VLOOKUP(D459,[3]Format!$A$2:$C$15,3,0))*(F459/2)*55.4)/864000)*453.6</f>
        <v>25.914735</v>
      </c>
      <c r="M459" s="8">
        <f>(((VLOOKUP(D459,[3]Format!$A$2:$C$15,2,0))*(VLOOKUP(D459,[3]Format!$A$2:$C$15,3,0))*(H459/2)*70)/950000)*453.6</f>
        <v>0</v>
      </c>
      <c r="N459" s="8">
        <f t="shared" si="14"/>
        <v>0.82673187597000009</v>
      </c>
    </row>
    <row r="460" spans="1:14">
      <c r="A460">
        <v>130533</v>
      </c>
      <c r="B460" t="s">
        <v>256</v>
      </c>
      <c r="C460" t="s">
        <v>90</v>
      </c>
      <c r="D460" t="s">
        <v>91</v>
      </c>
      <c r="E460">
        <v>25251</v>
      </c>
      <c r="F460">
        <v>52</v>
      </c>
      <c r="G460" t="s">
        <v>92</v>
      </c>
      <c r="H460">
        <v>0</v>
      </c>
      <c r="I460">
        <v>1</v>
      </c>
      <c r="K460" s="18" t="str">
        <f t="shared" si="15"/>
        <v>22085 - Avenir de l'Est</v>
      </c>
      <c r="L460" s="8">
        <f>(((VLOOKUP(D460,[3]Format!$A$2:$C$15,2,0))*(VLOOKUP(D460,[3]Format!$A$2:$C$15,3,0))*(F460/2)*55.4)/864000)*453.6</f>
        <v>112.29718500000001</v>
      </c>
      <c r="M460" s="8">
        <f>(((VLOOKUP(D460,[3]Format!$A$2:$C$15,2,0))*(VLOOKUP(D460,[3]Format!$A$2:$C$15,3,0))*(H460/2)*70)/950000)*453.6</f>
        <v>0</v>
      </c>
      <c r="N460" s="8">
        <f t="shared" si="14"/>
        <v>2.8356162184350002</v>
      </c>
    </row>
    <row r="461" spans="1:14">
      <c r="A461">
        <v>131149</v>
      </c>
      <c r="B461" t="s">
        <v>117</v>
      </c>
      <c r="C461" t="s">
        <v>90</v>
      </c>
      <c r="D461" t="s">
        <v>91</v>
      </c>
      <c r="E461">
        <v>37528</v>
      </c>
      <c r="F461">
        <v>48</v>
      </c>
      <c r="G461" t="s">
        <v>92</v>
      </c>
      <c r="H461">
        <v>0</v>
      </c>
      <c r="I461">
        <v>1</v>
      </c>
      <c r="K461" s="18" t="str">
        <f t="shared" si="15"/>
        <v>22200 - L Avantage Votre Journal</v>
      </c>
      <c r="L461" s="8">
        <f>(((VLOOKUP(D461,[3]Format!$A$2:$C$15,2,0))*(VLOOKUP(D461,[3]Format!$A$2:$C$15,3,0))*(F461/2)*55.4)/864000)*453.6</f>
        <v>103.65894</v>
      </c>
      <c r="M461" s="8">
        <f>(((VLOOKUP(D461,[3]Format!$A$2:$C$15,2,0))*(VLOOKUP(D461,[3]Format!$A$2:$C$15,3,0))*(H461/2)*70)/950000)*453.6</f>
        <v>0</v>
      </c>
      <c r="N461" s="8">
        <f t="shared" si="14"/>
        <v>3.89011270032</v>
      </c>
    </row>
    <row r="462" spans="1:14">
      <c r="A462">
        <v>25883</v>
      </c>
      <c r="B462" t="s">
        <v>226</v>
      </c>
      <c r="C462" t="s">
        <v>90</v>
      </c>
      <c r="D462" t="s">
        <v>251</v>
      </c>
      <c r="E462">
        <v>37000</v>
      </c>
      <c r="F462">
        <v>24</v>
      </c>
      <c r="G462" t="s">
        <v>92</v>
      </c>
      <c r="H462">
        <v>0</v>
      </c>
      <c r="I462">
        <v>1</v>
      </c>
      <c r="K462" s="18" t="str">
        <f t="shared" si="15"/>
        <v>22540 - Seaway News</v>
      </c>
      <c r="L462" s="8">
        <f>(((VLOOKUP(D462,[3]Format!$A$2:$C$15,2,0))*(VLOOKUP(D462,[3]Format!$A$2:$C$15,3,0))*(F462/2)*55.4)/864000)*453.6</f>
        <v>53.596383749999994</v>
      </c>
      <c r="M462" s="8">
        <f>(((VLOOKUP(D462,[3]Format!$A$2:$C$15,2,0))*(VLOOKUP(D462,[3]Format!$A$2:$C$15,3,0))*(H462/2)*70)/950000)*453.6</f>
        <v>0</v>
      </c>
      <c r="N462" s="8">
        <f t="shared" si="14"/>
        <v>1.9830661987499998</v>
      </c>
    </row>
    <row r="463" spans="1:14">
      <c r="A463">
        <v>131158</v>
      </c>
      <c r="B463" t="s">
        <v>112</v>
      </c>
      <c r="C463" t="s">
        <v>90</v>
      </c>
      <c r="D463" t="s">
        <v>91</v>
      </c>
      <c r="E463">
        <v>17319</v>
      </c>
      <c r="F463">
        <v>24</v>
      </c>
      <c r="G463" t="s">
        <v>92</v>
      </c>
      <c r="H463">
        <v>0</v>
      </c>
      <c r="I463">
        <v>1</v>
      </c>
      <c r="K463" s="18" t="str">
        <f t="shared" si="15"/>
        <v>22205 - L Avantage Gaspesien</v>
      </c>
      <c r="L463" s="8">
        <f>(((VLOOKUP(D463,[3]Format!$A$2:$C$15,2,0))*(VLOOKUP(D463,[3]Format!$A$2:$C$15,3,0))*(F463/2)*55.4)/864000)*453.6</f>
        <v>51.829470000000001</v>
      </c>
      <c r="M463" s="8">
        <f>(((VLOOKUP(D463,[3]Format!$A$2:$C$15,2,0))*(VLOOKUP(D463,[3]Format!$A$2:$C$15,3,0))*(H463/2)*70)/950000)*453.6</f>
        <v>0</v>
      </c>
      <c r="N463" s="8">
        <f t="shared" si="14"/>
        <v>0.89763459093000009</v>
      </c>
    </row>
    <row r="464" spans="1:14">
      <c r="A464">
        <v>130611</v>
      </c>
      <c r="B464" t="s">
        <v>139</v>
      </c>
      <c r="C464" t="s">
        <v>90</v>
      </c>
      <c r="D464" t="s">
        <v>91</v>
      </c>
      <c r="E464">
        <v>17285</v>
      </c>
      <c r="F464">
        <v>8</v>
      </c>
      <c r="G464" t="s">
        <v>92</v>
      </c>
      <c r="H464">
        <v>0</v>
      </c>
      <c r="I464">
        <v>1</v>
      </c>
      <c r="K464" s="18" t="str">
        <f t="shared" si="15"/>
        <v>22055 - Courrier Bordeaux Cartierville</v>
      </c>
      <c r="L464" s="8">
        <f>(((VLOOKUP(D464,[3]Format!$A$2:$C$15,2,0))*(VLOOKUP(D464,[3]Format!$A$2:$C$15,3,0))*(F464/2)*55.4)/864000)*453.6</f>
        <v>17.276489999999999</v>
      </c>
      <c r="M464" s="8">
        <f>(((VLOOKUP(D464,[3]Format!$A$2:$C$15,2,0))*(VLOOKUP(D464,[3]Format!$A$2:$C$15,3,0))*(H464/2)*70)/950000)*453.6</f>
        <v>0</v>
      </c>
      <c r="N464" s="8">
        <f t="shared" si="14"/>
        <v>0.29862412964999996</v>
      </c>
    </row>
    <row r="465" spans="1:14">
      <c r="A465">
        <v>130514</v>
      </c>
      <c r="B465" t="s">
        <v>154</v>
      </c>
      <c r="C465" t="s">
        <v>90</v>
      </c>
      <c r="D465" t="s">
        <v>91</v>
      </c>
      <c r="E465">
        <v>30103</v>
      </c>
      <c r="F465">
        <v>16</v>
      </c>
      <c r="G465" t="s">
        <v>92</v>
      </c>
      <c r="H465">
        <v>0</v>
      </c>
      <c r="I465">
        <v>1</v>
      </c>
      <c r="K465" s="18" t="str">
        <f t="shared" si="15"/>
        <v>22060 - Progres St Leonard</v>
      </c>
      <c r="L465" s="8">
        <f>(((VLOOKUP(D465,[3]Format!$A$2:$C$15,2,0))*(VLOOKUP(D465,[3]Format!$A$2:$C$15,3,0))*(F465/2)*55.4)/864000)*453.6</f>
        <v>34.552979999999998</v>
      </c>
      <c r="M465" s="8">
        <f>(((VLOOKUP(D465,[3]Format!$A$2:$C$15,2,0))*(VLOOKUP(D465,[3]Format!$A$2:$C$15,3,0))*(H465/2)*70)/950000)*453.6</f>
        <v>0</v>
      </c>
      <c r="N465" s="8">
        <f t="shared" si="14"/>
        <v>1.0401483569400001</v>
      </c>
    </row>
    <row r="466" spans="1:14">
      <c r="A466">
        <v>130551</v>
      </c>
      <c r="B466" t="s">
        <v>261</v>
      </c>
      <c r="C466" t="s">
        <v>90</v>
      </c>
      <c r="D466" t="s">
        <v>91</v>
      </c>
      <c r="E466">
        <v>7337</v>
      </c>
      <c r="F466">
        <v>12</v>
      </c>
      <c r="G466" t="s">
        <v>92</v>
      </c>
      <c r="H466">
        <v>0</v>
      </c>
      <c r="I466">
        <v>1</v>
      </c>
      <c r="K466" s="18" t="str">
        <f t="shared" si="15"/>
        <v>22110 - Magazine de L Ile des Sœurs</v>
      </c>
      <c r="L466" s="8">
        <f>(((VLOOKUP(D466,[3]Format!$A$2:$C$15,2,0))*(VLOOKUP(D466,[3]Format!$A$2:$C$15,3,0))*(F466/2)*55.4)/864000)*453.6</f>
        <v>25.914735</v>
      </c>
      <c r="M466" s="8">
        <f>(((VLOOKUP(D466,[3]Format!$A$2:$C$15,2,0))*(VLOOKUP(D466,[3]Format!$A$2:$C$15,3,0))*(H466/2)*70)/950000)*453.6</f>
        <v>0</v>
      </c>
      <c r="N466" s="8">
        <f t="shared" si="14"/>
        <v>0.19013641069500001</v>
      </c>
    </row>
    <row r="467" spans="1:14">
      <c r="A467">
        <v>20436</v>
      </c>
      <c r="B467" t="s">
        <v>232</v>
      </c>
      <c r="C467" t="s">
        <v>90</v>
      </c>
      <c r="D467" t="s">
        <v>91</v>
      </c>
      <c r="E467">
        <v>25772</v>
      </c>
      <c r="F467">
        <v>8</v>
      </c>
      <c r="G467" t="s">
        <v>92</v>
      </c>
      <c r="H467">
        <v>0</v>
      </c>
      <c r="I467">
        <v>1</v>
      </c>
      <c r="K467" s="18" t="str">
        <f t="shared" si="15"/>
        <v>22250 - Quebec Express</v>
      </c>
      <c r="L467" s="8">
        <f>(((VLOOKUP(D467,[3]Format!$A$2:$C$15,2,0))*(VLOOKUP(D467,[3]Format!$A$2:$C$15,3,0))*(F467/2)*55.4)/864000)*453.6</f>
        <v>17.276489999999999</v>
      </c>
      <c r="M467" s="8">
        <f>(((VLOOKUP(D467,[3]Format!$A$2:$C$15,2,0))*(VLOOKUP(D467,[3]Format!$A$2:$C$15,3,0))*(H467/2)*70)/950000)*453.6</f>
        <v>0</v>
      </c>
      <c r="N467" s="8">
        <f t="shared" si="14"/>
        <v>0.44524970027999999</v>
      </c>
    </row>
    <row r="468" spans="1:14">
      <c r="A468">
        <v>131178</v>
      </c>
      <c r="B468" t="s">
        <v>185</v>
      </c>
      <c r="C468" t="s">
        <v>90</v>
      </c>
      <c r="D468" t="s">
        <v>91</v>
      </c>
      <c r="E468">
        <v>42520</v>
      </c>
      <c r="F468">
        <v>10</v>
      </c>
      <c r="G468" t="s">
        <v>92</v>
      </c>
      <c r="H468">
        <v>0</v>
      </c>
      <c r="I468">
        <v>1</v>
      </c>
      <c r="K468" s="18" t="str">
        <f t="shared" si="15"/>
        <v>22245 - L Actuel</v>
      </c>
      <c r="L468" s="8">
        <f>(((VLOOKUP(D468,[3]Format!$A$2:$C$15,2,0))*(VLOOKUP(D468,[3]Format!$A$2:$C$15,3,0))*(F468/2)*55.4)/864000)*453.6</f>
        <v>21.595612500000001</v>
      </c>
      <c r="M468" s="8">
        <f>(((VLOOKUP(D468,[3]Format!$A$2:$C$15,2,0))*(VLOOKUP(D468,[3]Format!$A$2:$C$15,3,0))*(H468/2)*70)/950000)*453.6</f>
        <v>0</v>
      </c>
      <c r="N468" s="8">
        <f t="shared" si="14"/>
        <v>0.91824544350000004</v>
      </c>
    </row>
    <row r="469" spans="1:14">
      <c r="A469">
        <v>131178</v>
      </c>
      <c r="B469" t="s">
        <v>185</v>
      </c>
      <c r="C469" t="s">
        <v>100</v>
      </c>
      <c r="D469" t="s">
        <v>91</v>
      </c>
      <c r="E469">
        <v>42520</v>
      </c>
      <c r="F469">
        <v>10</v>
      </c>
      <c r="G469" t="s">
        <v>92</v>
      </c>
      <c r="H469">
        <v>0</v>
      </c>
      <c r="I469">
        <v>1</v>
      </c>
      <c r="K469" s="18" t="str">
        <f t="shared" si="15"/>
        <v>22245 - L Actuel</v>
      </c>
      <c r="L469" s="8">
        <f>(((VLOOKUP(D469,[3]Format!$A$2:$C$15,2,0))*(VLOOKUP(D469,[3]Format!$A$2:$C$15,3,0))*(F469/2)*55.4)/864000)*453.6</f>
        <v>21.595612500000001</v>
      </c>
      <c r="M469" s="8">
        <f>(((VLOOKUP(D469,[3]Format!$A$2:$C$15,2,0))*(VLOOKUP(D469,[3]Format!$A$2:$C$15,3,0))*(H469/2)*70)/950000)*453.6</f>
        <v>0</v>
      </c>
      <c r="N469" s="8">
        <f t="shared" si="14"/>
        <v>0.91824544350000004</v>
      </c>
    </row>
    <row r="470" spans="1:14">
      <c r="A470">
        <v>130560</v>
      </c>
      <c r="B470" t="s">
        <v>206</v>
      </c>
      <c r="C470" t="s">
        <v>90</v>
      </c>
      <c r="D470" t="s">
        <v>91</v>
      </c>
      <c r="E470">
        <v>42915</v>
      </c>
      <c r="F470">
        <v>8</v>
      </c>
      <c r="G470" t="s">
        <v>92</v>
      </c>
      <c r="H470">
        <v>0</v>
      </c>
      <c r="I470">
        <v>1</v>
      </c>
      <c r="K470" s="18" t="str">
        <f t="shared" si="15"/>
        <v>22115 - Cites Nouvelles</v>
      </c>
      <c r="L470" s="8">
        <f>(((VLOOKUP(D470,[3]Format!$A$2:$C$15,2,0))*(VLOOKUP(D470,[3]Format!$A$2:$C$15,3,0))*(F470/2)*55.4)/864000)*453.6</f>
        <v>17.276489999999999</v>
      </c>
      <c r="M470" s="8">
        <f>(((VLOOKUP(D470,[3]Format!$A$2:$C$15,2,0))*(VLOOKUP(D470,[3]Format!$A$2:$C$15,3,0))*(H470/2)*70)/950000)*453.6</f>
        <v>0</v>
      </c>
      <c r="N470" s="8">
        <f t="shared" si="14"/>
        <v>0.74142056834999992</v>
      </c>
    </row>
    <row r="471" spans="1:14">
      <c r="A471">
        <v>20437</v>
      </c>
      <c r="B471" t="s">
        <v>126</v>
      </c>
      <c r="C471" t="s">
        <v>90</v>
      </c>
      <c r="D471" t="s">
        <v>91</v>
      </c>
      <c r="E471">
        <v>43654</v>
      </c>
      <c r="F471">
        <v>16</v>
      </c>
      <c r="G471" t="s">
        <v>92</v>
      </c>
      <c r="H471">
        <v>0</v>
      </c>
      <c r="I471">
        <v>1</v>
      </c>
      <c r="K471" s="18" t="str">
        <f t="shared" si="15"/>
        <v>22235 - L Appel</v>
      </c>
      <c r="L471" s="8">
        <f>(((VLOOKUP(D471,[3]Format!$A$2:$C$15,2,0))*(VLOOKUP(D471,[3]Format!$A$2:$C$15,3,0))*(F471/2)*55.4)/864000)*453.6</f>
        <v>34.552979999999998</v>
      </c>
      <c r="M471" s="8">
        <f>(((VLOOKUP(D471,[3]Format!$A$2:$C$15,2,0))*(VLOOKUP(D471,[3]Format!$A$2:$C$15,3,0))*(H471/2)*70)/950000)*453.6</f>
        <v>0</v>
      </c>
      <c r="N471" s="8">
        <f t="shared" si="14"/>
        <v>1.50837578892</v>
      </c>
    </row>
    <row r="472" spans="1:14">
      <c r="A472">
        <v>130524</v>
      </c>
      <c r="B472" t="s">
        <v>170</v>
      </c>
      <c r="C472" t="s">
        <v>90</v>
      </c>
      <c r="D472" t="s">
        <v>91</v>
      </c>
      <c r="E472">
        <v>36524</v>
      </c>
      <c r="F472">
        <v>12</v>
      </c>
      <c r="G472" t="s">
        <v>92</v>
      </c>
      <c r="H472">
        <v>0</v>
      </c>
      <c r="I472">
        <v>1</v>
      </c>
      <c r="K472" s="18" t="str">
        <f t="shared" si="15"/>
        <v>22025 - Journal Rosemont La Petite-Patrie</v>
      </c>
      <c r="L472" s="8">
        <f>(((VLOOKUP(D472,[3]Format!$A$2:$C$15,2,0))*(VLOOKUP(D472,[3]Format!$A$2:$C$15,3,0))*(F472/2)*55.4)/864000)*453.6</f>
        <v>25.914735</v>
      </c>
      <c r="M472" s="8">
        <f>(((VLOOKUP(D472,[3]Format!$A$2:$C$15,2,0))*(VLOOKUP(D472,[3]Format!$A$2:$C$15,3,0))*(H472/2)*70)/950000)*453.6</f>
        <v>0</v>
      </c>
      <c r="N472" s="8">
        <f t="shared" si="14"/>
        <v>0.94650978113999995</v>
      </c>
    </row>
    <row r="473" spans="1:14">
      <c r="A473">
        <v>130474</v>
      </c>
      <c r="B473" t="s">
        <v>144</v>
      </c>
      <c r="C473" t="s">
        <v>90</v>
      </c>
      <c r="D473" t="s">
        <v>91</v>
      </c>
      <c r="E473">
        <v>33220</v>
      </c>
      <c r="F473">
        <v>12</v>
      </c>
      <c r="G473" t="s">
        <v>92</v>
      </c>
      <c r="H473">
        <v>0</v>
      </c>
      <c r="I473">
        <v>1</v>
      </c>
      <c r="K473" s="18" t="str">
        <f t="shared" si="15"/>
        <v>22040 - Courrier Ahuntsic</v>
      </c>
      <c r="L473" s="8">
        <f>(((VLOOKUP(D473,[3]Format!$A$2:$C$15,2,0))*(VLOOKUP(D473,[3]Format!$A$2:$C$15,3,0))*(F473/2)*55.4)/864000)*453.6</f>
        <v>25.914735</v>
      </c>
      <c r="M473" s="8">
        <f>(((VLOOKUP(D473,[3]Format!$A$2:$C$15,2,0))*(VLOOKUP(D473,[3]Format!$A$2:$C$15,3,0))*(H473/2)*70)/950000)*453.6</f>
        <v>0</v>
      </c>
      <c r="N473" s="8">
        <f t="shared" si="14"/>
        <v>0.86088749669999998</v>
      </c>
    </row>
    <row r="474" spans="1:14">
      <c r="A474">
        <v>130504</v>
      </c>
      <c r="B474" t="s">
        <v>175</v>
      </c>
      <c r="C474" t="s">
        <v>90</v>
      </c>
      <c r="D474" t="s">
        <v>91</v>
      </c>
      <c r="E474">
        <v>21807</v>
      </c>
      <c r="F474">
        <v>8</v>
      </c>
      <c r="G474" t="s">
        <v>92</v>
      </c>
      <c r="H474">
        <v>0</v>
      </c>
      <c r="I474">
        <v>1</v>
      </c>
      <c r="K474" s="18" t="str">
        <f t="shared" si="15"/>
        <v>22075 - Nouv Hochelaga Maisonneuve</v>
      </c>
      <c r="L474" s="8">
        <f>(((VLOOKUP(D474,[3]Format!$A$2:$C$15,2,0))*(VLOOKUP(D474,[3]Format!$A$2:$C$15,3,0))*(F474/2)*55.4)/864000)*453.6</f>
        <v>17.276489999999999</v>
      </c>
      <c r="M474" s="8">
        <f>(((VLOOKUP(D474,[3]Format!$A$2:$C$15,2,0))*(VLOOKUP(D474,[3]Format!$A$2:$C$15,3,0))*(H474/2)*70)/950000)*453.6</f>
        <v>0</v>
      </c>
      <c r="N474" s="8">
        <f t="shared" si="14"/>
        <v>0.37674841742999998</v>
      </c>
    </row>
    <row r="475" spans="1:14">
      <c r="A475">
        <v>130484</v>
      </c>
      <c r="B475" t="s">
        <v>149</v>
      </c>
      <c r="C475" t="s">
        <v>90</v>
      </c>
      <c r="D475" t="s">
        <v>91</v>
      </c>
      <c r="E475">
        <v>19516</v>
      </c>
      <c r="F475">
        <v>16</v>
      </c>
      <c r="G475" t="s">
        <v>92</v>
      </c>
      <c r="H475">
        <v>0</v>
      </c>
      <c r="I475">
        <v>1</v>
      </c>
      <c r="K475" s="18" t="str">
        <f t="shared" si="15"/>
        <v>22080 - L Informateur de RDP</v>
      </c>
      <c r="L475" s="8">
        <f>(((VLOOKUP(D475,[3]Format!$A$2:$C$15,2,0))*(VLOOKUP(D475,[3]Format!$A$2:$C$15,3,0))*(F475/2)*55.4)/864000)*453.6</f>
        <v>34.552979999999998</v>
      </c>
      <c r="M475" s="8">
        <f>(((VLOOKUP(D475,[3]Format!$A$2:$C$15,2,0))*(VLOOKUP(D475,[3]Format!$A$2:$C$15,3,0))*(H475/2)*70)/950000)*453.6</f>
        <v>0</v>
      </c>
      <c r="N475" s="8">
        <f t="shared" si="14"/>
        <v>0.67433595767999999</v>
      </c>
    </row>
    <row r="476" spans="1:14">
      <c r="A476">
        <v>131150</v>
      </c>
      <c r="B476" t="s">
        <v>117</v>
      </c>
      <c r="C476" t="s">
        <v>90</v>
      </c>
      <c r="D476" t="s">
        <v>91</v>
      </c>
      <c r="E476">
        <v>37528</v>
      </c>
      <c r="F476">
        <v>64</v>
      </c>
      <c r="G476" t="s">
        <v>92</v>
      </c>
      <c r="H476">
        <v>0</v>
      </c>
      <c r="I476">
        <v>1</v>
      </c>
      <c r="K476" s="18" t="str">
        <f t="shared" si="15"/>
        <v>22200 - L Avantage Votre Journal</v>
      </c>
      <c r="L476" s="8">
        <f>(((VLOOKUP(D476,[3]Format!$A$2:$C$15,2,0))*(VLOOKUP(D476,[3]Format!$A$2:$C$15,3,0))*(F476/2)*55.4)/864000)*453.6</f>
        <v>138.21191999999999</v>
      </c>
      <c r="M476" s="8">
        <f>(((VLOOKUP(D476,[3]Format!$A$2:$C$15,2,0))*(VLOOKUP(D476,[3]Format!$A$2:$C$15,3,0))*(H476/2)*70)/950000)*453.6</f>
        <v>0</v>
      </c>
      <c r="N476" s="8">
        <f t="shared" si="14"/>
        <v>5.1868169337599994</v>
      </c>
    </row>
    <row r="477" spans="1:14">
      <c r="A477">
        <v>131159</v>
      </c>
      <c r="B477" t="s">
        <v>112</v>
      </c>
      <c r="C477" t="s">
        <v>90</v>
      </c>
      <c r="D477" t="s">
        <v>91</v>
      </c>
      <c r="E477">
        <v>17319</v>
      </c>
      <c r="F477">
        <v>32</v>
      </c>
      <c r="G477" t="s">
        <v>92</v>
      </c>
      <c r="H477">
        <v>0</v>
      </c>
      <c r="I477">
        <v>1</v>
      </c>
      <c r="K477" s="18" t="str">
        <f t="shared" si="15"/>
        <v>22205 - L Avantage Gaspesien</v>
      </c>
      <c r="L477" s="8">
        <f>(((VLOOKUP(D477,[3]Format!$A$2:$C$15,2,0))*(VLOOKUP(D477,[3]Format!$A$2:$C$15,3,0))*(F477/2)*55.4)/864000)*453.6</f>
        <v>69.105959999999996</v>
      </c>
      <c r="M477" s="8">
        <f>(((VLOOKUP(D477,[3]Format!$A$2:$C$15,2,0))*(VLOOKUP(D477,[3]Format!$A$2:$C$15,3,0))*(H477/2)*70)/950000)*453.6</f>
        <v>0</v>
      </c>
      <c r="N477" s="8">
        <f t="shared" si="14"/>
        <v>1.1968461212400001</v>
      </c>
    </row>
    <row r="478" spans="1:14">
      <c r="A478">
        <v>130571</v>
      </c>
      <c r="B478" t="s">
        <v>242</v>
      </c>
      <c r="C478" t="s">
        <v>90</v>
      </c>
      <c r="D478" t="s">
        <v>91</v>
      </c>
      <c r="E478">
        <v>23617</v>
      </c>
      <c r="F478">
        <v>12</v>
      </c>
      <c r="G478" t="s">
        <v>92</v>
      </c>
      <c r="H478">
        <v>0</v>
      </c>
      <c r="I478">
        <v>1</v>
      </c>
      <c r="K478" s="18" t="str">
        <f t="shared" si="15"/>
        <v>22090 - Le Messager Verdun</v>
      </c>
      <c r="L478" s="8">
        <f>(((VLOOKUP(D478,[3]Format!$A$2:$C$15,2,0))*(VLOOKUP(D478,[3]Format!$A$2:$C$15,3,0))*(F478/2)*55.4)/864000)*453.6</f>
        <v>25.914735</v>
      </c>
      <c r="M478" s="8">
        <f>(((VLOOKUP(D478,[3]Format!$A$2:$C$15,2,0))*(VLOOKUP(D478,[3]Format!$A$2:$C$15,3,0))*(H478/2)*70)/950000)*453.6</f>
        <v>0</v>
      </c>
      <c r="N478" s="8">
        <f t="shared" si="14"/>
        <v>0.61202829649500001</v>
      </c>
    </row>
    <row r="479" spans="1:14">
      <c r="A479">
        <v>130581</v>
      </c>
      <c r="B479" t="s">
        <v>134</v>
      </c>
      <c r="C479" t="s">
        <v>90</v>
      </c>
      <c r="D479" t="s">
        <v>91</v>
      </c>
      <c r="E479">
        <v>24369</v>
      </c>
      <c r="F479">
        <v>20</v>
      </c>
      <c r="G479" t="s">
        <v>92</v>
      </c>
      <c r="H479">
        <v>0</v>
      </c>
      <c r="I479">
        <v>1</v>
      </c>
      <c r="K479" s="18" t="str">
        <f t="shared" si="15"/>
        <v>22100 - Le Messager Lachine</v>
      </c>
      <c r="L479" s="8">
        <f>(((VLOOKUP(D479,[3]Format!$A$2:$C$15,2,0))*(VLOOKUP(D479,[3]Format!$A$2:$C$15,3,0))*(F479/2)*55.4)/864000)*453.6</f>
        <v>43.191225000000003</v>
      </c>
      <c r="M479" s="8">
        <f>(((VLOOKUP(D479,[3]Format!$A$2:$C$15,2,0))*(VLOOKUP(D479,[3]Format!$A$2:$C$15,3,0))*(H479/2)*70)/950000)*453.6</f>
        <v>0</v>
      </c>
      <c r="N479" s="8">
        <f t="shared" si="14"/>
        <v>1.052526962025</v>
      </c>
    </row>
    <row r="480" spans="1:14">
      <c r="A480">
        <v>130542</v>
      </c>
      <c r="B480" t="s">
        <v>200</v>
      </c>
      <c r="C480" t="s">
        <v>90</v>
      </c>
      <c r="D480" t="s">
        <v>91</v>
      </c>
      <c r="E480">
        <v>53684</v>
      </c>
      <c r="F480">
        <v>16</v>
      </c>
      <c r="G480" t="s">
        <v>92</v>
      </c>
      <c r="H480">
        <v>0</v>
      </c>
      <c r="I480">
        <v>1</v>
      </c>
      <c r="K480" s="18" t="str">
        <f t="shared" si="15"/>
        <v>22070 - Flambeau Mercier/Anjou</v>
      </c>
      <c r="L480" s="8">
        <f>(((VLOOKUP(D480,[3]Format!$A$2:$C$15,2,0))*(VLOOKUP(D480,[3]Format!$A$2:$C$15,3,0))*(F480/2)*55.4)/864000)*453.6</f>
        <v>34.552979999999998</v>
      </c>
      <c r="M480" s="8">
        <f>(((VLOOKUP(D480,[3]Format!$A$2:$C$15,2,0))*(VLOOKUP(D480,[3]Format!$A$2:$C$15,3,0))*(H480/2)*70)/950000)*453.6</f>
        <v>0</v>
      </c>
      <c r="N480" s="8">
        <f t="shared" si="14"/>
        <v>1.85494217832</v>
      </c>
    </row>
    <row r="481" spans="1:14">
      <c r="A481">
        <v>130552</v>
      </c>
      <c r="B481" t="s">
        <v>261</v>
      </c>
      <c r="C481" t="s">
        <v>90</v>
      </c>
      <c r="D481" t="s">
        <v>91</v>
      </c>
      <c r="E481">
        <v>7337</v>
      </c>
      <c r="F481">
        <v>12</v>
      </c>
      <c r="G481" t="s">
        <v>92</v>
      </c>
      <c r="H481">
        <v>0</v>
      </c>
      <c r="I481">
        <v>1</v>
      </c>
      <c r="K481" s="18" t="str">
        <f t="shared" si="15"/>
        <v>22110 - Magazine de L Ile des Sœurs</v>
      </c>
      <c r="L481" s="8">
        <f>(((VLOOKUP(D481,[3]Format!$A$2:$C$15,2,0))*(VLOOKUP(D481,[3]Format!$A$2:$C$15,3,0))*(F481/2)*55.4)/864000)*453.6</f>
        <v>25.914735</v>
      </c>
      <c r="M481" s="8">
        <f>(((VLOOKUP(D481,[3]Format!$A$2:$C$15,2,0))*(VLOOKUP(D481,[3]Format!$A$2:$C$15,3,0))*(H481/2)*70)/950000)*453.6</f>
        <v>0</v>
      </c>
      <c r="N481" s="8">
        <f t="shared" si="14"/>
        <v>0.19013641069500001</v>
      </c>
    </row>
    <row r="482" spans="1:14">
      <c r="A482">
        <v>130591</v>
      </c>
      <c r="B482" t="s">
        <v>195</v>
      </c>
      <c r="C482" t="s">
        <v>90</v>
      </c>
      <c r="D482" t="s">
        <v>91</v>
      </c>
      <c r="E482">
        <v>33205</v>
      </c>
      <c r="F482">
        <v>24</v>
      </c>
      <c r="G482" t="s">
        <v>92</v>
      </c>
      <c r="H482">
        <v>0</v>
      </c>
      <c r="I482">
        <v>1</v>
      </c>
      <c r="K482" s="18" t="str">
        <f t="shared" si="15"/>
        <v>22095 - Le Messager Lasalle-Dorval</v>
      </c>
      <c r="L482" s="8">
        <f>(((VLOOKUP(D482,[3]Format!$A$2:$C$15,2,0))*(VLOOKUP(D482,[3]Format!$A$2:$C$15,3,0))*(F482/2)*55.4)/864000)*453.6</f>
        <v>51.829470000000001</v>
      </c>
      <c r="M482" s="8">
        <f>(((VLOOKUP(D482,[3]Format!$A$2:$C$15,2,0))*(VLOOKUP(D482,[3]Format!$A$2:$C$15,3,0))*(H482/2)*70)/950000)*453.6</f>
        <v>0</v>
      </c>
      <c r="N482" s="8">
        <f t="shared" si="14"/>
        <v>1.72099755135</v>
      </c>
    </row>
    <row r="483" spans="1:14">
      <c r="A483">
        <v>130601</v>
      </c>
      <c r="B483" t="s">
        <v>237</v>
      </c>
      <c r="C483" t="s">
        <v>90</v>
      </c>
      <c r="D483" t="s">
        <v>91</v>
      </c>
      <c r="E483">
        <v>27338</v>
      </c>
      <c r="F483">
        <v>16</v>
      </c>
      <c r="G483" t="s">
        <v>92</v>
      </c>
      <c r="H483">
        <v>0</v>
      </c>
      <c r="I483">
        <v>1</v>
      </c>
      <c r="K483" s="18" t="str">
        <f t="shared" si="15"/>
        <v>22105 - La Voix Populaire</v>
      </c>
      <c r="L483" s="8">
        <f>(((VLOOKUP(D483,[3]Format!$A$2:$C$15,2,0))*(VLOOKUP(D483,[3]Format!$A$2:$C$15,3,0))*(F483/2)*55.4)/864000)*453.6</f>
        <v>34.552979999999998</v>
      </c>
      <c r="M483" s="8">
        <f>(((VLOOKUP(D483,[3]Format!$A$2:$C$15,2,0))*(VLOOKUP(D483,[3]Format!$A$2:$C$15,3,0))*(H483/2)*70)/950000)*453.6</f>
        <v>0</v>
      </c>
      <c r="N483" s="8">
        <f t="shared" si="14"/>
        <v>0.94460936723999989</v>
      </c>
    </row>
    <row r="484" spans="1:14">
      <c r="A484">
        <v>130631</v>
      </c>
      <c r="B484" t="s">
        <v>212</v>
      </c>
      <c r="C484" t="s">
        <v>90</v>
      </c>
      <c r="D484" t="s">
        <v>91</v>
      </c>
      <c r="E484">
        <v>19179</v>
      </c>
      <c r="F484">
        <v>12</v>
      </c>
      <c r="G484" t="s">
        <v>92</v>
      </c>
      <c r="H484">
        <v>0</v>
      </c>
      <c r="I484">
        <v>1</v>
      </c>
      <c r="K484" s="18" t="str">
        <f t="shared" si="15"/>
        <v>22045 - L Express d Outremont</v>
      </c>
      <c r="L484" s="8">
        <f>(((VLOOKUP(D484,[3]Format!$A$2:$C$15,2,0))*(VLOOKUP(D484,[3]Format!$A$2:$C$15,3,0))*(F484/2)*55.4)/864000)*453.6</f>
        <v>25.914735</v>
      </c>
      <c r="M484" s="8">
        <f>(((VLOOKUP(D484,[3]Format!$A$2:$C$15,2,0))*(VLOOKUP(D484,[3]Format!$A$2:$C$15,3,0))*(H484/2)*70)/950000)*453.6</f>
        <v>0</v>
      </c>
      <c r="N484" s="8">
        <f t="shared" si="14"/>
        <v>0.49701870256499997</v>
      </c>
    </row>
    <row r="485" spans="1:14">
      <c r="A485">
        <v>131914</v>
      </c>
      <c r="B485" t="s">
        <v>206</v>
      </c>
      <c r="C485" t="s">
        <v>169</v>
      </c>
      <c r="D485" t="s">
        <v>204</v>
      </c>
      <c r="E485">
        <v>61884</v>
      </c>
      <c r="F485">
        <v>0</v>
      </c>
      <c r="G485" t="s">
        <v>216</v>
      </c>
      <c r="H485">
        <v>8</v>
      </c>
      <c r="I485">
        <v>1</v>
      </c>
      <c r="K485" s="18" t="str">
        <f t="shared" si="15"/>
        <v>22115 - Cites Nouvelles</v>
      </c>
      <c r="L485" s="8">
        <f>(((VLOOKUP(D485,[3]Format!$A$2:$C$15,2,0))*(VLOOKUP(D485,[3]Format!$A$2:$C$15,3,0))*(F485/2)*55.4)/864000)*453.6</f>
        <v>0</v>
      </c>
      <c r="M485" s="8">
        <f>(((VLOOKUP(D485,[3]Format!$A$2:$C$15,2,0))*(VLOOKUP(D485,[3]Format!$A$2:$C$15,3,0))*(H485/2)*70)/950000)*453.6</f>
        <v>24.816694736842106</v>
      </c>
      <c r="N485" s="8">
        <f t="shared" si="14"/>
        <v>1.5357563370947367</v>
      </c>
    </row>
    <row r="486" spans="1:14">
      <c r="A486">
        <v>20467</v>
      </c>
      <c r="B486" t="s">
        <v>86</v>
      </c>
      <c r="C486" t="s">
        <v>90</v>
      </c>
      <c r="D486" t="s">
        <v>91</v>
      </c>
      <c r="E486">
        <v>8642</v>
      </c>
      <c r="F486">
        <v>20</v>
      </c>
      <c r="G486" t="s">
        <v>92</v>
      </c>
      <c r="H486">
        <v>0</v>
      </c>
      <c r="I486">
        <v>1</v>
      </c>
      <c r="K486" s="18" t="str">
        <f t="shared" si="15"/>
        <v>22346 - L'Avant-Poste</v>
      </c>
      <c r="L486" s="8">
        <f>(((VLOOKUP(D486,[3]Format!$A$2:$C$15,2,0))*(VLOOKUP(D486,[3]Format!$A$2:$C$15,3,0))*(F486/2)*55.4)/864000)*453.6</f>
        <v>43.191225000000003</v>
      </c>
      <c r="M486" s="8">
        <f>(((VLOOKUP(D486,[3]Format!$A$2:$C$15,2,0))*(VLOOKUP(D486,[3]Format!$A$2:$C$15,3,0))*(H486/2)*70)/950000)*453.6</f>
        <v>0</v>
      </c>
      <c r="N486" s="8">
        <f t="shared" si="14"/>
        <v>0.37325856645000005</v>
      </c>
    </row>
    <row r="487" spans="1:14">
      <c r="A487">
        <v>25923</v>
      </c>
      <c r="B487" t="s">
        <v>226</v>
      </c>
      <c r="C487" t="s">
        <v>90</v>
      </c>
      <c r="D487" t="s">
        <v>251</v>
      </c>
      <c r="E487">
        <v>37000</v>
      </c>
      <c r="F487">
        <v>24</v>
      </c>
      <c r="G487" t="s">
        <v>92</v>
      </c>
      <c r="H487">
        <v>0</v>
      </c>
      <c r="I487">
        <v>1</v>
      </c>
      <c r="K487" s="18" t="str">
        <f t="shared" si="15"/>
        <v>22540 - Seaway News</v>
      </c>
      <c r="L487" s="8">
        <f>(((VLOOKUP(D487,[3]Format!$A$2:$C$15,2,0))*(VLOOKUP(D487,[3]Format!$A$2:$C$15,3,0))*(F487/2)*55.4)/864000)*453.6</f>
        <v>53.596383749999994</v>
      </c>
      <c r="M487" s="8">
        <f>(((VLOOKUP(D487,[3]Format!$A$2:$C$15,2,0))*(VLOOKUP(D487,[3]Format!$A$2:$C$15,3,0))*(H487/2)*70)/950000)*453.6</f>
        <v>0</v>
      </c>
      <c r="N487" s="8">
        <f t="shared" si="14"/>
        <v>1.9830661987499998</v>
      </c>
    </row>
    <row r="488" spans="1:14">
      <c r="A488">
        <v>25923</v>
      </c>
      <c r="B488" t="s">
        <v>226</v>
      </c>
      <c r="C488" t="s">
        <v>100</v>
      </c>
      <c r="D488" t="s">
        <v>251</v>
      </c>
      <c r="E488">
        <v>37000</v>
      </c>
      <c r="F488">
        <v>4</v>
      </c>
      <c r="G488" t="s">
        <v>92</v>
      </c>
      <c r="H488">
        <v>0</v>
      </c>
      <c r="I488">
        <v>1</v>
      </c>
      <c r="K488" s="18" t="str">
        <f t="shared" si="15"/>
        <v>22540 - Seaway News</v>
      </c>
      <c r="L488" s="8">
        <f>(((VLOOKUP(D488,[3]Format!$A$2:$C$15,2,0))*(VLOOKUP(D488,[3]Format!$A$2:$C$15,3,0))*(F488/2)*55.4)/864000)*453.6</f>
        <v>8.9327306249999996</v>
      </c>
      <c r="M488" s="8">
        <f>(((VLOOKUP(D488,[3]Format!$A$2:$C$15,2,0))*(VLOOKUP(D488,[3]Format!$A$2:$C$15,3,0))*(H488/2)*70)/950000)*453.6</f>
        <v>0</v>
      </c>
      <c r="N488" s="8">
        <f t="shared" si="14"/>
        <v>0.33051103312499996</v>
      </c>
    </row>
    <row r="489" spans="1:14">
      <c r="A489">
        <v>131187</v>
      </c>
      <c r="B489" t="s">
        <v>190</v>
      </c>
      <c r="C489" t="s">
        <v>90</v>
      </c>
      <c r="D489" t="s">
        <v>91</v>
      </c>
      <c r="E489">
        <v>31841</v>
      </c>
      <c r="F489">
        <v>14</v>
      </c>
      <c r="G489" t="s">
        <v>92</v>
      </c>
      <c r="H489">
        <v>0</v>
      </c>
      <c r="I489">
        <v>1</v>
      </c>
      <c r="K489" s="18" t="str">
        <f t="shared" si="15"/>
        <v>22260 - Beauport Express</v>
      </c>
      <c r="L489" s="8">
        <f>(((VLOOKUP(D489,[3]Format!$A$2:$C$15,2,0))*(VLOOKUP(D489,[3]Format!$A$2:$C$15,3,0))*(F489/2)*55.4)/864000)*453.6</f>
        <v>30.233857499999999</v>
      </c>
      <c r="M489" s="8">
        <f>(((VLOOKUP(D489,[3]Format!$A$2:$C$15,2,0))*(VLOOKUP(D489,[3]Format!$A$2:$C$15,3,0))*(H489/2)*70)/950000)*453.6</f>
        <v>0</v>
      </c>
      <c r="N489" s="8">
        <f t="shared" si="14"/>
        <v>0.9626762566574999</v>
      </c>
    </row>
    <row r="490" spans="1:14">
      <c r="A490">
        <v>131187</v>
      </c>
      <c r="B490" t="s">
        <v>190</v>
      </c>
      <c r="C490" t="s">
        <v>100</v>
      </c>
      <c r="D490" t="s">
        <v>91</v>
      </c>
      <c r="E490">
        <v>31841</v>
      </c>
      <c r="F490">
        <v>10</v>
      </c>
      <c r="G490" t="s">
        <v>92</v>
      </c>
      <c r="H490">
        <v>0</v>
      </c>
      <c r="I490">
        <v>1</v>
      </c>
      <c r="K490" s="18" t="str">
        <f t="shared" si="15"/>
        <v>22260 - Beauport Express</v>
      </c>
      <c r="L490" s="8">
        <f>(((VLOOKUP(D490,[3]Format!$A$2:$C$15,2,0))*(VLOOKUP(D490,[3]Format!$A$2:$C$15,3,0))*(F490/2)*55.4)/864000)*453.6</f>
        <v>21.595612500000001</v>
      </c>
      <c r="M490" s="8">
        <f>(((VLOOKUP(D490,[3]Format!$A$2:$C$15,2,0))*(VLOOKUP(D490,[3]Format!$A$2:$C$15,3,0))*(H490/2)*70)/950000)*453.6</f>
        <v>0</v>
      </c>
      <c r="N490" s="8">
        <f t="shared" si="14"/>
        <v>0.68762589761250004</v>
      </c>
    </row>
    <row r="491" spans="1:14">
      <c r="A491">
        <v>131913</v>
      </c>
      <c r="B491" t="s">
        <v>175</v>
      </c>
      <c r="C491" t="s">
        <v>169</v>
      </c>
      <c r="D491" t="s">
        <v>225</v>
      </c>
      <c r="E491">
        <v>50352</v>
      </c>
      <c r="F491">
        <v>0</v>
      </c>
      <c r="G491" t="s">
        <v>255</v>
      </c>
      <c r="H491">
        <v>8</v>
      </c>
      <c r="I491">
        <v>1</v>
      </c>
      <c r="K491" s="18" t="str">
        <f t="shared" si="15"/>
        <v>22075 - Nouv Hochelaga Maisonneuve</v>
      </c>
      <c r="L491" s="8">
        <f>(((VLOOKUP(D491,[3]Format!$A$2:$C$15,2,0))*(VLOOKUP(D491,[3]Format!$A$2:$C$15,3,0))*(F491/2)*55.4)/864000)*453.6</f>
        <v>0</v>
      </c>
      <c r="M491" s="8">
        <f>(((VLOOKUP(D491,[3]Format!$A$2:$C$15,2,0))*(VLOOKUP(D491,[3]Format!$A$2:$C$15,3,0))*(H491/2)*70)/950000)*453.6</f>
        <v>22.059284210526318</v>
      </c>
      <c r="N491" s="8">
        <f t="shared" si="14"/>
        <v>1.1107290785684212</v>
      </c>
    </row>
    <row r="492" spans="1:14">
      <c r="A492">
        <v>131915</v>
      </c>
      <c r="B492" t="s">
        <v>200</v>
      </c>
      <c r="C492" t="s">
        <v>169</v>
      </c>
      <c r="D492" t="s">
        <v>204</v>
      </c>
      <c r="E492">
        <v>116082</v>
      </c>
      <c r="F492">
        <v>24</v>
      </c>
      <c r="G492" t="s">
        <v>92</v>
      </c>
      <c r="H492">
        <v>0</v>
      </c>
      <c r="I492">
        <v>1</v>
      </c>
      <c r="K492" s="18" t="str">
        <f t="shared" si="15"/>
        <v>22070 - Flambeau Mercier/Anjou</v>
      </c>
      <c r="L492" s="8">
        <f>(((VLOOKUP(D492,[3]Format!$A$2:$C$15,2,0))*(VLOOKUP(D492,[3]Format!$A$2:$C$15,3,0))*(F492/2)*55.4)/864000)*453.6</f>
        <v>64.786837500000004</v>
      </c>
      <c r="M492" s="8">
        <f>(((VLOOKUP(D492,[3]Format!$A$2:$C$15,2,0))*(VLOOKUP(D492,[3]Format!$A$2:$C$15,3,0))*(H492/2)*70)/950000)*453.6</f>
        <v>0</v>
      </c>
      <c r="N492" s="8">
        <f t="shared" si="14"/>
        <v>7.5205856706750005</v>
      </c>
    </row>
    <row r="493" spans="1:14">
      <c r="A493">
        <v>130622</v>
      </c>
      <c r="B493" t="s">
        <v>164</v>
      </c>
      <c r="C493" t="s">
        <v>90</v>
      </c>
      <c r="D493" t="s">
        <v>91</v>
      </c>
      <c r="E493">
        <v>30296</v>
      </c>
      <c r="F493">
        <v>12</v>
      </c>
      <c r="G493" t="s">
        <v>92</v>
      </c>
      <c r="H493">
        <v>0</v>
      </c>
      <c r="I493">
        <v>1</v>
      </c>
      <c r="K493" s="18" t="str">
        <f t="shared" si="15"/>
        <v>22050 - Les Nouvelles Saint Laurent</v>
      </c>
      <c r="L493" s="8">
        <f>(((VLOOKUP(D493,[3]Format!$A$2:$C$15,2,0))*(VLOOKUP(D493,[3]Format!$A$2:$C$15,3,0))*(F493/2)*55.4)/864000)*453.6</f>
        <v>25.914735</v>
      </c>
      <c r="M493" s="8">
        <f>(((VLOOKUP(D493,[3]Format!$A$2:$C$15,2,0))*(VLOOKUP(D493,[3]Format!$A$2:$C$15,3,0))*(H493/2)*70)/950000)*453.6</f>
        <v>0</v>
      </c>
      <c r="N493" s="8">
        <f t="shared" si="14"/>
        <v>0.78511281156000001</v>
      </c>
    </row>
    <row r="494" spans="1:14">
      <c r="A494">
        <v>131196</v>
      </c>
      <c r="B494" t="s">
        <v>107</v>
      </c>
      <c r="C494" t="s">
        <v>90</v>
      </c>
      <c r="D494" t="s">
        <v>91</v>
      </c>
      <c r="E494">
        <v>27083</v>
      </c>
      <c r="F494">
        <v>6</v>
      </c>
      <c r="G494" t="s">
        <v>92</v>
      </c>
      <c r="H494">
        <v>0</v>
      </c>
      <c r="I494">
        <v>1</v>
      </c>
      <c r="K494" s="18" t="str">
        <f t="shared" si="15"/>
        <v>22240 - Charlesbourg Express</v>
      </c>
      <c r="L494" s="8">
        <f>(((VLOOKUP(D494,[3]Format!$A$2:$C$15,2,0))*(VLOOKUP(D494,[3]Format!$A$2:$C$15,3,0))*(F494/2)*55.4)/864000)*453.6</f>
        <v>12.9573675</v>
      </c>
      <c r="M494" s="8">
        <f>(((VLOOKUP(D494,[3]Format!$A$2:$C$15,2,0))*(VLOOKUP(D494,[3]Format!$A$2:$C$15,3,0))*(H494/2)*70)/950000)*453.6</f>
        <v>0</v>
      </c>
      <c r="N494" s="8">
        <f t="shared" si="14"/>
        <v>0.35092438400249998</v>
      </c>
    </row>
    <row r="495" spans="1:14">
      <c r="A495">
        <v>131196</v>
      </c>
      <c r="B495" t="s">
        <v>107</v>
      </c>
      <c r="C495" t="s">
        <v>100</v>
      </c>
      <c r="D495" t="s">
        <v>91</v>
      </c>
      <c r="E495">
        <v>27083</v>
      </c>
      <c r="F495">
        <v>10</v>
      </c>
      <c r="G495" t="s">
        <v>92</v>
      </c>
      <c r="H495">
        <v>0</v>
      </c>
      <c r="I495">
        <v>1</v>
      </c>
      <c r="K495" s="18" t="str">
        <f t="shared" si="15"/>
        <v>22240 - Charlesbourg Express</v>
      </c>
      <c r="L495" s="8">
        <f>(((VLOOKUP(D495,[3]Format!$A$2:$C$15,2,0))*(VLOOKUP(D495,[3]Format!$A$2:$C$15,3,0))*(F495/2)*55.4)/864000)*453.6</f>
        <v>21.595612500000001</v>
      </c>
      <c r="M495" s="8">
        <f>(((VLOOKUP(D495,[3]Format!$A$2:$C$15,2,0))*(VLOOKUP(D495,[3]Format!$A$2:$C$15,3,0))*(H495/2)*70)/950000)*453.6</f>
        <v>0</v>
      </c>
      <c r="N495" s="8">
        <f t="shared" si="14"/>
        <v>0.58487397333750002</v>
      </c>
    </row>
    <row r="496" spans="1:14">
      <c r="A496">
        <v>130475</v>
      </c>
      <c r="B496" t="s">
        <v>144</v>
      </c>
      <c r="C496" t="s">
        <v>90</v>
      </c>
      <c r="D496" t="s">
        <v>91</v>
      </c>
      <c r="E496">
        <v>33220</v>
      </c>
      <c r="F496">
        <v>16</v>
      </c>
      <c r="G496" t="s">
        <v>92</v>
      </c>
      <c r="H496">
        <v>0</v>
      </c>
      <c r="I496">
        <v>1</v>
      </c>
      <c r="K496" s="18" t="str">
        <f t="shared" si="15"/>
        <v>22040 - Courrier Ahuntsic</v>
      </c>
      <c r="L496" s="8">
        <f>(((VLOOKUP(D496,[3]Format!$A$2:$C$15,2,0))*(VLOOKUP(D496,[3]Format!$A$2:$C$15,3,0))*(F496/2)*55.4)/864000)*453.6</f>
        <v>34.552979999999998</v>
      </c>
      <c r="M496" s="8">
        <f>(((VLOOKUP(D496,[3]Format!$A$2:$C$15,2,0))*(VLOOKUP(D496,[3]Format!$A$2:$C$15,3,0))*(H496/2)*70)/950000)*453.6</f>
        <v>0</v>
      </c>
      <c r="N496" s="8">
        <f t="shared" si="14"/>
        <v>1.1478499956000001</v>
      </c>
    </row>
    <row r="497" spans="1:14">
      <c r="A497">
        <v>130612</v>
      </c>
      <c r="B497" t="s">
        <v>139</v>
      </c>
      <c r="C497" t="s">
        <v>90</v>
      </c>
      <c r="D497" t="s">
        <v>91</v>
      </c>
      <c r="E497">
        <v>17285</v>
      </c>
      <c r="F497">
        <v>12</v>
      </c>
      <c r="G497" t="s">
        <v>92</v>
      </c>
      <c r="H497">
        <v>0</v>
      </c>
      <c r="I497">
        <v>1</v>
      </c>
      <c r="K497" s="18" t="str">
        <f t="shared" si="15"/>
        <v>22055 - Courrier Bordeaux Cartierville</v>
      </c>
      <c r="L497" s="8">
        <f>(((VLOOKUP(D497,[3]Format!$A$2:$C$15,2,0))*(VLOOKUP(D497,[3]Format!$A$2:$C$15,3,0))*(F497/2)*55.4)/864000)*453.6</f>
        <v>25.914735</v>
      </c>
      <c r="M497" s="8">
        <f>(((VLOOKUP(D497,[3]Format!$A$2:$C$15,2,0))*(VLOOKUP(D497,[3]Format!$A$2:$C$15,3,0))*(H497/2)*70)/950000)*453.6</f>
        <v>0</v>
      </c>
      <c r="N497" s="8">
        <f t="shared" si="14"/>
        <v>0.44793619447500005</v>
      </c>
    </row>
    <row r="498" spans="1:14">
      <c r="A498">
        <v>130505</v>
      </c>
      <c r="B498" t="s">
        <v>175</v>
      </c>
      <c r="C498" t="s">
        <v>90</v>
      </c>
      <c r="D498" t="s">
        <v>91</v>
      </c>
      <c r="E498">
        <v>21807</v>
      </c>
      <c r="F498">
        <v>8</v>
      </c>
      <c r="G498" t="s">
        <v>92</v>
      </c>
      <c r="H498">
        <v>0</v>
      </c>
      <c r="I498">
        <v>1</v>
      </c>
      <c r="K498" s="18" t="str">
        <f t="shared" si="15"/>
        <v>22075 - Nouv Hochelaga Maisonneuve</v>
      </c>
      <c r="L498" s="8">
        <f>(((VLOOKUP(D498,[3]Format!$A$2:$C$15,2,0))*(VLOOKUP(D498,[3]Format!$A$2:$C$15,3,0))*(F498/2)*55.4)/864000)*453.6</f>
        <v>17.276489999999999</v>
      </c>
      <c r="M498" s="8">
        <f>(((VLOOKUP(D498,[3]Format!$A$2:$C$15,2,0))*(VLOOKUP(D498,[3]Format!$A$2:$C$15,3,0))*(H498/2)*70)/950000)*453.6</f>
        <v>0</v>
      </c>
      <c r="N498" s="8">
        <f t="shared" si="14"/>
        <v>0.37674841742999998</v>
      </c>
    </row>
    <row r="499" spans="1:14">
      <c r="A499">
        <v>130562</v>
      </c>
      <c r="B499" t="s">
        <v>206</v>
      </c>
      <c r="C499" t="s">
        <v>90</v>
      </c>
      <c r="D499" t="s">
        <v>91</v>
      </c>
      <c r="E499">
        <v>42915</v>
      </c>
      <c r="F499">
        <v>20</v>
      </c>
      <c r="G499" t="s">
        <v>92</v>
      </c>
      <c r="H499">
        <v>0</v>
      </c>
      <c r="I499">
        <v>1</v>
      </c>
      <c r="K499" s="18" t="str">
        <f t="shared" si="15"/>
        <v>22115 - Cites Nouvelles</v>
      </c>
      <c r="L499" s="8">
        <f>(((VLOOKUP(D499,[3]Format!$A$2:$C$15,2,0))*(VLOOKUP(D499,[3]Format!$A$2:$C$15,3,0))*(F499/2)*55.4)/864000)*453.6</f>
        <v>43.191225000000003</v>
      </c>
      <c r="M499" s="8">
        <f>(((VLOOKUP(D499,[3]Format!$A$2:$C$15,2,0))*(VLOOKUP(D499,[3]Format!$A$2:$C$15,3,0))*(H499/2)*70)/950000)*453.6</f>
        <v>0</v>
      </c>
      <c r="N499" s="8">
        <f t="shared" si="14"/>
        <v>1.8535514208750001</v>
      </c>
    </row>
    <row r="500" spans="1:14">
      <c r="A500">
        <v>130485</v>
      </c>
      <c r="B500" t="s">
        <v>149</v>
      </c>
      <c r="C500" t="s">
        <v>90</v>
      </c>
      <c r="D500" t="s">
        <v>91</v>
      </c>
      <c r="E500">
        <v>19516</v>
      </c>
      <c r="F500">
        <v>16</v>
      </c>
      <c r="G500" t="s">
        <v>92</v>
      </c>
      <c r="H500">
        <v>0</v>
      </c>
      <c r="I500">
        <v>1</v>
      </c>
      <c r="K500" s="18" t="str">
        <f t="shared" si="15"/>
        <v>22080 - L Informateur de RDP</v>
      </c>
      <c r="L500" s="8">
        <f>(((VLOOKUP(D500,[3]Format!$A$2:$C$15,2,0))*(VLOOKUP(D500,[3]Format!$A$2:$C$15,3,0))*(F500/2)*55.4)/864000)*453.6</f>
        <v>34.552979999999998</v>
      </c>
      <c r="M500" s="8">
        <f>(((VLOOKUP(D500,[3]Format!$A$2:$C$15,2,0))*(VLOOKUP(D500,[3]Format!$A$2:$C$15,3,0))*(H500/2)*70)/950000)*453.6</f>
        <v>0</v>
      </c>
      <c r="N500" s="8">
        <f t="shared" si="14"/>
        <v>0.67433595767999999</v>
      </c>
    </row>
    <row r="501" spans="1:14">
      <c r="A501">
        <v>130525</v>
      </c>
      <c r="B501" t="s">
        <v>170</v>
      </c>
      <c r="C501" t="s">
        <v>90</v>
      </c>
      <c r="D501" t="s">
        <v>91</v>
      </c>
      <c r="E501">
        <v>36524</v>
      </c>
      <c r="F501">
        <v>12</v>
      </c>
      <c r="G501" t="s">
        <v>92</v>
      </c>
      <c r="H501">
        <v>0</v>
      </c>
      <c r="I501">
        <v>1</v>
      </c>
      <c r="K501" s="18" t="str">
        <f t="shared" si="15"/>
        <v>22025 - Journal Rosemont La Petite-Patrie</v>
      </c>
      <c r="L501" s="8">
        <f>(((VLOOKUP(D501,[3]Format!$A$2:$C$15,2,0))*(VLOOKUP(D501,[3]Format!$A$2:$C$15,3,0))*(F501/2)*55.4)/864000)*453.6</f>
        <v>25.914735</v>
      </c>
      <c r="M501" s="8">
        <f>(((VLOOKUP(D501,[3]Format!$A$2:$C$15,2,0))*(VLOOKUP(D501,[3]Format!$A$2:$C$15,3,0))*(H501/2)*70)/950000)*453.6</f>
        <v>0</v>
      </c>
      <c r="N501" s="8">
        <f t="shared" si="14"/>
        <v>0.94650978113999995</v>
      </c>
    </row>
    <row r="502" spans="1:14">
      <c r="A502">
        <v>130495</v>
      </c>
      <c r="B502" t="s">
        <v>159</v>
      </c>
      <c r="C502" t="s">
        <v>90</v>
      </c>
      <c r="D502" t="s">
        <v>91</v>
      </c>
      <c r="E502">
        <v>31902</v>
      </c>
      <c r="F502">
        <v>16</v>
      </c>
      <c r="G502" t="s">
        <v>92</v>
      </c>
      <c r="H502">
        <v>0</v>
      </c>
      <c r="I502">
        <v>1</v>
      </c>
      <c r="K502" s="18" t="str">
        <f t="shared" si="15"/>
        <v>22065 - Le Guide de Montreal Nord</v>
      </c>
      <c r="L502" s="8">
        <f>(((VLOOKUP(D502,[3]Format!$A$2:$C$15,2,0))*(VLOOKUP(D502,[3]Format!$A$2:$C$15,3,0))*(F502/2)*55.4)/864000)*453.6</f>
        <v>34.552979999999998</v>
      </c>
      <c r="M502" s="8">
        <f>(((VLOOKUP(D502,[3]Format!$A$2:$C$15,2,0))*(VLOOKUP(D502,[3]Format!$A$2:$C$15,3,0))*(H502/2)*70)/950000)*453.6</f>
        <v>0</v>
      </c>
      <c r="N502" s="8">
        <f t="shared" si="14"/>
        <v>1.1023091679599999</v>
      </c>
    </row>
    <row r="503" spans="1:14">
      <c r="A503">
        <v>130515</v>
      </c>
      <c r="B503" t="s">
        <v>154</v>
      </c>
      <c r="C503" t="s">
        <v>90</v>
      </c>
      <c r="D503" t="s">
        <v>91</v>
      </c>
      <c r="E503">
        <v>30103</v>
      </c>
      <c r="F503">
        <v>16</v>
      </c>
      <c r="G503" t="s">
        <v>92</v>
      </c>
      <c r="H503">
        <v>0</v>
      </c>
      <c r="I503">
        <v>1</v>
      </c>
      <c r="K503" s="18" t="str">
        <f t="shared" si="15"/>
        <v>22060 - Progres St Leonard</v>
      </c>
      <c r="L503" s="8">
        <f>(((VLOOKUP(D503,[3]Format!$A$2:$C$15,2,0))*(VLOOKUP(D503,[3]Format!$A$2:$C$15,3,0))*(F503/2)*55.4)/864000)*453.6</f>
        <v>34.552979999999998</v>
      </c>
      <c r="M503" s="8">
        <f>(((VLOOKUP(D503,[3]Format!$A$2:$C$15,2,0))*(VLOOKUP(D503,[3]Format!$A$2:$C$15,3,0))*(H503/2)*70)/950000)*453.6</f>
        <v>0</v>
      </c>
      <c r="N503" s="8">
        <f t="shared" si="14"/>
        <v>1.0401483569400001</v>
      </c>
    </row>
    <row r="504" spans="1:14">
      <c r="A504">
        <v>130532</v>
      </c>
      <c r="B504" t="s">
        <v>256</v>
      </c>
      <c r="C504" t="s">
        <v>90</v>
      </c>
      <c r="D504" t="s">
        <v>91</v>
      </c>
      <c r="E504">
        <v>25051</v>
      </c>
      <c r="F504">
        <v>16</v>
      </c>
      <c r="G504" t="s">
        <v>92</v>
      </c>
      <c r="H504">
        <v>0</v>
      </c>
      <c r="I504">
        <v>1</v>
      </c>
      <c r="K504" s="18" t="str">
        <f t="shared" si="15"/>
        <v>22085 - Avenir de l'Est</v>
      </c>
      <c r="L504" s="8">
        <f>(((VLOOKUP(D504,[3]Format!$A$2:$C$15,2,0))*(VLOOKUP(D504,[3]Format!$A$2:$C$15,3,0))*(F504/2)*55.4)/864000)*453.6</f>
        <v>34.552979999999998</v>
      </c>
      <c r="M504" s="8">
        <f>(((VLOOKUP(D504,[3]Format!$A$2:$C$15,2,0))*(VLOOKUP(D504,[3]Format!$A$2:$C$15,3,0))*(H504/2)*70)/950000)*453.6</f>
        <v>0</v>
      </c>
      <c r="N504" s="8">
        <f t="shared" si="14"/>
        <v>0.86558670197999987</v>
      </c>
    </row>
    <row r="505" spans="1:14">
      <c r="A505">
        <v>130534</v>
      </c>
      <c r="B505" t="s">
        <v>256</v>
      </c>
      <c r="C505" t="s">
        <v>90</v>
      </c>
      <c r="D505" t="s">
        <v>91</v>
      </c>
      <c r="E505">
        <v>25051</v>
      </c>
      <c r="F505">
        <v>16</v>
      </c>
      <c r="G505" t="s">
        <v>92</v>
      </c>
      <c r="H505">
        <v>0</v>
      </c>
      <c r="I505">
        <v>1</v>
      </c>
      <c r="K505" s="18" t="str">
        <f t="shared" si="15"/>
        <v>22085 - Avenir de l'Est</v>
      </c>
      <c r="L505" s="8">
        <f>(((VLOOKUP(D505,[3]Format!$A$2:$C$15,2,0))*(VLOOKUP(D505,[3]Format!$A$2:$C$15,3,0))*(F505/2)*55.4)/864000)*453.6</f>
        <v>34.552979999999998</v>
      </c>
      <c r="M505" s="8">
        <f>(((VLOOKUP(D505,[3]Format!$A$2:$C$15,2,0))*(VLOOKUP(D505,[3]Format!$A$2:$C$15,3,0))*(H505/2)*70)/950000)*453.6</f>
        <v>0</v>
      </c>
      <c r="N505" s="8">
        <f t="shared" si="14"/>
        <v>0.86558670197999987</v>
      </c>
    </row>
    <row r="506" spans="1:14">
      <c r="A506">
        <v>20482</v>
      </c>
      <c r="B506" t="s">
        <v>232</v>
      </c>
      <c r="C506" t="s">
        <v>90</v>
      </c>
      <c r="D506" t="s">
        <v>91</v>
      </c>
      <c r="E506">
        <v>25772</v>
      </c>
      <c r="F506">
        <v>8</v>
      </c>
      <c r="G506" t="s">
        <v>92</v>
      </c>
      <c r="H506">
        <v>0</v>
      </c>
      <c r="I506">
        <v>1</v>
      </c>
      <c r="K506" s="18" t="str">
        <f t="shared" si="15"/>
        <v>22250 - Quebec Express</v>
      </c>
      <c r="L506" s="8">
        <f>(((VLOOKUP(D506,[3]Format!$A$2:$C$15,2,0))*(VLOOKUP(D506,[3]Format!$A$2:$C$15,3,0))*(F506/2)*55.4)/864000)*453.6</f>
        <v>17.276489999999999</v>
      </c>
      <c r="M506" s="8">
        <f>(((VLOOKUP(D506,[3]Format!$A$2:$C$15,2,0))*(VLOOKUP(D506,[3]Format!$A$2:$C$15,3,0))*(H506/2)*70)/950000)*453.6</f>
        <v>0</v>
      </c>
      <c r="N506" s="8">
        <f t="shared" si="14"/>
        <v>0.44524970027999999</v>
      </c>
    </row>
    <row r="507" spans="1:14">
      <c r="A507">
        <v>20483</v>
      </c>
      <c r="B507" t="s">
        <v>126</v>
      </c>
      <c r="C507" t="s">
        <v>90</v>
      </c>
      <c r="D507" t="s">
        <v>91</v>
      </c>
      <c r="E507">
        <v>43654</v>
      </c>
      <c r="F507">
        <v>14</v>
      </c>
      <c r="G507" t="s">
        <v>92</v>
      </c>
      <c r="H507">
        <v>0</v>
      </c>
      <c r="I507">
        <v>1</v>
      </c>
      <c r="K507" s="18" t="str">
        <f t="shared" si="15"/>
        <v>22235 - L Appel</v>
      </c>
      <c r="L507" s="8">
        <f>(((VLOOKUP(D507,[3]Format!$A$2:$C$15,2,0))*(VLOOKUP(D507,[3]Format!$A$2:$C$15,3,0))*(F507/2)*55.4)/864000)*453.6</f>
        <v>30.233857499999999</v>
      </c>
      <c r="M507" s="8">
        <f>(((VLOOKUP(D507,[3]Format!$A$2:$C$15,2,0))*(VLOOKUP(D507,[3]Format!$A$2:$C$15,3,0))*(H507/2)*70)/950000)*453.6</f>
        <v>0</v>
      </c>
      <c r="N507" s="8">
        <f t="shared" si="14"/>
        <v>1.319828815305</v>
      </c>
    </row>
    <row r="508" spans="1:14">
      <c r="A508">
        <v>20483</v>
      </c>
      <c r="B508" t="s">
        <v>126</v>
      </c>
      <c r="C508" t="s">
        <v>100</v>
      </c>
      <c r="D508" t="s">
        <v>91</v>
      </c>
      <c r="E508">
        <v>43654</v>
      </c>
      <c r="F508">
        <v>10</v>
      </c>
      <c r="G508" t="s">
        <v>92</v>
      </c>
      <c r="H508">
        <v>0</v>
      </c>
      <c r="I508">
        <v>1</v>
      </c>
      <c r="K508" s="18" t="str">
        <f t="shared" si="15"/>
        <v>22235 - L Appel</v>
      </c>
      <c r="L508" s="8">
        <f>(((VLOOKUP(D508,[3]Format!$A$2:$C$15,2,0))*(VLOOKUP(D508,[3]Format!$A$2:$C$15,3,0))*(F508/2)*55.4)/864000)*453.6</f>
        <v>21.595612500000001</v>
      </c>
      <c r="M508" s="8">
        <f>(((VLOOKUP(D508,[3]Format!$A$2:$C$15,2,0))*(VLOOKUP(D508,[3]Format!$A$2:$C$15,3,0))*(H508/2)*70)/950000)*453.6</f>
        <v>0</v>
      </c>
      <c r="N508" s="8">
        <f t="shared" si="14"/>
        <v>0.94273486807499995</v>
      </c>
    </row>
    <row r="509" spans="1:14">
      <c r="A509">
        <v>20487</v>
      </c>
      <c r="B509" t="s">
        <v>220</v>
      </c>
      <c r="C509" t="s">
        <v>90</v>
      </c>
      <c r="D509" t="s">
        <v>91</v>
      </c>
      <c r="E509">
        <v>11501</v>
      </c>
      <c r="F509">
        <v>8</v>
      </c>
      <c r="G509" t="s">
        <v>92</v>
      </c>
      <c r="H509">
        <v>0</v>
      </c>
      <c r="I509">
        <v>1</v>
      </c>
      <c r="K509" s="18" t="str">
        <f t="shared" si="15"/>
        <v>22270 - L Autre Voix</v>
      </c>
      <c r="L509" s="8">
        <f>(((VLOOKUP(D509,[3]Format!$A$2:$C$15,2,0))*(VLOOKUP(D509,[3]Format!$A$2:$C$15,3,0))*(F509/2)*55.4)/864000)*453.6</f>
        <v>17.276489999999999</v>
      </c>
      <c r="M509" s="8">
        <f>(((VLOOKUP(D509,[3]Format!$A$2:$C$15,2,0))*(VLOOKUP(D509,[3]Format!$A$2:$C$15,3,0))*(H509/2)*70)/950000)*453.6</f>
        <v>0</v>
      </c>
      <c r="N509" s="8">
        <f t="shared" si="14"/>
        <v>0.19869691148999999</v>
      </c>
    </row>
    <row r="510" spans="1:14">
      <c r="A510">
        <v>25944</v>
      </c>
      <c r="B510" t="s">
        <v>266</v>
      </c>
      <c r="C510" t="s">
        <v>90</v>
      </c>
      <c r="D510" t="s">
        <v>270</v>
      </c>
      <c r="E510">
        <v>3900</v>
      </c>
      <c r="F510">
        <v>0</v>
      </c>
      <c r="G510" t="s">
        <v>271</v>
      </c>
      <c r="H510">
        <v>12</v>
      </c>
      <c r="I510">
        <v>1</v>
      </c>
      <c r="K510" s="18" t="str">
        <f t="shared" si="15"/>
        <v>22005 - Corriere Italiano</v>
      </c>
      <c r="L510" s="8">
        <f>(((VLOOKUP(D510,[3]Format!$A$2:$C$15,2,0))*(VLOOKUP(D510,[3]Format!$A$2:$C$15,3,0))*(F510/2)*55.4)/864000)*453.6</f>
        <v>0</v>
      </c>
      <c r="M510" s="8">
        <f>(((VLOOKUP(D510,[3]Format!$A$2:$C$15,2,0))*(VLOOKUP(D510,[3]Format!$A$2:$C$15,3,0))*(H510/2)*70)/950000)*453.6</f>
        <v>38.779218947368427</v>
      </c>
      <c r="N510" s="8">
        <f t="shared" si="14"/>
        <v>0.15123895389473685</v>
      </c>
    </row>
    <row r="511" spans="1:14">
      <c r="A511">
        <v>130553</v>
      </c>
      <c r="B511" t="s">
        <v>261</v>
      </c>
      <c r="C511" t="s">
        <v>90</v>
      </c>
      <c r="D511" t="s">
        <v>91</v>
      </c>
      <c r="E511">
        <v>7287</v>
      </c>
      <c r="F511">
        <v>16</v>
      </c>
      <c r="G511" t="s">
        <v>92</v>
      </c>
      <c r="H511">
        <v>0</v>
      </c>
      <c r="I511">
        <v>1</v>
      </c>
      <c r="K511" s="18" t="str">
        <f t="shared" si="15"/>
        <v>22110 - Magazine de L Ile des Sœurs</v>
      </c>
      <c r="L511" s="8">
        <f>(((VLOOKUP(D511,[3]Format!$A$2:$C$15,2,0))*(VLOOKUP(D511,[3]Format!$A$2:$C$15,3,0))*(F511/2)*55.4)/864000)*453.6</f>
        <v>34.552979999999998</v>
      </c>
      <c r="M511" s="8">
        <f>(((VLOOKUP(D511,[3]Format!$A$2:$C$15,2,0))*(VLOOKUP(D511,[3]Format!$A$2:$C$15,3,0))*(H511/2)*70)/950000)*453.6</f>
        <v>0</v>
      </c>
      <c r="N511" s="8">
        <f t="shared" si="14"/>
        <v>0.25178756525999996</v>
      </c>
    </row>
    <row r="512" spans="1:14">
      <c r="A512">
        <v>131151</v>
      </c>
      <c r="B512" t="s">
        <v>117</v>
      </c>
      <c r="C512" t="s">
        <v>90</v>
      </c>
      <c r="D512" t="s">
        <v>91</v>
      </c>
      <c r="E512">
        <v>37528</v>
      </c>
      <c r="F512">
        <v>60</v>
      </c>
      <c r="G512" t="s">
        <v>92</v>
      </c>
      <c r="H512">
        <v>0</v>
      </c>
      <c r="I512">
        <v>1</v>
      </c>
      <c r="K512" s="18" t="str">
        <f t="shared" si="15"/>
        <v>22200 - L Avantage Votre Journal</v>
      </c>
      <c r="L512" s="8">
        <f>(((VLOOKUP(D512,[3]Format!$A$2:$C$15,2,0))*(VLOOKUP(D512,[3]Format!$A$2:$C$15,3,0))*(F512/2)*55.4)/864000)*453.6</f>
        <v>129.57367500000001</v>
      </c>
      <c r="M512" s="8">
        <f>(((VLOOKUP(D512,[3]Format!$A$2:$C$15,2,0))*(VLOOKUP(D512,[3]Format!$A$2:$C$15,3,0))*(H512/2)*70)/950000)*453.6</f>
        <v>0</v>
      </c>
      <c r="N512" s="8">
        <f t="shared" si="14"/>
        <v>4.8626408754000003</v>
      </c>
    </row>
    <row r="513" spans="1:14">
      <c r="A513">
        <v>131923</v>
      </c>
      <c r="B513" t="s">
        <v>276</v>
      </c>
      <c r="C513" t="s">
        <v>169</v>
      </c>
      <c r="D513" t="s">
        <v>204</v>
      </c>
      <c r="E513">
        <v>39707</v>
      </c>
      <c r="F513">
        <v>0</v>
      </c>
      <c r="G513" t="s">
        <v>216</v>
      </c>
      <c r="H513">
        <v>12</v>
      </c>
      <c r="I513">
        <v>1</v>
      </c>
      <c r="K513" s="18" t="str">
        <f t="shared" si="15"/>
        <v>22130 - Rendez-vous / Ambiance</v>
      </c>
      <c r="L513" s="8">
        <f>(((VLOOKUP(D513,[3]Format!$A$2:$C$15,2,0))*(VLOOKUP(D513,[3]Format!$A$2:$C$15,3,0))*(F513/2)*55.4)/864000)*453.6</f>
        <v>0</v>
      </c>
      <c r="M513" s="8">
        <f>(((VLOOKUP(D513,[3]Format!$A$2:$C$15,2,0))*(VLOOKUP(D513,[3]Format!$A$2:$C$15,3,0))*(H513/2)*70)/950000)*453.6</f>
        <v>37.225042105263164</v>
      </c>
      <c r="N513" s="8">
        <f t="shared" si="14"/>
        <v>1.4780947468736845</v>
      </c>
    </row>
    <row r="514" spans="1:14">
      <c r="A514">
        <v>20490</v>
      </c>
      <c r="B514" t="s">
        <v>86</v>
      </c>
      <c r="C514" t="s">
        <v>90</v>
      </c>
      <c r="D514" t="s">
        <v>91</v>
      </c>
      <c r="E514">
        <v>8642</v>
      </c>
      <c r="F514">
        <v>24</v>
      </c>
      <c r="G514" t="s">
        <v>92</v>
      </c>
      <c r="H514">
        <v>0</v>
      </c>
      <c r="I514">
        <v>1</v>
      </c>
      <c r="K514" s="18" t="str">
        <f t="shared" si="15"/>
        <v>22346 - L'Avant-Poste</v>
      </c>
      <c r="L514" s="8">
        <f>(((VLOOKUP(D514,[3]Format!$A$2:$C$15,2,0))*(VLOOKUP(D514,[3]Format!$A$2:$C$15,3,0))*(F514/2)*55.4)/864000)*453.6</f>
        <v>51.829470000000001</v>
      </c>
      <c r="M514" s="8">
        <f>(((VLOOKUP(D514,[3]Format!$A$2:$C$15,2,0))*(VLOOKUP(D514,[3]Format!$A$2:$C$15,3,0))*(H514/2)*70)/950000)*453.6</f>
        <v>0</v>
      </c>
      <c r="N514" s="8">
        <f t="shared" si="14"/>
        <v>0.44791027974000003</v>
      </c>
    </row>
    <row r="515" spans="1:14">
      <c r="A515">
        <v>25951</v>
      </c>
      <c r="B515" t="s">
        <v>226</v>
      </c>
      <c r="C515" t="s">
        <v>90</v>
      </c>
      <c r="D515" t="s">
        <v>251</v>
      </c>
      <c r="E515">
        <v>37000</v>
      </c>
      <c r="F515">
        <v>32</v>
      </c>
      <c r="G515" t="s">
        <v>92</v>
      </c>
      <c r="H515">
        <v>0</v>
      </c>
      <c r="I515">
        <v>1</v>
      </c>
      <c r="K515" s="18" t="str">
        <f t="shared" si="15"/>
        <v>22540 - Seaway News</v>
      </c>
      <c r="L515" s="8">
        <f>(((VLOOKUP(D515,[3]Format!$A$2:$C$15,2,0))*(VLOOKUP(D515,[3]Format!$A$2:$C$15,3,0))*(F515/2)*55.4)/864000)*453.6</f>
        <v>71.461844999999997</v>
      </c>
      <c r="M515" s="8">
        <f>(((VLOOKUP(D515,[3]Format!$A$2:$C$15,2,0))*(VLOOKUP(D515,[3]Format!$A$2:$C$15,3,0))*(H515/2)*70)/950000)*453.6</f>
        <v>0</v>
      </c>
      <c r="N515" s="8">
        <f t="shared" si="14"/>
        <v>2.6440882649999997</v>
      </c>
    </row>
    <row r="516" spans="1:14">
      <c r="A516">
        <v>130572</v>
      </c>
      <c r="B516" t="s">
        <v>242</v>
      </c>
      <c r="C516" t="s">
        <v>90</v>
      </c>
      <c r="D516" t="s">
        <v>91</v>
      </c>
      <c r="E516">
        <v>23581</v>
      </c>
      <c r="F516">
        <v>12</v>
      </c>
      <c r="G516" t="s">
        <v>92</v>
      </c>
      <c r="H516">
        <v>0</v>
      </c>
      <c r="I516">
        <v>1</v>
      </c>
      <c r="K516" s="18" t="str">
        <f t="shared" si="15"/>
        <v>22090 - Le Messager Verdun</v>
      </c>
      <c r="L516" s="8">
        <f>(((VLOOKUP(D516,[3]Format!$A$2:$C$15,2,0))*(VLOOKUP(D516,[3]Format!$A$2:$C$15,3,0))*(F516/2)*55.4)/864000)*453.6</f>
        <v>25.914735</v>
      </c>
      <c r="M516" s="8">
        <f>(((VLOOKUP(D516,[3]Format!$A$2:$C$15,2,0))*(VLOOKUP(D516,[3]Format!$A$2:$C$15,3,0))*(H516/2)*70)/950000)*453.6</f>
        <v>0</v>
      </c>
      <c r="N516" s="8">
        <f t="shared" si="14"/>
        <v>0.61109536603499992</v>
      </c>
    </row>
    <row r="517" spans="1:14">
      <c r="A517">
        <v>130541</v>
      </c>
      <c r="B517" t="s">
        <v>200</v>
      </c>
      <c r="C517" t="s">
        <v>90</v>
      </c>
      <c r="D517" t="s">
        <v>91</v>
      </c>
      <c r="E517">
        <v>53684</v>
      </c>
      <c r="F517">
        <v>16</v>
      </c>
      <c r="G517" t="s">
        <v>92</v>
      </c>
      <c r="H517">
        <v>0</v>
      </c>
      <c r="I517">
        <v>1</v>
      </c>
      <c r="K517" s="18" t="str">
        <f t="shared" si="15"/>
        <v>22070 - Flambeau Mercier/Anjou</v>
      </c>
      <c r="L517" s="8">
        <f>(((VLOOKUP(D517,[3]Format!$A$2:$C$15,2,0))*(VLOOKUP(D517,[3]Format!$A$2:$C$15,3,0))*(F517/2)*55.4)/864000)*453.6</f>
        <v>34.552979999999998</v>
      </c>
      <c r="M517" s="8">
        <f>(((VLOOKUP(D517,[3]Format!$A$2:$C$15,2,0))*(VLOOKUP(D517,[3]Format!$A$2:$C$15,3,0))*(H517/2)*70)/950000)*453.6</f>
        <v>0</v>
      </c>
      <c r="N517" s="8">
        <f t="shared" ref="N517:N580" si="16">(((L517+M517)*E517)/1000000)*I517</f>
        <v>1.85494217832</v>
      </c>
    </row>
    <row r="518" spans="1:14">
      <c r="A518">
        <v>20442</v>
      </c>
      <c r="B518" t="s">
        <v>220</v>
      </c>
      <c r="C518" t="s">
        <v>90</v>
      </c>
      <c r="D518" t="s">
        <v>91</v>
      </c>
      <c r="E518">
        <v>11501</v>
      </c>
      <c r="F518">
        <v>8</v>
      </c>
      <c r="G518" t="s">
        <v>92</v>
      </c>
      <c r="H518">
        <v>0</v>
      </c>
      <c r="I518">
        <v>1</v>
      </c>
      <c r="K518" s="18" t="str">
        <f t="shared" ref="K518:K581" si="17">B518</f>
        <v>22270 - L Autre Voix</v>
      </c>
      <c r="L518" s="8">
        <f>(((VLOOKUP(D518,[3]Format!$A$2:$C$15,2,0))*(VLOOKUP(D518,[3]Format!$A$2:$C$15,3,0))*(F518/2)*55.4)/864000)*453.6</f>
        <v>17.276489999999999</v>
      </c>
      <c r="M518" s="8">
        <f>(((VLOOKUP(D518,[3]Format!$A$2:$C$15,2,0))*(VLOOKUP(D518,[3]Format!$A$2:$C$15,3,0))*(H518/2)*70)/950000)*453.6</f>
        <v>0</v>
      </c>
      <c r="N518" s="8">
        <f t="shared" si="16"/>
        <v>0.19869691148999999</v>
      </c>
    </row>
    <row r="519" spans="1:14">
      <c r="A519">
        <v>130580</v>
      </c>
      <c r="B519" t="s">
        <v>134</v>
      </c>
      <c r="C519" t="s">
        <v>90</v>
      </c>
      <c r="D519" t="s">
        <v>91</v>
      </c>
      <c r="E519">
        <v>24369</v>
      </c>
      <c r="F519">
        <v>12</v>
      </c>
      <c r="G519" t="s">
        <v>92</v>
      </c>
      <c r="H519">
        <v>0</v>
      </c>
      <c r="I519">
        <v>1</v>
      </c>
      <c r="K519" s="18" t="str">
        <f t="shared" si="17"/>
        <v>22100 - Le Messager Lachine</v>
      </c>
      <c r="L519" s="8">
        <f>(((VLOOKUP(D519,[3]Format!$A$2:$C$15,2,0))*(VLOOKUP(D519,[3]Format!$A$2:$C$15,3,0))*(F519/2)*55.4)/864000)*453.6</f>
        <v>25.914735</v>
      </c>
      <c r="M519" s="8">
        <f>(((VLOOKUP(D519,[3]Format!$A$2:$C$15,2,0))*(VLOOKUP(D519,[3]Format!$A$2:$C$15,3,0))*(H519/2)*70)/950000)*453.6</f>
        <v>0</v>
      </c>
      <c r="N519" s="8">
        <f t="shared" si="16"/>
        <v>0.63151617721500009</v>
      </c>
    </row>
    <row r="520" spans="1:14">
      <c r="A520">
        <v>130590</v>
      </c>
      <c r="B520" t="s">
        <v>195</v>
      </c>
      <c r="C520" t="s">
        <v>90</v>
      </c>
      <c r="D520" t="s">
        <v>91</v>
      </c>
      <c r="E520">
        <v>33205</v>
      </c>
      <c r="F520">
        <v>12</v>
      </c>
      <c r="G520" t="s">
        <v>92</v>
      </c>
      <c r="H520">
        <v>0</v>
      </c>
      <c r="I520">
        <v>1</v>
      </c>
      <c r="K520" s="18" t="str">
        <f t="shared" si="17"/>
        <v>22095 - Le Messager Lasalle-Dorval</v>
      </c>
      <c r="L520" s="8">
        <f>(((VLOOKUP(D520,[3]Format!$A$2:$C$15,2,0))*(VLOOKUP(D520,[3]Format!$A$2:$C$15,3,0))*(F520/2)*55.4)/864000)*453.6</f>
        <v>25.914735</v>
      </c>
      <c r="M520" s="8">
        <f>(((VLOOKUP(D520,[3]Format!$A$2:$C$15,2,0))*(VLOOKUP(D520,[3]Format!$A$2:$C$15,3,0))*(H520/2)*70)/950000)*453.6</f>
        <v>0</v>
      </c>
      <c r="N520" s="8">
        <f t="shared" si="16"/>
        <v>0.86049877567499999</v>
      </c>
    </row>
    <row r="521" spans="1:14">
      <c r="A521">
        <v>130600</v>
      </c>
      <c r="B521" t="s">
        <v>237</v>
      </c>
      <c r="C521" t="s">
        <v>90</v>
      </c>
      <c r="D521" t="s">
        <v>91</v>
      </c>
      <c r="E521">
        <v>27338</v>
      </c>
      <c r="F521">
        <v>8</v>
      </c>
      <c r="G521" t="s">
        <v>92</v>
      </c>
      <c r="H521">
        <v>0</v>
      </c>
      <c r="I521">
        <v>1</v>
      </c>
      <c r="K521" s="18" t="str">
        <f t="shared" si="17"/>
        <v>22105 - La Voix Populaire</v>
      </c>
      <c r="L521" s="8">
        <f>(((VLOOKUP(D521,[3]Format!$A$2:$C$15,2,0))*(VLOOKUP(D521,[3]Format!$A$2:$C$15,3,0))*(F521/2)*55.4)/864000)*453.6</f>
        <v>17.276489999999999</v>
      </c>
      <c r="M521" s="8">
        <f>(((VLOOKUP(D521,[3]Format!$A$2:$C$15,2,0))*(VLOOKUP(D521,[3]Format!$A$2:$C$15,3,0))*(H521/2)*70)/950000)*453.6</f>
        <v>0</v>
      </c>
      <c r="N521" s="8">
        <f t="shared" si="16"/>
        <v>0.47230468361999994</v>
      </c>
    </row>
    <row r="522" spans="1:14">
      <c r="A522">
        <v>130632</v>
      </c>
      <c r="B522" t="s">
        <v>212</v>
      </c>
      <c r="C522" t="s">
        <v>90</v>
      </c>
      <c r="D522" t="s">
        <v>91</v>
      </c>
      <c r="E522">
        <v>19134</v>
      </c>
      <c r="F522">
        <v>12</v>
      </c>
      <c r="G522" t="s">
        <v>92</v>
      </c>
      <c r="H522">
        <v>0</v>
      </c>
      <c r="I522">
        <v>1</v>
      </c>
      <c r="K522" s="18" t="str">
        <f t="shared" si="17"/>
        <v>22045 - L Express d Outremont</v>
      </c>
      <c r="L522" s="8">
        <f>(((VLOOKUP(D522,[3]Format!$A$2:$C$15,2,0))*(VLOOKUP(D522,[3]Format!$A$2:$C$15,3,0))*(F522/2)*55.4)/864000)*453.6</f>
        <v>25.914735</v>
      </c>
      <c r="M522" s="8">
        <f>(((VLOOKUP(D522,[3]Format!$A$2:$C$15,2,0))*(VLOOKUP(D522,[3]Format!$A$2:$C$15,3,0))*(H522/2)*70)/950000)*453.6</f>
        <v>0</v>
      </c>
      <c r="N522" s="8">
        <f t="shared" si="16"/>
        <v>0.49585253949000002</v>
      </c>
    </row>
    <row r="523" spans="1:14">
      <c r="A523">
        <v>130602</v>
      </c>
      <c r="B523" t="s">
        <v>237</v>
      </c>
      <c r="C523" t="s">
        <v>90</v>
      </c>
      <c r="D523" t="s">
        <v>91</v>
      </c>
      <c r="E523">
        <v>27315</v>
      </c>
      <c r="F523">
        <v>12</v>
      </c>
      <c r="G523" t="s">
        <v>92</v>
      </c>
      <c r="H523">
        <v>0</v>
      </c>
      <c r="I523">
        <v>1</v>
      </c>
      <c r="K523" s="18" t="str">
        <f t="shared" si="17"/>
        <v>22105 - La Voix Populaire</v>
      </c>
      <c r="L523" s="8">
        <f>(((VLOOKUP(D523,[3]Format!$A$2:$C$15,2,0))*(VLOOKUP(D523,[3]Format!$A$2:$C$15,3,0))*(F523/2)*55.4)/864000)*453.6</f>
        <v>25.914735</v>
      </c>
      <c r="M523" s="8">
        <f>(((VLOOKUP(D523,[3]Format!$A$2:$C$15,2,0))*(VLOOKUP(D523,[3]Format!$A$2:$C$15,3,0))*(H523/2)*70)/950000)*453.6</f>
        <v>0</v>
      </c>
      <c r="N523" s="8">
        <f t="shared" si="16"/>
        <v>0.70786098652499996</v>
      </c>
    </row>
    <row r="524" spans="1:14">
      <c r="A524">
        <v>131160</v>
      </c>
      <c r="B524" t="s">
        <v>112</v>
      </c>
      <c r="C524" t="s">
        <v>90</v>
      </c>
      <c r="D524" t="s">
        <v>91</v>
      </c>
      <c r="E524">
        <v>17319</v>
      </c>
      <c r="F524">
        <v>48</v>
      </c>
      <c r="G524" t="s">
        <v>92</v>
      </c>
      <c r="H524">
        <v>0</v>
      </c>
      <c r="I524">
        <v>1</v>
      </c>
      <c r="K524" s="18" t="str">
        <f t="shared" si="17"/>
        <v>22205 - L Avantage Gaspesien</v>
      </c>
      <c r="L524" s="8">
        <f>(((VLOOKUP(D524,[3]Format!$A$2:$C$15,2,0))*(VLOOKUP(D524,[3]Format!$A$2:$C$15,3,0))*(F524/2)*55.4)/864000)*453.6</f>
        <v>103.65894</v>
      </c>
      <c r="M524" s="8">
        <f>(((VLOOKUP(D524,[3]Format!$A$2:$C$15,2,0))*(VLOOKUP(D524,[3]Format!$A$2:$C$15,3,0))*(H524/2)*70)/950000)*453.6</f>
        <v>0</v>
      </c>
      <c r="N524" s="8">
        <f t="shared" si="16"/>
        <v>1.7952691818600002</v>
      </c>
    </row>
    <row r="525" spans="1:14">
      <c r="A525">
        <v>130592</v>
      </c>
      <c r="B525" t="s">
        <v>195</v>
      </c>
      <c r="C525" t="s">
        <v>90</v>
      </c>
      <c r="D525" t="s">
        <v>91</v>
      </c>
      <c r="E525">
        <v>33160</v>
      </c>
      <c r="F525">
        <v>20</v>
      </c>
      <c r="G525" t="s">
        <v>92</v>
      </c>
      <c r="H525">
        <v>0</v>
      </c>
      <c r="I525">
        <v>1</v>
      </c>
      <c r="K525" s="18" t="str">
        <f t="shared" si="17"/>
        <v>22095 - Le Messager Lasalle-Dorval</v>
      </c>
      <c r="L525" s="8">
        <f>(((VLOOKUP(D525,[3]Format!$A$2:$C$15,2,0))*(VLOOKUP(D525,[3]Format!$A$2:$C$15,3,0))*(F525/2)*55.4)/864000)*453.6</f>
        <v>43.191225000000003</v>
      </c>
      <c r="M525" s="8">
        <f>(((VLOOKUP(D525,[3]Format!$A$2:$C$15,2,0))*(VLOOKUP(D525,[3]Format!$A$2:$C$15,3,0))*(H525/2)*70)/950000)*453.6</f>
        <v>0</v>
      </c>
      <c r="N525" s="8">
        <f t="shared" si="16"/>
        <v>1.4322210210000001</v>
      </c>
    </row>
    <row r="526" spans="1:14">
      <c r="A526">
        <v>130582</v>
      </c>
      <c r="B526" t="s">
        <v>134</v>
      </c>
      <c r="C526" t="s">
        <v>90</v>
      </c>
      <c r="D526" t="s">
        <v>91</v>
      </c>
      <c r="E526">
        <v>24337</v>
      </c>
      <c r="F526">
        <v>20</v>
      </c>
      <c r="G526" t="s">
        <v>92</v>
      </c>
      <c r="H526">
        <v>0</v>
      </c>
      <c r="I526">
        <v>1</v>
      </c>
      <c r="K526" s="18" t="str">
        <f t="shared" si="17"/>
        <v>22100 - Le Messager Lachine</v>
      </c>
      <c r="L526" s="8">
        <f>(((VLOOKUP(D526,[3]Format!$A$2:$C$15,2,0))*(VLOOKUP(D526,[3]Format!$A$2:$C$15,3,0))*(F526/2)*55.4)/864000)*453.6</f>
        <v>43.191225000000003</v>
      </c>
      <c r="M526" s="8">
        <f>(((VLOOKUP(D526,[3]Format!$A$2:$C$15,2,0))*(VLOOKUP(D526,[3]Format!$A$2:$C$15,3,0))*(H526/2)*70)/950000)*453.6</f>
        <v>0</v>
      </c>
      <c r="N526" s="8">
        <f t="shared" si="16"/>
        <v>1.0511448428250001</v>
      </c>
    </row>
    <row r="527" spans="1:14">
      <c r="A527">
        <v>130543</v>
      </c>
      <c r="B527" t="s">
        <v>200</v>
      </c>
      <c r="C527" t="s">
        <v>90</v>
      </c>
      <c r="D527" t="s">
        <v>91</v>
      </c>
      <c r="E527">
        <v>53684</v>
      </c>
      <c r="F527">
        <v>16</v>
      </c>
      <c r="G527" t="s">
        <v>92</v>
      </c>
      <c r="H527">
        <v>0</v>
      </c>
      <c r="I527">
        <v>1</v>
      </c>
      <c r="K527" s="18" t="str">
        <f t="shared" si="17"/>
        <v>22070 - Flambeau Mercier/Anjou</v>
      </c>
      <c r="L527" s="8">
        <f>(((VLOOKUP(D527,[3]Format!$A$2:$C$15,2,0))*(VLOOKUP(D527,[3]Format!$A$2:$C$15,3,0))*(F527/2)*55.4)/864000)*453.6</f>
        <v>34.552979999999998</v>
      </c>
      <c r="M527" s="8">
        <f>(((VLOOKUP(D527,[3]Format!$A$2:$C$15,2,0))*(VLOOKUP(D527,[3]Format!$A$2:$C$15,3,0))*(H527/2)*70)/950000)*453.6</f>
        <v>0</v>
      </c>
      <c r="N527" s="8">
        <f t="shared" si="16"/>
        <v>1.85494217832</v>
      </c>
    </row>
    <row r="528" spans="1:14">
      <c r="A528">
        <v>130563</v>
      </c>
      <c r="B528" t="s">
        <v>206</v>
      </c>
      <c r="C528" t="s">
        <v>90</v>
      </c>
      <c r="D528" t="s">
        <v>91</v>
      </c>
      <c r="E528">
        <v>42892</v>
      </c>
      <c r="F528">
        <v>16</v>
      </c>
      <c r="G528" t="s">
        <v>92</v>
      </c>
      <c r="H528">
        <v>0</v>
      </c>
      <c r="I528">
        <v>1</v>
      </c>
      <c r="K528" s="18" t="str">
        <f t="shared" si="17"/>
        <v>22115 - Cites Nouvelles</v>
      </c>
      <c r="L528" s="8">
        <f>(((VLOOKUP(D528,[3]Format!$A$2:$C$15,2,0))*(VLOOKUP(D528,[3]Format!$A$2:$C$15,3,0))*(F528/2)*55.4)/864000)*453.6</f>
        <v>34.552979999999998</v>
      </c>
      <c r="M528" s="8">
        <f>(((VLOOKUP(D528,[3]Format!$A$2:$C$15,2,0))*(VLOOKUP(D528,[3]Format!$A$2:$C$15,3,0))*(H528/2)*70)/950000)*453.6</f>
        <v>0</v>
      </c>
      <c r="N528" s="8">
        <f t="shared" si="16"/>
        <v>1.4820464181599999</v>
      </c>
    </row>
    <row r="529" spans="1:14">
      <c r="A529">
        <v>130623</v>
      </c>
      <c r="B529" t="s">
        <v>164</v>
      </c>
      <c r="C529" t="s">
        <v>90</v>
      </c>
      <c r="D529" t="s">
        <v>91</v>
      </c>
      <c r="E529">
        <v>30244</v>
      </c>
      <c r="F529">
        <v>16</v>
      </c>
      <c r="G529" t="s">
        <v>92</v>
      </c>
      <c r="H529">
        <v>0</v>
      </c>
      <c r="I529">
        <v>1</v>
      </c>
      <c r="K529" s="18" t="str">
        <f t="shared" si="17"/>
        <v>22050 - Les Nouvelles Saint Laurent</v>
      </c>
      <c r="L529" s="8">
        <f>(((VLOOKUP(D529,[3]Format!$A$2:$C$15,2,0))*(VLOOKUP(D529,[3]Format!$A$2:$C$15,3,0))*(F529/2)*55.4)/864000)*453.6</f>
        <v>34.552979999999998</v>
      </c>
      <c r="M529" s="8">
        <f>(((VLOOKUP(D529,[3]Format!$A$2:$C$15,2,0))*(VLOOKUP(D529,[3]Format!$A$2:$C$15,3,0))*(H529/2)*70)/950000)*453.6</f>
        <v>0</v>
      </c>
      <c r="N529" s="8">
        <f t="shared" si="16"/>
        <v>1.0450203271199998</v>
      </c>
    </row>
    <row r="530" spans="1:14">
      <c r="A530">
        <v>130516</v>
      </c>
      <c r="B530" t="s">
        <v>154</v>
      </c>
      <c r="C530" t="s">
        <v>90</v>
      </c>
      <c r="D530" t="s">
        <v>91</v>
      </c>
      <c r="E530">
        <v>30103</v>
      </c>
      <c r="F530">
        <v>16</v>
      </c>
      <c r="G530" t="s">
        <v>92</v>
      </c>
      <c r="H530">
        <v>0</v>
      </c>
      <c r="I530">
        <v>1</v>
      </c>
      <c r="K530" s="18" t="str">
        <f t="shared" si="17"/>
        <v>22060 - Progres St Leonard</v>
      </c>
      <c r="L530" s="8">
        <f>(((VLOOKUP(D530,[3]Format!$A$2:$C$15,2,0))*(VLOOKUP(D530,[3]Format!$A$2:$C$15,3,0))*(F530/2)*55.4)/864000)*453.6</f>
        <v>34.552979999999998</v>
      </c>
      <c r="M530" s="8">
        <f>(((VLOOKUP(D530,[3]Format!$A$2:$C$15,2,0))*(VLOOKUP(D530,[3]Format!$A$2:$C$15,3,0))*(H530/2)*70)/950000)*453.6</f>
        <v>0</v>
      </c>
      <c r="N530" s="8">
        <f t="shared" si="16"/>
        <v>1.0401483569400001</v>
      </c>
    </row>
    <row r="531" spans="1:14">
      <c r="A531">
        <v>130486</v>
      </c>
      <c r="B531" t="s">
        <v>149</v>
      </c>
      <c r="C531" t="s">
        <v>90</v>
      </c>
      <c r="D531" t="s">
        <v>91</v>
      </c>
      <c r="E531">
        <v>19516</v>
      </c>
      <c r="F531">
        <v>16</v>
      </c>
      <c r="G531" t="s">
        <v>92</v>
      </c>
      <c r="H531">
        <v>0</v>
      </c>
      <c r="I531">
        <v>1</v>
      </c>
      <c r="K531" s="18" t="str">
        <f t="shared" si="17"/>
        <v>22080 - L Informateur de RDP</v>
      </c>
      <c r="L531" s="8">
        <f>(((VLOOKUP(D531,[3]Format!$A$2:$C$15,2,0))*(VLOOKUP(D531,[3]Format!$A$2:$C$15,3,0))*(F531/2)*55.4)/864000)*453.6</f>
        <v>34.552979999999998</v>
      </c>
      <c r="M531" s="8">
        <f>(((VLOOKUP(D531,[3]Format!$A$2:$C$15,2,0))*(VLOOKUP(D531,[3]Format!$A$2:$C$15,3,0))*(H531/2)*70)/950000)*453.6</f>
        <v>0</v>
      </c>
      <c r="N531" s="8">
        <f t="shared" si="16"/>
        <v>0.67433595767999999</v>
      </c>
    </row>
    <row r="532" spans="1:14">
      <c r="A532">
        <v>130496</v>
      </c>
      <c r="B532" t="s">
        <v>159</v>
      </c>
      <c r="C532" t="s">
        <v>90</v>
      </c>
      <c r="D532" t="s">
        <v>91</v>
      </c>
      <c r="E532">
        <v>31902</v>
      </c>
      <c r="F532">
        <v>16</v>
      </c>
      <c r="G532" t="s">
        <v>92</v>
      </c>
      <c r="H532">
        <v>0</v>
      </c>
      <c r="I532">
        <v>1</v>
      </c>
      <c r="K532" s="18" t="str">
        <f t="shared" si="17"/>
        <v>22065 - Le Guide de Montreal Nord</v>
      </c>
      <c r="L532" s="8">
        <f>(((VLOOKUP(D532,[3]Format!$A$2:$C$15,2,0))*(VLOOKUP(D532,[3]Format!$A$2:$C$15,3,0))*(F532/2)*55.4)/864000)*453.6</f>
        <v>34.552979999999998</v>
      </c>
      <c r="M532" s="8">
        <f>(((VLOOKUP(D532,[3]Format!$A$2:$C$15,2,0))*(VLOOKUP(D532,[3]Format!$A$2:$C$15,3,0))*(H532/2)*70)/950000)*453.6</f>
        <v>0</v>
      </c>
      <c r="N532" s="8">
        <f t="shared" si="16"/>
        <v>1.1023091679599999</v>
      </c>
    </row>
    <row r="533" spans="1:14">
      <c r="A533">
        <v>130535</v>
      </c>
      <c r="B533" t="s">
        <v>256</v>
      </c>
      <c r="C533" t="s">
        <v>90</v>
      </c>
      <c r="D533" t="s">
        <v>91</v>
      </c>
      <c r="E533">
        <v>25051</v>
      </c>
      <c r="F533">
        <v>16</v>
      </c>
      <c r="G533" t="s">
        <v>92</v>
      </c>
      <c r="H533">
        <v>0</v>
      </c>
      <c r="I533">
        <v>1</v>
      </c>
      <c r="K533" s="18" t="str">
        <f t="shared" si="17"/>
        <v>22085 - Avenir de l'Est</v>
      </c>
      <c r="L533" s="8">
        <f>(((VLOOKUP(D533,[3]Format!$A$2:$C$15,2,0))*(VLOOKUP(D533,[3]Format!$A$2:$C$15,3,0))*(F533/2)*55.4)/864000)*453.6</f>
        <v>34.552979999999998</v>
      </c>
      <c r="M533" s="8">
        <f>(((VLOOKUP(D533,[3]Format!$A$2:$C$15,2,0))*(VLOOKUP(D533,[3]Format!$A$2:$C$15,3,0))*(H533/2)*70)/950000)*453.6</f>
        <v>0</v>
      </c>
      <c r="N533" s="8">
        <f t="shared" si="16"/>
        <v>0.86558670197999987</v>
      </c>
    </row>
    <row r="534" spans="1:14">
      <c r="A534">
        <v>130613</v>
      </c>
      <c r="B534" t="s">
        <v>139</v>
      </c>
      <c r="C534" t="s">
        <v>90</v>
      </c>
      <c r="D534" t="s">
        <v>91</v>
      </c>
      <c r="E534">
        <v>17269</v>
      </c>
      <c r="F534">
        <v>12</v>
      </c>
      <c r="G534" t="s">
        <v>92</v>
      </c>
      <c r="H534">
        <v>0</v>
      </c>
      <c r="I534">
        <v>1</v>
      </c>
      <c r="K534" s="18" t="str">
        <f t="shared" si="17"/>
        <v>22055 - Courrier Bordeaux Cartierville</v>
      </c>
      <c r="L534" s="8">
        <f>(((VLOOKUP(D534,[3]Format!$A$2:$C$15,2,0))*(VLOOKUP(D534,[3]Format!$A$2:$C$15,3,0))*(F534/2)*55.4)/864000)*453.6</f>
        <v>25.914735</v>
      </c>
      <c r="M534" s="8">
        <f>(((VLOOKUP(D534,[3]Format!$A$2:$C$15,2,0))*(VLOOKUP(D534,[3]Format!$A$2:$C$15,3,0))*(H534/2)*70)/950000)*453.6</f>
        <v>0</v>
      </c>
      <c r="N534" s="8">
        <f t="shared" si="16"/>
        <v>0.44752155871499999</v>
      </c>
    </row>
    <row r="535" spans="1:14">
      <c r="A535">
        <v>130526</v>
      </c>
      <c r="B535" t="s">
        <v>170</v>
      </c>
      <c r="C535" t="s">
        <v>90</v>
      </c>
      <c r="D535" t="s">
        <v>91</v>
      </c>
      <c r="E535">
        <v>36524</v>
      </c>
      <c r="F535">
        <v>12</v>
      </c>
      <c r="G535" t="s">
        <v>92</v>
      </c>
      <c r="H535">
        <v>0</v>
      </c>
      <c r="I535">
        <v>1</v>
      </c>
      <c r="K535" s="18" t="str">
        <f t="shared" si="17"/>
        <v>22025 - Journal Rosemont La Petite-Patrie</v>
      </c>
      <c r="L535" s="8">
        <f>(((VLOOKUP(D535,[3]Format!$A$2:$C$15,2,0))*(VLOOKUP(D535,[3]Format!$A$2:$C$15,3,0))*(F535/2)*55.4)/864000)*453.6</f>
        <v>25.914735</v>
      </c>
      <c r="M535" s="8">
        <f>(((VLOOKUP(D535,[3]Format!$A$2:$C$15,2,0))*(VLOOKUP(D535,[3]Format!$A$2:$C$15,3,0))*(H535/2)*70)/950000)*453.6</f>
        <v>0</v>
      </c>
      <c r="N535" s="8">
        <f t="shared" si="16"/>
        <v>0.94650978113999995</v>
      </c>
    </row>
    <row r="536" spans="1:14">
      <c r="A536">
        <v>130506</v>
      </c>
      <c r="B536" t="s">
        <v>175</v>
      </c>
      <c r="C536" t="s">
        <v>90</v>
      </c>
      <c r="D536" t="s">
        <v>91</v>
      </c>
      <c r="E536">
        <v>21807</v>
      </c>
      <c r="F536">
        <v>12</v>
      </c>
      <c r="G536" t="s">
        <v>92</v>
      </c>
      <c r="H536">
        <v>0</v>
      </c>
      <c r="I536">
        <v>1</v>
      </c>
      <c r="K536" s="18" t="str">
        <f t="shared" si="17"/>
        <v>22075 - Nouv Hochelaga Maisonneuve</v>
      </c>
      <c r="L536" s="8">
        <f>(((VLOOKUP(D536,[3]Format!$A$2:$C$15,2,0))*(VLOOKUP(D536,[3]Format!$A$2:$C$15,3,0))*(F536/2)*55.4)/864000)*453.6</f>
        <v>25.914735</v>
      </c>
      <c r="M536" s="8">
        <f>(((VLOOKUP(D536,[3]Format!$A$2:$C$15,2,0))*(VLOOKUP(D536,[3]Format!$A$2:$C$15,3,0))*(H536/2)*70)/950000)*453.6</f>
        <v>0</v>
      </c>
      <c r="N536" s="8">
        <f t="shared" si="16"/>
        <v>0.56512262614499997</v>
      </c>
    </row>
    <row r="537" spans="1:14">
      <c r="A537">
        <v>130476</v>
      </c>
      <c r="B537" t="s">
        <v>144</v>
      </c>
      <c r="C537" t="s">
        <v>90</v>
      </c>
      <c r="D537" t="s">
        <v>91</v>
      </c>
      <c r="E537">
        <v>33220</v>
      </c>
      <c r="F537">
        <v>20</v>
      </c>
      <c r="G537" t="s">
        <v>92</v>
      </c>
      <c r="H537">
        <v>0</v>
      </c>
      <c r="I537">
        <v>1</v>
      </c>
      <c r="K537" s="18" t="str">
        <f t="shared" si="17"/>
        <v>22040 - Courrier Ahuntsic</v>
      </c>
      <c r="L537" s="8">
        <f>(((VLOOKUP(D537,[3]Format!$A$2:$C$15,2,0))*(VLOOKUP(D537,[3]Format!$A$2:$C$15,3,0))*(F537/2)*55.4)/864000)*453.6</f>
        <v>43.191225000000003</v>
      </c>
      <c r="M537" s="8">
        <f>(((VLOOKUP(D537,[3]Format!$A$2:$C$15,2,0))*(VLOOKUP(D537,[3]Format!$A$2:$C$15,3,0))*(H537/2)*70)/950000)*453.6</f>
        <v>0</v>
      </c>
      <c r="N537" s="8">
        <f t="shared" si="16"/>
        <v>1.4348124945</v>
      </c>
    </row>
    <row r="538" spans="1:14">
      <c r="A538">
        <v>131179</v>
      </c>
      <c r="B538" t="s">
        <v>185</v>
      </c>
      <c r="C538" t="s">
        <v>90</v>
      </c>
      <c r="D538" t="s">
        <v>91</v>
      </c>
      <c r="E538">
        <v>42520</v>
      </c>
      <c r="F538">
        <v>12</v>
      </c>
      <c r="G538" t="s">
        <v>92</v>
      </c>
      <c r="H538">
        <v>0</v>
      </c>
      <c r="I538">
        <v>1</v>
      </c>
      <c r="K538" s="18" t="str">
        <f t="shared" si="17"/>
        <v>22245 - L Actuel</v>
      </c>
      <c r="L538" s="8">
        <f>(((VLOOKUP(D538,[3]Format!$A$2:$C$15,2,0))*(VLOOKUP(D538,[3]Format!$A$2:$C$15,3,0))*(F538/2)*55.4)/864000)*453.6</f>
        <v>25.914735</v>
      </c>
      <c r="M538" s="8">
        <f>(((VLOOKUP(D538,[3]Format!$A$2:$C$15,2,0))*(VLOOKUP(D538,[3]Format!$A$2:$C$15,3,0))*(H538/2)*70)/950000)*453.6</f>
        <v>0</v>
      </c>
      <c r="N538" s="8">
        <f t="shared" si="16"/>
        <v>1.1018945322</v>
      </c>
    </row>
    <row r="539" spans="1:14">
      <c r="A539">
        <v>131197</v>
      </c>
      <c r="B539" t="s">
        <v>107</v>
      </c>
      <c r="C539" t="s">
        <v>90</v>
      </c>
      <c r="D539" t="s">
        <v>91</v>
      </c>
      <c r="E539">
        <v>27083</v>
      </c>
      <c r="F539">
        <v>12</v>
      </c>
      <c r="G539" t="s">
        <v>92</v>
      </c>
      <c r="H539">
        <v>0</v>
      </c>
      <c r="I539">
        <v>1</v>
      </c>
      <c r="K539" s="18" t="str">
        <f t="shared" si="17"/>
        <v>22240 - Charlesbourg Express</v>
      </c>
      <c r="L539" s="8">
        <f>(((VLOOKUP(D539,[3]Format!$A$2:$C$15,2,0))*(VLOOKUP(D539,[3]Format!$A$2:$C$15,3,0))*(F539/2)*55.4)/864000)*453.6</f>
        <v>25.914735</v>
      </c>
      <c r="M539" s="8">
        <f>(((VLOOKUP(D539,[3]Format!$A$2:$C$15,2,0))*(VLOOKUP(D539,[3]Format!$A$2:$C$15,3,0))*(H539/2)*70)/950000)*453.6</f>
        <v>0</v>
      </c>
      <c r="N539" s="8">
        <f t="shared" si="16"/>
        <v>0.70184876800499996</v>
      </c>
    </row>
    <row r="540" spans="1:14">
      <c r="A540">
        <v>131188</v>
      </c>
      <c r="B540" t="s">
        <v>190</v>
      </c>
      <c r="C540" t="s">
        <v>90</v>
      </c>
      <c r="D540" t="s">
        <v>91</v>
      </c>
      <c r="E540">
        <v>31841</v>
      </c>
      <c r="F540">
        <v>16</v>
      </c>
      <c r="G540" t="s">
        <v>92</v>
      </c>
      <c r="H540">
        <v>0</v>
      </c>
      <c r="I540">
        <v>1</v>
      </c>
      <c r="K540" s="18" t="str">
        <f t="shared" si="17"/>
        <v>22260 - Beauport Express</v>
      </c>
      <c r="L540" s="8">
        <f>(((VLOOKUP(D540,[3]Format!$A$2:$C$15,2,0))*(VLOOKUP(D540,[3]Format!$A$2:$C$15,3,0))*(F540/2)*55.4)/864000)*453.6</f>
        <v>34.552979999999998</v>
      </c>
      <c r="M540" s="8">
        <f>(((VLOOKUP(D540,[3]Format!$A$2:$C$15,2,0))*(VLOOKUP(D540,[3]Format!$A$2:$C$15,3,0))*(H540/2)*70)/950000)*453.6</f>
        <v>0</v>
      </c>
      <c r="N540" s="8">
        <f t="shared" si="16"/>
        <v>1.1002014361799999</v>
      </c>
    </row>
    <row r="541" spans="1:14">
      <c r="A541">
        <v>20504</v>
      </c>
      <c r="B541" t="s">
        <v>232</v>
      </c>
      <c r="C541" t="s">
        <v>90</v>
      </c>
      <c r="D541" t="s">
        <v>91</v>
      </c>
      <c r="E541">
        <v>25772</v>
      </c>
      <c r="F541">
        <v>8</v>
      </c>
      <c r="G541" t="s">
        <v>92</v>
      </c>
      <c r="H541">
        <v>0</v>
      </c>
      <c r="I541">
        <v>1</v>
      </c>
      <c r="K541" s="18" t="str">
        <f t="shared" si="17"/>
        <v>22250 - Quebec Express</v>
      </c>
      <c r="L541" s="8">
        <f>(((VLOOKUP(D541,[3]Format!$A$2:$C$15,2,0))*(VLOOKUP(D541,[3]Format!$A$2:$C$15,3,0))*(F541/2)*55.4)/864000)*453.6</f>
        <v>17.276489999999999</v>
      </c>
      <c r="M541" s="8">
        <f>(((VLOOKUP(D541,[3]Format!$A$2:$C$15,2,0))*(VLOOKUP(D541,[3]Format!$A$2:$C$15,3,0))*(H541/2)*70)/950000)*453.6</f>
        <v>0</v>
      </c>
      <c r="N541" s="8">
        <f t="shared" si="16"/>
        <v>0.44524970027999999</v>
      </c>
    </row>
    <row r="542" spans="1:14">
      <c r="A542">
        <v>20505</v>
      </c>
      <c r="B542" t="s">
        <v>126</v>
      </c>
      <c r="C542" t="s">
        <v>90</v>
      </c>
      <c r="D542" t="s">
        <v>91</v>
      </c>
      <c r="E542">
        <v>43654</v>
      </c>
      <c r="F542">
        <v>16</v>
      </c>
      <c r="G542" t="s">
        <v>92</v>
      </c>
      <c r="H542">
        <v>0</v>
      </c>
      <c r="I542">
        <v>1</v>
      </c>
      <c r="K542" s="18" t="str">
        <f t="shared" si="17"/>
        <v>22235 - L Appel</v>
      </c>
      <c r="L542" s="8">
        <f>(((VLOOKUP(D542,[3]Format!$A$2:$C$15,2,0))*(VLOOKUP(D542,[3]Format!$A$2:$C$15,3,0))*(F542/2)*55.4)/864000)*453.6</f>
        <v>34.552979999999998</v>
      </c>
      <c r="M542" s="8">
        <f>(((VLOOKUP(D542,[3]Format!$A$2:$C$15,2,0))*(VLOOKUP(D542,[3]Format!$A$2:$C$15,3,0))*(H542/2)*70)/950000)*453.6</f>
        <v>0</v>
      </c>
      <c r="N542" s="8">
        <f t="shared" si="16"/>
        <v>1.50837578892</v>
      </c>
    </row>
    <row r="543" spans="1:14">
      <c r="A543">
        <v>20509</v>
      </c>
      <c r="B543" t="s">
        <v>220</v>
      </c>
      <c r="C543" t="s">
        <v>90</v>
      </c>
      <c r="D543" t="s">
        <v>91</v>
      </c>
      <c r="E543">
        <v>11501</v>
      </c>
      <c r="F543">
        <v>12</v>
      </c>
      <c r="G543" t="s">
        <v>92</v>
      </c>
      <c r="H543">
        <v>0</v>
      </c>
      <c r="I543">
        <v>1</v>
      </c>
      <c r="K543" s="18" t="str">
        <f t="shared" si="17"/>
        <v>22270 - L Autre Voix</v>
      </c>
      <c r="L543" s="8">
        <f>(((VLOOKUP(D543,[3]Format!$A$2:$C$15,2,0))*(VLOOKUP(D543,[3]Format!$A$2:$C$15,3,0))*(F543/2)*55.4)/864000)*453.6</f>
        <v>25.914735</v>
      </c>
      <c r="M543" s="8">
        <f>(((VLOOKUP(D543,[3]Format!$A$2:$C$15,2,0))*(VLOOKUP(D543,[3]Format!$A$2:$C$15,3,0))*(H543/2)*70)/950000)*453.6</f>
        <v>0</v>
      </c>
      <c r="N543" s="8">
        <f t="shared" si="16"/>
        <v>0.29804536723500002</v>
      </c>
    </row>
    <row r="544" spans="1:14">
      <c r="A544">
        <v>131152</v>
      </c>
      <c r="B544" t="s">
        <v>117</v>
      </c>
      <c r="C544" t="s">
        <v>90</v>
      </c>
      <c r="D544" t="s">
        <v>91</v>
      </c>
      <c r="E544">
        <v>37528</v>
      </c>
      <c r="F544">
        <v>48</v>
      </c>
      <c r="G544" t="s">
        <v>92</v>
      </c>
      <c r="H544">
        <v>0</v>
      </c>
      <c r="I544">
        <v>1</v>
      </c>
      <c r="K544" s="18" t="str">
        <f t="shared" si="17"/>
        <v>22200 - L Avantage Votre Journal</v>
      </c>
      <c r="L544" s="8">
        <f>(((VLOOKUP(D544,[3]Format!$A$2:$C$15,2,0))*(VLOOKUP(D544,[3]Format!$A$2:$C$15,3,0))*(F544/2)*55.4)/864000)*453.6</f>
        <v>103.65894</v>
      </c>
      <c r="M544" s="8">
        <f>(((VLOOKUP(D544,[3]Format!$A$2:$C$15,2,0))*(VLOOKUP(D544,[3]Format!$A$2:$C$15,3,0))*(H544/2)*70)/950000)*453.6</f>
        <v>0</v>
      </c>
      <c r="N544" s="8">
        <f t="shared" si="16"/>
        <v>3.89011270032</v>
      </c>
    </row>
    <row r="545" spans="1:14">
      <c r="A545">
        <v>130554</v>
      </c>
      <c r="B545" t="s">
        <v>261</v>
      </c>
      <c r="C545" t="s">
        <v>90</v>
      </c>
      <c r="D545" t="s">
        <v>91</v>
      </c>
      <c r="E545">
        <v>7287</v>
      </c>
      <c r="F545">
        <v>16</v>
      </c>
      <c r="G545" t="s">
        <v>92</v>
      </c>
      <c r="H545">
        <v>0</v>
      </c>
      <c r="I545">
        <v>1</v>
      </c>
      <c r="K545" s="18" t="str">
        <f t="shared" si="17"/>
        <v>22110 - Magazine de L Ile des Sœurs</v>
      </c>
      <c r="L545" s="8">
        <f>(((VLOOKUP(D545,[3]Format!$A$2:$C$15,2,0))*(VLOOKUP(D545,[3]Format!$A$2:$C$15,3,0))*(F545/2)*55.4)/864000)*453.6</f>
        <v>34.552979999999998</v>
      </c>
      <c r="M545" s="8">
        <f>(((VLOOKUP(D545,[3]Format!$A$2:$C$15,2,0))*(VLOOKUP(D545,[3]Format!$A$2:$C$15,3,0))*(H545/2)*70)/950000)*453.6</f>
        <v>0</v>
      </c>
      <c r="N545" s="8">
        <f t="shared" si="16"/>
        <v>0.25178756525999996</v>
      </c>
    </row>
    <row r="546" spans="1:14">
      <c r="A546">
        <v>131161</v>
      </c>
      <c r="B546" t="s">
        <v>112</v>
      </c>
      <c r="C546" t="s">
        <v>90</v>
      </c>
      <c r="D546" t="s">
        <v>91</v>
      </c>
      <c r="E546">
        <v>17319</v>
      </c>
      <c r="F546">
        <v>24</v>
      </c>
      <c r="G546" t="s">
        <v>92</v>
      </c>
      <c r="H546">
        <v>0</v>
      </c>
      <c r="I546">
        <v>1</v>
      </c>
      <c r="K546" s="18" t="str">
        <f t="shared" si="17"/>
        <v>22205 - L Avantage Gaspesien</v>
      </c>
      <c r="L546" s="8">
        <f>(((VLOOKUP(D546,[3]Format!$A$2:$C$15,2,0))*(VLOOKUP(D546,[3]Format!$A$2:$C$15,3,0))*(F546/2)*55.4)/864000)*453.6</f>
        <v>51.829470000000001</v>
      </c>
      <c r="M546" s="8">
        <f>(((VLOOKUP(D546,[3]Format!$A$2:$C$15,2,0))*(VLOOKUP(D546,[3]Format!$A$2:$C$15,3,0))*(H546/2)*70)/950000)*453.6</f>
        <v>0</v>
      </c>
      <c r="N546" s="8">
        <f t="shared" si="16"/>
        <v>0.89763459093000009</v>
      </c>
    </row>
    <row r="547" spans="1:14">
      <c r="A547">
        <v>25979</v>
      </c>
      <c r="B547" t="s">
        <v>266</v>
      </c>
      <c r="C547" t="s">
        <v>90</v>
      </c>
      <c r="D547" t="s">
        <v>270</v>
      </c>
      <c r="E547">
        <v>3900</v>
      </c>
      <c r="F547">
        <v>0</v>
      </c>
      <c r="G547" t="s">
        <v>271</v>
      </c>
      <c r="H547">
        <v>12</v>
      </c>
      <c r="I547">
        <v>1</v>
      </c>
      <c r="K547" s="18" t="str">
        <f t="shared" si="17"/>
        <v>22005 - Corriere Italiano</v>
      </c>
      <c r="L547" s="8">
        <f>(((VLOOKUP(D547,[3]Format!$A$2:$C$15,2,0))*(VLOOKUP(D547,[3]Format!$A$2:$C$15,3,0))*(F547/2)*55.4)/864000)*453.6</f>
        <v>0</v>
      </c>
      <c r="M547" s="8">
        <f>(((VLOOKUP(D547,[3]Format!$A$2:$C$15,2,0))*(VLOOKUP(D547,[3]Format!$A$2:$C$15,3,0))*(H547/2)*70)/950000)*453.6</f>
        <v>38.779218947368427</v>
      </c>
      <c r="N547" s="8">
        <f t="shared" si="16"/>
        <v>0.15123895389473685</v>
      </c>
    </row>
    <row r="548" spans="1:14">
      <c r="A548">
        <v>130583</v>
      </c>
      <c r="B548" t="s">
        <v>134</v>
      </c>
      <c r="C548" t="s">
        <v>90</v>
      </c>
      <c r="D548" t="s">
        <v>91</v>
      </c>
      <c r="E548">
        <v>24337</v>
      </c>
      <c r="F548">
        <v>16</v>
      </c>
      <c r="G548" t="s">
        <v>92</v>
      </c>
      <c r="H548">
        <v>0</v>
      </c>
      <c r="I548">
        <v>1</v>
      </c>
      <c r="K548" s="18" t="str">
        <f t="shared" si="17"/>
        <v>22100 - Le Messager Lachine</v>
      </c>
      <c r="L548" s="8">
        <f>(((VLOOKUP(D548,[3]Format!$A$2:$C$15,2,0))*(VLOOKUP(D548,[3]Format!$A$2:$C$15,3,0))*(F548/2)*55.4)/864000)*453.6</f>
        <v>34.552979999999998</v>
      </c>
      <c r="M548" s="8">
        <f>(((VLOOKUP(D548,[3]Format!$A$2:$C$15,2,0))*(VLOOKUP(D548,[3]Format!$A$2:$C$15,3,0))*(H548/2)*70)/950000)*453.6</f>
        <v>0</v>
      </c>
      <c r="N548" s="8">
        <f t="shared" si="16"/>
        <v>0.84091587425999992</v>
      </c>
    </row>
    <row r="549" spans="1:14">
      <c r="A549">
        <v>130593</v>
      </c>
      <c r="B549" t="s">
        <v>195</v>
      </c>
      <c r="C549" t="s">
        <v>90</v>
      </c>
      <c r="D549" t="s">
        <v>91</v>
      </c>
      <c r="E549">
        <v>33160</v>
      </c>
      <c r="F549">
        <v>24</v>
      </c>
      <c r="G549" t="s">
        <v>92</v>
      </c>
      <c r="H549">
        <v>0</v>
      </c>
      <c r="I549">
        <v>1</v>
      </c>
      <c r="K549" s="18" t="str">
        <f t="shared" si="17"/>
        <v>22095 - Le Messager Lasalle-Dorval</v>
      </c>
      <c r="L549" s="8">
        <f>(((VLOOKUP(D549,[3]Format!$A$2:$C$15,2,0))*(VLOOKUP(D549,[3]Format!$A$2:$C$15,3,0))*(F549/2)*55.4)/864000)*453.6</f>
        <v>51.829470000000001</v>
      </c>
      <c r="M549" s="8">
        <f>(((VLOOKUP(D549,[3]Format!$A$2:$C$15,2,0))*(VLOOKUP(D549,[3]Format!$A$2:$C$15,3,0))*(H549/2)*70)/950000)*453.6</f>
        <v>0</v>
      </c>
      <c r="N549" s="8">
        <f t="shared" si="16"/>
        <v>1.7186652252000001</v>
      </c>
    </row>
    <row r="550" spans="1:14">
      <c r="A550">
        <v>130603</v>
      </c>
      <c r="B550" t="s">
        <v>237</v>
      </c>
      <c r="C550" t="s">
        <v>90</v>
      </c>
      <c r="D550" t="s">
        <v>91</v>
      </c>
      <c r="E550">
        <v>27315</v>
      </c>
      <c r="F550">
        <v>12</v>
      </c>
      <c r="G550" t="s">
        <v>92</v>
      </c>
      <c r="H550">
        <v>0</v>
      </c>
      <c r="I550">
        <v>1</v>
      </c>
      <c r="K550" s="18" t="str">
        <f t="shared" si="17"/>
        <v>22105 - La Voix Populaire</v>
      </c>
      <c r="L550" s="8">
        <f>(((VLOOKUP(D550,[3]Format!$A$2:$C$15,2,0))*(VLOOKUP(D550,[3]Format!$A$2:$C$15,3,0))*(F550/2)*55.4)/864000)*453.6</f>
        <v>25.914735</v>
      </c>
      <c r="M550" s="8">
        <f>(((VLOOKUP(D550,[3]Format!$A$2:$C$15,2,0))*(VLOOKUP(D550,[3]Format!$A$2:$C$15,3,0))*(H550/2)*70)/950000)*453.6</f>
        <v>0</v>
      </c>
      <c r="N550" s="8">
        <f t="shared" si="16"/>
        <v>0.70786098652499996</v>
      </c>
    </row>
    <row r="551" spans="1:14">
      <c r="A551">
        <v>130573</v>
      </c>
      <c r="B551" t="s">
        <v>242</v>
      </c>
      <c r="C551" t="s">
        <v>90</v>
      </c>
      <c r="D551" t="s">
        <v>91</v>
      </c>
      <c r="E551">
        <v>23581</v>
      </c>
      <c r="F551">
        <v>12</v>
      </c>
      <c r="G551" t="s">
        <v>92</v>
      </c>
      <c r="H551">
        <v>0</v>
      </c>
      <c r="I551">
        <v>1</v>
      </c>
      <c r="K551" s="18" t="str">
        <f t="shared" si="17"/>
        <v>22090 - Le Messager Verdun</v>
      </c>
      <c r="L551" s="8">
        <f>(((VLOOKUP(D551,[3]Format!$A$2:$C$15,2,0))*(VLOOKUP(D551,[3]Format!$A$2:$C$15,3,0))*(F551/2)*55.4)/864000)*453.6</f>
        <v>25.914735</v>
      </c>
      <c r="M551" s="8">
        <f>(((VLOOKUP(D551,[3]Format!$A$2:$C$15,2,0))*(VLOOKUP(D551,[3]Format!$A$2:$C$15,3,0))*(H551/2)*70)/950000)*453.6</f>
        <v>0</v>
      </c>
      <c r="N551" s="8">
        <f t="shared" si="16"/>
        <v>0.61109536603499992</v>
      </c>
    </row>
    <row r="552" spans="1:14">
      <c r="A552">
        <v>130630</v>
      </c>
      <c r="B552" t="s">
        <v>212</v>
      </c>
      <c r="C552" t="s">
        <v>90</v>
      </c>
      <c r="D552" t="s">
        <v>91</v>
      </c>
      <c r="E552">
        <v>19179</v>
      </c>
      <c r="F552">
        <v>8</v>
      </c>
      <c r="G552" t="s">
        <v>92</v>
      </c>
      <c r="H552">
        <v>0</v>
      </c>
      <c r="I552">
        <v>1</v>
      </c>
      <c r="K552" s="18" t="str">
        <f t="shared" si="17"/>
        <v>22045 - L Express d Outremont</v>
      </c>
      <c r="L552" s="8">
        <f>(((VLOOKUP(D552,[3]Format!$A$2:$C$15,2,0))*(VLOOKUP(D552,[3]Format!$A$2:$C$15,3,0))*(F552/2)*55.4)/864000)*453.6</f>
        <v>17.276489999999999</v>
      </c>
      <c r="M552" s="8">
        <f>(((VLOOKUP(D552,[3]Format!$A$2:$C$15,2,0))*(VLOOKUP(D552,[3]Format!$A$2:$C$15,3,0))*(H552/2)*70)/950000)*453.6</f>
        <v>0</v>
      </c>
      <c r="N552" s="8">
        <f t="shared" si="16"/>
        <v>0.33134580170999994</v>
      </c>
    </row>
    <row r="553" spans="1:14">
      <c r="A553">
        <v>20445</v>
      </c>
      <c r="B553" t="s">
        <v>86</v>
      </c>
      <c r="C553" t="s">
        <v>90</v>
      </c>
      <c r="D553" t="s">
        <v>91</v>
      </c>
      <c r="E553">
        <v>8642</v>
      </c>
      <c r="F553">
        <v>16</v>
      </c>
      <c r="G553" t="s">
        <v>92</v>
      </c>
      <c r="H553">
        <v>0</v>
      </c>
      <c r="I553">
        <v>1</v>
      </c>
      <c r="K553" s="18" t="str">
        <f t="shared" si="17"/>
        <v>22346 - L'Avant-Poste</v>
      </c>
      <c r="L553" s="8">
        <f>(((VLOOKUP(D553,[3]Format!$A$2:$C$15,2,0))*(VLOOKUP(D553,[3]Format!$A$2:$C$15,3,0))*(F553/2)*55.4)/864000)*453.6</f>
        <v>34.552979999999998</v>
      </c>
      <c r="M553" s="8">
        <f>(((VLOOKUP(D553,[3]Format!$A$2:$C$15,2,0))*(VLOOKUP(D553,[3]Format!$A$2:$C$15,3,0))*(H553/2)*70)/950000)*453.6</f>
        <v>0</v>
      </c>
      <c r="N553" s="8">
        <f t="shared" si="16"/>
        <v>0.29860685316000002</v>
      </c>
    </row>
    <row r="554" spans="1:14">
      <c r="A554">
        <v>130570</v>
      </c>
      <c r="B554" t="s">
        <v>242</v>
      </c>
      <c r="C554" t="s">
        <v>90</v>
      </c>
      <c r="D554" t="s">
        <v>91</v>
      </c>
      <c r="E554">
        <v>23617</v>
      </c>
      <c r="F554">
        <v>8</v>
      </c>
      <c r="G554" t="s">
        <v>92</v>
      </c>
      <c r="H554">
        <v>0</v>
      </c>
      <c r="I554">
        <v>1</v>
      </c>
      <c r="K554" s="18" t="str">
        <f t="shared" si="17"/>
        <v>22090 - Le Messager Verdun</v>
      </c>
      <c r="L554" s="8">
        <f>(((VLOOKUP(D554,[3]Format!$A$2:$C$15,2,0))*(VLOOKUP(D554,[3]Format!$A$2:$C$15,3,0))*(F554/2)*55.4)/864000)*453.6</f>
        <v>17.276489999999999</v>
      </c>
      <c r="M554" s="8">
        <f>(((VLOOKUP(D554,[3]Format!$A$2:$C$15,2,0))*(VLOOKUP(D554,[3]Format!$A$2:$C$15,3,0))*(H554/2)*70)/950000)*453.6</f>
        <v>0</v>
      </c>
      <c r="N554" s="8">
        <f t="shared" si="16"/>
        <v>0.40801886432999995</v>
      </c>
    </row>
    <row r="555" spans="1:14">
      <c r="A555">
        <v>25986</v>
      </c>
      <c r="B555" t="s">
        <v>226</v>
      </c>
      <c r="C555" t="s">
        <v>90</v>
      </c>
      <c r="D555" t="s">
        <v>251</v>
      </c>
      <c r="E555">
        <v>37000</v>
      </c>
      <c r="F555">
        <v>28</v>
      </c>
      <c r="G555" t="s">
        <v>92</v>
      </c>
      <c r="H555">
        <v>0</v>
      </c>
      <c r="I555">
        <v>1</v>
      </c>
      <c r="K555" s="18" t="str">
        <f t="shared" si="17"/>
        <v>22540 - Seaway News</v>
      </c>
      <c r="L555" s="8">
        <f>(((VLOOKUP(D555,[3]Format!$A$2:$C$15,2,0))*(VLOOKUP(D555,[3]Format!$A$2:$C$15,3,0))*(F555/2)*55.4)/864000)*453.6</f>
        <v>62.529114374999999</v>
      </c>
      <c r="M555" s="8">
        <f>(((VLOOKUP(D555,[3]Format!$A$2:$C$15,2,0))*(VLOOKUP(D555,[3]Format!$A$2:$C$15,3,0))*(H555/2)*70)/950000)*453.6</f>
        <v>0</v>
      </c>
      <c r="N555" s="8">
        <f t="shared" si="16"/>
        <v>2.3135772318750001</v>
      </c>
    </row>
    <row r="556" spans="1:14">
      <c r="A556">
        <v>20512</v>
      </c>
      <c r="B556" t="s">
        <v>86</v>
      </c>
      <c r="C556" t="s">
        <v>90</v>
      </c>
      <c r="D556" t="s">
        <v>91</v>
      </c>
      <c r="E556">
        <v>8642</v>
      </c>
      <c r="F556">
        <v>16</v>
      </c>
      <c r="G556" t="s">
        <v>92</v>
      </c>
      <c r="H556">
        <v>0</v>
      </c>
      <c r="I556">
        <v>1</v>
      </c>
      <c r="K556" s="18" t="str">
        <f t="shared" si="17"/>
        <v>22346 - L'Avant-Poste</v>
      </c>
      <c r="L556" s="8">
        <f>(((VLOOKUP(D556,[3]Format!$A$2:$C$15,2,0))*(VLOOKUP(D556,[3]Format!$A$2:$C$15,3,0))*(F556/2)*55.4)/864000)*453.6</f>
        <v>34.552979999999998</v>
      </c>
      <c r="M556" s="8">
        <f>(((VLOOKUP(D556,[3]Format!$A$2:$C$15,2,0))*(VLOOKUP(D556,[3]Format!$A$2:$C$15,3,0))*(H556/2)*70)/950000)*453.6</f>
        <v>0</v>
      </c>
      <c r="N556" s="8">
        <f t="shared" si="16"/>
        <v>0.29860685316000002</v>
      </c>
    </row>
    <row r="557" spans="1:14">
      <c r="A557">
        <v>130633</v>
      </c>
      <c r="B557" t="s">
        <v>212</v>
      </c>
      <c r="C557" t="s">
        <v>90</v>
      </c>
      <c r="D557" t="s">
        <v>91</v>
      </c>
      <c r="E557">
        <v>19134</v>
      </c>
      <c r="F557">
        <v>12</v>
      </c>
      <c r="G557" t="s">
        <v>92</v>
      </c>
      <c r="H557">
        <v>0</v>
      </c>
      <c r="I557">
        <v>1</v>
      </c>
      <c r="K557" s="18" t="str">
        <f t="shared" si="17"/>
        <v>22045 - L Express d Outremont</v>
      </c>
      <c r="L557" s="8">
        <f>(((VLOOKUP(D557,[3]Format!$A$2:$C$15,2,0))*(VLOOKUP(D557,[3]Format!$A$2:$C$15,3,0))*(F557/2)*55.4)/864000)*453.6</f>
        <v>25.914735</v>
      </c>
      <c r="M557" s="8">
        <f>(((VLOOKUP(D557,[3]Format!$A$2:$C$15,2,0))*(VLOOKUP(D557,[3]Format!$A$2:$C$15,3,0))*(H557/2)*70)/950000)*453.6</f>
        <v>0</v>
      </c>
      <c r="N557" s="8">
        <f t="shared" si="16"/>
        <v>0.49585253949000002</v>
      </c>
    </row>
    <row r="558" spans="1:14">
      <c r="A558">
        <v>130544</v>
      </c>
      <c r="B558" t="s">
        <v>200</v>
      </c>
      <c r="C558" t="s">
        <v>90</v>
      </c>
      <c r="D558" t="s">
        <v>91</v>
      </c>
      <c r="E558">
        <v>53684</v>
      </c>
      <c r="F558">
        <v>24</v>
      </c>
      <c r="G558" t="s">
        <v>92</v>
      </c>
      <c r="H558">
        <v>0</v>
      </c>
      <c r="I558">
        <v>1</v>
      </c>
      <c r="K558" s="18" t="str">
        <f t="shared" si="17"/>
        <v>22070 - Flambeau Mercier/Anjou</v>
      </c>
      <c r="L558" s="8">
        <f>(((VLOOKUP(D558,[3]Format!$A$2:$C$15,2,0))*(VLOOKUP(D558,[3]Format!$A$2:$C$15,3,0))*(F558/2)*55.4)/864000)*453.6</f>
        <v>51.829470000000001</v>
      </c>
      <c r="M558" s="8">
        <f>(((VLOOKUP(D558,[3]Format!$A$2:$C$15,2,0))*(VLOOKUP(D558,[3]Format!$A$2:$C$15,3,0))*(H558/2)*70)/950000)*453.6</f>
        <v>0</v>
      </c>
      <c r="N558" s="8">
        <f t="shared" si="16"/>
        <v>2.78241326748</v>
      </c>
    </row>
    <row r="559" spans="1:14">
      <c r="A559">
        <v>130544</v>
      </c>
      <c r="B559" t="s">
        <v>276</v>
      </c>
      <c r="C559" t="s">
        <v>169</v>
      </c>
      <c r="D559" t="s">
        <v>204</v>
      </c>
      <c r="E559">
        <v>39708</v>
      </c>
      <c r="F559">
        <v>0</v>
      </c>
      <c r="G559" t="s">
        <v>216</v>
      </c>
      <c r="H559">
        <v>8</v>
      </c>
      <c r="I559">
        <v>1</v>
      </c>
      <c r="K559" s="18" t="str">
        <f t="shared" si="17"/>
        <v>22130 - Rendez-vous / Ambiance</v>
      </c>
      <c r="L559" s="8">
        <f>(((VLOOKUP(D559,[3]Format!$A$2:$C$15,2,0))*(VLOOKUP(D559,[3]Format!$A$2:$C$15,3,0))*(F559/2)*55.4)/864000)*453.6</f>
        <v>0</v>
      </c>
      <c r="M559" s="8">
        <f>(((VLOOKUP(D559,[3]Format!$A$2:$C$15,2,0))*(VLOOKUP(D559,[3]Format!$A$2:$C$15,3,0))*(H559/2)*70)/950000)*453.6</f>
        <v>24.816694736842106</v>
      </c>
      <c r="N559" s="8">
        <f t="shared" si="16"/>
        <v>0.98542131461052629</v>
      </c>
    </row>
    <row r="560" spans="1:14">
      <c r="A560">
        <v>26084</v>
      </c>
      <c r="B560" t="s">
        <v>226</v>
      </c>
      <c r="C560" t="s">
        <v>90</v>
      </c>
      <c r="D560" t="s">
        <v>251</v>
      </c>
      <c r="E560">
        <v>37000</v>
      </c>
      <c r="F560">
        <v>36</v>
      </c>
      <c r="G560" t="s">
        <v>92</v>
      </c>
      <c r="H560">
        <v>0</v>
      </c>
      <c r="I560">
        <v>1</v>
      </c>
      <c r="K560" s="18" t="str">
        <f t="shared" si="17"/>
        <v>22540 - Seaway News</v>
      </c>
      <c r="L560" s="8">
        <f>(((VLOOKUP(D560,[3]Format!$A$2:$C$15,2,0))*(VLOOKUP(D560,[3]Format!$A$2:$C$15,3,0))*(F560/2)*55.4)/864000)*453.6</f>
        <v>80.394575625000002</v>
      </c>
      <c r="M560" s="8">
        <f>(((VLOOKUP(D560,[3]Format!$A$2:$C$15,2,0))*(VLOOKUP(D560,[3]Format!$A$2:$C$15,3,0))*(H560/2)*70)/950000)*453.6</f>
        <v>0</v>
      </c>
      <c r="N560" s="8">
        <f t="shared" si="16"/>
        <v>2.9745992981250002</v>
      </c>
    </row>
    <row r="561" spans="1:14">
      <c r="A561">
        <v>20578</v>
      </c>
      <c r="B561" t="s">
        <v>86</v>
      </c>
      <c r="C561" t="s">
        <v>90</v>
      </c>
      <c r="D561" t="s">
        <v>91</v>
      </c>
      <c r="E561">
        <v>8642</v>
      </c>
      <c r="F561">
        <v>20</v>
      </c>
      <c r="G561" t="s">
        <v>92</v>
      </c>
      <c r="H561">
        <v>0</v>
      </c>
      <c r="I561">
        <v>1</v>
      </c>
      <c r="K561" s="18" t="str">
        <f t="shared" si="17"/>
        <v>22346 - L'Avant-Poste</v>
      </c>
      <c r="L561" s="8">
        <f>(((VLOOKUP(D561,[3]Format!$A$2:$C$15,2,0))*(VLOOKUP(D561,[3]Format!$A$2:$C$15,3,0))*(F561/2)*55.4)/864000)*453.6</f>
        <v>43.191225000000003</v>
      </c>
      <c r="M561" s="8">
        <f>(((VLOOKUP(D561,[3]Format!$A$2:$C$15,2,0))*(VLOOKUP(D561,[3]Format!$A$2:$C$15,3,0))*(H561/2)*70)/950000)*453.6</f>
        <v>0</v>
      </c>
      <c r="N561" s="8">
        <f t="shared" si="16"/>
        <v>0.37325856645000005</v>
      </c>
    </row>
    <row r="562" spans="1:14">
      <c r="A562">
        <v>131164</v>
      </c>
      <c r="B562" t="s">
        <v>112</v>
      </c>
      <c r="C562" t="s">
        <v>90</v>
      </c>
      <c r="D562" t="s">
        <v>91</v>
      </c>
      <c r="E562">
        <v>17319</v>
      </c>
      <c r="F562">
        <v>28</v>
      </c>
      <c r="G562" t="s">
        <v>92</v>
      </c>
      <c r="H562">
        <v>0</v>
      </c>
      <c r="I562">
        <v>1</v>
      </c>
      <c r="K562" s="18" t="str">
        <f t="shared" si="17"/>
        <v>22205 - L Avantage Gaspesien</v>
      </c>
      <c r="L562" s="8">
        <f>(((VLOOKUP(D562,[3]Format!$A$2:$C$15,2,0))*(VLOOKUP(D562,[3]Format!$A$2:$C$15,3,0))*(F562/2)*55.4)/864000)*453.6</f>
        <v>60.467714999999998</v>
      </c>
      <c r="M562" s="8">
        <f>(((VLOOKUP(D562,[3]Format!$A$2:$C$15,2,0))*(VLOOKUP(D562,[3]Format!$A$2:$C$15,3,0))*(H562/2)*70)/950000)*453.6</f>
        <v>0</v>
      </c>
      <c r="N562" s="8">
        <f t="shared" si="16"/>
        <v>1.0472403560849999</v>
      </c>
    </row>
    <row r="563" spans="1:14">
      <c r="A563">
        <v>131155</v>
      </c>
      <c r="B563" t="s">
        <v>117</v>
      </c>
      <c r="C563" t="s">
        <v>90</v>
      </c>
      <c r="D563" t="s">
        <v>91</v>
      </c>
      <c r="E563">
        <v>37528</v>
      </c>
      <c r="F563">
        <v>56</v>
      </c>
      <c r="G563" t="s">
        <v>92</v>
      </c>
      <c r="H563">
        <v>0</v>
      </c>
      <c r="I563">
        <v>1</v>
      </c>
      <c r="K563" s="18" t="str">
        <f t="shared" si="17"/>
        <v>22200 - L Avantage Votre Journal</v>
      </c>
      <c r="L563" s="8">
        <f>(((VLOOKUP(D563,[3]Format!$A$2:$C$15,2,0))*(VLOOKUP(D563,[3]Format!$A$2:$C$15,3,0))*(F563/2)*55.4)/864000)*453.6</f>
        <v>120.93543</v>
      </c>
      <c r="M563" s="8">
        <f>(((VLOOKUP(D563,[3]Format!$A$2:$C$15,2,0))*(VLOOKUP(D563,[3]Format!$A$2:$C$15,3,0))*(H563/2)*70)/950000)*453.6</f>
        <v>0</v>
      </c>
      <c r="N563" s="8">
        <f t="shared" si="16"/>
        <v>4.5384648170400004</v>
      </c>
    </row>
    <row r="564" spans="1:14">
      <c r="A564">
        <v>26116</v>
      </c>
      <c r="B564" t="s">
        <v>226</v>
      </c>
      <c r="C564" t="s">
        <v>90</v>
      </c>
      <c r="D564" t="s">
        <v>251</v>
      </c>
      <c r="E564">
        <v>37000</v>
      </c>
      <c r="F564">
        <v>32</v>
      </c>
      <c r="G564" t="s">
        <v>92</v>
      </c>
      <c r="H564">
        <v>0</v>
      </c>
      <c r="I564">
        <v>1</v>
      </c>
      <c r="K564" s="18" t="str">
        <f t="shared" si="17"/>
        <v>22540 - Seaway News</v>
      </c>
      <c r="L564" s="8">
        <f>(((VLOOKUP(D564,[3]Format!$A$2:$C$15,2,0))*(VLOOKUP(D564,[3]Format!$A$2:$C$15,3,0))*(F564/2)*55.4)/864000)*453.6</f>
        <v>71.461844999999997</v>
      </c>
      <c r="M564" s="8">
        <f>(((VLOOKUP(D564,[3]Format!$A$2:$C$15,2,0))*(VLOOKUP(D564,[3]Format!$A$2:$C$15,3,0))*(H564/2)*70)/950000)*453.6</f>
        <v>0</v>
      </c>
      <c r="N564" s="8">
        <f t="shared" si="16"/>
        <v>2.6440882649999997</v>
      </c>
    </row>
    <row r="565" spans="1:14">
      <c r="A565">
        <v>20597</v>
      </c>
      <c r="B565" t="s">
        <v>86</v>
      </c>
      <c r="C565" t="s">
        <v>90</v>
      </c>
      <c r="D565" t="s">
        <v>91</v>
      </c>
      <c r="E565">
        <v>8642</v>
      </c>
      <c r="F565">
        <v>16</v>
      </c>
      <c r="G565" t="s">
        <v>92</v>
      </c>
      <c r="H565">
        <v>0</v>
      </c>
      <c r="I565">
        <v>1</v>
      </c>
      <c r="K565" s="18" t="str">
        <f t="shared" si="17"/>
        <v>22346 - L'Avant-Poste</v>
      </c>
      <c r="L565" s="8">
        <f>(((VLOOKUP(D565,[3]Format!$A$2:$C$15,2,0))*(VLOOKUP(D565,[3]Format!$A$2:$C$15,3,0))*(F565/2)*55.4)/864000)*453.6</f>
        <v>34.552979999999998</v>
      </c>
      <c r="M565" s="8">
        <f>(((VLOOKUP(D565,[3]Format!$A$2:$C$15,2,0))*(VLOOKUP(D565,[3]Format!$A$2:$C$15,3,0))*(H565/2)*70)/950000)*453.6</f>
        <v>0</v>
      </c>
      <c r="N565" s="8">
        <f t="shared" si="16"/>
        <v>0.29860685316000002</v>
      </c>
    </row>
    <row r="566" spans="1:14">
      <c r="A566">
        <v>131156</v>
      </c>
      <c r="B566" t="s">
        <v>117</v>
      </c>
      <c r="C566" t="s">
        <v>90</v>
      </c>
      <c r="D566" t="s">
        <v>91</v>
      </c>
      <c r="E566">
        <v>37528</v>
      </c>
      <c r="F566">
        <v>48</v>
      </c>
      <c r="G566" t="s">
        <v>92</v>
      </c>
      <c r="H566">
        <v>0</v>
      </c>
      <c r="I566">
        <v>1</v>
      </c>
      <c r="K566" s="18" t="str">
        <f t="shared" si="17"/>
        <v>22200 - L Avantage Votre Journal</v>
      </c>
      <c r="L566" s="8">
        <f>(((VLOOKUP(D566,[3]Format!$A$2:$C$15,2,0))*(VLOOKUP(D566,[3]Format!$A$2:$C$15,3,0))*(F566/2)*55.4)/864000)*453.6</f>
        <v>103.65894</v>
      </c>
      <c r="M566" s="8">
        <f>(((VLOOKUP(D566,[3]Format!$A$2:$C$15,2,0))*(VLOOKUP(D566,[3]Format!$A$2:$C$15,3,0))*(H566/2)*70)/950000)*453.6</f>
        <v>0</v>
      </c>
      <c r="N566" s="8">
        <f t="shared" si="16"/>
        <v>3.89011270032</v>
      </c>
    </row>
    <row r="567" spans="1:14">
      <c r="A567">
        <v>131165</v>
      </c>
      <c r="B567" t="s">
        <v>112</v>
      </c>
      <c r="C567" t="s">
        <v>90</v>
      </c>
      <c r="D567" t="s">
        <v>91</v>
      </c>
      <c r="E567">
        <v>17319</v>
      </c>
      <c r="F567">
        <v>36</v>
      </c>
      <c r="G567" t="s">
        <v>92</v>
      </c>
      <c r="H567">
        <v>0</v>
      </c>
      <c r="I567">
        <v>1</v>
      </c>
      <c r="K567" s="18" t="str">
        <f t="shared" si="17"/>
        <v>22205 - L Avantage Gaspesien</v>
      </c>
      <c r="L567" s="8">
        <f>(((VLOOKUP(D567,[3]Format!$A$2:$C$15,2,0))*(VLOOKUP(D567,[3]Format!$A$2:$C$15,3,0))*(F567/2)*55.4)/864000)*453.6</f>
        <v>77.744204999999994</v>
      </c>
      <c r="M567" s="8">
        <f>(((VLOOKUP(D567,[3]Format!$A$2:$C$15,2,0))*(VLOOKUP(D567,[3]Format!$A$2:$C$15,3,0))*(H567/2)*70)/950000)*453.6</f>
        <v>0</v>
      </c>
      <c r="N567" s="8">
        <f t="shared" si="16"/>
        <v>1.3464518863949999</v>
      </c>
    </row>
    <row r="568" spans="1:14">
      <c r="A568">
        <v>131162</v>
      </c>
      <c r="B568" t="s">
        <v>112</v>
      </c>
      <c r="C568" t="s">
        <v>90</v>
      </c>
      <c r="D568" t="s">
        <v>91</v>
      </c>
      <c r="E568">
        <v>17319</v>
      </c>
      <c r="F568">
        <v>28</v>
      </c>
      <c r="G568" t="s">
        <v>92</v>
      </c>
      <c r="H568">
        <v>0</v>
      </c>
      <c r="I568">
        <v>1</v>
      </c>
      <c r="K568" s="18" t="str">
        <f t="shared" si="17"/>
        <v>22205 - L Avantage Gaspesien</v>
      </c>
      <c r="L568" s="8">
        <f>(((VLOOKUP(D568,[3]Format!$A$2:$C$15,2,0))*(VLOOKUP(D568,[3]Format!$A$2:$C$15,3,0))*(F568/2)*55.4)/864000)*453.6</f>
        <v>60.467714999999998</v>
      </c>
      <c r="M568" s="8">
        <f>(((VLOOKUP(D568,[3]Format!$A$2:$C$15,2,0))*(VLOOKUP(D568,[3]Format!$A$2:$C$15,3,0))*(H568/2)*70)/950000)*453.6</f>
        <v>0</v>
      </c>
      <c r="N568" s="8">
        <f t="shared" si="16"/>
        <v>1.0472403560849999</v>
      </c>
    </row>
    <row r="569" spans="1:14">
      <c r="A569">
        <v>131153</v>
      </c>
      <c r="B569" t="s">
        <v>117</v>
      </c>
      <c r="C569" t="s">
        <v>90</v>
      </c>
      <c r="D569" t="s">
        <v>91</v>
      </c>
      <c r="E569">
        <v>37528</v>
      </c>
      <c r="F569">
        <v>64</v>
      </c>
      <c r="G569" t="s">
        <v>92</v>
      </c>
      <c r="H569">
        <v>0</v>
      </c>
      <c r="I569">
        <v>1</v>
      </c>
      <c r="K569" s="18" t="str">
        <f t="shared" si="17"/>
        <v>22200 - L Avantage Votre Journal</v>
      </c>
      <c r="L569" s="8">
        <f>(((VLOOKUP(D569,[3]Format!$A$2:$C$15,2,0))*(VLOOKUP(D569,[3]Format!$A$2:$C$15,3,0))*(F569/2)*55.4)/864000)*453.6</f>
        <v>138.21191999999999</v>
      </c>
      <c r="M569" s="8">
        <f>(((VLOOKUP(D569,[3]Format!$A$2:$C$15,2,0))*(VLOOKUP(D569,[3]Format!$A$2:$C$15,3,0))*(H569/2)*70)/950000)*453.6</f>
        <v>0</v>
      </c>
      <c r="N569" s="8">
        <f t="shared" si="16"/>
        <v>5.1868169337599994</v>
      </c>
    </row>
    <row r="570" spans="1:14">
      <c r="A570">
        <v>26020</v>
      </c>
      <c r="B570" t="s">
        <v>226</v>
      </c>
      <c r="C570" t="s">
        <v>90</v>
      </c>
      <c r="D570" t="s">
        <v>251</v>
      </c>
      <c r="E570">
        <v>37000</v>
      </c>
      <c r="F570">
        <v>28</v>
      </c>
      <c r="G570" t="s">
        <v>92</v>
      </c>
      <c r="H570">
        <v>0</v>
      </c>
      <c r="I570">
        <v>1</v>
      </c>
      <c r="K570" s="18" t="str">
        <f t="shared" si="17"/>
        <v>22540 - Seaway News</v>
      </c>
      <c r="L570" s="8">
        <f>(((VLOOKUP(D570,[3]Format!$A$2:$C$15,2,0))*(VLOOKUP(D570,[3]Format!$A$2:$C$15,3,0))*(F570/2)*55.4)/864000)*453.6</f>
        <v>62.529114374999999</v>
      </c>
      <c r="M570" s="8">
        <f>(((VLOOKUP(D570,[3]Format!$A$2:$C$15,2,0))*(VLOOKUP(D570,[3]Format!$A$2:$C$15,3,0))*(H570/2)*70)/950000)*453.6</f>
        <v>0</v>
      </c>
      <c r="N570" s="8">
        <f t="shared" si="16"/>
        <v>2.3135772318750001</v>
      </c>
    </row>
    <row r="571" spans="1:14">
      <c r="A571">
        <v>20532</v>
      </c>
      <c r="B571" t="s">
        <v>86</v>
      </c>
      <c r="C571" t="s">
        <v>90</v>
      </c>
      <c r="D571" t="s">
        <v>91</v>
      </c>
      <c r="E571">
        <v>8642</v>
      </c>
      <c r="F571">
        <v>16</v>
      </c>
      <c r="G571" t="s">
        <v>92</v>
      </c>
      <c r="H571">
        <v>0</v>
      </c>
      <c r="I571">
        <v>1</v>
      </c>
      <c r="K571" s="18" t="str">
        <f t="shared" si="17"/>
        <v>22346 - L'Avant-Poste</v>
      </c>
      <c r="L571" s="8">
        <f>(((VLOOKUP(D571,[3]Format!$A$2:$C$15,2,0))*(VLOOKUP(D571,[3]Format!$A$2:$C$15,3,0))*(F571/2)*55.4)/864000)*453.6</f>
        <v>34.552979999999998</v>
      </c>
      <c r="M571" s="8">
        <f>(((VLOOKUP(D571,[3]Format!$A$2:$C$15,2,0))*(VLOOKUP(D571,[3]Format!$A$2:$C$15,3,0))*(H571/2)*70)/950000)*453.6</f>
        <v>0</v>
      </c>
      <c r="N571" s="8">
        <f t="shared" si="16"/>
        <v>0.29860685316000002</v>
      </c>
    </row>
    <row r="572" spans="1:14">
      <c r="A572">
        <v>131154</v>
      </c>
      <c r="B572" t="s">
        <v>117</v>
      </c>
      <c r="C572" t="s">
        <v>90</v>
      </c>
      <c r="D572" t="s">
        <v>91</v>
      </c>
      <c r="E572">
        <v>37528</v>
      </c>
      <c r="F572">
        <v>52</v>
      </c>
      <c r="G572" t="s">
        <v>92</v>
      </c>
      <c r="H572">
        <v>0</v>
      </c>
      <c r="I572">
        <v>1</v>
      </c>
      <c r="K572" s="18" t="str">
        <f t="shared" si="17"/>
        <v>22200 - L Avantage Votre Journal</v>
      </c>
      <c r="L572" s="8">
        <f>(((VLOOKUP(D572,[3]Format!$A$2:$C$15,2,0))*(VLOOKUP(D572,[3]Format!$A$2:$C$15,3,0))*(F572/2)*55.4)/864000)*453.6</f>
        <v>112.29718500000001</v>
      </c>
      <c r="M572" s="8">
        <f>(((VLOOKUP(D572,[3]Format!$A$2:$C$15,2,0))*(VLOOKUP(D572,[3]Format!$A$2:$C$15,3,0))*(H572/2)*70)/950000)*453.6</f>
        <v>0</v>
      </c>
      <c r="N572" s="8">
        <f t="shared" si="16"/>
        <v>4.2142887586800013</v>
      </c>
    </row>
    <row r="573" spans="1:14">
      <c r="A573">
        <v>131163</v>
      </c>
      <c r="B573" t="s">
        <v>112</v>
      </c>
      <c r="C573" t="s">
        <v>90</v>
      </c>
      <c r="D573" t="s">
        <v>91</v>
      </c>
      <c r="E573">
        <v>17319</v>
      </c>
      <c r="F573">
        <v>36</v>
      </c>
      <c r="G573" t="s">
        <v>92</v>
      </c>
      <c r="H573">
        <v>0</v>
      </c>
      <c r="I573">
        <v>1</v>
      </c>
      <c r="K573" s="18" t="str">
        <f t="shared" si="17"/>
        <v>22205 - L Avantage Gaspesien</v>
      </c>
      <c r="L573" s="8">
        <f>(((VLOOKUP(D573,[3]Format!$A$2:$C$15,2,0))*(VLOOKUP(D573,[3]Format!$A$2:$C$15,3,0))*(F573/2)*55.4)/864000)*453.6</f>
        <v>77.744204999999994</v>
      </c>
      <c r="M573" s="8">
        <f>(((VLOOKUP(D573,[3]Format!$A$2:$C$15,2,0))*(VLOOKUP(D573,[3]Format!$A$2:$C$15,3,0))*(H573/2)*70)/950000)*453.6</f>
        <v>0</v>
      </c>
      <c r="N573" s="8">
        <f t="shared" si="16"/>
        <v>1.3464518863949999</v>
      </c>
    </row>
    <row r="574" spans="1:14">
      <c r="A574">
        <v>20552</v>
      </c>
      <c r="B574" t="s">
        <v>86</v>
      </c>
      <c r="C574" t="s">
        <v>90</v>
      </c>
      <c r="D574" t="s">
        <v>91</v>
      </c>
      <c r="E574">
        <v>8642</v>
      </c>
      <c r="F574">
        <v>24</v>
      </c>
      <c r="G574" t="s">
        <v>92</v>
      </c>
      <c r="H574">
        <v>0</v>
      </c>
      <c r="I574">
        <v>1</v>
      </c>
      <c r="K574" s="18" t="str">
        <f t="shared" si="17"/>
        <v>22346 - L'Avant-Poste</v>
      </c>
      <c r="L574" s="8">
        <f>(((VLOOKUP(D574,[3]Format!$A$2:$C$15,2,0))*(VLOOKUP(D574,[3]Format!$A$2:$C$15,3,0))*(F574/2)*55.4)/864000)*453.6</f>
        <v>51.829470000000001</v>
      </c>
      <c r="M574" s="8">
        <f>(((VLOOKUP(D574,[3]Format!$A$2:$C$15,2,0))*(VLOOKUP(D574,[3]Format!$A$2:$C$15,3,0))*(H574/2)*70)/950000)*453.6</f>
        <v>0</v>
      </c>
      <c r="N574" s="8">
        <f t="shared" si="16"/>
        <v>0.44791027974000003</v>
      </c>
    </row>
    <row r="575" spans="1:14">
      <c r="A575">
        <v>26054</v>
      </c>
      <c r="B575" t="s">
        <v>226</v>
      </c>
      <c r="C575" t="s">
        <v>90</v>
      </c>
      <c r="D575" t="s">
        <v>251</v>
      </c>
      <c r="E575">
        <v>37000</v>
      </c>
      <c r="F575">
        <v>28</v>
      </c>
      <c r="G575" t="s">
        <v>92</v>
      </c>
      <c r="H575">
        <v>0</v>
      </c>
      <c r="I575">
        <v>1</v>
      </c>
      <c r="K575" s="18" t="str">
        <f t="shared" si="17"/>
        <v>22540 - Seaway News</v>
      </c>
      <c r="L575" s="8">
        <f>(((VLOOKUP(D575,[3]Format!$A$2:$C$15,2,0))*(VLOOKUP(D575,[3]Format!$A$2:$C$15,3,0))*(F575/2)*55.4)/864000)*453.6</f>
        <v>62.529114374999999</v>
      </c>
      <c r="M575" s="8">
        <f>(((VLOOKUP(D575,[3]Format!$A$2:$C$15,2,0))*(VLOOKUP(D575,[3]Format!$A$2:$C$15,3,0))*(H575/2)*70)/950000)*453.6</f>
        <v>0</v>
      </c>
      <c r="N575" s="8">
        <f t="shared" si="16"/>
        <v>2.3135772318750001</v>
      </c>
    </row>
    <row r="576" spans="1:14">
      <c r="A576">
        <v>131157</v>
      </c>
      <c r="B576" t="s">
        <v>117</v>
      </c>
      <c r="C576" t="s">
        <v>90</v>
      </c>
      <c r="D576" t="s">
        <v>91</v>
      </c>
      <c r="E576">
        <v>37528</v>
      </c>
      <c r="F576">
        <v>48</v>
      </c>
      <c r="G576" t="s">
        <v>92</v>
      </c>
      <c r="H576">
        <v>0</v>
      </c>
      <c r="I576">
        <v>1</v>
      </c>
      <c r="K576" s="18" t="str">
        <f t="shared" si="17"/>
        <v>22200 - L Avantage Votre Journal</v>
      </c>
      <c r="L576" s="8">
        <f>(((VLOOKUP(D576,[3]Format!$A$2:$C$15,2,0))*(VLOOKUP(D576,[3]Format!$A$2:$C$15,3,0))*(F576/2)*55.4)/864000)*453.6</f>
        <v>103.65894</v>
      </c>
      <c r="M576" s="8">
        <f>(((VLOOKUP(D576,[3]Format!$A$2:$C$15,2,0))*(VLOOKUP(D576,[3]Format!$A$2:$C$15,3,0))*(H576/2)*70)/950000)*453.6</f>
        <v>0</v>
      </c>
      <c r="N576" s="8">
        <f t="shared" si="16"/>
        <v>3.89011270032</v>
      </c>
    </row>
    <row r="577" spans="1:14">
      <c r="A577">
        <v>131166</v>
      </c>
      <c r="B577" t="s">
        <v>112</v>
      </c>
      <c r="C577" t="s">
        <v>90</v>
      </c>
      <c r="D577" t="s">
        <v>91</v>
      </c>
      <c r="E577">
        <v>17319</v>
      </c>
      <c r="F577">
        <v>20</v>
      </c>
      <c r="G577" t="s">
        <v>92</v>
      </c>
      <c r="H577">
        <v>0</v>
      </c>
      <c r="I577">
        <v>1</v>
      </c>
      <c r="K577" s="18" t="str">
        <f t="shared" si="17"/>
        <v>22205 - L Avantage Gaspesien</v>
      </c>
      <c r="L577" s="8">
        <f>(((VLOOKUP(D577,[3]Format!$A$2:$C$15,2,0))*(VLOOKUP(D577,[3]Format!$A$2:$C$15,3,0))*(F577/2)*55.4)/864000)*453.6</f>
        <v>43.191225000000003</v>
      </c>
      <c r="M577" s="8">
        <f>(((VLOOKUP(D577,[3]Format!$A$2:$C$15,2,0))*(VLOOKUP(D577,[3]Format!$A$2:$C$15,3,0))*(H577/2)*70)/950000)*453.6</f>
        <v>0</v>
      </c>
      <c r="N577" s="8">
        <f t="shared" si="16"/>
        <v>0.74802882577500007</v>
      </c>
    </row>
    <row r="578" spans="1:14">
      <c r="A578">
        <v>26148</v>
      </c>
      <c r="B578" t="s">
        <v>226</v>
      </c>
      <c r="C578" t="s">
        <v>90</v>
      </c>
      <c r="D578" t="s">
        <v>251</v>
      </c>
      <c r="E578">
        <v>37000</v>
      </c>
      <c r="F578">
        <v>28</v>
      </c>
      <c r="G578" t="s">
        <v>92</v>
      </c>
      <c r="H578">
        <v>0</v>
      </c>
      <c r="I578">
        <v>1</v>
      </c>
      <c r="K578" s="18" t="str">
        <f t="shared" si="17"/>
        <v>22540 - Seaway News</v>
      </c>
      <c r="L578" s="8">
        <f>(((VLOOKUP(D578,[3]Format!$A$2:$C$15,2,0))*(VLOOKUP(D578,[3]Format!$A$2:$C$15,3,0))*(F578/2)*55.4)/864000)*453.6</f>
        <v>62.529114374999999</v>
      </c>
      <c r="M578" s="8">
        <f>(((VLOOKUP(D578,[3]Format!$A$2:$C$15,2,0))*(VLOOKUP(D578,[3]Format!$A$2:$C$15,3,0))*(H578/2)*70)/950000)*453.6</f>
        <v>0</v>
      </c>
      <c r="N578" s="8">
        <f t="shared" si="16"/>
        <v>2.3135772318750001</v>
      </c>
    </row>
    <row r="579" spans="1:14">
      <c r="A579">
        <v>20616</v>
      </c>
      <c r="B579" t="s">
        <v>86</v>
      </c>
      <c r="C579" t="s">
        <v>90</v>
      </c>
      <c r="D579" t="s">
        <v>91</v>
      </c>
      <c r="E579">
        <v>8642</v>
      </c>
      <c r="F579">
        <v>20</v>
      </c>
      <c r="G579" t="s">
        <v>92</v>
      </c>
      <c r="H579">
        <v>0</v>
      </c>
      <c r="I579">
        <v>1</v>
      </c>
      <c r="K579" s="18" t="str">
        <f t="shared" si="17"/>
        <v>22346 - L'Avant-Poste</v>
      </c>
      <c r="L579" s="8">
        <f>(((VLOOKUP(D579,[3]Format!$A$2:$C$15,2,0))*(VLOOKUP(D579,[3]Format!$A$2:$C$15,3,0))*(F579/2)*55.4)/864000)*453.6</f>
        <v>43.191225000000003</v>
      </c>
      <c r="M579" s="8">
        <f>(((VLOOKUP(D579,[3]Format!$A$2:$C$15,2,0))*(VLOOKUP(D579,[3]Format!$A$2:$C$15,3,0))*(H579/2)*70)/950000)*453.6</f>
        <v>0</v>
      </c>
      <c r="N579" s="8">
        <f t="shared" si="16"/>
        <v>0.37325856645000005</v>
      </c>
    </row>
    <row r="580" spans="1:14">
      <c r="A580">
        <v>132736</v>
      </c>
      <c r="B580" t="s">
        <v>112</v>
      </c>
      <c r="C580" t="s">
        <v>90</v>
      </c>
      <c r="D580" t="s">
        <v>91</v>
      </c>
      <c r="E580">
        <v>17319</v>
      </c>
      <c r="F580">
        <v>36</v>
      </c>
      <c r="G580" t="s">
        <v>92</v>
      </c>
      <c r="H580">
        <v>0</v>
      </c>
      <c r="I580">
        <v>1</v>
      </c>
      <c r="K580" s="18" t="str">
        <f t="shared" si="17"/>
        <v>22205 - L Avantage Gaspesien</v>
      </c>
      <c r="L580" s="8">
        <f>(((VLOOKUP(D580,[3]Format!$A$2:$C$15,2,0))*(VLOOKUP(D580,[3]Format!$A$2:$C$15,3,0))*(F580/2)*55.4)/864000)*453.6</f>
        <v>77.744204999999994</v>
      </c>
      <c r="M580" s="8">
        <f>(((VLOOKUP(D580,[3]Format!$A$2:$C$15,2,0))*(VLOOKUP(D580,[3]Format!$A$2:$C$15,3,0))*(H580/2)*70)/950000)*453.6</f>
        <v>0</v>
      </c>
      <c r="N580" s="8">
        <f t="shared" si="16"/>
        <v>1.3464518863949999</v>
      </c>
    </row>
    <row r="581" spans="1:14">
      <c r="A581">
        <v>132727</v>
      </c>
      <c r="B581" t="s">
        <v>117</v>
      </c>
      <c r="C581" t="s">
        <v>90</v>
      </c>
      <c r="D581" t="s">
        <v>91</v>
      </c>
      <c r="E581">
        <v>37528</v>
      </c>
      <c r="F581">
        <v>52</v>
      </c>
      <c r="G581" t="s">
        <v>92</v>
      </c>
      <c r="H581">
        <v>0</v>
      </c>
      <c r="I581">
        <v>1</v>
      </c>
      <c r="K581" s="18" t="str">
        <f t="shared" si="17"/>
        <v>22200 - L Avantage Votre Journal</v>
      </c>
      <c r="L581" s="8">
        <f>(((VLOOKUP(D581,[3]Format!$A$2:$C$15,2,0))*(VLOOKUP(D581,[3]Format!$A$2:$C$15,3,0))*(F581/2)*55.4)/864000)*453.6</f>
        <v>112.29718500000001</v>
      </c>
      <c r="M581" s="8">
        <f>(((VLOOKUP(D581,[3]Format!$A$2:$C$15,2,0))*(VLOOKUP(D581,[3]Format!$A$2:$C$15,3,0))*(H581/2)*70)/950000)*453.6</f>
        <v>0</v>
      </c>
      <c r="N581" s="8">
        <f t="shared" ref="N581:N591" si="18">(((L581+M581)*E581)/1000000)*I581</f>
        <v>4.2142887586800013</v>
      </c>
    </row>
    <row r="582" spans="1:14">
      <c r="A582">
        <v>20636</v>
      </c>
      <c r="B582" t="s">
        <v>86</v>
      </c>
      <c r="C582" t="s">
        <v>90</v>
      </c>
      <c r="D582" t="s">
        <v>91</v>
      </c>
      <c r="E582">
        <v>8642</v>
      </c>
      <c r="F582">
        <v>20</v>
      </c>
      <c r="G582" t="s">
        <v>92</v>
      </c>
      <c r="H582">
        <v>0</v>
      </c>
      <c r="I582">
        <v>1</v>
      </c>
      <c r="K582" s="18" t="str">
        <f t="shared" ref="K582:K591" si="19">B582</f>
        <v>22346 - L'Avant-Poste</v>
      </c>
      <c r="L582" s="8">
        <f>(((VLOOKUP(D582,[3]Format!$A$2:$C$15,2,0))*(VLOOKUP(D582,[3]Format!$A$2:$C$15,3,0))*(F582/2)*55.4)/864000)*453.6</f>
        <v>43.191225000000003</v>
      </c>
      <c r="M582" s="8">
        <f>(((VLOOKUP(D582,[3]Format!$A$2:$C$15,2,0))*(VLOOKUP(D582,[3]Format!$A$2:$C$15,3,0))*(H582/2)*70)/950000)*453.6</f>
        <v>0</v>
      </c>
      <c r="N582" s="8">
        <f t="shared" si="18"/>
        <v>0.37325856645000005</v>
      </c>
    </row>
    <row r="583" spans="1:14">
      <c r="A583">
        <v>26179</v>
      </c>
      <c r="B583" t="s">
        <v>226</v>
      </c>
      <c r="C583" t="s">
        <v>90</v>
      </c>
      <c r="D583" t="s">
        <v>251</v>
      </c>
      <c r="E583">
        <v>37000</v>
      </c>
      <c r="F583">
        <v>32</v>
      </c>
      <c r="G583" t="s">
        <v>92</v>
      </c>
      <c r="H583">
        <v>0</v>
      </c>
      <c r="I583">
        <v>1</v>
      </c>
      <c r="K583" s="18" t="str">
        <f t="shared" si="19"/>
        <v>22540 - Seaway News</v>
      </c>
      <c r="L583" s="8">
        <f>(((VLOOKUP(D583,[3]Format!$A$2:$C$15,2,0))*(VLOOKUP(D583,[3]Format!$A$2:$C$15,3,0))*(F583/2)*55.4)/864000)*453.6</f>
        <v>71.461844999999997</v>
      </c>
      <c r="M583" s="8">
        <f>(((VLOOKUP(D583,[3]Format!$A$2:$C$15,2,0))*(VLOOKUP(D583,[3]Format!$A$2:$C$15,3,0))*(H583/2)*70)/950000)*453.6</f>
        <v>0</v>
      </c>
      <c r="N583" s="8">
        <f t="shared" si="18"/>
        <v>2.6440882649999997</v>
      </c>
    </row>
    <row r="584" spans="1:14">
      <c r="A584">
        <v>26212</v>
      </c>
      <c r="B584" t="s">
        <v>226</v>
      </c>
      <c r="C584" t="s">
        <v>90</v>
      </c>
      <c r="D584" t="s">
        <v>251</v>
      </c>
      <c r="E584">
        <v>37000</v>
      </c>
      <c r="F584">
        <v>32</v>
      </c>
      <c r="G584" t="s">
        <v>92</v>
      </c>
      <c r="H584">
        <v>0</v>
      </c>
      <c r="I584">
        <v>1</v>
      </c>
      <c r="K584" s="18" t="str">
        <f t="shared" si="19"/>
        <v>22540 - Seaway News</v>
      </c>
      <c r="L584" s="8">
        <f>(((VLOOKUP(D584,[3]Format!$A$2:$C$15,2,0))*(VLOOKUP(D584,[3]Format!$A$2:$C$15,3,0))*(F584/2)*55.4)/864000)*453.6</f>
        <v>71.461844999999997</v>
      </c>
      <c r="M584" s="8">
        <f>(((VLOOKUP(D584,[3]Format!$A$2:$C$15,2,0))*(VLOOKUP(D584,[3]Format!$A$2:$C$15,3,0))*(H584/2)*70)/950000)*453.6</f>
        <v>0</v>
      </c>
      <c r="N584" s="8">
        <f t="shared" si="18"/>
        <v>2.6440882649999997</v>
      </c>
    </row>
    <row r="585" spans="1:14">
      <c r="A585">
        <v>26245</v>
      </c>
      <c r="B585" t="s">
        <v>226</v>
      </c>
      <c r="C585" t="s">
        <v>90</v>
      </c>
      <c r="D585" t="s">
        <v>251</v>
      </c>
      <c r="E585">
        <v>37000</v>
      </c>
      <c r="F585">
        <v>32</v>
      </c>
      <c r="G585" t="s">
        <v>92</v>
      </c>
      <c r="H585">
        <v>0</v>
      </c>
      <c r="I585">
        <v>1</v>
      </c>
      <c r="K585" s="18" t="str">
        <f t="shared" si="19"/>
        <v>22540 - Seaway News</v>
      </c>
      <c r="L585" s="8">
        <f>(((VLOOKUP(D585,[3]Format!$A$2:$C$15,2,0))*(VLOOKUP(D585,[3]Format!$A$2:$C$15,3,0))*(F585/2)*55.4)/864000)*453.6</f>
        <v>71.461844999999997</v>
      </c>
      <c r="M585" s="8">
        <f>(((VLOOKUP(D585,[3]Format!$A$2:$C$15,2,0))*(VLOOKUP(D585,[3]Format!$A$2:$C$15,3,0))*(H585/2)*70)/950000)*453.6</f>
        <v>0</v>
      </c>
      <c r="N585" s="8">
        <f t="shared" si="18"/>
        <v>2.6440882649999997</v>
      </c>
    </row>
    <row r="586" spans="1:14">
      <c r="A586">
        <v>26341</v>
      </c>
      <c r="B586" t="s">
        <v>226</v>
      </c>
      <c r="C586" t="s">
        <v>90</v>
      </c>
      <c r="D586" t="s">
        <v>251</v>
      </c>
      <c r="E586">
        <v>37000</v>
      </c>
      <c r="F586">
        <v>24</v>
      </c>
      <c r="G586" t="s">
        <v>92</v>
      </c>
      <c r="H586">
        <v>0</v>
      </c>
      <c r="I586">
        <v>1</v>
      </c>
      <c r="K586" s="18" t="str">
        <f t="shared" si="19"/>
        <v>22540 - Seaway News</v>
      </c>
      <c r="L586" s="8">
        <f>(((VLOOKUP(D586,[3]Format!$A$2:$C$15,2,0))*(VLOOKUP(D586,[3]Format!$A$2:$C$15,3,0))*(F586/2)*55.4)/864000)*453.6</f>
        <v>53.596383749999994</v>
      </c>
      <c r="M586" s="8">
        <f>(((VLOOKUP(D586,[3]Format!$A$2:$C$15,2,0))*(VLOOKUP(D586,[3]Format!$A$2:$C$15,3,0))*(H586/2)*70)/950000)*453.6</f>
        <v>0</v>
      </c>
      <c r="N586" s="8">
        <f t="shared" si="18"/>
        <v>1.9830661987499998</v>
      </c>
    </row>
    <row r="587" spans="1:14">
      <c r="A587">
        <v>26371</v>
      </c>
      <c r="B587" t="s">
        <v>226</v>
      </c>
      <c r="C587" t="s">
        <v>90</v>
      </c>
      <c r="D587" t="s">
        <v>251</v>
      </c>
      <c r="E587">
        <v>37000</v>
      </c>
      <c r="F587">
        <v>28</v>
      </c>
      <c r="G587" t="s">
        <v>92</v>
      </c>
      <c r="H587">
        <v>0</v>
      </c>
      <c r="I587">
        <v>1</v>
      </c>
      <c r="K587" s="18" t="str">
        <f t="shared" si="19"/>
        <v>22540 - Seaway News</v>
      </c>
      <c r="L587" s="8">
        <f>(((VLOOKUP(D587,[3]Format!$A$2:$C$15,2,0))*(VLOOKUP(D587,[3]Format!$A$2:$C$15,3,0))*(F587/2)*55.4)/864000)*453.6</f>
        <v>62.529114374999999</v>
      </c>
      <c r="M587" s="8">
        <f>(((VLOOKUP(D587,[3]Format!$A$2:$C$15,2,0))*(VLOOKUP(D587,[3]Format!$A$2:$C$15,3,0))*(H587/2)*70)/950000)*453.6</f>
        <v>0</v>
      </c>
      <c r="N587" s="8">
        <f t="shared" si="18"/>
        <v>2.3135772318750001</v>
      </c>
    </row>
    <row r="588" spans="1:14">
      <c r="A588">
        <v>26278</v>
      </c>
      <c r="B588" t="s">
        <v>226</v>
      </c>
      <c r="C588" t="s">
        <v>90</v>
      </c>
      <c r="D588" t="s">
        <v>251</v>
      </c>
      <c r="E588">
        <v>37000</v>
      </c>
      <c r="F588">
        <v>40</v>
      </c>
      <c r="G588" t="s">
        <v>92</v>
      </c>
      <c r="H588">
        <v>0</v>
      </c>
      <c r="I588">
        <v>1</v>
      </c>
      <c r="K588" s="18" t="str">
        <f t="shared" si="19"/>
        <v>22540 - Seaway News</v>
      </c>
      <c r="L588" s="8">
        <f>(((VLOOKUP(D588,[3]Format!$A$2:$C$15,2,0))*(VLOOKUP(D588,[3]Format!$A$2:$C$15,3,0))*(F588/2)*55.4)/864000)*453.6</f>
        <v>89.327306250000007</v>
      </c>
      <c r="M588" s="8">
        <f>(((VLOOKUP(D588,[3]Format!$A$2:$C$15,2,0))*(VLOOKUP(D588,[3]Format!$A$2:$C$15,3,0))*(H588/2)*70)/950000)*453.6</f>
        <v>0</v>
      </c>
      <c r="N588" s="8">
        <f t="shared" si="18"/>
        <v>3.3051103312500003</v>
      </c>
    </row>
    <row r="589" spans="1:14">
      <c r="A589">
        <v>26308</v>
      </c>
      <c r="B589" t="s">
        <v>226</v>
      </c>
      <c r="C589" t="s">
        <v>90</v>
      </c>
      <c r="D589" t="s">
        <v>251</v>
      </c>
      <c r="E589">
        <v>37000</v>
      </c>
      <c r="F589">
        <v>20</v>
      </c>
      <c r="G589" t="s">
        <v>92</v>
      </c>
      <c r="H589">
        <v>0</v>
      </c>
      <c r="I589">
        <v>1</v>
      </c>
      <c r="K589" s="18" t="str">
        <f t="shared" si="19"/>
        <v>22540 - Seaway News</v>
      </c>
      <c r="L589" s="8">
        <f>(((VLOOKUP(D589,[3]Format!$A$2:$C$15,2,0))*(VLOOKUP(D589,[3]Format!$A$2:$C$15,3,0))*(F589/2)*55.4)/864000)*453.6</f>
        <v>44.663653125000003</v>
      </c>
      <c r="M589" s="8">
        <f>(((VLOOKUP(D589,[3]Format!$A$2:$C$15,2,0))*(VLOOKUP(D589,[3]Format!$A$2:$C$15,3,0))*(H589/2)*70)/950000)*453.6</f>
        <v>0</v>
      </c>
      <c r="N589" s="8">
        <f t="shared" si="18"/>
        <v>1.6525551656250002</v>
      </c>
    </row>
    <row r="590" spans="1:14">
      <c r="A590">
        <v>26308</v>
      </c>
      <c r="B590" t="s">
        <v>226</v>
      </c>
      <c r="C590" t="s">
        <v>100</v>
      </c>
      <c r="D590" t="s">
        <v>251</v>
      </c>
      <c r="E590">
        <v>37000</v>
      </c>
      <c r="F590">
        <v>4</v>
      </c>
      <c r="G590" t="s">
        <v>92</v>
      </c>
      <c r="H590">
        <v>0</v>
      </c>
      <c r="I590">
        <v>1</v>
      </c>
      <c r="K590" s="18" t="str">
        <f t="shared" si="19"/>
        <v>22540 - Seaway News</v>
      </c>
      <c r="L590" s="8">
        <f>(((VLOOKUP(D590,[3]Format!$A$2:$C$15,2,0))*(VLOOKUP(D590,[3]Format!$A$2:$C$15,3,0))*(F590/2)*55.4)/864000)*453.6</f>
        <v>8.9327306249999996</v>
      </c>
      <c r="M590" s="8">
        <f>(((VLOOKUP(D590,[3]Format!$A$2:$C$15,2,0))*(VLOOKUP(D590,[3]Format!$A$2:$C$15,3,0))*(H590/2)*70)/950000)*453.6</f>
        <v>0</v>
      </c>
      <c r="N590" s="8">
        <f t="shared" si="18"/>
        <v>0.33051103312499996</v>
      </c>
    </row>
    <row r="591" spans="1:14">
      <c r="A591">
        <v>26398</v>
      </c>
      <c r="B591" t="s">
        <v>226</v>
      </c>
      <c r="C591" t="s">
        <v>90</v>
      </c>
      <c r="D591" t="s">
        <v>251</v>
      </c>
      <c r="E591">
        <v>37000</v>
      </c>
      <c r="F591">
        <v>24</v>
      </c>
      <c r="G591" t="s">
        <v>92</v>
      </c>
      <c r="H591">
        <v>0</v>
      </c>
      <c r="I591">
        <v>1</v>
      </c>
      <c r="K591" s="18" t="str">
        <f t="shared" si="19"/>
        <v>22540 - Seaway News</v>
      </c>
      <c r="L591" s="8">
        <f>(((VLOOKUP(D591,[3]Format!$A$2:$C$15,2,0))*(VLOOKUP(D591,[3]Format!$A$2:$C$15,3,0))*(F591/2)*55.4)/864000)*453.6</f>
        <v>53.596383749999994</v>
      </c>
      <c r="M591" s="8">
        <f>(((VLOOKUP(D591,[3]Format!$A$2:$C$15,2,0))*(VLOOKUP(D591,[3]Format!$A$2:$C$15,3,0))*(H591/2)*70)/950000)*453.6</f>
        <v>0</v>
      </c>
      <c r="N591" s="8">
        <f t="shared" si="18"/>
        <v>1.9830661987499998</v>
      </c>
    </row>
    <row r="592" spans="1:14">
      <c r="A592" t="s">
        <v>367</v>
      </c>
      <c r="N592" s="9">
        <f>SUM(N5:N591)</f>
        <v>590.76621202325441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02F29-03DC-4D28-AEDC-C30A88C845BF}">
  <dimension ref="A1:C35"/>
  <sheetViews>
    <sheetView workbookViewId="0">
      <selection activeCell="B6" sqref="B6"/>
    </sheetView>
  </sheetViews>
  <sheetFormatPr baseColWidth="10" defaultRowHeight="15"/>
  <cols>
    <col min="1" max="1" width="30.7109375" customWidth="1"/>
  </cols>
  <sheetData>
    <row r="1" spans="1:3">
      <c r="A1" s="1" t="s">
        <v>327</v>
      </c>
    </row>
    <row r="2" spans="1:3">
      <c r="A2" s="2" t="s">
        <v>137</v>
      </c>
      <c r="B2">
        <v>0</v>
      </c>
      <c r="C2">
        <v>0</v>
      </c>
    </row>
    <row r="3" spans="1:3">
      <c r="A3" s="3" t="s">
        <v>286</v>
      </c>
      <c r="B3">
        <v>11</v>
      </c>
      <c r="C3">
        <v>11</v>
      </c>
    </row>
    <row r="4" spans="1:3">
      <c r="A4" s="4" t="s">
        <v>282</v>
      </c>
      <c r="B4">
        <v>11</v>
      </c>
      <c r="C4">
        <v>11.25</v>
      </c>
    </row>
    <row r="5" spans="1:3">
      <c r="A5" s="4" t="s">
        <v>362</v>
      </c>
      <c r="B5">
        <v>11</v>
      </c>
      <c r="C5">
        <v>12.5</v>
      </c>
    </row>
    <row r="6" spans="1:3">
      <c r="A6" s="3" t="s">
        <v>91</v>
      </c>
      <c r="B6">
        <v>11</v>
      </c>
      <c r="C6">
        <v>13.5</v>
      </c>
    </row>
    <row r="7" spans="1:3">
      <c r="A7" s="4" t="s">
        <v>225</v>
      </c>
      <c r="B7">
        <v>11</v>
      </c>
      <c r="C7">
        <v>15</v>
      </c>
    </row>
    <row r="8" spans="1:3">
      <c r="A8" s="3" t="s">
        <v>287</v>
      </c>
      <c r="B8">
        <v>11</v>
      </c>
      <c r="C8">
        <v>16.5</v>
      </c>
    </row>
    <row r="9" spans="1:3">
      <c r="A9" s="4" t="s">
        <v>314</v>
      </c>
      <c r="B9">
        <v>11</v>
      </c>
      <c r="C9">
        <v>16.75</v>
      </c>
    </row>
    <row r="10" spans="1:3">
      <c r="A10" s="3" t="s">
        <v>204</v>
      </c>
      <c r="B10">
        <v>11</v>
      </c>
      <c r="C10">
        <v>16.875</v>
      </c>
    </row>
    <row r="11" spans="1:3">
      <c r="A11" s="4" t="s">
        <v>283</v>
      </c>
      <c r="B11">
        <v>11.375</v>
      </c>
      <c r="C11">
        <v>11.5</v>
      </c>
    </row>
    <row r="12" spans="1:3">
      <c r="A12" s="4" t="s">
        <v>326</v>
      </c>
      <c r="B12">
        <v>11.375</v>
      </c>
      <c r="C12">
        <v>12</v>
      </c>
    </row>
    <row r="13" spans="1:3">
      <c r="A13" s="3" t="s">
        <v>251</v>
      </c>
      <c r="B13">
        <v>11.375</v>
      </c>
      <c r="C13">
        <v>13.5</v>
      </c>
    </row>
    <row r="14" spans="1:3">
      <c r="A14" s="4" t="s">
        <v>219</v>
      </c>
      <c r="B14">
        <v>11.375</v>
      </c>
      <c r="C14">
        <v>15</v>
      </c>
    </row>
    <row r="15" spans="1:3">
      <c r="A15" s="5" t="s">
        <v>270</v>
      </c>
      <c r="B15">
        <v>11.375</v>
      </c>
      <c r="C15">
        <v>17</v>
      </c>
    </row>
    <row r="19" spans="1:1">
      <c r="A19" s="6" t="s">
        <v>328</v>
      </c>
    </row>
    <row r="20" spans="1:1">
      <c r="A20" t="s">
        <v>329</v>
      </c>
    </row>
    <row r="21" spans="1:1">
      <c r="A21" t="s">
        <v>330</v>
      </c>
    </row>
    <row r="22" spans="1:1">
      <c r="A22" t="s">
        <v>331</v>
      </c>
    </row>
    <row r="23" spans="1:1">
      <c r="A23" t="s">
        <v>332</v>
      </c>
    </row>
    <row r="24" spans="1:1">
      <c r="A24" t="s">
        <v>333</v>
      </c>
    </row>
    <row r="25" spans="1:1">
      <c r="A25" t="s">
        <v>334</v>
      </c>
    </row>
    <row r="26" spans="1:1">
      <c r="A26" t="s">
        <v>335</v>
      </c>
    </row>
    <row r="27" spans="1:1">
      <c r="A27" t="s">
        <v>336</v>
      </c>
    </row>
    <row r="28" spans="1:1">
      <c r="A28" t="s">
        <v>337</v>
      </c>
    </row>
    <row r="29" spans="1:1">
      <c r="A29" t="s">
        <v>338</v>
      </c>
    </row>
    <row r="30" spans="1:1">
      <c r="A30" t="s">
        <v>339</v>
      </c>
    </row>
    <row r="31" spans="1:1">
      <c r="A31" t="s">
        <v>340</v>
      </c>
    </row>
    <row r="32" spans="1:1">
      <c r="A32" t="s">
        <v>341</v>
      </c>
    </row>
    <row r="33" spans="1:1">
      <c r="A33" t="s">
        <v>342</v>
      </c>
    </row>
    <row r="34" spans="1:1">
      <c r="A34" t="s">
        <v>343</v>
      </c>
    </row>
    <row r="35" spans="1:1">
      <c r="A35" t="s">
        <v>344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FC5A-9E79-450B-BE0E-AB1BA22B1860}">
  <dimension ref="A1:E32"/>
  <sheetViews>
    <sheetView workbookViewId="0">
      <selection activeCell="B2" sqref="B2:B30"/>
    </sheetView>
  </sheetViews>
  <sheetFormatPr baseColWidth="10" defaultRowHeight="15"/>
  <cols>
    <col min="1" max="1" width="38.28515625" bestFit="1" customWidth="1"/>
    <col min="2" max="2" width="17.28515625" bestFit="1" customWidth="1"/>
    <col min="5" max="5" width="19.85546875" style="29" customWidth="1"/>
  </cols>
  <sheetData>
    <row r="1" spans="1:5">
      <c r="A1" t="s">
        <v>368</v>
      </c>
      <c r="B1" s="24" t="s">
        <v>369</v>
      </c>
      <c r="E1" s="25" t="s">
        <v>370</v>
      </c>
    </row>
    <row r="2" spans="1:5">
      <c r="A2" s="26" t="s">
        <v>266</v>
      </c>
      <c r="B2" s="27">
        <v>3.0053894684210523</v>
      </c>
      <c r="E2" s="28">
        <v>43217</v>
      </c>
    </row>
    <row r="3" spans="1:5">
      <c r="A3" s="26" t="s">
        <v>170</v>
      </c>
      <c r="B3" s="27">
        <v>14.856468386759998</v>
      </c>
      <c r="E3" s="28">
        <v>43217</v>
      </c>
    </row>
    <row r="4" spans="1:5">
      <c r="A4" s="26" t="s">
        <v>144</v>
      </c>
      <c r="B4" s="27">
        <v>16.571574655020001</v>
      </c>
      <c r="E4" s="28">
        <v>43217</v>
      </c>
    </row>
    <row r="5" spans="1:5">
      <c r="A5" s="26" t="s">
        <v>212</v>
      </c>
      <c r="B5" s="27">
        <v>8.9212774256881566</v>
      </c>
      <c r="E5" s="28">
        <v>43217</v>
      </c>
    </row>
    <row r="6" spans="1:5">
      <c r="A6" s="26" t="s">
        <v>164</v>
      </c>
      <c r="B6" s="27">
        <v>16.149896455405262</v>
      </c>
      <c r="E6" s="28">
        <v>43217</v>
      </c>
    </row>
    <row r="7" spans="1:5">
      <c r="A7" s="26" t="s">
        <v>139</v>
      </c>
      <c r="B7" s="27">
        <v>6.2213590696949987</v>
      </c>
      <c r="E7" s="28">
        <v>43217</v>
      </c>
    </row>
    <row r="8" spans="1:5">
      <c r="A8" s="26" t="s">
        <v>154</v>
      </c>
      <c r="B8" s="27">
        <v>16.626712572854998</v>
      </c>
      <c r="E8" s="28">
        <v>43217</v>
      </c>
    </row>
    <row r="9" spans="1:5">
      <c r="A9" s="26" t="s">
        <v>159</v>
      </c>
      <c r="B9" s="27">
        <v>15.430514319989999</v>
      </c>
      <c r="E9" s="28">
        <v>43217</v>
      </c>
    </row>
    <row r="10" spans="1:5">
      <c r="A10" s="26" t="s">
        <v>200</v>
      </c>
      <c r="B10" s="27">
        <v>54.807219901665015</v>
      </c>
      <c r="E10" s="28">
        <v>43217</v>
      </c>
    </row>
    <row r="11" spans="1:5">
      <c r="A11" s="26" t="s">
        <v>175</v>
      </c>
      <c r="B11" s="27">
        <v>11.953515930813948</v>
      </c>
      <c r="E11" s="28">
        <v>43217</v>
      </c>
    </row>
    <row r="12" spans="1:5">
      <c r="A12" s="26" t="s">
        <v>149</v>
      </c>
      <c r="B12" s="27">
        <v>9.9320122301399998</v>
      </c>
      <c r="E12" s="28">
        <v>43217</v>
      </c>
    </row>
    <row r="13" spans="1:5">
      <c r="A13" s="26" t="s">
        <v>256</v>
      </c>
      <c r="B13" s="27">
        <v>13.373445846915002</v>
      </c>
      <c r="E13" s="28">
        <v>43217</v>
      </c>
    </row>
    <row r="14" spans="1:5">
      <c r="A14" s="26" t="s">
        <v>242</v>
      </c>
      <c r="B14" s="27">
        <v>9.1782648861750005</v>
      </c>
      <c r="E14" s="28">
        <v>43217</v>
      </c>
    </row>
    <row r="15" spans="1:5">
      <c r="A15" s="26" t="s">
        <v>195</v>
      </c>
      <c r="B15" s="27">
        <v>24.094923604289999</v>
      </c>
      <c r="E15" s="28">
        <v>43217</v>
      </c>
    </row>
    <row r="16" spans="1:5">
      <c r="A16" s="26" t="s">
        <v>134</v>
      </c>
      <c r="B16" s="27">
        <v>13.888751714145</v>
      </c>
      <c r="E16" s="28">
        <v>43217</v>
      </c>
    </row>
    <row r="17" spans="1:5">
      <c r="A17" s="26" t="s">
        <v>237</v>
      </c>
      <c r="B17" s="27">
        <v>14.737025687513682</v>
      </c>
      <c r="E17" s="28">
        <v>43217</v>
      </c>
    </row>
    <row r="18" spans="1:5">
      <c r="A18" s="26" t="s">
        <v>261</v>
      </c>
      <c r="B18" s="27">
        <v>3.3360815807549997</v>
      </c>
      <c r="E18" s="28">
        <v>43217</v>
      </c>
    </row>
    <row r="19" spans="1:5">
      <c r="A19" s="26" t="s">
        <v>206</v>
      </c>
      <c r="B19" s="27">
        <v>29.456144153630522</v>
      </c>
      <c r="E19" s="28">
        <v>43217</v>
      </c>
    </row>
    <row r="20" spans="1:5">
      <c r="A20" s="26" t="s">
        <v>276</v>
      </c>
      <c r="B20" s="27">
        <v>7.3906226345368422</v>
      </c>
      <c r="E20" s="28">
        <v>43217</v>
      </c>
    </row>
    <row r="21" spans="1:5">
      <c r="A21" s="26" t="s">
        <v>117</v>
      </c>
      <c r="B21" s="27">
        <v>96.539661277290008</v>
      </c>
      <c r="E21" s="28">
        <v>43257</v>
      </c>
    </row>
    <row r="22" spans="1:5">
      <c r="A22" s="26" t="s">
        <v>112</v>
      </c>
      <c r="B22" s="27">
        <v>23.338499364179992</v>
      </c>
      <c r="E22" s="28">
        <v>43257</v>
      </c>
    </row>
    <row r="23" spans="1:5">
      <c r="A23" s="26" t="s">
        <v>126</v>
      </c>
      <c r="B23" s="27">
        <v>30.078515940164998</v>
      </c>
      <c r="E23" s="28">
        <v>43217</v>
      </c>
    </row>
    <row r="24" spans="1:5">
      <c r="A24" s="26" t="s">
        <v>107</v>
      </c>
      <c r="B24" s="27">
        <v>14.284918906335001</v>
      </c>
      <c r="E24" s="28">
        <v>43217</v>
      </c>
    </row>
    <row r="25" spans="1:5">
      <c r="A25" s="26" t="s">
        <v>185</v>
      </c>
      <c r="B25" s="27">
        <v>25.710872417999994</v>
      </c>
      <c r="E25" s="28">
        <v>43217</v>
      </c>
    </row>
    <row r="26" spans="1:5">
      <c r="A26" s="26" t="s">
        <v>232</v>
      </c>
      <c r="B26" s="27">
        <v>7.8215162117399988</v>
      </c>
      <c r="E26" s="28">
        <v>43217</v>
      </c>
    </row>
    <row r="27" spans="1:5">
      <c r="A27" s="26" t="s">
        <v>180</v>
      </c>
      <c r="B27" s="27">
        <v>1.0339979264999999</v>
      </c>
      <c r="E27" s="28">
        <v>43217</v>
      </c>
    </row>
    <row r="28" spans="1:5">
      <c r="A28" s="26" t="s">
        <v>190</v>
      </c>
      <c r="B28" s="27">
        <v>19.503334540304998</v>
      </c>
      <c r="E28" s="28">
        <v>43217</v>
      </c>
    </row>
    <row r="29" spans="1:5">
      <c r="A29" s="26" t="s">
        <v>220</v>
      </c>
      <c r="B29" s="27">
        <v>3.9640042480500002</v>
      </c>
      <c r="E29" s="28">
        <v>43217</v>
      </c>
    </row>
    <row r="30" spans="1:5">
      <c r="A30" s="26" t="s">
        <v>86</v>
      </c>
      <c r="B30" s="27">
        <v>8.2116884618999997</v>
      </c>
      <c r="E30" s="28">
        <v>43257</v>
      </c>
    </row>
    <row r="31" spans="1:5">
      <c r="A31" s="26" t="s">
        <v>226</v>
      </c>
      <c r="B31" s="27">
        <v>70.348002204375021</v>
      </c>
      <c r="E31" s="43" t="s">
        <v>495</v>
      </c>
    </row>
    <row r="32" spans="1:5">
      <c r="A32" s="26" t="s">
        <v>367</v>
      </c>
      <c r="B32" s="27">
        <v>590.76621202325452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 Global</vt:lpstr>
      <vt:lpstr>JLA</vt:lpstr>
      <vt:lpstr>Metro</vt:lpstr>
      <vt:lpstr>Sommaire</vt:lpstr>
      <vt:lpstr>Pivot</vt:lpstr>
      <vt:lpstr>Format</vt:lpstr>
      <vt:lpstr>Tonnage par Publication</vt:lpstr>
    </vt:vector>
  </TitlesOfParts>
  <Company>Transcontinental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Thériault, Marc</dc:creator>
  <cp:lastModifiedBy>Mathieu-Poulin, Charles David</cp:lastModifiedBy>
  <dcterms:created xsi:type="dcterms:W3CDTF">2016-10-06T00:53:41Z</dcterms:created>
  <dcterms:modified xsi:type="dcterms:W3CDTF">2019-03-20T19:52:13Z</dcterms:modified>
</cp:coreProperties>
</file>